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varaldi/Documents/Manips/Viromics_Metagenomics/"/>
    </mc:Choice>
  </mc:AlternateContent>
  <xr:revisionPtr revIDLastSave="0" documentId="13_ncr:1_{A1F97F77-EFFB-8F41-B94C-CE4EA8305184}" xr6:coauthVersionLast="47" xr6:coauthVersionMax="47" xr10:uidLastSave="{00000000-0000-0000-0000-000000000000}"/>
  <bookViews>
    <workbookView xWindow="600" yWindow="2240" windowWidth="33960" windowHeight="20100" tabRatio="500" xr2:uid="{00000000-000D-0000-FFFF-FFFF00000000}"/>
  </bookViews>
  <sheets>
    <sheet name="Tags-Viro-simplified" sheetId="1" r:id="rId1"/>
    <sheet name="C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66" i="2" l="1"/>
  <c r="O178" i="1"/>
  <c r="O180" i="1" s="1"/>
  <c r="P178" i="1"/>
  <c r="Q178" i="1"/>
  <c r="R178" i="1"/>
  <c r="S178" i="1"/>
  <c r="T178" i="1"/>
  <c r="U178" i="1"/>
  <c r="V178" i="1"/>
  <c r="V180" i="1" s="1"/>
  <c r="W178" i="1"/>
  <c r="W180" i="1" s="1"/>
  <c r="X178" i="1"/>
  <c r="X180" i="1" s="1"/>
  <c r="O179" i="1"/>
  <c r="P179" i="1"/>
  <c r="Q179" i="1"/>
  <c r="Q180" i="1" s="1"/>
  <c r="R179" i="1"/>
  <c r="R180" i="1" s="1"/>
  <c r="S179" i="1"/>
  <c r="S180" i="1" s="1"/>
  <c r="T179" i="1"/>
  <c r="T180" i="1" s="1"/>
  <c r="U179" i="1"/>
  <c r="V179" i="1"/>
  <c r="W179" i="1"/>
  <c r="X179" i="1"/>
  <c r="P180" i="1"/>
  <c r="N179" i="1"/>
  <c r="N180" i="1" s="1"/>
  <c r="N178" i="1"/>
  <c r="O173" i="1"/>
  <c r="P173" i="1"/>
  <c r="Q173" i="1"/>
  <c r="R173" i="1"/>
  <c r="S173" i="1"/>
  <c r="T173" i="1"/>
  <c r="U173" i="1"/>
  <c r="V173" i="1"/>
  <c r="W173" i="1"/>
  <c r="X173" i="1"/>
  <c r="O174" i="1"/>
  <c r="P174" i="1"/>
  <c r="Q174" i="1"/>
  <c r="R174" i="1"/>
  <c r="S174" i="1"/>
  <c r="T174" i="1"/>
  <c r="U174" i="1"/>
  <c r="V174" i="1"/>
  <c r="W174" i="1"/>
  <c r="X174" i="1"/>
  <c r="O175" i="1"/>
  <c r="P175" i="1"/>
  <c r="Q175" i="1"/>
  <c r="R175" i="1"/>
  <c r="S175" i="1"/>
  <c r="T175" i="1"/>
  <c r="U175" i="1"/>
  <c r="V175" i="1"/>
  <c r="W175" i="1"/>
  <c r="X175" i="1"/>
  <c r="N175" i="1"/>
  <c r="N174" i="1"/>
  <c r="N173" i="1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N63" i="2"/>
  <c r="N62" i="2"/>
  <c r="N61" i="2"/>
  <c r="O172" i="1"/>
  <c r="P172" i="1"/>
  <c r="Q172" i="1"/>
  <c r="R172" i="1"/>
  <c r="S172" i="1"/>
  <c r="T172" i="1"/>
  <c r="U172" i="1"/>
  <c r="V172" i="1"/>
  <c r="W172" i="1"/>
  <c r="X172" i="1"/>
  <c r="N172" i="1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N60" i="2"/>
  <c r="N182" i="1" s="1"/>
  <c r="N183" i="1" l="1"/>
  <c r="U180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59" i="1"/>
  <c r="Y59" i="1"/>
  <c r="AA178" i="1" l="1"/>
  <c r="AB195" i="1"/>
  <c r="AB194" i="1"/>
  <c r="AB193" i="1"/>
  <c r="AB179" i="1"/>
  <c r="AB180" i="1" s="1"/>
  <c r="AB192" i="1"/>
  <c r="AA179" i="1"/>
  <c r="AA180" i="1" s="1"/>
  <c r="AB185" i="1"/>
  <c r="AB188" i="1"/>
  <c r="AB178" i="1"/>
  <c r="AB187" i="1"/>
  <c r="AB186" i="1"/>
  <c r="AB175" i="1"/>
  <c r="AB172" i="1"/>
  <c r="AB174" i="1"/>
  <c r="AB173" i="1"/>
  <c r="AA175" i="1"/>
  <c r="AA172" i="1"/>
  <c r="AA174" i="1"/>
  <c r="AA173" i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B3" i="2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59" i="1"/>
  <c r="Z178" i="1" s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9" i="1" l="1"/>
  <c r="Z179" i="1"/>
  <c r="Z180" i="1" s="1"/>
  <c r="Y174" i="1"/>
  <c r="Y178" i="1"/>
  <c r="Z174" i="1"/>
  <c r="Z173" i="1"/>
  <c r="Z172" i="1"/>
  <c r="Z175" i="1"/>
  <c r="AB62" i="2"/>
  <c r="AB60" i="2"/>
  <c r="AB61" i="2"/>
  <c r="AB63" i="2"/>
  <c r="Y172" i="1"/>
  <c r="Y175" i="1"/>
  <c r="Y173" i="1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Y180" i="1" l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<sst xmlns="http://schemas.openxmlformats.org/spreadsheetml/2006/main" count="2594" uniqueCount="786">
  <si>
    <t>tagtacac</t>
  </si>
  <si>
    <t>H2O</t>
    <phoneticPr fontId="3" type="noConversion"/>
  </si>
  <si>
    <t>WTA negative control</t>
  </si>
  <si>
    <t>gggctcttgcggt</t>
  </si>
  <si>
    <t>tcttgcgg</t>
  </si>
  <si>
    <t>gggcggcgcaggt</t>
  </si>
  <si>
    <t>ggcgcagg</t>
  </si>
  <si>
    <t>viro-WTA-20</t>
  </si>
  <si>
    <t>gggctcaagtaat</t>
  </si>
  <si>
    <t>tcaagtaa</t>
  </si>
  <si>
    <t>viro-WTA-21</t>
  </si>
  <si>
    <t>gggcgagtcatgt</t>
  </si>
  <si>
    <t>gagtcatg</t>
  </si>
  <si>
    <t>viro-WTA-22</t>
  </si>
  <si>
    <t>gggcttgttcgtt</t>
  </si>
  <si>
    <t>ttgttcgt</t>
  </si>
  <si>
    <t>viro-WTA-23</t>
  </si>
  <si>
    <t>gggcgttagatat</t>
  </si>
  <si>
    <t>gttagata</t>
  </si>
  <si>
    <t>viro-WTA-24</t>
  </si>
  <si>
    <t>gggcctcttagtt</t>
  </si>
  <si>
    <t>ctcttagt</t>
  </si>
  <si>
    <t>viro-WTA-25</t>
  </si>
  <si>
    <t>gggcccgtgacat</t>
  </si>
  <si>
    <t>ccgtgaca</t>
  </si>
  <si>
    <t>viro-WTA-26</t>
  </si>
  <si>
    <t>gggctgcggtaat</t>
  </si>
  <si>
    <t>tgcggtaa</t>
  </si>
  <si>
    <t xml:space="preserve">Juin </t>
    <phoneticPr fontId="3" type="noConversion"/>
  </si>
  <si>
    <t>viro-WTA-27</t>
  </si>
  <si>
    <t>gggcttgtattgt</t>
  </si>
  <si>
    <t>ttgtattg</t>
  </si>
  <si>
    <t>viro-WTA-28</t>
  </si>
  <si>
    <t>gggcaaggcgtgt</t>
  </si>
  <si>
    <t>aaggcgtg</t>
  </si>
  <si>
    <t>viro-WTA-29</t>
  </si>
  <si>
    <t>gggctggtcttat</t>
  </si>
  <si>
    <t>tggtctta</t>
  </si>
  <si>
    <t>H</t>
    <phoneticPr fontId="3" type="noConversion"/>
  </si>
  <si>
    <t>viro-WTA-30</t>
  </si>
  <si>
    <t>gggctagatccat</t>
  </si>
  <si>
    <t>tagatcca</t>
  </si>
  <si>
    <t>viro-WTA-31</t>
  </si>
  <si>
    <t>gggctattacttt</t>
  </si>
  <si>
    <t>tattactt</t>
  </si>
  <si>
    <t>viro-WTA-32</t>
  </si>
  <si>
    <t>gggcctcatgtat</t>
  </si>
  <si>
    <t>ctcatgta</t>
  </si>
  <si>
    <t>viro-WTA-33</t>
  </si>
  <si>
    <t>gggcttgccgtgt</t>
  </si>
  <si>
    <t>ttgccgtg</t>
  </si>
  <si>
    <t>viro-WTA-34</t>
  </si>
  <si>
    <t>gggccaattcaat</t>
  </si>
  <si>
    <t>caattcaa</t>
  </si>
  <si>
    <t>viro-WTA-35</t>
  </si>
  <si>
    <t>gggcatatgtggt</t>
  </si>
  <si>
    <t>atatgtgg</t>
  </si>
  <si>
    <t>Gotheron</t>
    <phoneticPr fontId="3" type="noConversion"/>
  </si>
  <si>
    <t>viro-WTA-36</t>
  </si>
  <si>
    <t>gggctattcggat</t>
  </si>
  <si>
    <t>tattcgga</t>
  </si>
  <si>
    <t>viro-WTA-37</t>
  </si>
  <si>
    <t>gggcttggtaatt</t>
  </si>
  <si>
    <t>ttggtaat</t>
  </si>
  <si>
    <t>viro-WTA-38</t>
  </si>
  <si>
    <t>gggcgccttaagt</t>
  </si>
  <si>
    <t>gccttaag</t>
  </si>
  <si>
    <t>viro-WTA-39</t>
  </si>
  <si>
    <t>gggccatcatcat</t>
  </si>
  <si>
    <t>catcatca</t>
  </si>
  <si>
    <t>viro-WTA-40</t>
  </si>
  <si>
    <t>gggcttcagcgat</t>
  </si>
  <si>
    <t>ttcagcga</t>
  </si>
  <si>
    <t>viro-WTA-41</t>
  </si>
  <si>
    <t>gggctgcatcaat</t>
  </si>
  <si>
    <t>tgcatcaa</t>
  </si>
  <si>
    <t>viro-WTA-42</t>
  </si>
  <si>
    <t>gggctggattatt</t>
  </si>
  <si>
    <t>tggattat</t>
  </si>
  <si>
    <t>viro-WTA-43</t>
  </si>
  <si>
    <t>gggcttataatat</t>
  </si>
  <si>
    <t>ttataata</t>
  </si>
  <si>
    <t>viro-WTA-44</t>
  </si>
  <si>
    <t>gggctgcacagtt</t>
  </si>
  <si>
    <t>tgcacagt</t>
  </si>
  <si>
    <t>viro-WTA-45</t>
  </si>
  <si>
    <t>gggcgcattccat</t>
  </si>
  <si>
    <t>gcattcca</t>
  </si>
  <si>
    <t>viro-WTA-46</t>
  </si>
  <si>
    <t>gggctatgcatat</t>
  </si>
  <si>
    <t>tatgcata</t>
  </si>
  <si>
    <t>viro-WTA-47</t>
  </si>
  <si>
    <t>gggctacatatat</t>
  </si>
  <si>
    <t>tacatata</t>
  </si>
  <si>
    <t>viro-WTA-48</t>
  </si>
  <si>
    <t>gggctccggtgtt</t>
  </si>
  <si>
    <t>tccggtgt</t>
  </si>
  <si>
    <t>viro-WTA-49</t>
  </si>
  <si>
    <t>gggcaggagtaat</t>
  </si>
  <si>
    <t>aggagtaa</t>
  </si>
  <si>
    <t>H</t>
    <phoneticPr fontId="3" type="noConversion"/>
  </si>
  <si>
    <t>viro-WTA-50</t>
  </si>
  <si>
    <t>gggcctggttgtt</t>
  </si>
  <si>
    <t>ctggttgt</t>
  </si>
  <si>
    <t>Gotheron</t>
    <phoneticPr fontId="3" type="noConversion"/>
  </si>
  <si>
    <t>viro-WTA-51</t>
  </si>
  <si>
    <t>gggccatagacat</t>
  </si>
  <si>
    <t>catagaca</t>
  </si>
  <si>
    <t>viro-WTA-52</t>
  </si>
  <si>
    <t>gggctgatagaat</t>
  </si>
  <si>
    <t>tgatagaa</t>
  </si>
  <si>
    <t>viro-WTA-53</t>
  </si>
  <si>
    <t>gggccgcacggat</t>
  </si>
  <si>
    <t>cgcacgga</t>
  </si>
  <si>
    <t>viro-WTA-54</t>
  </si>
  <si>
    <t>gggcgagattaat</t>
  </si>
  <si>
    <t>gagattaa</t>
  </si>
  <si>
    <t>viro-WTA-56</t>
  </si>
  <si>
    <t>gggctagtacact</t>
  </si>
  <si>
    <t>gggccaatatgtt</t>
  </si>
  <si>
    <t>caatatgt</t>
  </si>
  <si>
    <t>viro-WGA-40</t>
  </si>
  <si>
    <t>gggcattcggttt</t>
  </si>
  <si>
    <t>attcggtt</t>
  </si>
  <si>
    <t>viro-WGA-41</t>
  </si>
  <si>
    <t>gggccctgttatt</t>
  </si>
  <si>
    <t>cctgttat</t>
  </si>
  <si>
    <t>viro-WGA-42</t>
  </si>
  <si>
    <t>gggcgcgtgtgat</t>
  </si>
  <si>
    <t>gcgtgtga</t>
  </si>
  <si>
    <t>viro-WGA-43</t>
  </si>
  <si>
    <t>gggctcgtccaat</t>
  </si>
  <si>
    <t>tcgtccaa</t>
  </si>
  <si>
    <t>viro-WGA-44</t>
  </si>
  <si>
    <t>gggctgaccgtat</t>
  </si>
  <si>
    <t>tgaccgta</t>
  </si>
  <si>
    <t>viro-WGA-45</t>
  </si>
  <si>
    <t>gggcactggcttt</t>
  </si>
  <si>
    <t>actggctt</t>
  </si>
  <si>
    <t>viro-WGA-46</t>
  </si>
  <si>
    <t>gggcagcagaact</t>
  </si>
  <si>
    <t>agcagaac</t>
  </si>
  <si>
    <t>viro-WGA-47</t>
  </si>
  <si>
    <t>gggcattcaactt</t>
  </si>
  <si>
    <t>attcaact</t>
  </si>
  <si>
    <t>viro-WGA-48</t>
  </si>
  <si>
    <t>gggccatctacgt</t>
  </si>
  <si>
    <t>catctacg</t>
  </si>
  <si>
    <t>H</t>
    <phoneticPr fontId="3" type="noConversion"/>
  </si>
  <si>
    <t>viro-WGA-50</t>
  </si>
  <si>
    <t>gggcccgatagtt</t>
  </si>
  <si>
    <t>ccgatagt</t>
  </si>
  <si>
    <t>Gotheron</t>
    <phoneticPr fontId="3" type="noConversion"/>
  </si>
  <si>
    <t>viro-WGA-51</t>
  </si>
  <si>
    <t>gggccaaggacgt</t>
  </si>
  <si>
    <t>caaggacg</t>
  </si>
  <si>
    <t>viro-WGA-52</t>
  </si>
  <si>
    <t>gggcctaccgttt</t>
  </si>
  <si>
    <t>ctaccgtt</t>
  </si>
  <si>
    <t>viro-WGA-53</t>
  </si>
  <si>
    <t>gggctacgtaagt</t>
  </si>
  <si>
    <t>tacgtaag</t>
  </si>
  <si>
    <t>viro-WGA-54</t>
  </si>
  <si>
    <t>gggcgtgccaagt</t>
  </si>
  <si>
    <t>gtgccaag</t>
  </si>
  <si>
    <t>viro-WGA-56</t>
  </si>
  <si>
    <t>gggcacggatatt</t>
  </si>
  <si>
    <t>acggatat</t>
  </si>
  <si>
    <t>H2O</t>
    <phoneticPr fontId="3" type="noConversion"/>
  </si>
  <si>
    <t>WGA negative control</t>
    <phoneticPr fontId="3" type="noConversion"/>
  </si>
  <si>
    <t>gggcgatatctgt</t>
  </si>
  <si>
    <t>gatatctg</t>
  </si>
  <si>
    <t xml:space="preserve">Juin </t>
    <phoneticPr fontId="3" type="noConversion"/>
  </si>
  <si>
    <t>viro-WTA-1</t>
  </si>
  <si>
    <t>gggcgagatattt</t>
  </si>
  <si>
    <t>gagatatt</t>
  </si>
  <si>
    <t>viro-WTA-2</t>
  </si>
  <si>
    <t>gggcggatcaatt</t>
  </si>
  <si>
    <t>ggatcaat</t>
  </si>
  <si>
    <t>viro-WTA-3</t>
  </si>
  <si>
    <t>gggctgtaagcgt</t>
  </si>
  <si>
    <t>tgtaagcg</t>
  </si>
  <si>
    <t>viro-WTA-4</t>
  </si>
  <si>
    <t>gggcgacgagctt</t>
  </si>
  <si>
    <t>gacgagct</t>
  </si>
  <si>
    <t>viro-WTA-5</t>
  </si>
  <si>
    <t>gggccgctacatt</t>
  </si>
  <si>
    <t>cgctacat</t>
  </si>
  <si>
    <t>viro-WTA-6</t>
  </si>
  <si>
    <t>gggccaaggtgat</t>
  </si>
  <si>
    <t>caaggtga</t>
  </si>
  <si>
    <t>viro-WTA-7</t>
  </si>
  <si>
    <t>gggccggaatggt</t>
  </si>
  <si>
    <t>cggaatgg</t>
  </si>
  <si>
    <t>viro-WTA-8</t>
  </si>
  <si>
    <t>gggcgaatgttat</t>
  </si>
  <si>
    <t>gaatgtta</t>
  </si>
  <si>
    <t>viro-WTA-9</t>
  </si>
  <si>
    <t>gggctaagataat</t>
  </si>
  <si>
    <t>taagataa</t>
  </si>
  <si>
    <t>viro-WTA-10</t>
  </si>
  <si>
    <t>gggcacaggtact</t>
  </si>
  <si>
    <t>acaggtac</t>
  </si>
  <si>
    <t>Sept</t>
    <phoneticPr fontId="3" type="noConversion"/>
  </si>
  <si>
    <t>viro-WTA-11</t>
  </si>
  <si>
    <t>gggcaataataat</t>
  </si>
  <si>
    <t>aataataa</t>
  </si>
  <si>
    <t>viro-WTA-12</t>
  </si>
  <si>
    <t>gggcggttgaggt</t>
  </si>
  <si>
    <t>ggttgagg</t>
  </si>
  <si>
    <t>viro-WTA-13</t>
  </si>
  <si>
    <t>gggccgcaactat</t>
  </si>
  <si>
    <t>cgcaacta</t>
  </si>
  <si>
    <t>viro-WTA-14</t>
  </si>
  <si>
    <t>gggcaacaacttt</t>
  </si>
  <si>
    <t>aacaactt</t>
  </si>
  <si>
    <t>viro-WTA-15</t>
  </si>
  <si>
    <t>gggcagtacggtt</t>
  </si>
  <si>
    <t>agtacggt</t>
  </si>
  <si>
    <t>viro-WTA-16</t>
  </si>
  <si>
    <t>gggcgtcgtaact</t>
  </si>
  <si>
    <t>gtcgtaac</t>
  </si>
  <si>
    <t>viro-WTA-17</t>
  </si>
  <si>
    <t>gggcctactatct</t>
  </si>
  <si>
    <t>ctactatc</t>
  </si>
  <si>
    <t>viro-WTA-18</t>
  </si>
  <si>
    <t>gggcgaccatatt</t>
  </si>
  <si>
    <t>gaccatat</t>
  </si>
  <si>
    <t>viro-WTA-19</t>
  </si>
  <si>
    <t>viro-WGA-5</t>
  </si>
  <si>
    <t>gggcaatcaggtt</t>
  </si>
  <si>
    <t>aatcaggt</t>
  </si>
  <si>
    <t>viro-WGA-6</t>
  </si>
  <si>
    <t>gggccaggcgcat</t>
  </si>
  <si>
    <t>caggcgca</t>
  </si>
  <si>
    <t>viro-WGA-7</t>
  </si>
  <si>
    <t>gggccttggattt</t>
  </si>
  <si>
    <t>cttggatt</t>
  </si>
  <si>
    <t>viro-WGA-8</t>
  </si>
  <si>
    <t>gggcctgtcgcgt</t>
  </si>
  <si>
    <t>ctgtcgcg</t>
  </si>
  <si>
    <t>viro-WGA-9</t>
  </si>
  <si>
    <t>gggccgtcggact</t>
  </si>
  <si>
    <t>cgtcggac</t>
  </si>
  <si>
    <t>viro-WGA-10</t>
  </si>
  <si>
    <t>gggcggcatgcgt</t>
  </si>
  <si>
    <t>ggcatgcg</t>
  </si>
  <si>
    <t>viro-WGA-11</t>
  </si>
  <si>
    <t>gggcgcgtctagt</t>
  </si>
  <si>
    <t>gcgtctag</t>
  </si>
  <si>
    <t>viro-WGA-12</t>
  </si>
  <si>
    <t>gggccacacactt</t>
  </si>
  <si>
    <t>cacacact</t>
  </si>
  <si>
    <t>viro-WGA-13</t>
  </si>
  <si>
    <t>gggcgtcaacggt</t>
  </si>
  <si>
    <t>gtcaacgg</t>
  </si>
  <si>
    <t>viro-WGA-14b</t>
    <phoneticPr fontId="3" type="noConversion"/>
  </si>
  <si>
    <t>gggcgtgtcacat</t>
  </si>
  <si>
    <t>gtgtcaca</t>
  </si>
  <si>
    <t>viro-WGA-15</t>
  </si>
  <si>
    <t>gggctatcgccat</t>
  </si>
  <si>
    <t>tatcgcca</t>
  </si>
  <si>
    <t>viro-WGA-16</t>
  </si>
  <si>
    <t>gggccctcgcctt</t>
  </si>
  <si>
    <t>cctcgcct</t>
  </si>
  <si>
    <t>viro-WGA-17</t>
  </si>
  <si>
    <t>gggcaggcgtctt</t>
  </si>
  <si>
    <t>aggcgtct</t>
  </si>
  <si>
    <t>viro-WGA-18</t>
  </si>
  <si>
    <t>gggcaacactatt</t>
  </si>
  <si>
    <t>aacactat</t>
  </si>
  <si>
    <t>viro-WGA-19</t>
  </si>
  <si>
    <t>gggctctgcaact</t>
  </si>
  <si>
    <t>tctgcaac</t>
  </si>
  <si>
    <t>viro-WGA-20</t>
  </si>
  <si>
    <t>gggcgacggatgt</t>
  </si>
  <si>
    <t>gacggatg</t>
  </si>
  <si>
    <t>viro-WGA-21</t>
  </si>
  <si>
    <t>gggctctcatggt</t>
  </si>
  <si>
    <t>tctcatgg</t>
  </si>
  <si>
    <t>viro-WGA-22b</t>
    <phoneticPr fontId="3" type="noConversion"/>
  </si>
  <si>
    <t>gggcttggctagt</t>
  </si>
  <si>
    <t>ttggctag</t>
  </si>
  <si>
    <t>viro-WGA-23</t>
  </si>
  <si>
    <t>gggctcgtggtgt</t>
  </si>
  <si>
    <t>tcgtggtg</t>
  </si>
  <si>
    <t>viro-WGA-24</t>
  </si>
  <si>
    <t>gggcacttgttat</t>
  </si>
  <si>
    <t>acttgtta</t>
  </si>
  <si>
    <t>viro-WGA-25</t>
  </si>
  <si>
    <t>gggctcgaatcgt</t>
  </si>
  <si>
    <t>tcgaatcg</t>
  </si>
  <si>
    <t>Gotheron</t>
    <phoneticPr fontId="3" type="noConversion"/>
  </si>
  <si>
    <t>viro-WGA-26</t>
  </si>
  <si>
    <t>gggcgctaatatt</t>
  </si>
  <si>
    <t>gctaatat</t>
  </si>
  <si>
    <t>viro-WGA-27</t>
  </si>
  <si>
    <t>gggcagtccaatt</t>
  </si>
  <si>
    <t>agtccaat</t>
  </si>
  <si>
    <t>viro-WGA-28</t>
  </si>
  <si>
    <t>gggccctgagagt</t>
  </si>
  <si>
    <t>cctgagag</t>
  </si>
  <si>
    <t>viro-WGA-29</t>
  </si>
  <si>
    <t>gggcagctctcat</t>
  </si>
  <si>
    <t>agctctca</t>
  </si>
  <si>
    <t>H</t>
    <phoneticPr fontId="3" type="noConversion"/>
  </si>
  <si>
    <t>viro-WGA-30</t>
  </si>
  <si>
    <t>gggctatagttat</t>
  </si>
  <si>
    <t>tatagtta</t>
  </si>
  <si>
    <t>viro-WGA-31</t>
  </si>
  <si>
    <t>gggccctcaggat</t>
  </si>
  <si>
    <t>cctcagga</t>
  </si>
  <si>
    <t>viro-WGA-32</t>
  </si>
  <si>
    <t>gggcgaattcggt</t>
  </si>
  <si>
    <t>gaattcgg</t>
  </si>
  <si>
    <t>viro-WGA-33</t>
  </si>
  <si>
    <t>gggcttgagcagt</t>
  </si>
  <si>
    <t>ttgagcag</t>
  </si>
  <si>
    <t>viro-WGA-34</t>
  </si>
  <si>
    <t>gggccagtataat</t>
  </si>
  <si>
    <t>cagtataa</t>
  </si>
  <si>
    <t>viro-WGA-35</t>
  </si>
  <si>
    <t>gggcggtagcgat</t>
  </si>
  <si>
    <t>ggtagcga</t>
  </si>
  <si>
    <t>viro-WGA-36</t>
  </si>
  <si>
    <t>gggctcacacaat</t>
  </si>
  <si>
    <t>tcacacaa</t>
  </si>
  <si>
    <t>viro-WGA-37</t>
  </si>
  <si>
    <t>gggcccgtcatct</t>
  </si>
  <si>
    <t>ccgtcatc</t>
  </si>
  <si>
    <t>Sept</t>
    <phoneticPr fontId="3" type="noConversion"/>
  </si>
  <si>
    <t>viro-WGA-38</t>
  </si>
  <si>
    <t>gggcttcagaatt</t>
  </si>
  <si>
    <t>ttcagaat</t>
  </si>
  <si>
    <t>viro-WGA-39</t>
  </si>
  <si>
    <t>gggcgacctcagt</t>
  </si>
  <si>
    <t>gacctcag</t>
  </si>
  <si>
    <t>viro-WGA-49</t>
  </si>
  <si>
    <t>Gotheron</t>
    <phoneticPr fontId="3" type="noConversion"/>
  </si>
  <si>
    <t>COI - 26</t>
  </si>
  <si>
    <t>gggccttacacgt</t>
  </si>
  <si>
    <t>cttacacg</t>
  </si>
  <si>
    <t xml:space="preserve">Juin </t>
    <phoneticPr fontId="3" type="noConversion"/>
  </si>
  <si>
    <t>COI - 27</t>
  </si>
  <si>
    <t>gggcctccaggtt</t>
  </si>
  <si>
    <t>ctccaggt</t>
  </si>
  <si>
    <t>COI - 28</t>
  </si>
  <si>
    <t>gggccagcgcggt</t>
  </si>
  <si>
    <t>cagcgcgg</t>
  </si>
  <si>
    <t>COI - 29</t>
  </si>
  <si>
    <t>gggcctctgatat</t>
  </si>
  <si>
    <t>ctctgata</t>
  </si>
  <si>
    <t>H</t>
    <phoneticPr fontId="3" type="noConversion"/>
  </si>
  <si>
    <t>D. phalerata</t>
  </si>
  <si>
    <t>COI - 30b</t>
  </si>
  <si>
    <t>gggcttgccagat</t>
  </si>
  <si>
    <t>ttgccaga</t>
  </si>
  <si>
    <t>COI - 31b</t>
  </si>
  <si>
    <t>gggcccgcaattt</t>
  </si>
  <si>
    <t>ccgcaatt</t>
  </si>
  <si>
    <t>COI - 32</t>
  </si>
  <si>
    <t>gggcaagcgatct</t>
  </si>
  <si>
    <t>aagcgatc</t>
  </si>
  <si>
    <t>COI - 33</t>
  </si>
  <si>
    <t>gggctccgtcggt</t>
  </si>
  <si>
    <t>tccgtcgg</t>
  </si>
  <si>
    <t>COI - 34</t>
  </si>
  <si>
    <t>gggctcctggaat</t>
  </si>
  <si>
    <t>tcctggaa</t>
  </si>
  <si>
    <t>COI - 35</t>
  </si>
  <si>
    <t>gggctcaggctat</t>
  </si>
  <si>
    <t>tcaggcta</t>
  </si>
  <si>
    <t>Gotheron</t>
    <phoneticPr fontId="3" type="noConversion"/>
  </si>
  <si>
    <t>COI - 36b</t>
  </si>
  <si>
    <t>gggcacgccatat</t>
  </si>
  <si>
    <t>acgccata</t>
  </si>
  <si>
    <t>COI - 37</t>
  </si>
  <si>
    <t>gggcaggtcggat</t>
  </si>
  <si>
    <t>aggtcgga</t>
  </si>
  <si>
    <t>Sept</t>
    <phoneticPr fontId="3" type="noConversion"/>
  </si>
  <si>
    <t>COI - 38</t>
  </si>
  <si>
    <t>gggcgctatcgtt</t>
  </si>
  <si>
    <t>gctatcgt</t>
  </si>
  <si>
    <t>COI - 39</t>
  </si>
  <si>
    <t>gggctctatgcat</t>
  </si>
  <si>
    <t>tctatgca</t>
  </si>
  <si>
    <t>COI - 40</t>
  </si>
  <si>
    <t>gggccacatcgtt</t>
  </si>
  <si>
    <t>cacatcgt</t>
  </si>
  <si>
    <t>COI - 41</t>
  </si>
  <si>
    <t>gggcattagttgt</t>
  </si>
  <si>
    <t>attagttg</t>
  </si>
  <si>
    <t>Z</t>
  </si>
  <si>
    <t>C. amoena</t>
  </si>
  <si>
    <t>COI - 42</t>
  </si>
  <si>
    <t>gggcaggacaagt</t>
  </si>
  <si>
    <t>aggacaag</t>
  </si>
  <si>
    <t>COI - 43</t>
  </si>
  <si>
    <t>gggcctatcaagt</t>
  </si>
  <si>
    <t>ctatcaag</t>
  </si>
  <si>
    <t>J</t>
  </si>
  <si>
    <t>A. t</t>
  </si>
  <si>
    <t>COI - 44</t>
  </si>
  <si>
    <t>gggctcaacatat</t>
  </si>
  <si>
    <t>tcaacata</t>
  </si>
  <si>
    <t>COI - 45</t>
  </si>
  <si>
    <t>gggctattggctt</t>
  </si>
  <si>
    <t>tattggct</t>
  </si>
  <si>
    <t>COI - 46</t>
  </si>
  <si>
    <t>gggcattctgagt</t>
  </si>
  <si>
    <t>attctgag</t>
  </si>
  <si>
    <t>COI - 47</t>
  </si>
  <si>
    <t>gggcccacatatt</t>
  </si>
  <si>
    <t>ccacatat</t>
  </si>
  <si>
    <t>COI - 48</t>
  </si>
  <si>
    <t>gggcatcgataat</t>
  </si>
  <si>
    <t>atcgataa</t>
  </si>
  <si>
    <t>COI - 49</t>
  </si>
  <si>
    <t>gggcccaagaact</t>
  </si>
  <si>
    <t>ccaagaac</t>
  </si>
  <si>
    <t>COI - 50</t>
  </si>
  <si>
    <t>gggccagagatgt</t>
  </si>
  <si>
    <t>cagagatg</t>
  </si>
  <si>
    <t>Gotheron</t>
    <phoneticPr fontId="3" type="noConversion"/>
  </si>
  <si>
    <t>COI - 51</t>
  </si>
  <si>
    <t>gggcccttccttt</t>
  </si>
  <si>
    <t>ccttcctt</t>
  </si>
  <si>
    <t>COI - 52</t>
  </si>
  <si>
    <t>gggcaggttactt</t>
  </si>
  <si>
    <t>aggttact</t>
  </si>
  <si>
    <t>COI - 53</t>
  </si>
  <si>
    <t>gggctaccgtggt</t>
  </si>
  <si>
    <t>taccgtgg</t>
  </si>
  <si>
    <t>COI - 54</t>
  </si>
  <si>
    <t>gggcgcaacaagt</t>
  </si>
  <si>
    <t>gcaacaag</t>
  </si>
  <si>
    <t>COI - 56</t>
  </si>
  <si>
    <t>gggctggcctggt</t>
  </si>
  <si>
    <t>tggcctgg</t>
  </si>
  <si>
    <t>H2O</t>
    <phoneticPr fontId="3" type="noConversion"/>
  </si>
  <si>
    <t>COI negative control</t>
  </si>
  <si>
    <t>gggcctcgatctt</t>
  </si>
  <si>
    <t>ctcgatct</t>
  </si>
  <si>
    <t>viro-WGA-1</t>
  </si>
  <si>
    <t>gggcgccacgaat</t>
  </si>
  <si>
    <t>gccacgaa</t>
  </si>
  <si>
    <t>viro-WGA-2</t>
  </si>
  <si>
    <t>gggccgcttatgt</t>
  </si>
  <si>
    <t>cgcttatg</t>
  </si>
  <si>
    <t>viro-WGA-3</t>
  </si>
  <si>
    <t>gggccgtggagat</t>
  </si>
  <si>
    <t>cgtggaga</t>
  </si>
  <si>
    <t>viro-WGA-4</t>
  </si>
  <si>
    <t>gggcataggatat</t>
  </si>
  <si>
    <t>ataggata</t>
  </si>
  <si>
    <t>species</t>
    <phoneticPr fontId="3" type="noConversion"/>
  </si>
  <si>
    <t>location</t>
    <phoneticPr fontId="3" type="noConversion"/>
  </si>
  <si>
    <t>Sample</t>
    <phoneticPr fontId="3" type="noConversion"/>
  </si>
  <si>
    <t>code</t>
    <phoneticPr fontId="3" type="noConversion"/>
  </si>
  <si>
    <t>month</t>
    <phoneticPr fontId="3" type="noConversion"/>
  </si>
  <si>
    <t>year</t>
    <phoneticPr fontId="3" type="noConversion"/>
  </si>
  <si>
    <t>Sample ID</t>
  </si>
  <si>
    <t>te_tag_id</t>
  </si>
  <si>
    <t>13bp_tag_sequence</t>
  </si>
  <si>
    <t>8bp_tag_sequence</t>
  </si>
  <si>
    <t>lane</t>
    <phoneticPr fontId="3" type="noConversion"/>
  </si>
  <si>
    <t>A</t>
  </si>
  <si>
    <t>D. mel</t>
  </si>
  <si>
    <t>Igé</t>
  </si>
  <si>
    <t xml:space="preserve">Juin </t>
    <phoneticPr fontId="3" type="noConversion"/>
  </si>
  <si>
    <t>COI - 1</t>
  </si>
  <si>
    <t>gggcattatcaat</t>
  </si>
  <si>
    <t>attatcaa</t>
  </si>
  <si>
    <t>C</t>
  </si>
  <si>
    <t>D. im</t>
  </si>
  <si>
    <t xml:space="preserve">Juin </t>
  </si>
  <si>
    <t>COI - 2</t>
  </si>
  <si>
    <t>gggctggccattt</t>
  </si>
  <si>
    <t>tggccatt</t>
  </si>
  <si>
    <t>D</t>
  </si>
  <si>
    <t>D. sub</t>
  </si>
  <si>
    <t>COI - 3</t>
  </si>
  <si>
    <t>gggccgttaattt</t>
  </si>
  <si>
    <t>cgttaatt</t>
  </si>
  <si>
    <t>I</t>
  </si>
  <si>
    <t>L. h</t>
  </si>
  <si>
    <t>COI - 4</t>
  </si>
  <si>
    <t>gggcctgacaatt</t>
  </si>
  <si>
    <t>ctgacaat</t>
  </si>
  <si>
    <t>Gotheron</t>
  </si>
  <si>
    <t>COI - 5</t>
  </si>
  <si>
    <t>gggccctatatat</t>
  </si>
  <si>
    <t>cctatata</t>
  </si>
  <si>
    <t>COI - 6c</t>
    <phoneticPr fontId="3" type="noConversion"/>
  </si>
  <si>
    <t>gggccacacttat</t>
  </si>
  <si>
    <t>cacactta</t>
  </si>
  <si>
    <t>E</t>
  </si>
  <si>
    <t>D.hydei</t>
  </si>
  <si>
    <t>Juin</t>
  </si>
  <si>
    <t>COI - 7</t>
  </si>
  <si>
    <t>gggcggtctcaat</t>
  </si>
  <si>
    <t>ggtctcaa</t>
  </si>
  <si>
    <t>F</t>
  </si>
  <si>
    <t>D.suzuki</t>
  </si>
  <si>
    <t>COI - 8</t>
  </si>
  <si>
    <t>gggcctatctgat</t>
  </si>
  <si>
    <t>ctatctga</t>
  </si>
  <si>
    <t>COI - 9</t>
  </si>
  <si>
    <t>gggccgtgataat</t>
  </si>
  <si>
    <t>cgtgataa</t>
  </si>
  <si>
    <t>K</t>
  </si>
  <si>
    <t>L.b</t>
  </si>
  <si>
    <t>COI - 10</t>
  </si>
  <si>
    <t>gggcgtatataat</t>
  </si>
  <si>
    <t>gtatataa</t>
  </si>
  <si>
    <t>Sept</t>
    <phoneticPr fontId="3" type="noConversion"/>
  </si>
  <si>
    <t>COI - 11</t>
  </si>
  <si>
    <t>gggcttcaagttt</t>
  </si>
  <si>
    <t>ttcaagtt</t>
  </si>
  <si>
    <t>B</t>
  </si>
  <si>
    <t>D. sim</t>
  </si>
  <si>
    <t>COI - 12</t>
  </si>
  <si>
    <t>gggcccttctact</t>
  </si>
  <si>
    <t>ccttctac</t>
  </si>
  <si>
    <t>Sept</t>
  </si>
  <si>
    <t>COI - 13</t>
  </si>
  <si>
    <t>gggctagcagagt</t>
  </si>
  <si>
    <t>tagcagag</t>
  </si>
  <si>
    <t>COI - 14b</t>
  </si>
  <si>
    <t>gggcctataccat</t>
  </si>
  <si>
    <t>ctatacca</t>
  </si>
  <si>
    <t>COI - 15</t>
  </si>
  <si>
    <t>gggcatgctagtt</t>
  </si>
  <si>
    <t>atgctagt</t>
  </si>
  <si>
    <t>G</t>
  </si>
  <si>
    <t>D. sp??</t>
  </si>
  <si>
    <t>COI - 16</t>
  </si>
  <si>
    <t>gggctagattggt</t>
  </si>
  <si>
    <t>tagattgg</t>
  </si>
  <si>
    <t>COI - 17</t>
  </si>
  <si>
    <t>gggcgctcttgat</t>
  </si>
  <si>
    <t>gctcttga</t>
  </si>
  <si>
    <t>L</t>
  </si>
  <si>
    <t>Trichopria</t>
  </si>
  <si>
    <t>COI - 18b</t>
  </si>
  <si>
    <t>gggcatattaatt</t>
  </si>
  <si>
    <t>atattaat</t>
  </si>
  <si>
    <t>M</t>
  </si>
  <si>
    <t>Pachy</t>
  </si>
  <si>
    <t>COI - 19</t>
  </si>
  <si>
    <t>gggcaattgagat</t>
  </si>
  <si>
    <t>aattgaga</t>
  </si>
  <si>
    <t>COI - 20</t>
  </si>
  <si>
    <t>gggccaccgcact</t>
  </si>
  <si>
    <t>caccgcac</t>
  </si>
  <si>
    <t>COI - 21</t>
  </si>
  <si>
    <t>gggcttggtctgt</t>
  </si>
  <si>
    <t>ttggtctg</t>
  </si>
  <si>
    <t>COI - 22</t>
  </si>
  <si>
    <t>gggcttcatcctt</t>
  </si>
  <si>
    <t>ttcatcct</t>
  </si>
  <si>
    <t>COI - 23</t>
  </si>
  <si>
    <t>gggcaaggaagat</t>
  </si>
  <si>
    <t>aaggaaga</t>
  </si>
  <si>
    <t>COI - 24</t>
  </si>
  <si>
    <t>gggctagaattct</t>
  </si>
  <si>
    <t>tagaattc</t>
  </si>
  <si>
    <t>COI - 25</t>
  </si>
  <si>
    <t>gggcagctgattt</t>
  </si>
  <si>
    <t>agctgatt</t>
  </si>
  <si>
    <t>1_D.mel_I_2011_J</t>
  </si>
  <si>
    <t>2_D.im_I_2011_J</t>
  </si>
  <si>
    <t>3_D.sub_I_2011_J</t>
  </si>
  <si>
    <t>4_L.h_I_2011_J</t>
  </si>
  <si>
    <t>5_D.mel_G_2011_J</t>
  </si>
  <si>
    <t>6_D.im_G_2011_J</t>
  </si>
  <si>
    <t>7_D.hydei_G_2011_J</t>
  </si>
  <si>
    <t>8_D.suzuki_G_2011_J</t>
  </si>
  <si>
    <t>9_L.h_G_2011_J</t>
  </si>
  <si>
    <t>10_L.b_G_2011_J</t>
  </si>
  <si>
    <t>11_D.mel_I_2011_S</t>
  </si>
  <si>
    <t>12_D.sim_I_2011_S</t>
  </si>
  <si>
    <t>13_D.im_I_2011_S</t>
  </si>
  <si>
    <t>14_D.sub_I_2011_S</t>
  </si>
  <si>
    <t>15_D.suzuki_I_2011_S</t>
  </si>
  <si>
    <t>16_D.sp??_I_2011_S</t>
  </si>
  <si>
    <t>17_L.h_I_2011_S</t>
  </si>
  <si>
    <t>18_Trichopria_I_2011_S</t>
  </si>
  <si>
    <t>19_Pachy_I_2011_S</t>
  </si>
  <si>
    <t>20_D.mel_G_2011_S</t>
  </si>
  <si>
    <t>21_D.sim_G_2011_S</t>
  </si>
  <si>
    <t>22_D.im_G_2011_S</t>
  </si>
  <si>
    <t>23_D.sub_G_2011_S</t>
  </si>
  <si>
    <t>24_D.suzuki_G_2011_S</t>
  </si>
  <si>
    <t>25_L.b_G_2011_S</t>
  </si>
  <si>
    <t>26_Trichopria_G_2011_S</t>
  </si>
  <si>
    <t>27_D.mel_I_2012_J</t>
  </si>
  <si>
    <t>28_D.im_I_2012_J</t>
  </si>
  <si>
    <t>29_D.sub_I_2012_J</t>
  </si>
  <si>
    <t>30_D.phalerata_I_2012_J</t>
  </si>
  <si>
    <t>31_L.h_I_2012_J</t>
  </si>
  <si>
    <t>32_D.mel_G_2012_J</t>
  </si>
  <si>
    <t>33_D.im_G_2012_J</t>
  </si>
  <si>
    <t>34_D.sub_G_2012_J</t>
  </si>
  <si>
    <t>35_D.hydei_G_2012_J</t>
  </si>
  <si>
    <t>36_L.h_G_2012_J</t>
  </si>
  <si>
    <t>37_L.b_G_2012_J</t>
  </si>
  <si>
    <t>38_D.mel_I_2012_S</t>
  </si>
  <si>
    <t>39_D.im_I_2012_S</t>
  </si>
  <si>
    <t>40_D.sub_I_2012_S</t>
  </si>
  <si>
    <t>41_D.hydei_I_2012_S</t>
  </si>
  <si>
    <t>42_C.amoena_I_2012_S</t>
  </si>
  <si>
    <t>43_L.h_I_2012_S</t>
  </si>
  <si>
    <t>44_A.t_I_2012_S</t>
  </si>
  <si>
    <t>45_Trichopria_I_2012_S</t>
  </si>
  <si>
    <t>46_D.mel_G_2012_S</t>
  </si>
  <si>
    <t>47_D.sim_G_2012_S</t>
  </si>
  <si>
    <t>48_D.sub_G_2012_S</t>
  </si>
  <si>
    <t>49_D.suzuki_G_2012_S</t>
  </si>
  <si>
    <t>50_D.phalerata_G_2012_S</t>
  </si>
  <si>
    <t>51_L.h_G_2012_S</t>
  </si>
  <si>
    <t>52_L.b_G_2012_S</t>
  </si>
  <si>
    <t>53_Trichopria_G_2012_S</t>
  </si>
  <si>
    <t>54_Pachy_G_2012_S</t>
  </si>
  <si>
    <t>55_D.im_G_2012_S</t>
  </si>
  <si>
    <t>56_H2O__NA_</t>
  </si>
  <si>
    <t>57_D.mel_I_2011_J</t>
  </si>
  <si>
    <t>58_D.im_I_2011_J</t>
  </si>
  <si>
    <t>59_D.sub_I_2011_J</t>
  </si>
  <si>
    <t>60_L.h_I_2011_J</t>
  </si>
  <si>
    <t>61_D.mel_G_2011_J</t>
  </si>
  <si>
    <t>62_D.im_G_2011_J</t>
  </si>
  <si>
    <t>63_D.hydei_G_2011_J</t>
  </si>
  <si>
    <t>64_D.suzuki_G_2011_J</t>
  </si>
  <si>
    <t>65_L.h_G_2011_J</t>
  </si>
  <si>
    <t>66_L.b_G_2011_J</t>
  </si>
  <si>
    <t>67_D.mel_I_2011_S</t>
  </si>
  <si>
    <t>68_D.sim_I_2011_S</t>
  </si>
  <si>
    <t>69_D.im_I_2011_S</t>
  </si>
  <si>
    <t>70_D.sub_I_2011_S</t>
  </si>
  <si>
    <t>71_D.suzuki_I_2011_S</t>
  </si>
  <si>
    <t>72_D.sp??_I_2011_S</t>
  </si>
  <si>
    <t>73_L.h_I_2011_S</t>
  </si>
  <si>
    <t>74_Trichopria_I_2011_S</t>
  </si>
  <si>
    <t>75_Pachy_I_2011_S</t>
  </si>
  <si>
    <t>76_D.mel_G_2011_S</t>
  </si>
  <si>
    <t>77_D.sim_G_2011_S</t>
  </si>
  <si>
    <t>78_D.im_G_2011_S</t>
  </si>
  <si>
    <t>79_D.sub_G_2011_S</t>
  </si>
  <si>
    <t>80_D.suzuki_G_2011_S</t>
  </si>
  <si>
    <t>81_L.b_G_2011_S</t>
  </si>
  <si>
    <t>82_Trichopria_G_2011_S</t>
  </si>
  <si>
    <t>83_D.mel_I_2012_J</t>
  </si>
  <si>
    <t>84_D.im_I_2012_J</t>
  </si>
  <si>
    <t>85_D.sub_I_2012_J</t>
  </si>
  <si>
    <t>86_D.phalerata_I_2012_J</t>
  </si>
  <si>
    <t>87_L.h_I_2012_J</t>
  </si>
  <si>
    <t>88_D.mel_G_2012_J</t>
  </si>
  <si>
    <t>89_D.im_G_2012_J</t>
  </si>
  <si>
    <t>90_D.sub_G_2012_J</t>
  </si>
  <si>
    <t>91_D.hydei_G_2012_J</t>
  </si>
  <si>
    <t>92_L.h_G_2012_J</t>
  </si>
  <si>
    <t>93_L.b_G_2012_J</t>
  </si>
  <si>
    <t>94_D.mel_I_2012_S</t>
  </si>
  <si>
    <t>95_D.im_I_2012_S</t>
  </si>
  <si>
    <t>96_D.sub_I_2012_S</t>
  </si>
  <si>
    <t>97_D.hydei_I_2012_S</t>
  </si>
  <si>
    <t>98_C.amoena_I_2012_S</t>
  </si>
  <si>
    <t>99_L.h_I_2012_S</t>
  </si>
  <si>
    <t>100_A.t_I_2012_S</t>
  </si>
  <si>
    <t>101_Trichopria_I_2012_S</t>
  </si>
  <si>
    <t>102_D.mel_G_2012_S</t>
  </si>
  <si>
    <t>103_D.sim_G_2012_S</t>
  </si>
  <si>
    <t>104_D.sub_G_2012_S</t>
  </si>
  <si>
    <t>105_D.suzuki_G_2012_S</t>
  </si>
  <si>
    <t>106_D.phalerata_G_2012_S</t>
  </si>
  <si>
    <t>107_L.h_G_2012_S</t>
  </si>
  <si>
    <t>108_L.b_G_2012_S</t>
  </si>
  <si>
    <t>109_Trichopria_G_2012_S</t>
  </si>
  <si>
    <t>110_Pachy_G_2012_S</t>
  </si>
  <si>
    <t>111_D.im_G_2012_S</t>
  </si>
  <si>
    <t>112_H2O__NA_</t>
  </si>
  <si>
    <t>113_D.mel_I_2011_J</t>
  </si>
  <si>
    <t>114_D.im_I_2011_J</t>
  </si>
  <si>
    <t>115_D.sub_I_2011_J</t>
  </si>
  <si>
    <t>116_L.h_I_2011_J</t>
  </si>
  <si>
    <t>117_D.mel_G_2011_J</t>
  </si>
  <si>
    <t>118_D.im_G_2011_J</t>
  </si>
  <si>
    <t>119_D.hydei_G_2011_J</t>
  </si>
  <si>
    <t>120_D.suzuki_G_2011_J</t>
  </si>
  <si>
    <t>121_L.h_G_2011_J</t>
  </si>
  <si>
    <t>122_L.b_G_2011_J</t>
  </si>
  <si>
    <t>123_D.mel_I_2011_S</t>
  </si>
  <si>
    <t>124_D.sim_I_2011_S</t>
  </si>
  <si>
    <t>125_D.im_I_2011_S</t>
  </si>
  <si>
    <t>126_D.sub_I_2011_S</t>
  </si>
  <si>
    <t>127_D.suzuki_I_2011_S</t>
  </si>
  <si>
    <t>128_D.sp??_I_2011_S</t>
  </si>
  <si>
    <t>129_L.h_I_2011_S</t>
  </si>
  <si>
    <t>130_Trichopria_I_2011_S</t>
  </si>
  <si>
    <t>131_Pachy_I_2011_S</t>
  </si>
  <si>
    <t>132_D.mel_G_2011_S</t>
  </si>
  <si>
    <t>133_D.sim_G_2011_S</t>
  </si>
  <si>
    <t>134_D.im_G_2011_S</t>
  </si>
  <si>
    <t>135_D.sub_G_2011_S</t>
  </si>
  <si>
    <t>136_D.suzuki_G_2011_S</t>
  </si>
  <si>
    <t>137_L.b_G_2011_S</t>
  </si>
  <si>
    <t>138_Trichopria_G_2011_S</t>
  </si>
  <si>
    <t>139_D.mel_I_2012_J</t>
  </si>
  <si>
    <t>140_D.im_I_2012_J</t>
  </si>
  <si>
    <t>141_D.sub_I_2012_J</t>
  </si>
  <si>
    <t>142_D.phalerata_I_2012_J</t>
  </si>
  <si>
    <t>143_L.h_I_2012_J</t>
  </si>
  <si>
    <t>144_D.mel_G_2012_J</t>
  </si>
  <si>
    <t>145_D.im_G_2012_J</t>
  </si>
  <si>
    <t>146_D.sub_G_2012_J</t>
  </si>
  <si>
    <t>147_D.hydei_G_2012_J</t>
  </si>
  <si>
    <t>148_L.h_G_2012_J</t>
  </si>
  <si>
    <t>149_L.b_G_2012_J</t>
  </si>
  <si>
    <t>150_D.mel_I_2012_S</t>
  </si>
  <si>
    <t>151_D.im_I_2012_S</t>
  </si>
  <si>
    <t>152_D.sub_I_2012_S</t>
  </si>
  <si>
    <t>153_D.hydei_I_2012_S</t>
  </si>
  <si>
    <t>154_C.amoena_I_2012_S</t>
  </si>
  <si>
    <t>155_L.h_I_2012_S</t>
  </si>
  <si>
    <t>156_A.t_I_2012_S</t>
  </si>
  <si>
    <t>157_Trichopria_I_2012_S</t>
  </si>
  <si>
    <t>158_D.mel_G_2012_S</t>
  </si>
  <si>
    <t>159_D.sim_G_2012_S</t>
  </si>
  <si>
    <t>160_D.sub_G_2012_S</t>
  </si>
  <si>
    <t>161_D.suzuki_G_2012_S</t>
  </si>
  <si>
    <t>162_D.phalerata_G_2012_S</t>
  </si>
  <si>
    <t>163_L.h_G_2012_S</t>
  </si>
  <si>
    <t>164_L.b_G_2012_S</t>
  </si>
  <si>
    <t>165_Trichopria_G_2012_S</t>
  </si>
  <si>
    <t>166_Pachy_G_2012_S</t>
  </si>
  <si>
    <t>167_D.im_G_2012_S</t>
  </si>
  <si>
    <t>168_H2O_NA_NA_NA</t>
  </si>
  <si>
    <t>samp</t>
  </si>
  <si>
    <t>reads1</t>
  </si>
  <si>
    <t>reads2</t>
  </si>
  <si>
    <t>pairedR1</t>
  </si>
  <si>
    <t>pairedR2</t>
  </si>
  <si>
    <t>single</t>
  </si>
  <si>
    <t>n read pairs total</t>
  </si>
  <si>
    <t>R1</t>
  </si>
  <si>
    <t>R2</t>
  </si>
  <si>
    <t>R1-HCO</t>
  </si>
  <si>
    <t>R1-HCO-clean</t>
  </si>
  <si>
    <t>R1-LCO</t>
  </si>
  <si>
    <t>R1-LCO-clean</t>
  </si>
  <si>
    <t>R2-HCO</t>
  </si>
  <si>
    <t>R2-HCO-clean</t>
  </si>
  <si>
    <t>R2-LCO</t>
  </si>
  <si>
    <t>R2-LCO-clean</t>
  </si>
  <si>
    <t>HCO-LCO</t>
  </si>
  <si>
    <t>LCO-HCO</t>
  </si>
  <si>
    <t>HCO-LCOsingle</t>
  </si>
  <si>
    <t>LCO-HCOsingle</t>
  </si>
  <si>
    <t>reads1b</t>
  </si>
  <si>
    <t>reads2b</t>
  </si>
  <si>
    <t>reads1c</t>
  </si>
  <si>
    <t>reads2c</t>
  </si>
  <si>
    <t>reads1d</t>
  </si>
  <si>
    <t>reads2d</t>
  </si>
  <si>
    <t>percent.clean</t>
  </si>
  <si>
    <t>percent2.clean</t>
  </si>
  <si>
    <t>SAMPLE</t>
  </si>
  <si>
    <t>final</t>
  </si>
  <si>
    <t>with trans/omniPllex</t>
  </si>
  <si>
    <t>first round</t>
  </si>
  <si>
    <t>second round</t>
  </si>
  <si>
    <t>with corresponding tag</t>
  </si>
  <si>
    <t>quality trimmed (remove 10 bases)</t>
  </si>
  <si>
    <t>paired</t>
  </si>
  <si>
    <t>singletons</t>
  </si>
  <si>
    <t>output</t>
  </si>
  <si>
    <t>Mb_paired</t>
  </si>
  <si>
    <t>Mb_total</t>
  </si>
  <si>
    <t>CO1</t>
  </si>
  <si>
    <t>sum</t>
  </si>
  <si>
    <t>min</t>
  </si>
  <si>
    <t>max</t>
  </si>
  <si>
    <t>average</t>
  </si>
  <si>
    <t>WGA</t>
  </si>
  <si>
    <t>WTA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</si>
</sst>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indexed="8"/>
      <name val="Calibri"/>
      <family val="2"/>
    </font>
    <font>
      <b/>
      <sz val="10"/>
      <name val="Verdana"/>
      <family val="2"/>
    </font>
    <font>
      <b/>
      <sz val="12"/>
      <color indexed="8"/>
      <name val="Calibri"/>
      <family val="2"/>
    </font>
    <font>
      <sz val="8"/>
      <name val="Verdana"/>
      <family val="2"/>
    </font>
    <font>
      <sz val="12"/>
      <color rgb="FF4D2F2D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49" fontId="0" fillId="0" borderId="1" xfId="0" applyNumberFormat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6" xfId="0" applyFont="1" applyBorder="1"/>
    <xf numFmtId="1" fontId="0" fillId="0" borderId="0" xfId="0" applyNumberForma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'Tags-Viro-simplified'!$N$172:$X$172</c:f>
              <c:numCache>
                <c:formatCode>General</c:formatCode>
                <c:ptCount val="11"/>
                <c:pt idx="0">
                  <c:v>6758455</c:v>
                </c:pt>
                <c:pt idx="1">
                  <c:v>6117525</c:v>
                </c:pt>
                <c:pt idx="2">
                  <c:v>3533252</c:v>
                </c:pt>
                <c:pt idx="3">
                  <c:v>2991571</c:v>
                </c:pt>
                <c:pt idx="4">
                  <c:v>3449963</c:v>
                </c:pt>
                <c:pt idx="5">
                  <c:v>2941561</c:v>
                </c:pt>
                <c:pt idx="6">
                  <c:v>3193631</c:v>
                </c:pt>
                <c:pt idx="7">
                  <c:v>2619493</c:v>
                </c:pt>
                <c:pt idx="8">
                  <c:v>940925</c:v>
                </c:pt>
                <c:pt idx="9">
                  <c:v>940925</c:v>
                </c:pt>
                <c:pt idx="10">
                  <c:v>3931274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3A42-AC3D-01037FB7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16015"/>
        <c:axId val="809168191"/>
      </c:barChart>
      <c:catAx>
        <c:axId val="8094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168191"/>
        <c:crosses val="autoZero"/>
        <c:auto val="1"/>
        <c:lblAlgn val="ctr"/>
        <c:lblOffset val="100"/>
        <c:noMultiLvlLbl val="0"/>
      </c:catAx>
      <c:valAx>
        <c:axId val="8091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1752598</xdr:colOff>
      <xdr:row>202</xdr:row>
      <xdr:rowOff>42334</xdr:rowOff>
    </xdr:from>
    <xdr:to>
      <xdr:col>27</xdr:col>
      <xdr:colOff>812799</xdr:colOff>
      <xdr:row>220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417861-7225-814A-8B3A-393E4BD5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5"/>
  <sheetViews>
    <sheetView tabSelected="1" topLeftCell="A58" zoomScale="75" workbookViewId="0">
      <pane ySplit="820" topLeftCell="A129" activePane="bottomLeft"/>
      <selection activeCell="AB58" sqref="AB1:AB1048576"/>
      <selection pane="bottomLeft" activeCell="V167" sqref="V167"/>
    </sheetView>
  </sheetViews>
  <sheetFormatPr baseColWidth="10" defaultRowHeight="16"/>
  <cols>
    <col min="1" max="1" width="7.33203125" customWidth="1"/>
    <col min="2" max="2" width="7.1640625" customWidth="1"/>
    <col min="3" max="3" width="11.1640625" customWidth="1"/>
    <col min="4" max="4" width="8" customWidth="1"/>
    <col min="5" max="5" width="9" customWidth="1"/>
    <col min="6" max="6" width="6.83203125" customWidth="1"/>
    <col min="7" max="7" width="5.1640625" customWidth="1"/>
    <col min="8" max="8" width="21.83203125" customWidth="1"/>
    <col min="9" max="9" width="9.1640625" customWidth="1"/>
    <col min="10" max="10" width="17.83203125" customWidth="1"/>
    <col min="11" max="11" width="16.83203125" customWidth="1"/>
    <col min="12" max="12" width="6.1640625" customWidth="1"/>
    <col min="13" max="13" width="26" customWidth="1"/>
  </cols>
  <sheetData>
    <row r="1" spans="1:20">
      <c r="A1" s="1"/>
      <c r="B1" s="2" t="s">
        <v>455</v>
      </c>
      <c r="C1" s="3"/>
      <c r="D1" s="3" t="s">
        <v>456</v>
      </c>
      <c r="E1" s="3"/>
      <c r="F1" s="3"/>
      <c r="G1" s="3"/>
      <c r="H1" s="4"/>
      <c r="I1" s="5"/>
      <c r="J1" s="5"/>
      <c r="K1" s="5"/>
      <c r="L1" s="5"/>
    </row>
    <row r="2" spans="1:20">
      <c r="A2" s="6" t="s">
        <v>457</v>
      </c>
      <c r="B2" s="7" t="s">
        <v>458</v>
      </c>
      <c r="C2" s="8" t="s">
        <v>455</v>
      </c>
      <c r="D2" s="8" t="s">
        <v>458</v>
      </c>
      <c r="E2" s="8" t="s">
        <v>456</v>
      </c>
      <c r="F2" s="8" t="s">
        <v>459</v>
      </c>
      <c r="G2" s="8" t="s">
        <v>460</v>
      </c>
      <c r="H2" s="9" t="s">
        <v>461</v>
      </c>
      <c r="I2" s="10" t="s">
        <v>462</v>
      </c>
      <c r="J2" s="10" t="s">
        <v>463</v>
      </c>
      <c r="K2" s="10" t="s">
        <v>464</v>
      </c>
      <c r="L2" s="10" t="s">
        <v>465</v>
      </c>
      <c r="M2" s="22"/>
      <c r="N2" s="22"/>
      <c r="O2" s="22"/>
      <c r="P2" s="22"/>
      <c r="Q2" s="22"/>
      <c r="R2" s="22"/>
      <c r="S2" s="22"/>
      <c r="T2" s="22"/>
    </row>
    <row r="3" spans="1:20">
      <c r="A3" s="11">
        <v>1</v>
      </c>
      <c r="B3" s="12" t="s">
        <v>466</v>
      </c>
      <c r="C3" s="13" t="s">
        <v>467</v>
      </c>
      <c r="D3" s="13">
        <v>1</v>
      </c>
      <c r="E3" s="13" t="s">
        <v>468</v>
      </c>
      <c r="F3" s="13" t="s">
        <v>469</v>
      </c>
      <c r="G3" s="13">
        <v>2011</v>
      </c>
      <c r="H3" s="14" t="s">
        <v>470</v>
      </c>
      <c r="I3" s="15">
        <v>60</v>
      </c>
      <c r="J3" s="16" t="s">
        <v>471</v>
      </c>
      <c r="K3" s="16" t="s">
        <v>472</v>
      </c>
      <c r="L3" s="16">
        <f>ROW()</f>
        <v>3</v>
      </c>
    </row>
    <row r="4" spans="1:20">
      <c r="A4" s="11">
        <v>2</v>
      </c>
      <c r="B4" s="13" t="s">
        <v>473</v>
      </c>
      <c r="C4" s="13" t="s">
        <v>474</v>
      </c>
      <c r="D4" s="13">
        <v>1</v>
      </c>
      <c r="E4" s="13" t="s">
        <v>468</v>
      </c>
      <c r="F4" s="13" t="s">
        <v>475</v>
      </c>
      <c r="G4" s="13">
        <v>2011</v>
      </c>
      <c r="H4" s="14" t="s">
        <v>476</v>
      </c>
      <c r="I4" s="15">
        <v>371</v>
      </c>
      <c r="J4" s="16" t="s">
        <v>477</v>
      </c>
      <c r="K4" s="16" t="s">
        <v>478</v>
      </c>
      <c r="L4" s="16">
        <f>ROW()</f>
        <v>4</v>
      </c>
    </row>
    <row r="5" spans="1:20">
      <c r="A5" s="11">
        <v>3</v>
      </c>
      <c r="B5" s="13" t="s">
        <v>479</v>
      </c>
      <c r="C5" s="13" t="s">
        <v>480</v>
      </c>
      <c r="D5" s="13">
        <v>1</v>
      </c>
      <c r="E5" s="13" t="s">
        <v>468</v>
      </c>
      <c r="F5" s="13" t="s">
        <v>475</v>
      </c>
      <c r="G5" s="13">
        <v>2011</v>
      </c>
      <c r="H5" s="14" t="s">
        <v>481</v>
      </c>
      <c r="I5" s="15">
        <v>352</v>
      </c>
      <c r="J5" s="16" t="s">
        <v>482</v>
      </c>
      <c r="K5" s="16" t="s">
        <v>483</v>
      </c>
      <c r="L5" s="16">
        <f>ROW()</f>
        <v>5</v>
      </c>
    </row>
    <row r="6" spans="1:20">
      <c r="A6" s="11">
        <v>4</v>
      </c>
      <c r="B6" s="13" t="s">
        <v>484</v>
      </c>
      <c r="C6" s="13" t="s">
        <v>485</v>
      </c>
      <c r="D6" s="13">
        <v>1</v>
      </c>
      <c r="E6" s="13" t="s">
        <v>468</v>
      </c>
      <c r="F6" s="13" t="s">
        <v>475</v>
      </c>
      <c r="G6" s="13">
        <v>2011</v>
      </c>
      <c r="H6" s="14" t="s">
        <v>486</v>
      </c>
      <c r="I6" s="15">
        <v>299</v>
      </c>
      <c r="J6" s="16" t="s">
        <v>487</v>
      </c>
      <c r="K6" s="16" t="s">
        <v>488</v>
      </c>
      <c r="L6" s="16">
        <f>ROW()</f>
        <v>6</v>
      </c>
    </row>
    <row r="7" spans="1:20">
      <c r="A7" s="11">
        <v>5</v>
      </c>
      <c r="B7" s="13" t="s">
        <v>466</v>
      </c>
      <c r="C7" s="13" t="s">
        <v>467</v>
      </c>
      <c r="D7" s="13">
        <v>12</v>
      </c>
      <c r="E7" s="13" t="s">
        <v>489</v>
      </c>
      <c r="F7" s="13" t="s">
        <v>475</v>
      </c>
      <c r="G7" s="13">
        <v>2011</v>
      </c>
      <c r="H7" s="14" t="s">
        <v>490</v>
      </c>
      <c r="I7" s="15">
        <v>85</v>
      </c>
      <c r="J7" s="16" t="s">
        <v>491</v>
      </c>
      <c r="K7" s="16" t="s">
        <v>492</v>
      </c>
      <c r="L7" s="16">
        <f>ROW()</f>
        <v>7</v>
      </c>
    </row>
    <row r="8" spans="1:20">
      <c r="A8" s="11">
        <v>6</v>
      </c>
      <c r="B8" s="13" t="s">
        <v>473</v>
      </c>
      <c r="C8" s="13" t="s">
        <v>474</v>
      </c>
      <c r="D8" s="13">
        <v>12</v>
      </c>
      <c r="E8" s="13" t="s">
        <v>489</v>
      </c>
      <c r="F8" s="13" t="s">
        <v>475</v>
      </c>
      <c r="G8" s="13">
        <v>2011</v>
      </c>
      <c r="H8" s="17" t="s">
        <v>493</v>
      </c>
      <c r="I8" s="15">
        <v>115</v>
      </c>
      <c r="J8" s="16" t="s">
        <v>494</v>
      </c>
      <c r="K8" s="16" t="s">
        <v>495</v>
      </c>
      <c r="L8" s="16">
        <f>ROW()</f>
        <v>8</v>
      </c>
    </row>
    <row r="9" spans="1:20">
      <c r="A9" s="11">
        <v>7</v>
      </c>
      <c r="B9" s="13" t="s">
        <v>496</v>
      </c>
      <c r="C9" s="13" t="s">
        <v>497</v>
      </c>
      <c r="D9" s="13">
        <v>12</v>
      </c>
      <c r="E9" s="13" t="s">
        <v>489</v>
      </c>
      <c r="F9" s="13" t="s">
        <v>498</v>
      </c>
      <c r="G9" s="13">
        <v>2011</v>
      </c>
      <c r="H9" s="14" t="s">
        <v>499</v>
      </c>
      <c r="I9" s="15">
        <v>64</v>
      </c>
      <c r="J9" s="16" t="s">
        <v>500</v>
      </c>
      <c r="K9" s="16" t="s">
        <v>501</v>
      </c>
      <c r="L9" s="16">
        <f>ROW()</f>
        <v>9</v>
      </c>
    </row>
    <row r="10" spans="1:20">
      <c r="A10" s="11">
        <v>8</v>
      </c>
      <c r="B10" s="13" t="s">
        <v>502</v>
      </c>
      <c r="C10" s="13" t="s">
        <v>503</v>
      </c>
      <c r="D10" s="13">
        <v>12</v>
      </c>
      <c r="E10" s="13" t="s">
        <v>489</v>
      </c>
      <c r="F10" s="13" t="s">
        <v>498</v>
      </c>
      <c r="G10" s="13">
        <v>2011</v>
      </c>
      <c r="H10" s="14" t="s">
        <v>504</v>
      </c>
      <c r="I10" s="15">
        <v>194</v>
      </c>
      <c r="J10" s="16" t="s">
        <v>505</v>
      </c>
      <c r="K10" s="16" t="s">
        <v>506</v>
      </c>
      <c r="L10" s="16">
        <f>ROW()</f>
        <v>10</v>
      </c>
    </row>
    <row r="11" spans="1:20">
      <c r="A11" s="11">
        <v>9</v>
      </c>
      <c r="B11" s="13" t="s">
        <v>484</v>
      </c>
      <c r="C11" s="13" t="s">
        <v>485</v>
      </c>
      <c r="D11" s="13">
        <v>12</v>
      </c>
      <c r="E11" s="13" t="s">
        <v>489</v>
      </c>
      <c r="F11" s="13" t="s">
        <v>498</v>
      </c>
      <c r="G11" s="13">
        <v>2011</v>
      </c>
      <c r="H11" s="14" t="s">
        <v>507</v>
      </c>
      <c r="I11" s="15">
        <v>8</v>
      </c>
      <c r="J11" s="16" t="s">
        <v>508</v>
      </c>
      <c r="K11" s="16" t="s">
        <v>509</v>
      </c>
      <c r="L11" s="16">
        <f>ROW()</f>
        <v>11</v>
      </c>
    </row>
    <row r="12" spans="1:20">
      <c r="A12" s="11">
        <v>10</v>
      </c>
      <c r="B12" s="13" t="s">
        <v>510</v>
      </c>
      <c r="C12" s="13" t="s">
        <v>511</v>
      </c>
      <c r="D12" s="13">
        <v>12</v>
      </c>
      <c r="E12" s="13" t="s">
        <v>489</v>
      </c>
      <c r="F12" s="13" t="s">
        <v>498</v>
      </c>
      <c r="G12" s="13">
        <v>2011</v>
      </c>
      <c r="H12" s="14" t="s">
        <v>512</v>
      </c>
      <c r="I12" s="15">
        <v>4</v>
      </c>
      <c r="J12" s="16" t="s">
        <v>513</v>
      </c>
      <c r="K12" s="16" t="s">
        <v>514</v>
      </c>
      <c r="L12" s="16">
        <f>ROW()</f>
        <v>12</v>
      </c>
    </row>
    <row r="13" spans="1:20">
      <c r="A13" s="11">
        <v>11</v>
      </c>
      <c r="B13" s="13" t="s">
        <v>466</v>
      </c>
      <c r="C13" s="13" t="s">
        <v>467</v>
      </c>
      <c r="D13" s="13">
        <v>1</v>
      </c>
      <c r="E13" s="13" t="s">
        <v>468</v>
      </c>
      <c r="F13" s="13" t="s">
        <v>515</v>
      </c>
      <c r="G13" s="13">
        <v>2011</v>
      </c>
      <c r="H13" s="14" t="s">
        <v>516</v>
      </c>
      <c r="I13" s="15">
        <v>373</v>
      </c>
      <c r="J13" s="16" t="s">
        <v>517</v>
      </c>
      <c r="K13" s="16" t="s">
        <v>518</v>
      </c>
      <c r="L13" s="16">
        <f>ROW()</f>
        <v>13</v>
      </c>
    </row>
    <row r="14" spans="1:20">
      <c r="A14" s="11">
        <v>12</v>
      </c>
      <c r="B14" s="13" t="s">
        <v>519</v>
      </c>
      <c r="C14" s="13" t="s">
        <v>520</v>
      </c>
      <c r="D14" s="13">
        <v>1</v>
      </c>
      <c r="E14" s="13" t="s">
        <v>468</v>
      </c>
      <c r="F14" s="13" t="s">
        <v>515</v>
      </c>
      <c r="G14" s="13">
        <v>2011</v>
      </c>
      <c r="H14" s="14" t="s">
        <v>521</v>
      </c>
      <c r="I14" s="15">
        <v>757</v>
      </c>
      <c r="J14" s="16" t="s">
        <v>522</v>
      </c>
      <c r="K14" s="16" t="s">
        <v>523</v>
      </c>
      <c r="L14" s="16">
        <f>ROW()</f>
        <v>14</v>
      </c>
    </row>
    <row r="15" spans="1:20">
      <c r="A15" s="11">
        <v>13</v>
      </c>
      <c r="B15" s="13" t="s">
        <v>473</v>
      </c>
      <c r="C15" s="13" t="s">
        <v>474</v>
      </c>
      <c r="D15" s="13">
        <v>1</v>
      </c>
      <c r="E15" s="13" t="s">
        <v>468</v>
      </c>
      <c r="F15" s="13" t="s">
        <v>524</v>
      </c>
      <c r="G15" s="13">
        <v>2011</v>
      </c>
      <c r="H15" s="14" t="s">
        <v>525</v>
      </c>
      <c r="I15" s="15">
        <v>560</v>
      </c>
      <c r="J15" s="16" t="s">
        <v>526</v>
      </c>
      <c r="K15" s="16" t="s">
        <v>527</v>
      </c>
      <c r="L15" s="16">
        <f>ROW()</f>
        <v>15</v>
      </c>
    </row>
    <row r="16" spans="1:20">
      <c r="A16" s="11">
        <v>14</v>
      </c>
      <c r="B16" s="13" t="s">
        <v>479</v>
      </c>
      <c r="C16" s="13" t="s">
        <v>480</v>
      </c>
      <c r="D16" s="13">
        <v>1</v>
      </c>
      <c r="E16" s="13" t="s">
        <v>468</v>
      </c>
      <c r="F16" s="13" t="s">
        <v>524</v>
      </c>
      <c r="G16" s="13">
        <v>2011</v>
      </c>
      <c r="H16" s="14" t="s">
        <v>528</v>
      </c>
      <c r="I16" s="15">
        <v>274</v>
      </c>
      <c r="J16" s="16" t="s">
        <v>529</v>
      </c>
      <c r="K16" s="16" t="s">
        <v>530</v>
      </c>
      <c r="L16" s="16">
        <f>ROW()</f>
        <v>16</v>
      </c>
    </row>
    <row r="17" spans="1:12">
      <c r="A17" s="11">
        <v>15</v>
      </c>
      <c r="B17" s="13" t="s">
        <v>502</v>
      </c>
      <c r="C17" s="13" t="s">
        <v>503</v>
      </c>
      <c r="D17" s="13">
        <v>1</v>
      </c>
      <c r="E17" s="13" t="s">
        <v>468</v>
      </c>
      <c r="F17" s="13" t="s">
        <v>524</v>
      </c>
      <c r="G17" s="13">
        <v>2011</v>
      </c>
      <c r="H17" s="14" t="s">
        <v>531</v>
      </c>
      <c r="I17" s="15">
        <v>417</v>
      </c>
      <c r="J17" s="16" t="s">
        <v>532</v>
      </c>
      <c r="K17" s="16" t="s">
        <v>533</v>
      </c>
      <c r="L17" s="16">
        <f>ROW()</f>
        <v>17</v>
      </c>
    </row>
    <row r="18" spans="1:12">
      <c r="A18" s="11">
        <v>16</v>
      </c>
      <c r="B18" s="13" t="s">
        <v>534</v>
      </c>
      <c r="C18" s="13" t="s">
        <v>535</v>
      </c>
      <c r="D18" s="13">
        <v>1</v>
      </c>
      <c r="E18" s="13" t="s">
        <v>468</v>
      </c>
      <c r="F18" s="13" t="s">
        <v>524</v>
      </c>
      <c r="G18" s="13">
        <v>2011</v>
      </c>
      <c r="H18" s="14" t="s">
        <v>536</v>
      </c>
      <c r="I18" s="15">
        <v>656</v>
      </c>
      <c r="J18" s="16" t="s">
        <v>537</v>
      </c>
      <c r="K18" s="16" t="s">
        <v>538</v>
      </c>
      <c r="L18" s="16">
        <f>ROW()</f>
        <v>18</v>
      </c>
    </row>
    <row r="19" spans="1:12">
      <c r="A19" s="11">
        <v>17</v>
      </c>
      <c r="B19" s="13" t="s">
        <v>484</v>
      </c>
      <c r="C19" s="13" t="s">
        <v>485</v>
      </c>
      <c r="D19" s="13">
        <v>1</v>
      </c>
      <c r="E19" s="13" t="s">
        <v>468</v>
      </c>
      <c r="F19" s="13" t="s">
        <v>524</v>
      </c>
      <c r="G19" s="13">
        <v>2011</v>
      </c>
      <c r="H19" s="14" t="s">
        <v>539</v>
      </c>
      <c r="I19" s="15">
        <v>188</v>
      </c>
      <c r="J19" s="16" t="s">
        <v>540</v>
      </c>
      <c r="K19" s="16" t="s">
        <v>541</v>
      </c>
      <c r="L19" s="16">
        <f>ROW()</f>
        <v>19</v>
      </c>
    </row>
    <row r="20" spans="1:12">
      <c r="A20" s="11">
        <v>18</v>
      </c>
      <c r="B20" s="13" t="s">
        <v>542</v>
      </c>
      <c r="C20" s="13" t="s">
        <v>543</v>
      </c>
      <c r="D20" s="13">
        <v>1</v>
      </c>
      <c r="E20" s="13" t="s">
        <v>468</v>
      </c>
      <c r="F20" s="13" t="s">
        <v>524</v>
      </c>
      <c r="G20" s="13">
        <v>2011</v>
      </c>
      <c r="H20" s="14" t="s">
        <v>544</v>
      </c>
      <c r="I20" s="15">
        <v>285</v>
      </c>
      <c r="J20" s="16" t="s">
        <v>545</v>
      </c>
      <c r="K20" s="16" t="s">
        <v>546</v>
      </c>
      <c r="L20" s="16">
        <f>ROW()</f>
        <v>20</v>
      </c>
    </row>
    <row r="21" spans="1:12">
      <c r="A21" s="11">
        <v>19</v>
      </c>
      <c r="B21" s="13" t="s">
        <v>547</v>
      </c>
      <c r="C21" s="13" t="s">
        <v>548</v>
      </c>
      <c r="D21" s="13">
        <v>1</v>
      </c>
      <c r="E21" s="13" t="s">
        <v>468</v>
      </c>
      <c r="F21" s="13" t="s">
        <v>524</v>
      </c>
      <c r="G21" s="13">
        <v>2011</v>
      </c>
      <c r="H21" s="14" t="s">
        <v>549</v>
      </c>
      <c r="I21" s="15">
        <v>170</v>
      </c>
      <c r="J21" s="16" t="s">
        <v>550</v>
      </c>
      <c r="K21" s="16" t="s">
        <v>551</v>
      </c>
      <c r="L21" s="16">
        <f>ROW()</f>
        <v>21</v>
      </c>
    </row>
    <row r="22" spans="1:12">
      <c r="A22" s="11">
        <v>20</v>
      </c>
      <c r="B22" s="13" t="s">
        <v>466</v>
      </c>
      <c r="C22" s="13" t="s">
        <v>467</v>
      </c>
      <c r="D22" s="13">
        <v>12</v>
      </c>
      <c r="E22" s="13" t="s">
        <v>489</v>
      </c>
      <c r="F22" s="13" t="s">
        <v>524</v>
      </c>
      <c r="G22" s="13">
        <v>2011</v>
      </c>
      <c r="H22" s="14" t="s">
        <v>552</v>
      </c>
      <c r="I22" s="18">
        <v>782</v>
      </c>
      <c r="J22" s="19" t="s">
        <v>553</v>
      </c>
      <c r="K22" s="16" t="s">
        <v>554</v>
      </c>
      <c r="L22" s="16">
        <f>ROW()</f>
        <v>22</v>
      </c>
    </row>
    <row r="23" spans="1:12">
      <c r="A23" s="11">
        <v>21</v>
      </c>
      <c r="B23" s="13" t="s">
        <v>519</v>
      </c>
      <c r="C23" s="13" t="s">
        <v>520</v>
      </c>
      <c r="D23" s="13">
        <v>12</v>
      </c>
      <c r="E23" s="13" t="s">
        <v>489</v>
      </c>
      <c r="F23" s="13" t="s">
        <v>524</v>
      </c>
      <c r="G23" s="13">
        <v>2011</v>
      </c>
      <c r="H23" s="14" t="s">
        <v>555</v>
      </c>
      <c r="I23" s="15">
        <v>629</v>
      </c>
      <c r="J23" s="16" t="s">
        <v>556</v>
      </c>
      <c r="K23" s="16" t="s">
        <v>557</v>
      </c>
      <c r="L23" s="16">
        <f>ROW()</f>
        <v>23</v>
      </c>
    </row>
    <row r="24" spans="1:12">
      <c r="A24" s="11">
        <v>22</v>
      </c>
      <c r="B24" s="13" t="s">
        <v>473</v>
      </c>
      <c r="C24" s="13" t="s">
        <v>474</v>
      </c>
      <c r="D24" s="13">
        <v>12</v>
      </c>
      <c r="E24" s="13" t="s">
        <v>489</v>
      </c>
      <c r="F24" s="13" t="s">
        <v>524</v>
      </c>
      <c r="G24" s="13">
        <v>2011</v>
      </c>
      <c r="H24" s="14" t="s">
        <v>558</v>
      </c>
      <c r="I24" s="15">
        <v>520</v>
      </c>
      <c r="J24" s="16" t="s">
        <v>559</v>
      </c>
      <c r="K24" s="16" t="s">
        <v>560</v>
      </c>
      <c r="L24" s="16">
        <f>ROW()</f>
        <v>24</v>
      </c>
    </row>
    <row r="25" spans="1:12">
      <c r="A25" s="11">
        <v>23</v>
      </c>
      <c r="B25" s="13" t="s">
        <v>479</v>
      </c>
      <c r="C25" s="13" t="s">
        <v>480</v>
      </c>
      <c r="D25" s="13">
        <v>12</v>
      </c>
      <c r="E25" s="13" t="s">
        <v>489</v>
      </c>
      <c r="F25" s="13" t="s">
        <v>524</v>
      </c>
      <c r="G25" s="13">
        <v>2011</v>
      </c>
      <c r="H25" s="14" t="s">
        <v>561</v>
      </c>
      <c r="I25" s="15">
        <v>160</v>
      </c>
      <c r="J25" s="16" t="s">
        <v>562</v>
      </c>
      <c r="K25" s="16" t="s">
        <v>563</v>
      </c>
      <c r="L25" s="16">
        <f>ROW()</f>
        <v>25</v>
      </c>
    </row>
    <row r="26" spans="1:12">
      <c r="A26" s="11">
        <v>24</v>
      </c>
      <c r="B26" s="13" t="s">
        <v>502</v>
      </c>
      <c r="C26" s="13" t="s">
        <v>503</v>
      </c>
      <c r="D26" s="13">
        <v>12</v>
      </c>
      <c r="E26" s="13" t="s">
        <v>489</v>
      </c>
      <c r="F26" s="13" t="s">
        <v>524</v>
      </c>
      <c r="G26" s="13">
        <v>2011</v>
      </c>
      <c r="H26" s="14" t="s">
        <v>564</v>
      </c>
      <c r="I26" s="18">
        <v>799</v>
      </c>
      <c r="J26" s="19" t="s">
        <v>565</v>
      </c>
      <c r="K26" s="16" t="s">
        <v>566</v>
      </c>
      <c r="L26" s="16">
        <f>ROW()</f>
        <v>26</v>
      </c>
    </row>
    <row r="27" spans="1:12">
      <c r="A27" s="11">
        <v>25</v>
      </c>
      <c r="B27" s="13" t="s">
        <v>510</v>
      </c>
      <c r="C27" s="13" t="s">
        <v>511</v>
      </c>
      <c r="D27" s="13">
        <v>12</v>
      </c>
      <c r="E27" s="13" t="s">
        <v>489</v>
      </c>
      <c r="F27" s="13" t="s">
        <v>524</v>
      </c>
      <c r="G27" s="13">
        <v>2011</v>
      </c>
      <c r="H27" s="14" t="s">
        <v>567</v>
      </c>
      <c r="I27" s="15">
        <v>363</v>
      </c>
      <c r="J27" s="16" t="s">
        <v>568</v>
      </c>
      <c r="K27" s="16" t="s">
        <v>569</v>
      </c>
      <c r="L27" s="16">
        <f>ROW()</f>
        <v>27</v>
      </c>
    </row>
    <row r="28" spans="1:12">
      <c r="A28" s="11">
        <v>26</v>
      </c>
      <c r="B28" s="13" t="s">
        <v>542</v>
      </c>
      <c r="C28" s="13" t="s">
        <v>543</v>
      </c>
      <c r="D28" s="13">
        <v>12</v>
      </c>
      <c r="E28" s="13" t="s">
        <v>338</v>
      </c>
      <c r="F28" s="13" t="s">
        <v>524</v>
      </c>
      <c r="G28" s="13">
        <v>2011</v>
      </c>
      <c r="H28" s="14" t="s">
        <v>339</v>
      </c>
      <c r="I28" s="15">
        <v>695</v>
      </c>
      <c r="J28" s="16" t="s">
        <v>340</v>
      </c>
      <c r="K28" s="16" t="s">
        <v>341</v>
      </c>
      <c r="L28" s="16">
        <f>ROW()</f>
        <v>28</v>
      </c>
    </row>
    <row r="29" spans="1:12">
      <c r="A29" s="11">
        <v>27</v>
      </c>
      <c r="B29" s="13" t="s">
        <v>466</v>
      </c>
      <c r="C29" s="13" t="s">
        <v>467</v>
      </c>
      <c r="D29" s="13">
        <v>1</v>
      </c>
      <c r="E29" s="13" t="s">
        <v>468</v>
      </c>
      <c r="F29" s="13" t="s">
        <v>342</v>
      </c>
      <c r="G29" s="13">
        <v>2012</v>
      </c>
      <c r="H29" s="14" t="s">
        <v>343</v>
      </c>
      <c r="I29" s="15">
        <v>449</v>
      </c>
      <c r="J29" s="16" t="s">
        <v>344</v>
      </c>
      <c r="K29" s="16" t="s">
        <v>345</v>
      </c>
      <c r="L29" s="16">
        <f>ROW()</f>
        <v>29</v>
      </c>
    </row>
    <row r="30" spans="1:12">
      <c r="A30" s="11">
        <v>28</v>
      </c>
      <c r="B30" s="13" t="s">
        <v>473</v>
      </c>
      <c r="C30" s="13" t="s">
        <v>474</v>
      </c>
      <c r="D30" s="13">
        <v>1</v>
      </c>
      <c r="E30" s="13" t="s">
        <v>468</v>
      </c>
      <c r="F30" s="13" t="s">
        <v>475</v>
      </c>
      <c r="G30" s="13">
        <v>2012</v>
      </c>
      <c r="H30" s="14" t="s">
        <v>346</v>
      </c>
      <c r="I30" s="15">
        <v>677</v>
      </c>
      <c r="J30" s="16" t="s">
        <v>347</v>
      </c>
      <c r="K30" s="16" t="s">
        <v>348</v>
      </c>
      <c r="L30" s="16">
        <f>ROW()</f>
        <v>30</v>
      </c>
    </row>
    <row r="31" spans="1:12">
      <c r="A31" s="11">
        <v>29</v>
      </c>
      <c r="B31" s="13" t="s">
        <v>479</v>
      </c>
      <c r="C31" s="13" t="s">
        <v>480</v>
      </c>
      <c r="D31" s="13">
        <v>1</v>
      </c>
      <c r="E31" s="13" t="s">
        <v>468</v>
      </c>
      <c r="F31" s="13" t="s">
        <v>498</v>
      </c>
      <c r="G31" s="13">
        <v>2012</v>
      </c>
      <c r="H31" s="14" t="s">
        <v>349</v>
      </c>
      <c r="I31" s="15">
        <v>94</v>
      </c>
      <c r="J31" s="16" t="s">
        <v>350</v>
      </c>
      <c r="K31" s="16" t="s">
        <v>351</v>
      </c>
      <c r="L31" s="16">
        <f>ROW()</f>
        <v>31</v>
      </c>
    </row>
    <row r="32" spans="1:12">
      <c r="A32" s="11">
        <v>30</v>
      </c>
      <c r="B32" s="13" t="s">
        <v>352</v>
      </c>
      <c r="C32" s="13" t="s">
        <v>353</v>
      </c>
      <c r="D32" s="13">
        <v>1</v>
      </c>
      <c r="E32" s="13" t="s">
        <v>468</v>
      </c>
      <c r="F32" s="13" t="s">
        <v>498</v>
      </c>
      <c r="G32" s="13">
        <v>2012</v>
      </c>
      <c r="H32" s="14" t="s">
        <v>354</v>
      </c>
      <c r="I32" s="15">
        <v>179</v>
      </c>
      <c r="J32" s="16" t="s">
        <v>355</v>
      </c>
      <c r="K32" s="16" t="s">
        <v>356</v>
      </c>
      <c r="L32" s="16">
        <f>ROW()</f>
        <v>32</v>
      </c>
    </row>
    <row r="33" spans="1:12">
      <c r="A33" s="11">
        <v>31</v>
      </c>
      <c r="B33" s="13" t="s">
        <v>484</v>
      </c>
      <c r="C33" s="13" t="s">
        <v>485</v>
      </c>
      <c r="D33" s="13">
        <v>1</v>
      </c>
      <c r="E33" s="13" t="s">
        <v>468</v>
      </c>
      <c r="F33" s="13" t="s">
        <v>498</v>
      </c>
      <c r="G33" s="13">
        <v>2012</v>
      </c>
      <c r="H33" s="14" t="s">
        <v>357</v>
      </c>
      <c r="I33" s="15">
        <v>356</v>
      </c>
      <c r="J33" s="16" t="s">
        <v>358</v>
      </c>
      <c r="K33" s="16" t="s">
        <v>359</v>
      </c>
      <c r="L33" s="16">
        <f>ROW()</f>
        <v>33</v>
      </c>
    </row>
    <row r="34" spans="1:12">
      <c r="A34" s="11">
        <v>32</v>
      </c>
      <c r="B34" s="13" t="s">
        <v>466</v>
      </c>
      <c r="C34" s="13" t="s">
        <v>467</v>
      </c>
      <c r="D34" s="13">
        <v>12</v>
      </c>
      <c r="E34" s="13" t="s">
        <v>489</v>
      </c>
      <c r="F34" s="13" t="s">
        <v>498</v>
      </c>
      <c r="G34" s="13">
        <v>2012</v>
      </c>
      <c r="H34" s="14" t="s">
        <v>360</v>
      </c>
      <c r="I34" s="15">
        <v>795</v>
      </c>
      <c r="J34" s="16" t="s">
        <v>361</v>
      </c>
      <c r="K34" s="16" t="s">
        <v>362</v>
      </c>
      <c r="L34" s="16">
        <f>ROW()</f>
        <v>34</v>
      </c>
    </row>
    <row r="35" spans="1:12">
      <c r="A35" s="11">
        <v>33</v>
      </c>
      <c r="B35" s="13" t="s">
        <v>473</v>
      </c>
      <c r="C35" s="13" t="s">
        <v>474</v>
      </c>
      <c r="D35" s="13">
        <v>12</v>
      </c>
      <c r="E35" s="13" t="s">
        <v>489</v>
      </c>
      <c r="F35" s="13" t="s">
        <v>498</v>
      </c>
      <c r="G35" s="13">
        <v>2012</v>
      </c>
      <c r="H35" s="14" t="s">
        <v>363</v>
      </c>
      <c r="I35" s="15">
        <v>673</v>
      </c>
      <c r="J35" s="16" t="s">
        <v>364</v>
      </c>
      <c r="K35" s="16" t="s">
        <v>365</v>
      </c>
      <c r="L35" s="16">
        <f>ROW()</f>
        <v>35</v>
      </c>
    </row>
    <row r="36" spans="1:12">
      <c r="A36" s="11">
        <v>34</v>
      </c>
      <c r="B36" s="13" t="s">
        <v>479</v>
      </c>
      <c r="C36" s="13" t="s">
        <v>480</v>
      </c>
      <c r="D36" s="13">
        <v>12</v>
      </c>
      <c r="E36" s="13" t="s">
        <v>489</v>
      </c>
      <c r="F36" s="13" t="s">
        <v>498</v>
      </c>
      <c r="G36" s="13">
        <v>2012</v>
      </c>
      <c r="H36" s="14" t="s">
        <v>366</v>
      </c>
      <c r="I36" s="15">
        <v>48</v>
      </c>
      <c r="J36" s="16" t="s">
        <v>367</v>
      </c>
      <c r="K36" s="16" t="s">
        <v>368</v>
      </c>
      <c r="L36" s="16">
        <f>ROW()</f>
        <v>36</v>
      </c>
    </row>
    <row r="37" spans="1:12">
      <c r="A37" s="11">
        <v>35</v>
      </c>
      <c r="B37" s="13" t="s">
        <v>496</v>
      </c>
      <c r="C37" s="13" t="s">
        <v>497</v>
      </c>
      <c r="D37" s="13">
        <v>12</v>
      </c>
      <c r="E37" s="13" t="s">
        <v>489</v>
      </c>
      <c r="F37" s="13" t="s">
        <v>498</v>
      </c>
      <c r="G37" s="13">
        <v>2012</v>
      </c>
      <c r="H37" s="14" t="s">
        <v>369</v>
      </c>
      <c r="I37" s="15">
        <v>151</v>
      </c>
      <c r="J37" s="16" t="s">
        <v>370</v>
      </c>
      <c r="K37" s="16" t="s">
        <v>371</v>
      </c>
      <c r="L37" s="16">
        <f>ROW()</f>
        <v>37</v>
      </c>
    </row>
    <row r="38" spans="1:12">
      <c r="A38" s="11">
        <v>36</v>
      </c>
      <c r="B38" s="13" t="s">
        <v>484</v>
      </c>
      <c r="C38" s="13" t="s">
        <v>485</v>
      </c>
      <c r="D38" s="13">
        <v>12</v>
      </c>
      <c r="E38" s="13" t="s">
        <v>372</v>
      </c>
      <c r="F38" s="13" t="s">
        <v>498</v>
      </c>
      <c r="G38" s="13">
        <v>2012</v>
      </c>
      <c r="H38" s="14" t="s">
        <v>373</v>
      </c>
      <c r="I38" s="15">
        <v>102</v>
      </c>
      <c r="J38" s="16" t="s">
        <v>374</v>
      </c>
      <c r="K38" s="16" t="s">
        <v>375</v>
      </c>
      <c r="L38" s="16">
        <f>ROW()</f>
        <v>38</v>
      </c>
    </row>
    <row r="39" spans="1:12">
      <c r="A39" s="11">
        <v>37</v>
      </c>
      <c r="B39" s="13" t="s">
        <v>510</v>
      </c>
      <c r="C39" s="13" t="s">
        <v>511</v>
      </c>
      <c r="D39" s="13">
        <v>12</v>
      </c>
      <c r="E39" s="13" t="s">
        <v>489</v>
      </c>
      <c r="F39" s="13" t="s">
        <v>498</v>
      </c>
      <c r="G39" s="13">
        <v>2012</v>
      </c>
      <c r="H39" s="14" t="s">
        <v>376</v>
      </c>
      <c r="I39" s="15">
        <v>211</v>
      </c>
      <c r="J39" s="16" t="s">
        <v>377</v>
      </c>
      <c r="K39" s="16" t="s">
        <v>378</v>
      </c>
      <c r="L39" s="16">
        <f>ROW()</f>
        <v>39</v>
      </c>
    </row>
    <row r="40" spans="1:12">
      <c r="A40" s="11">
        <v>38</v>
      </c>
      <c r="B40" s="13" t="s">
        <v>466</v>
      </c>
      <c r="C40" s="13" t="s">
        <v>467</v>
      </c>
      <c r="D40" s="13">
        <v>1</v>
      </c>
      <c r="E40" s="13" t="s">
        <v>468</v>
      </c>
      <c r="F40" s="13" t="s">
        <v>379</v>
      </c>
      <c r="G40" s="13">
        <v>2012</v>
      </c>
      <c r="H40" s="14" t="s">
        <v>380</v>
      </c>
      <c r="I40" s="15">
        <v>461</v>
      </c>
      <c r="J40" s="16" t="s">
        <v>381</v>
      </c>
      <c r="K40" s="16" t="s">
        <v>382</v>
      </c>
      <c r="L40" s="16">
        <f>ROW()</f>
        <v>40</v>
      </c>
    </row>
    <row r="41" spans="1:12">
      <c r="A41" s="11">
        <v>39</v>
      </c>
      <c r="B41" s="13" t="s">
        <v>473</v>
      </c>
      <c r="C41" s="13" t="s">
        <v>474</v>
      </c>
      <c r="D41" s="13">
        <v>1</v>
      </c>
      <c r="E41" s="13" t="s">
        <v>468</v>
      </c>
      <c r="F41" s="13" t="s">
        <v>524</v>
      </c>
      <c r="G41" s="13">
        <v>2012</v>
      </c>
      <c r="H41" s="14" t="s">
        <v>383</v>
      </c>
      <c r="I41" s="15">
        <v>264</v>
      </c>
      <c r="J41" s="16" t="s">
        <v>384</v>
      </c>
      <c r="K41" s="16" t="s">
        <v>385</v>
      </c>
      <c r="L41" s="16">
        <f>ROW()</f>
        <v>41</v>
      </c>
    </row>
    <row r="42" spans="1:12">
      <c r="A42" s="11">
        <v>40</v>
      </c>
      <c r="B42" s="13" t="s">
        <v>479</v>
      </c>
      <c r="C42" s="13" t="s">
        <v>480</v>
      </c>
      <c r="D42" s="13">
        <v>1</v>
      </c>
      <c r="E42" s="13" t="s">
        <v>468</v>
      </c>
      <c r="F42" s="13" t="s">
        <v>524</v>
      </c>
      <c r="G42" s="13">
        <v>2012</v>
      </c>
      <c r="H42" s="14" t="s">
        <v>386</v>
      </c>
      <c r="I42" s="15">
        <v>462</v>
      </c>
      <c r="J42" s="16" t="s">
        <v>387</v>
      </c>
      <c r="K42" s="16" t="s">
        <v>388</v>
      </c>
      <c r="L42" s="16">
        <f>ROW()</f>
        <v>42</v>
      </c>
    </row>
    <row r="43" spans="1:12">
      <c r="A43" s="11">
        <v>41</v>
      </c>
      <c r="B43" s="13" t="s">
        <v>496</v>
      </c>
      <c r="C43" s="13" t="s">
        <v>497</v>
      </c>
      <c r="D43" s="13">
        <v>1</v>
      </c>
      <c r="E43" s="13" t="s">
        <v>468</v>
      </c>
      <c r="F43" s="13" t="s">
        <v>524</v>
      </c>
      <c r="G43" s="13">
        <v>2012</v>
      </c>
      <c r="H43" s="14" t="s">
        <v>389</v>
      </c>
      <c r="I43" s="15">
        <v>604</v>
      </c>
      <c r="J43" s="16" t="s">
        <v>390</v>
      </c>
      <c r="K43" s="16" t="s">
        <v>391</v>
      </c>
      <c r="L43" s="16">
        <f>ROW()</f>
        <v>43</v>
      </c>
    </row>
    <row r="44" spans="1:12">
      <c r="A44" s="11">
        <v>42</v>
      </c>
      <c r="B44" s="13" t="s">
        <v>392</v>
      </c>
      <c r="C44" s="13" t="s">
        <v>393</v>
      </c>
      <c r="D44" s="13">
        <v>1</v>
      </c>
      <c r="E44" s="13" t="s">
        <v>468</v>
      </c>
      <c r="F44" s="13" t="s">
        <v>524</v>
      </c>
      <c r="G44" s="13">
        <v>2012</v>
      </c>
      <c r="H44" s="14" t="s">
        <v>394</v>
      </c>
      <c r="I44" s="15">
        <v>541</v>
      </c>
      <c r="J44" s="16" t="s">
        <v>395</v>
      </c>
      <c r="K44" s="16" t="s">
        <v>396</v>
      </c>
      <c r="L44" s="16">
        <f>ROW()</f>
        <v>44</v>
      </c>
    </row>
    <row r="45" spans="1:12">
      <c r="A45" s="11">
        <v>43</v>
      </c>
      <c r="B45" s="13" t="s">
        <v>484</v>
      </c>
      <c r="C45" s="13" t="s">
        <v>485</v>
      </c>
      <c r="D45" s="13">
        <v>1</v>
      </c>
      <c r="E45" s="13" t="s">
        <v>468</v>
      </c>
      <c r="F45" s="13" t="s">
        <v>524</v>
      </c>
      <c r="G45" s="13">
        <v>2012</v>
      </c>
      <c r="H45" s="14" t="s">
        <v>397</v>
      </c>
      <c r="I45" s="15">
        <v>542</v>
      </c>
      <c r="J45" s="16" t="s">
        <v>398</v>
      </c>
      <c r="K45" s="16" t="s">
        <v>399</v>
      </c>
      <c r="L45" s="16">
        <f>ROW()</f>
        <v>45</v>
      </c>
    </row>
    <row r="46" spans="1:12">
      <c r="A46" s="11">
        <v>44</v>
      </c>
      <c r="B46" s="13" t="s">
        <v>400</v>
      </c>
      <c r="C46" s="13" t="s">
        <v>401</v>
      </c>
      <c r="D46" s="13">
        <v>1</v>
      </c>
      <c r="E46" s="13" t="s">
        <v>468</v>
      </c>
      <c r="F46" s="13" t="s">
        <v>524</v>
      </c>
      <c r="G46" s="13">
        <v>2012</v>
      </c>
      <c r="H46" s="14" t="s">
        <v>402</v>
      </c>
      <c r="I46" s="15">
        <v>97</v>
      </c>
      <c r="J46" s="16" t="s">
        <v>403</v>
      </c>
      <c r="K46" s="16" t="s">
        <v>404</v>
      </c>
      <c r="L46" s="16">
        <f>ROW()</f>
        <v>46</v>
      </c>
    </row>
    <row r="47" spans="1:12">
      <c r="A47" s="11">
        <v>45</v>
      </c>
      <c r="B47" s="13" t="s">
        <v>542</v>
      </c>
      <c r="C47" s="13" t="s">
        <v>543</v>
      </c>
      <c r="D47" s="13">
        <v>1</v>
      </c>
      <c r="E47" s="13" t="s">
        <v>468</v>
      </c>
      <c r="F47" s="13" t="s">
        <v>524</v>
      </c>
      <c r="G47" s="13">
        <v>2012</v>
      </c>
      <c r="H47" s="14" t="s">
        <v>405</v>
      </c>
      <c r="I47" s="15">
        <v>511</v>
      </c>
      <c r="J47" s="16" t="s">
        <v>406</v>
      </c>
      <c r="K47" s="16" t="s">
        <v>407</v>
      </c>
      <c r="L47" s="16">
        <f>ROW()</f>
        <v>47</v>
      </c>
    </row>
    <row r="48" spans="1:12">
      <c r="A48" s="11">
        <v>46</v>
      </c>
      <c r="B48" s="13" t="s">
        <v>466</v>
      </c>
      <c r="C48" s="13" t="s">
        <v>467</v>
      </c>
      <c r="D48" s="13">
        <v>12</v>
      </c>
      <c r="E48" s="13" t="s">
        <v>489</v>
      </c>
      <c r="F48" s="13" t="s">
        <v>524</v>
      </c>
      <c r="G48" s="13">
        <v>2012</v>
      </c>
      <c r="H48" s="14" t="s">
        <v>408</v>
      </c>
      <c r="I48" s="15">
        <v>566</v>
      </c>
      <c r="J48" s="16" t="s">
        <v>409</v>
      </c>
      <c r="K48" s="16" t="s">
        <v>410</v>
      </c>
      <c r="L48" s="16">
        <f>ROW()</f>
        <v>48</v>
      </c>
    </row>
    <row r="49" spans="1:30">
      <c r="A49" s="11">
        <v>47</v>
      </c>
      <c r="B49" s="13" t="s">
        <v>519</v>
      </c>
      <c r="C49" s="13" t="s">
        <v>520</v>
      </c>
      <c r="D49" s="13">
        <v>12</v>
      </c>
      <c r="E49" s="13" t="s">
        <v>372</v>
      </c>
      <c r="F49" s="13" t="s">
        <v>524</v>
      </c>
      <c r="G49" s="13">
        <v>2012</v>
      </c>
      <c r="H49" s="14" t="s">
        <v>411</v>
      </c>
      <c r="I49" s="15">
        <v>306</v>
      </c>
      <c r="J49" s="16" t="s">
        <v>412</v>
      </c>
      <c r="K49" s="16" t="s">
        <v>413</v>
      </c>
      <c r="L49" s="16">
        <f>ROW()</f>
        <v>49</v>
      </c>
    </row>
    <row r="50" spans="1:30">
      <c r="A50" s="11">
        <v>48</v>
      </c>
      <c r="B50" s="13" t="s">
        <v>479</v>
      </c>
      <c r="C50" s="13" t="s">
        <v>480</v>
      </c>
      <c r="D50" s="13">
        <v>12</v>
      </c>
      <c r="E50" s="13" t="s">
        <v>489</v>
      </c>
      <c r="F50" s="13" t="s">
        <v>524</v>
      </c>
      <c r="G50" s="13">
        <v>2012</v>
      </c>
      <c r="H50" s="14" t="s">
        <v>414</v>
      </c>
      <c r="I50" s="15">
        <v>9</v>
      </c>
      <c r="J50" s="16" t="s">
        <v>415</v>
      </c>
      <c r="K50" s="16" t="s">
        <v>416</v>
      </c>
      <c r="L50" s="16">
        <f>ROW()</f>
        <v>50</v>
      </c>
    </row>
    <row r="51" spans="1:30">
      <c r="A51" s="11">
        <v>49</v>
      </c>
      <c r="B51" s="13" t="s">
        <v>502</v>
      </c>
      <c r="C51" s="13" t="s">
        <v>503</v>
      </c>
      <c r="D51" s="13">
        <v>12</v>
      </c>
      <c r="E51" s="13" t="s">
        <v>372</v>
      </c>
      <c r="F51" s="13" t="s">
        <v>524</v>
      </c>
      <c r="G51" s="13">
        <v>2012</v>
      </c>
      <c r="H51" s="14" t="s">
        <v>417</v>
      </c>
      <c r="I51" s="15">
        <v>742</v>
      </c>
      <c r="J51" s="16" t="s">
        <v>418</v>
      </c>
      <c r="K51" s="16" t="s">
        <v>419</v>
      </c>
      <c r="L51" s="16">
        <f>ROW()</f>
        <v>51</v>
      </c>
    </row>
    <row r="52" spans="1:30">
      <c r="A52" s="11">
        <v>50</v>
      </c>
      <c r="B52" s="13" t="s">
        <v>352</v>
      </c>
      <c r="C52" s="13" t="s">
        <v>353</v>
      </c>
      <c r="D52" s="13">
        <v>12</v>
      </c>
      <c r="E52" s="13" t="s">
        <v>489</v>
      </c>
      <c r="F52" s="13" t="s">
        <v>524</v>
      </c>
      <c r="G52" s="13">
        <v>2012</v>
      </c>
      <c r="H52" s="14" t="s">
        <v>420</v>
      </c>
      <c r="I52" s="15">
        <v>590</v>
      </c>
      <c r="J52" s="16" t="s">
        <v>421</v>
      </c>
      <c r="K52" s="16" t="s">
        <v>422</v>
      </c>
      <c r="L52" s="16">
        <f>ROW()</f>
        <v>52</v>
      </c>
    </row>
    <row r="53" spans="1:30">
      <c r="A53" s="11">
        <v>51</v>
      </c>
      <c r="B53" s="13" t="s">
        <v>484</v>
      </c>
      <c r="C53" s="13" t="s">
        <v>485</v>
      </c>
      <c r="D53" s="13">
        <v>12</v>
      </c>
      <c r="E53" s="13" t="s">
        <v>423</v>
      </c>
      <c r="F53" s="13" t="s">
        <v>524</v>
      </c>
      <c r="G53" s="13">
        <v>2012</v>
      </c>
      <c r="H53" s="14" t="s">
        <v>424</v>
      </c>
      <c r="I53" s="15">
        <v>407</v>
      </c>
      <c r="J53" s="16" t="s">
        <v>425</v>
      </c>
      <c r="K53" s="16" t="s">
        <v>426</v>
      </c>
      <c r="L53" s="16">
        <f>ROW()</f>
        <v>53</v>
      </c>
    </row>
    <row r="54" spans="1:30">
      <c r="A54" s="11">
        <v>52</v>
      </c>
      <c r="B54" s="13" t="s">
        <v>510</v>
      </c>
      <c r="C54" s="13" t="s">
        <v>511</v>
      </c>
      <c r="D54" s="13">
        <v>12</v>
      </c>
      <c r="E54" s="13" t="s">
        <v>489</v>
      </c>
      <c r="F54" s="13" t="s">
        <v>524</v>
      </c>
      <c r="G54" s="13">
        <v>2012</v>
      </c>
      <c r="H54" s="14" t="s">
        <v>427</v>
      </c>
      <c r="I54" s="15">
        <v>475</v>
      </c>
      <c r="J54" s="16" t="s">
        <v>428</v>
      </c>
      <c r="K54" s="16" t="s">
        <v>429</v>
      </c>
      <c r="L54" s="16">
        <f>ROW()</f>
        <v>54</v>
      </c>
    </row>
    <row r="55" spans="1:30">
      <c r="A55" s="11">
        <v>53</v>
      </c>
      <c r="B55" s="13" t="s">
        <v>542</v>
      </c>
      <c r="C55" s="13" t="s">
        <v>543</v>
      </c>
      <c r="D55" s="13">
        <v>12</v>
      </c>
      <c r="E55" s="13" t="s">
        <v>423</v>
      </c>
      <c r="F55" s="13" t="s">
        <v>524</v>
      </c>
      <c r="G55" s="13">
        <v>2012</v>
      </c>
      <c r="H55" s="14" t="s">
        <v>430</v>
      </c>
      <c r="I55" s="15">
        <v>661</v>
      </c>
      <c r="J55" s="16" t="s">
        <v>431</v>
      </c>
      <c r="K55" s="16" t="s">
        <v>432</v>
      </c>
      <c r="L55" s="16">
        <f>ROW()</f>
        <v>55</v>
      </c>
    </row>
    <row r="56" spans="1:30">
      <c r="A56" s="11">
        <v>54</v>
      </c>
      <c r="B56" s="13" t="s">
        <v>547</v>
      </c>
      <c r="C56" s="13" t="s">
        <v>548</v>
      </c>
      <c r="D56" s="13">
        <v>12</v>
      </c>
      <c r="E56" s="13" t="s">
        <v>489</v>
      </c>
      <c r="F56" s="13" t="s">
        <v>524</v>
      </c>
      <c r="G56" s="13">
        <v>2012</v>
      </c>
      <c r="H56" s="14" t="s">
        <v>433</v>
      </c>
      <c r="I56" s="15">
        <v>540</v>
      </c>
      <c r="J56" s="16" t="s">
        <v>434</v>
      </c>
      <c r="K56" s="16" t="s">
        <v>435</v>
      </c>
      <c r="L56" s="16">
        <f>ROW()</f>
        <v>56</v>
      </c>
      <c r="N56" s="26" t="s">
        <v>772</v>
      </c>
      <c r="O56" s="26"/>
      <c r="P56" s="26" t="s">
        <v>769</v>
      </c>
      <c r="Q56" s="26"/>
      <c r="R56" s="26" t="s">
        <v>769</v>
      </c>
      <c r="S56" s="26"/>
      <c r="T56" s="26" t="s">
        <v>773</v>
      </c>
      <c r="U56" s="26"/>
      <c r="V56" s="26" t="s">
        <v>774</v>
      </c>
      <c r="W56" s="26"/>
      <c r="X56" s="26" t="s">
        <v>775</v>
      </c>
      <c r="Y56" s="26"/>
      <c r="Z56" s="26"/>
      <c r="AA56" s="26" t="s">
        <v>776</v>
      </c>
    </row>
    <row r="57" spans="1:30" ht="17">
      <c r="A57" s="11">
        <v>55</v>
      </c>
      <c r="B57" s="13" t="s">
        <v>473</v>
      </c>
      <c r="C57" s="13" t="s">
        <v>474</v>
      </c>
      <c r="D57" s="13">
        <v>12</v>
      </c>
      <c r="E57" s="13" t="s">
        <v>489</v>
      </c>
      <c r="F57" s="13" t="s">
        <v>524</v>
      </c>
      <c r="G57" s="13">
        <v>2012</v>
      </c>
      <c r="H57" s="14" t="s">
        <v>436</v>
      </c>
      <c r="I57" s="15">
        <v>665</v>
      </c>
      <c r="J57" s="16" t="s">
        <v>437</v>
      </c>
      <c r="K57" s="16" t="s">
        <v>438</v>
      </c>
      <c r="L57" s="16">
        <f>ROW()</f>
        <v>57</v>
      </c>
      <c r="N57" s="26"/>
      <c r="O57" s="26"/>
      <c r="P57" s="26" t="s">
        <v>770</v>
      </c>
      <c r="Q57" s="26"/>
      <c r="R57" s="26" t="s">
        <v>771</v>
      </c>
      <c r="S57" s="26"/>
      <c r="T57" s="26"/>
      <c r="U57" s="26"/>
      <c r="V57" s="26"/>
      <c r="W57" s="26"/>
      <c r="X57" s="26"/>
      <c r="Y57" s="26"/>
      <c r="Z57" s="26"/>
      <c r="AA57" s="26"/>
      <c r="AD57" s="25"/>
    </row>
    <row r="58" spans="1:30">
      <c r="A58" s="11">
        <v>56</v>
      </c>
      <c r="B58" s="13"/>
      <c r="C58" s="11" t="s">
        <v>439</v>
      </c>
      <c r="D58" s="13"/>
      <c r="E58" s="13"/>
      <c r="F58" s="13"/>
      <c r="G58" s="13"/>
      <c r="H58" s="14" t="s">
        <v>440</v>
      </c>
      <c r="I58" s="15">
        <v>490</v>
      </c>
      <c r="J58" s="16" t="s">
        <v>441</v>
      </c>
      <c r="K58" s="16" t="s">
        <v>442</v>
      </c>
      <c r="L58" s="16">
        <f>ROW()</f>
        <v>58</v>
      </c>
      <c r="M58" t="s">
        <v>738</v>
      </c>
      <c r="N58" t="s">
        <v>739</v>
      </c>
      <c r="O58" t="s">
        <v>740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741</v>
      </c>
      <c r="W58" t="s">
        <v>742</v>
      </c>
      <c r="X58" t="s">
        <v>743</v>
      </c>
      <c r="Y58" t="s">
        <v>765</v>
      </c>
      <c r="Z58" t="s">
        <v>766</v>
      </c>
      <c r="AA58" t="s">
        <v>777</v>
      </c>
      <c r="AB58" t="s">
        <v>778</v>
      </c>
    </row>
    <row r="59" spans="1:30">
      <c r="A59" s="11">
        <v>57</v>
      </c>
      <c r="B59" s="13" t="s">
        <v>466</v>
      </c>
      <c r="C59" s="13" t="s">
        <v>467</v>
      </c>
      <c r="D59" s="13">
        <v>1</v>
      </c>
      <c r="E59" s="13" t="s">
        <v>468</v>
      </c>
      <c r="F59" s="13" t="s">
        <v>469</v>
      </c>
      <c r="G59" s="13">
        <v>2011</v>
      </c>
      <c r="H59" s="14" t="s">
        <v>443</v>
      </c>
      <c r="I59" s="20">
        <v>52</v>
      </c>
      <c r="J59" s="16" t="s">
        <v>444</v>
      </c>
      <c r="K59" s="16" t="s">
        <v>445</v>
      </c>
      <c r="L59" s="16">
        <f>ROW()</f>
        <v>59</v>
      </c>
      <c r="M59" t="s">
        <v>626</v>
      </c>
      <c r="N59">
        <v>45005</v>
      </c>
      <c r="O59">
        <v>46304</v>
      </c>
      <c r="P59">
        <v>25645</v>
      </c>
      <c r="Q59">
        <v>26835</v>
      </c>
      <c r="R59">
        <v>24862</v>
      </c>
      <c r="S59">
        <v>26213</v>
      </c>
      <c r="T59">
        <v>23578</v>
      </c>
      <c r="U59">
        <v>24430</v>
      </c>
      <c r="V59">
        <v>13688</v>
      </c>
      <c r="W59">
        <v>13688</v>
      </c>
      <c r="X59">
        <v>20632</v>
      </c>
      <c r="Y59">
        <f>V59/N59</f>
        <v>0.30414398400177756</v>
      </c>
      <c r="Z59">
        <f>(W59*2+X59)/(2*N59)</f>
        <v>0.53336295967114766</v>
      </c>
      <c r="AA59">
        <f>(V59*100*2)/(10^6)</f>
        <v>2.7376</v>
      </c>
      <c r="AB59">
        <f>(W59*200+X59*100)/(1000000)</f>
        <v>4.8007999999999997</v>
      </c>
    </row>
    <row r="60" spans="1:30">
      <c r="A60" s="11">
        <v>58</v>
      </c>
      <c r="B60" s="13" t="s">
        <v>473</v>
      </c>
      <c r="C60" s="13" t="s">
        <v>474</v>
      </c>
      <c r="D60" s="13">
        <v>1</v>
      </c>
      <c r="E60" s="13" t="s">
        <v>468</v>
      </c>
      <c r="F60" s="13" t="s">
        <v>475</v>
      </c>
      <c r="G60" s="13">
        <v>2011</v>
      </c>
      <c r="H60" s="14" t="s">
        <v>446</v>
      </c>
      <c r="I60" s="20">
        <v>587</v>
      </c>
      <c r="J60" s="16" t="s">
        <v>447</v>
      </c>
      <c r="K60" s="16" t="s">
        <v>448</v>
      </c>
      <c r="L60" s="16">
        <f>ROW()</f>
        <v>60</v>
      </c>
      <c r="M60" t="s">
        <v>627</v>
      </c>
      <c r="N60">
        <v>78411</v>
      </c>
      <c r="O60">
        <v>55711</v>
      </c>
      <c r="P60">
        <v>52109</v>
      </c>
      <c r="Q60">
        <v>32033</v>
      </c>
      <c r="R60">
        <v>50423</v>
      </c>
      <c r="S60">
        <v>31296</v>
      </c>
      <c r="T60">
        <v>47527</v>
      </c>
      <c r="U60">
        <v>28487</v>
      </c>
      <c r="V60">
        <v>14333</v>
      </c>
      <c r="W60">
        <v>14333</v>
      </c>
      <c r="X60">
        <v>47348</v>
      </c>
      <c r="Y60">
        <f t="shared" ref="Y60:Y123" si="0">V60/N60</f>
        <v>0.18279323054163318</v>
      </c>
      <c r="Z60">
        <f t="shared" ref="Z60:Z123" si="1">(W60*2+X60)/(2*N60)</f>
        <v>0.48471515476144927</v>
      </c>
      <c r="AA60">
        <f t="shared" ref="AA60:AA123" si="2">(V60*100*2)/(10^6)</f>
        <v>2.8666</v>
      </c>
      <c r="AB60">
        <f t="shared" ref="AB60:AB123" si="3">(W60*200+X60*100)/(1000000)</f>
        <v>7.6013999999999999</v>
      </c>
    </row>
    <row r="61" spans="1:30">
      <c r="A61" s="11">
        <v>59</v>
      </c>
      <c r="B61" s="13" t="s">
        <v>479</v>
      </c>
      <c r="C61" s="13" t="s">
        <v>480</v>
      </c>
      <c r="D61" s="13">
        <v>1</v>
      </c>
      <c r="E61" s="13" t="s">
        <v>468</v>
      </c>
      <c r="F61" s="13" t="s">
        <v>475</v>
      </c>
      <c r="G61" s="13">
        <v>2011</v>
      </c>
      <c r="H61" s="14" t="s">
        <v>449</v>
      </c>
      <c r="I61" s="20">
        <v>171</v>
      </c>
      <c r="J61" s="16" t="s">
        <v>450</v>
      </c>
      <c r="K61" s="16" t="s">
        <v>451</v>
      </c>
      <c r="L61" s="16">
        <f>ROW()</f>
        <v>61</v>
      </c>
      <c r="M61" t="s">
        <v>628</v>
      </c>
      <c r="N61">
        <v>45963</v>
      </c>
      <c r="O61">
        <v>42091</v>
      </c>
      <c r="P61">
        <v>27487</v>
      </c>
      <c r="Q61">
        <v>27752</v>
      </c>
      <c r="R61">
        <v>26430</v>
      </c>
      <c r="S61">
        <v>26922</v>
      </c>
      <c r="T61">
        <v>23917</v>
      </c>
      <c r="U61">
        <v>24731</v>
      </c>
      <c r="V61">
        <v>6686</v>
      </c>
      <c r="W61">
        <v>6686</v>
      </c>
      <c r="X61">
        <v>35276</v>
      </c>
      <c r="Y61">
        <f t="shared" si="0"/>
        <v>0.14546483040706656</v>
      </c>
      <c r="Z61">
        <f t="shared" si="1"/>
        <v>0.5292082762221787</v>
      </c>
      <c r="AA61">
        <f t="shared" si="2"/>
        <v>1.3371999999999999</v>
      </c>
      <c r="AB61">
        <f t="shared" si="3"/>
        <v>4.8647999999999998</v>
      </c>
    </row>
    <row r="62" spans="1:30">
      <c r="A62" s="11">
        <v>60</v>
      </c>
      <c r="B62" s="13" t="s">
        <v>484</v>
      </c>
      <c r="C62" s="13" t="s">
        <v>485</v>
      </c>
      <c r="D62" s="13">
        <v>1</v>
      </c>
      <c r="E62" s="13" t="s">
        <v>468</v>
      </c>
      <c r="F62" s="13" t="s">
        <v>475</v>
      </c>
      <c r="G62" s="13">
        <v>2011</v>
      </c>
      <c r="H62" s="14" t="s">
        <v>452</v>
      </c>
      <c r="I62" s="20">
        <v>95</v>
      </c>
      <c r="J62" s="16" t="s">
        <v>453</v>
      </c>
      <c r="K62" s="16" t="s">
        <v>454</v>
      </c>
      <c r="L62" s="16">
        <f>ROW()</f>
        <v>62</v>
      </c>
      <c r="M62" t="s">
        <v>629</v>
      </c>
      <c r="N62">
        <v>94897</v>
      </c>
      <c r="O62">
        <v>76399</v>
      </c>
      <c r="P62">
        <v>40368</v>
      </c>
      <c r="Q62">
        <v>29089</v>
      </c>
      <c r="R62">
        <v>38875</v>
      </c>
      <c r="S62">
        <v>28269</v>
      </c>
      <c r="T62">
        <v>36720</v>
      </c>
      <c r="U62">
        <v>25247</v>
      </c>
      <c r="V62">
        <v>7320</v>
      </c>
      <c r="W62">
        <v>7320</v>
      </c>
      <c r="X62">
        <v>47327</v>
      </c>
      <c r="Y62">
        <f t="shared" si="0"/>
        <v>7.7136263527824905E-2</v>
      </c>
      <c r="Z62">
        <f t="shared" si="1"/>
        <v>0.32649609576698946</v>
      </c>
      <c r="AA62">
        <f t="shared" si="2"/>
        <v>1.464</v>
      </c>
      <c r="AB62">
        <f t="shared" si="3"/>
        <v>6.1966999999999999</v>
      </c>
    </row>
    <row r="63" spans="1:30">
      <c r="A63" s="11">
        <v>61</v>
      </c>
      <c r="B63" s="13" t="s">
        <v>466</v>
      </c>
      <c r="C63" s="13" t="s">
        <v>467</v>
      </c>
      <c r="D63" s="13">
        <v>12</v>
      </c>
      <c r="E63" s="13" t="s">
        <v>489</v>
      </c>
      <c r="F63" s="13" t="s">
        <v>475</v>
      </c>
      <c r="G63" s="13">
        <v>2011</v>
      </c>
      <c r="H63" s="14" t="s">
        <v>229</v>
      </c>
      <c r="I63" s="20">
        <v>448</v>
      </c>
      <c r="J63" s="16" t="s">
        <v>230</v>
      </c>
      <c r="K63" s="16" t="s">
        <v>231</v>
      </c>
      <c r="L63" s="16">
        <f>ROW()</f>
        <v>63</v>
      </c>
      <c r="M63" t="s">
        <v>630</v>
      </c>
      <c r="N63">
        <v>99553</v>
      </c>
      <c r="O63">
        <v>158936</v>
      </c>
      <c r="P63">
        <v>50494</v>
      </c>
      <c r="Q63">
        <v>47010</v>
      </c>
      <c r="R63">
        <v>48916</v>
      </c>
      <c r="S63">
        <v>46044</v>
      </c>
      <c r="T63">
        <v>45370</v>
      </c>
      <c r="U63">
        <v>40957</v>
      </c>
      <c r="V63">
        <v>16532</v>
      </c>
      <c r="W63">
        <v>16532</v>
      </c>
      <c r="X63">
        <v>53263</v>
      </c>
      <c r="Y63">
        <f t="shared" si="0"/>
        <v>0.16606229847417958</v>
      </c>
      <c r="Z63">
        <f t="shared" si="1"/>
        <v>0.43357307163018693</v>
      </c>
      <c r="AA63">
        <f t="shared" si="2"/>
        <v>3.3064</v>
      </c>
      <c r="AB63">
        <f t="shared" si="3"/>
        <v>8.6326999999999998</v>
      </c>
    </row>
    <row r="64" spans="1:30">
      <c r="A64" s="11">
        <v>62</v>
      </c>
      <c r="B64" s="13" t="s">
        <v>473</v>
      </c>
      <c r="C64" s="13" t="s">
        <v>474</v>
      </c>
      <c r="D64" s="13">
        <v>12</v>
      </c>
      <c r="E64" s="13" t="s">
        <v>489</v>
      </c>
      <c r="F64" s="13" t="s">
        <v>475</v>
      </c>
      <c r="G64" s="13">
        <v>2011</v>
      </c>
      <c r="H64" s="14" t="s">
        <v>232</v>
      </c>
      <c r="I64" s="20">
        <v>272</v>
      </c>
      <c r="J64" s="16" t="s">
        <v>233</v>
      </c>
      <c r="K64" s="16" t="s">
        <v>234</v>
      </c>
      <c r="L64" s="16">
        <f>ROW()</f>
        <v>64</v>
      </c>
      <c r="M64" t="s">
        <v>631</v>
      </c>
      <c r="N64">
        <v>32043</v>
      </c>
      <c r="O64">
        <v>29230</v>
      </c>
      <c r="P64">
        <v>18160</v>
      </c>
      <c r="Q64">
        <v>15792</v>
      </c>
      <c r="R64">
        <v>17684</v>
      </c>
      <c r="S64">
        <v>15442</v>
      </c>
      <c r="T64">
        <v>16405</v>
      </c>
      <c r="U64">
        <v>13773</v>
      </c>
      <c r="V64">
        <v>4765</v>
      </c>
      <c r="W64">
        <v>4765</v>
      </c>
      <c r="X64">
        <v>20648</v>
      </c>
      <c r="Y64">
        <f t="shared" si="0"/>
        <v>0.14870642574041132</v>
      </c>
      <c r="Z64">
        <f t="shared" si="1"/>
        <v>0.4708984801672752</v>
      </c>
      <c r="AA64">
        <f t="shared" si="2"/>
        <v>0.95299999999999996</v>
      </c>
      <c r="AB64">
        <f t="shared" si="3"/>
        <v>3.0177999999999998</v>
      </c>
    </row>
    <row r="65" spans="1:28">
      <c r="A65" s="11">
        <v>63</v>
      </c>
      <c r="B65" s="13" t="s">
        <v>496</v>
      </c>
      <c r="C65" s="13" t="s">
        <v>497</v>
      </c>
      <c r="D65" s="13">
        <v>12</v>
      </c>
      <c r="E65" s="13" t="s">
        <v>489</v>
      </c>
      <c r="F65" s="13" t="s">
        <v>498</v>
      </c>
      <c r="G65" s="13">
        <v>2011</v>
      </c>
      <c r="H65" s="14" t="s">
        <v>235</v>
      </c>
      <c r="I65" s="20">
        <v>364</v>
      </c>
      <c r="J65" s="16" t="s">
        <v>236</v>
      </c>
      <c r="K65" s="16" t="s">
        <v>237</v>
      </c>
      <c r="L65" s="16">
        <f>ROW()</f>
        <v>65</v>
      </c>
      <c r="M65" t="s">
        <v>632</v>
      </c>
      <c r="N65">
        <v>52476</v>
      </c>
      <c r="O65">
        <v>46301</v>
      </c>
      <c r="P65">
        <v>27949</v>
      </c>
      <c r="Q65">
        <v>22589</v>
      </c>
      <c r="R65">
        <v>27151</v>
      </c>
      <c r="S65">
        <v>22081</v>
      </c>
      <c r="T65">
        <v>24148</v>
      </c>
      <c r="U65">
        <v>19661</v>
      </c>
      <c r="V65">
        <v>8707</v>
      </c>
      <c r="W65">
        <v>8707</v>
      </c>
      <c r="X65">
        <v>26395</v>
      </c>
      <c r="Y65">
        <f t="shared" si="0"/>
        <v>0.16592346977665981</v>
      </c>
      <c r="Z65">
        <f t="shared" si="1"/>
        <v>0.41741939172193004</v>
      </c>
      <c r="AA65">
        <f t="shared" si="2"/>
        <v>1.7414000000000001</v>
      </c>
      <c r="AB65">
        <f t="shared" si="3"/>
        <v>4.3808999999999996</v>
      </c>
    </row>
    <row r="66" spans="1:28">
      <c r="A66" s="11">
        <v>64</v>
      </c>
      <c r="B66" s="13" t="s">
        <v>502</v>
      </c>
      <c r="C66" s="13" t="s">
        <v>503</v>
      </c>
      <c r="D66" s="13">
        <v>12</v>
      </c>
      <c r="E66" s="13" t="s">
        <v>489</v>
      </c>
      <c r="F66" s="13" t="s">
        <v>498</v>
      </c>
      <c r="G66" s="13">
        <v>2011</v>
      </c>
      <c r="H66" s="14" t="s">
        <v>238</v>
      </c>
      <c r="I66" s="20">
        <v>724</v>
      </c>
      <c r="J66" s="16" t="s">
        <v>239</v>
      </c>
      <c r="K66" s="16" t="s">
        <v>240</v>
      </c>
      <c r="L66" s="16">
        <f>ROW()</f>
        <v>66</v>
      </c>
      <c r="M66" t="s">
        <v>633</v>
      </c>
      <c r="N66">
        <v>71856</v>
      </c>
      <c r="O66">
        <v>59474</v>
      </c>
      <c r="P66">
        <v>53393</v>
      </c>
      <c r="Q66">
        <v>48361</v>
      </c>
      <c r="R66">
        <v>51867</v>
      </c>
      <c r="S66">
        <v>47345</v>
      </c>
      <c r="T66">
        <v>48223</v>
      </c>
      <c r="U66">
        <v>42449</v>
      </c>
      <c r="V66">
        <v>12343</v>
      </c>
      <c r="W66">
        <v>12343</v>
      </c>
      <c r="X66">
        <v>65986</v>
      </c>
      <c r="Y66">
        <f t="shared" si="0"/>
        <v>0.17177410376308172</v>
      </c>
      <c r="Z66">
        <f t="shared" si="1"/>
        <v>0.6309285237140948</v>
      </c>
      <c r="AA66">
        <f t="shared" si="2"/>
        <v>2.4685999999999999</v>
      </c>
      <c r="AB66">
        <f t="shared" si="3"/>
        <v>9.0671999999999997</v>
      </c>
    </row>
    <row r="67" spans="1:28">
      <c r="A67" s="11">
        <v>65</v>
      </c>
      <c r="B67" s="13" t="s">
        <v>484</v>
      </c>
      <c r="C67" s="13" t="s">
        <v>485</v>
      </c>
      <c r="D67" s="13">
        <v>12</v>
      </c>
      <c r="E67" s="13" t="s">
        <v>489</v>
      </c>
      <c r="F67" s="13" t="s">
        <v>498</v>
      </c>
      <c r="G67" s="13">
        <v>2011</v>
      </c>
      <c r="H67" s="14" t="s">
        <v>241</v>
      </c>
      <c r="I67" s="20">
        <v>767</v>
      </c>
      <c r="J67" s="16" t="s">
        <v>242</v>
      </c>
      <c r="K67" s="16" t="s">
        <v>243</v>
      </c>
      <c r="L67" s="16">
        <f>ROW()</f>
        <v>67</v>
      </c>
      <c r="M67" t="s">
        <v>634</v>
      </c>
      <c r="N67">
        <v>38660</v>
      </c>
      <c r="O67">
        <v>36644</v>
      </c>
      <c r="P67">
        <v>29429</v>
      </c>
      <c r="Q67">
        <v>28793</v>
      </c>
      <c r="R67">
        <v>28483</v>
      </c>
      <c r="S67">
        <v>28101</v>
      </c>
      <c r="T67">
        <v>26351</v>
      </c>
      <c r="U67">
        <v>25688</v>
      </c>
      <c r="V67">
        <v>6755</v>
      </c>
      <c r="W67">
        <v>6755</v>
      </c>
      <c r="X67">
        <v>38529</v>
      </c>
      <c r="Y67">
        <f t="shared" si="0"/>
        <v>0.17472840144852561</v>
      </c>
      <c r="Z67">
        <f t="shared" si="1"/>
        <v>0.67303414381789961</v>
      </c>
      <c r="AA67">
        <f t="shared" si="2"/>
        <v>1.351</v>
      </c>
      <c r="AB67">
        <f t="shared" si="3"/>
        <v>5.2039</v>
      </c>
    </row>
    <row r="68" spans="1:28">
      <c r="A68" s="11">
        <v>66</v>
      </c>
      <c r="B68" s="13" t="s">
        <v>510</v>
      </c>
      <c r="C68" s="13" t="s">
        <v>511</v>
      </c>
      <c r="D68" s="13">
        <v>12</v>
      </c>
      <c r="E68" s="13" t="s">
        <v>489</v>
      </c>
      <c r="F68" s="13" t="s">
        <v>498</v>
      </c>
      <c r="G68" s="13">
        <v>2011</v>
      </c>
      <c r="H68" s="14" t="s">
        <v>244</v>
      </c>
      <c r="I68" s="20">
        <v>719</v>
      </c>
      <c r="J68" s="16" t="s">
        <v>245</v>
      </c>
      <c r="K68" s="16" t="s">
        <v>246</v>
      </c>
      <c r="L68" s="16">
        <f>ROW()</f>
        <v>68</v>
      </c>
      <c r="M68" t="s">
        <v>635</v>
      </c>
      <c r="N68">
        <v>61649</v>
      </c>
      <c r="O68">
        <v>53513</v>
      </c>
      <c r="P68">
        <v>36525</v>
      </c>
      <c r="Q68">
        <v>37119</v>
      </c>
      <c r="R68">
        <v>35493</v>
      </c>
      <c r="S68">
        <v>36385</v>
      </c>
      <c r="T68">
        <v>32838</v>
      </c>
      <c r="U68">
        <v>32561</v>
      </c>
      <c r="V68">
        <v>10254</v>
      </c>
      <c r="W68">
        <v>10254</v>
      </c>
      <c r="X68">
        <v>44891</v>
      </c>
      <c r="Y68">
        <f t="shared" si="0"/>
        <v>0.16632873201511786</v>
      </c>
      <c r="Z68">
        <f t="shared" si="1"/>
        <v>0.53041411863939403</v>
      </c>
      <c r="AA68">
        <f t="shared" si="2"/>
        <v>2.0508000000000002</v>
      </c>
      <c r="AB68">
        <f t="shared" si="3"/>
        <v>6.5399000000000003</v>
      </c>
    </row>
    <row r="69" spans="1:28">
      <c r="A69" s="11">
        <v>67</v>
      </c>
      <c r="B69" s="13" t="s">
        <v>466</v>
      </c>
      <c r="C69" s="13" t="s">
        <v>467</v>
      </c>
      <c r="D69" s="13">
        <v>1</v>
      </c>
      <c r="E69" s="13" t="s">
        <v>468</v>
      </c>
      <c r="F69" s="13" t="s">
        <v>515</v>
      </c>
      <c r="G69" s="13">
        <v>2011</v>
      </c>
      <c r="H69" s="14" t="s">
        <v>247</v>
      </c>
      <c r="I69" s="20">
        <v>554</v>
      </c>
      <c r="J69" s="16" t="s">
        <v>248</v>
      </c>
      <c r="K69" s="16" t="s">
        <v>249</v>
      </c>
      <c r="L69" s="16">
        <f>ROW()</f>
        <v>69</v>
      </c>
      <c r="M69" t="s">
        <v>636</v>
      </c>
      <c r="N69">
        <v>58637</v>
      </c>
      <c r="O69">
        <v>52826</v>
      </c>
      <c r="P69">
        <v>37142</v>
      </c>
      <c r="Q69">
        <v>39212</v>
      </c>
      <c r="R69">
        <v>36000</v>
      </c>
      <c r="S69">
        <v>38236</v>
      </c>
      <c r="T69">
        <v>33577</v>
      </c>
      <c r="U69">
        <v>34681</v>
      </c>
      <c r="V69">
        <v>17162</v>
      </c>
      <c r="W69">
        <v>17162</v>
      </c>
      <c r="X69">
        <v>33934</v>
      </c>
      <c r="Y69">
        <f t="shared" si="0"/>
        <v>0.29268209492300085</v>
      </c>
      <c r="Z69">
        <f t="shared" si="1"/>
        <v>0.58203864454184218</v>
      </c>
      <c r="AA69">
        <f t="shared" si="2"/>
        <v>3.4323999999999999</v>
      </c>
      <c r="AB69">
        <f t="shared" si="3"/>
        <v>6.8258000000000001</v>
      </c>
    </row>
    <row r="70" spans="1:28">
      <c r="A70" s="11">
        <v>68</v>
      </c>
      <c r="B70" s="13" t="s">
        <v>519</v>
      </c>
      <c r="C70" s="13" t="s">
        <v>520</v>
      </c>
      <c r="D70" s="13">
        <v>1</v>
      </c>
      <c r="E70" s="13" t="s">
        <v>468</v>
      </c>
      <c r="F70" s="13" t="s">
        <v>515</v>
      </c>
      <c r="G70" s="13">
        <v>2011</v>
      </c>
      <c r="H70" s="14" t="s">
        <v>250</v>
      </c>
      <c r="I70" s="20">
        <v>482</v>
      </c>
      <c r="J70" s="16" t="s">
        <v>251</v>
      </c>
      <c r="K70" s="16" t="s">
        <v>252</v>
      </c>
      <c r="L70" s="16">
        <f>ROW()</f>
        <v>70</v>
      </c>
      <c r="M70" t="s">
        <v>637</v>
      </c>
      <c r="N70">
        <v>172379</v>
      </c>
      <c r="O70">
        <v>174397</v>
      </c>
      <c r="P70">
        <v>41562</v>
      </c>
      <c r="Q70">
        <v>41186</v>
      </c>
      <c r="R70">
        <v>40106</v>
      </c>
      <c r="S70">
        <v>40016</v>
      </c>
      <c r="T70">
        <v>37629</v>
      </c>
      <c r="U70">
        <v>37104</v>
      </c>
      <c r="V70">
        <v>13647</v>
      </c>
      <c r="W70">
        <v>13647</v>
      </c>
      <c r="X70">
        <v>47439</v>
      </c>
      <c r="Y70">
        <f t="shared" si="0"/>
        <v>7.9168576218680925E-2</v>
      </c>
      <c r="Z70">
        <f t="shared" si="1"/>
        <v>0.2167694440738141</v>
      </c>
      <c r="AA70">
        <f t="shared" si="2"/>
        <v>2.7294</v>
      </c>
      <c r="AB70">
        <f t="shared" si="3"/>
        <v>7.4733000000000001</v>
      </c>
    </row>
    <row r="71" spans="1:28">
      <c r="A71" s="11">
        <v>69</v>
      </c>
      <c r="B71" s="13" t="s">
        <v>473</v>
      </c>
      <c r="C71" s="13" t="s">
        <v>474</v>
      </c>
      <c r="D71" s="13">
        <v>1</v>
      </c>
      <c r="E71" s="13" t="s">
        <v>468</v>
      </c>
      <c r="F71" s="13" t="s">
        <v>524</v>
      </c>
      <c r="G71" s="13">
        <v>2011</v>
      </c>
      <c r="H71" s="14" t="s">
        <v>253</v>
      </c>
      <c r="I71" s="20">
        <v>666</v>
      </c>
      <c r="J71" s="16" t="s">
        <v>254</v>
      </c>
      <c r="K71" s="16" t="s">
        <v>255</v>
      </c>
      <c r="L71" s="16">
        <f>ROW()</f>
        <v>71</v>
      </c>
      <c r="M71" t="s">
        <v>638</v>
      </c>
      <c r="N71">
        <v>44072</v>
      </c>
      <c r="O71">
        <v>38530</v>
      </c>
      <c r="P71">
        <v>29818</v>
      </c>
      <c r="Q71">
        <v>24077</v>
      </c>
      <c r="R71">
        <v>28815</v>
      </c>
      <c r="S71">
        <v>23425</v>
      </c>
      <c r="T71">
        <v>27694</v>
      </c>
      <c r="U71">
        <v>22132</v>
      </c>
      <c r="V71">
        <v>3843</v>
      </c>
      <c r="W71">
        <v>3843</v>
      </c>
      <c r="X71">
        <v>42140</v>
      </c>
      <c r="Y71">
        <f t="shared" si="0"/>
        <v>8.7198221092757308E-2</v>
      </c>
      <c r="Z71">
        <f t="shared" si="1"/>
        <v>0.56527954256670898</v>
      </c>
      <c r="AA71">
        <f t="shared" si="2"/>
        <v>0.76859999999999995</v>
      </c>
      <c r="AB71">
        <f t="shared" si="3"/>
        <v>4.9825999999999997</v>
      </c>
    </row>
    <row r="72" spans="1:28">
      <c r="A72" s="11">
        <v>70</v>
      </c>
      <c r="B72" s="13" t="s">
        <v>479</v>
      </c>
      <c r="C72" s="13" t="s">
        <v>480</v>
      </c>
      <c r="D72" s="13">
        <v>1</v>
      </c>
      <c r="E72" s="13" t="s">
        <v>468</v>
      </c>
      <c r="F72" s="13" t="s">
        <v>524</v>
      </c>
      <c r="G72" s="13">
        <v>2011</v>
      </c>
      <c r="H72" s="17" t="s">
        <v>256</v>
      </c>
      <c r="I72" s="20">
        <v>245</v>
      </c>
      <c r="J72" s="16" t="s">
        <v>257</v>
      </c>
      <c r="K72" s="16" t="s">
        <v>258</v>
      </c>
      <c r="L72" s="16">
        <f>ROW()</f>
        <v>72</v>
      </c>
      <c r="M72" t="s">
        <v>639</v>
      </c>
      <c r="N72">
        <v>38797</v>
      </c>
      <c r="O72">
        <v>37554</v>
      </c>
      <c r="P72">
        <v>25969</v>
      </c>
      <c r="Q72">
        <v>21441</v>
      </c>
      <c r="R72">
        <v>24911</v>
      </c>
      <c r="S72">
        <v>20828</v>
      </c>
      <c r="T72">
        <v>23686</v>
      </c>
      <c r="U72">
        <v>19046</v>
      </c>
      <c r="V72">
        <v>8350</v>
      </c>
      <c r="W72">
        <v>8350</v>
      </c>
      <c r="X72">
        <v>26032</v>
      </c>
      <c r="Y72">
        <f t="shared" si="0"/>
        <v>0.21522282650720417</v>
      </c>
      <c r="Z72">
        <f t="shared" si="1"/>
        <v>0.55071268397041007</v>
      </c>
      <c r="AA72">
        <f t="shared" si="2"/>
        <v>1.67</v>
      </c>
      <c r="AB72">
        <f t="shared" si="3"/>
        <v>4.2732000000000001</v>
      </c>
    </row>
    <row r="73" spans="1:28">
      <c r="A73" s="11">
        <v>71</v>
      </c>
      <c r="B73" s="13" t="s">
        <v>502</v>
      </c>
      <c r="C73" s="13" t="s">
        <v>503</v>
      </c>
      <c r="D73" s="13">
        <v>1</v>
      </c>
      <c r="E73" s="13" t="s">
        <v>468</v>
      </c>
      <c r="F73" s="13" t="s">
        <v>524</v>
      </c>
      <c r="G73" s="13">
        <v>2011</v>
      </c>
      <c r="H73" s="14" t="s">
        <v>259</v>
      </c>
      <c r="I73" s="20">
        <v>282</v>
      </c>
      <c r="J73" s="16" t="s">
        <v>260</v>
      </c>
      <c r="K73" s="16" t="s">
        <v>261</v>
      </c>
      <c r="L73" s="16">
        <f>ROW()</f>
        <v>73</v>
      </c>
      <c r="M73" t="s">
        <v>640</v>
      </c>
      <c r="N73">
        <v>41110</v>
      </c>
      <c r="O73">
        <v>36989</v>
      </c>
      <c r="P73">
        <v>25408</v>
      </c>
      <c r="Q73">
        <v>21493</v>
      </c>
      <c r="R73">
        <v>24520</v>
      </c>
      <c r="S73">
        <v>20962</v>
      </c>
      <c r="T73">
        <v>23114</v>
      </c>
      <c r="U73">
        <v>19353</v>
      </c>
      <c r="V73">
        <v>7379</v>
      </c>
      <c r="W73">
        <v>7379</v>
      </c>
      <c r="X73">
        <v>27709</v>
      </c>
      <c r="Y73">
        <f t="shared" si="0"/>
        <v>0.17949404037946973</v>
      </c>
      <c r="Z73">
        <f t="shared" si="1"/>
        <v>0.51650450012162485</v>
      </c>
      <c r="AA73">
        <f t="shared" si="2"/>
        <v>1.4758</v>
      </c>
      <c r="AB73">
        <f t="shared" si="3"/>
        <v>4.2466999999999997</v>
      </c>
    </row>
    <row r="74" spans="1:28">
      <c r="A74" s="11">
        <v>72</v>
      </c>
      <c r="B74" s="13" t="s">
        <v>534</v>
      </c>
      <c r="C74" s="13" t="s">
        <v>535</v>
      </c>
      <c r="D74" s="13">
        <v>1</v>
      </c>
      <c r="E74" s="13" t="s">
        <v>468</v>
      </c>
      <c r="F74" s="13" t="s">
        <v>524</v>
      </c>
      <c r="G74" s="13">
        <v>2011</v>
      </c>
      <c r="H74" s="14" t="s">
        <v>262</v>
      </c>
      <c r="I74" s="20">
        <v>526</v>
      </c>
      <c r="J74" s="16" t="s">
        <v>263</v>
      </c>
      <c r="K74" s="16" t="s">
        <v>264</v>
      </c>
      <c r="L74" s="16">
        <f>ROW()</f>
        <v>74</v>
      </c>
      <c r="M74" t="s">
        <v>641</v>
      </c>
      <c r="N74">
        <v>67248</v>
      </c>
      <c r="O74">
        <v>60997</v>
      </c>
      <c r="P74">
        <v>50965</v>
      </c>
      <c r="Q74">
        <v>45476</v>
      </c>
      <c r="R74">
        <v>49689</v>
      </c>
      <c r="S74">
        <v>44670</v>
      </c>
      <c r="T74">
        <v>45535</v>
      </c>
      <c r="U74">
        <v>39280</v>
      </c>
      <c r="V74">
        <v>10477</v>
      </c>
      <c r="W74">
        <v>10477</v>
      </c>
      <c r="X74">
        <v>63861</v>
      </c>
      <c r="Y74">
        <f t="shared" si="0"/>
        <v>0.15579645491315727</v>
      </c>
      <c r="Z74">
        <f t="shared" si="1"/>
        <v>0.63061354984534856</v>
      </c>
      <c r="AA74">
        <f t="shared" si="2"/>
        <v>2.0954000000000002</v>
      </c>
      <c r="AB74">
        <f t="shared" si="3"/>
        <v>8.4815000000000005</v>
      </c>
    </row>
    <row r="75" spans="1:28">
      <c r="A75" s="11">
        <v>73</v>
      </c>
      <c r="B75" s="13" t="s">
        <v>484</v>
      </c>
      <c r="C75" s="13" t="s">
        <v>485</v>
      </c>
      <c r="D75" s="13">
        <v>1</v>
      </c>
      <c r="E75" s="13" t="s">
        <v>468</v>
      </c>
      <c r="F75" s="13" t="s">
        <v>524</v>
      </c>
      <c r="G75" s="13">
        <v>2011</v>
      </c>
      <c r="H75" s="14" t="s">
        <v>265</v>
      </c>
      <c r="I75" s="20">
        <v>499</v>
      </c>
      <c r="J75" s="16" t="s">
        <v>266</v>
      </c>
      <c r="K75" s="16" t="s">
        <v>267</v>
      </c>
      <c r="L75" s="16">
        <f>ROW()</f>
        <v>75</v>
      </c>
      <c r="M75" t="s">
        <v>642</v>
      </c>
      <c r="N75">
        <v>39620</v>
      </c>
      <c r="O75">
        <v>35782</v>
      </c>
      <c r="P75">
        <v>33053</v>
      </c>
      <c r="Q75">
        <v>25870</v>
      </c>
      <c r="R75">
        <v>32231</v>
      </c>
      <c r="S75">
        <v>25384</v>
      </c>
      <c r="T75">
        <v>29055</v>
      </c>
      <c r="U75">
        <v>19605</v>
      </c>
      <c r="V75">
        <v>6851</v>
      </c>
      <c r="W75">
        <v>6851</v>
      </c>
      <c r="X75">
        <v>34958</v>
      </c>
      <c r="Y75">
        <f t="shared" si="0"/>
        <v>0.17291771832407876</v>
      </c>
      <c r="Z75">
        <f t="shared" si="1"/>
        <v>0.61408379606259467</v>
      </c>
      <c r="AA75">
        <f t="shared" si="2"/>
        <v>1.3702000000000001</v>
      </c>
      <c r="AB75">
        <f t="shared" si="3"/>
        <v>4.8659999999999997</v>
      </c>
    </row>
    <row r="76" spans="1:28">
      <c r="A76" s="11">
        <v>74</v>
      </c>
      <c r="B76" s="13" t="s">
        <v>542</v>
      </c>
      <c r="C76" s="13" t="s">
        <v>543</v>
      </c>
      <c r="D76" s="13">
        <v>1</v>
      </c>
      <c r="E76" s="13" t="s">
        <v>468</v>
      </c>
      <c r="F76" s="13" t="s">
        <v>524</v>
      </c>
      <c r="G76" s="13">
        <v>2011</v>
      </c>
      <c r="H76" s="14" t="s">
        <v>268</v>
      </c>
      <c r="I76" s="20">
        <v>319</v>
      </c>
      <c r="J76" s="16" t="s">
        <v>269</v>
      </c>
      <c r="K76" s="16" t="s">
        <v>270</v>
      </c>
      <c r="L76" s="16">
        <f>ROW()</f>
        <v>76</v>
      </c>
      <c r="M76" t="s">
        <v>643</v>
      </c>
      <c r="N76">
        <v>180966</v>
      </c>
      <c r="O76">
        <v>160714</v>
      </c>
      <c r="P76">
        <v>99214</v>
      </c>
      <c r="Q76">
        <v>95717</v>
      </c>
      <c r="R76">
        <v>96541</v>
      </c>
      <c r="S76">
        <v>93740</v>
      </c>
      <c r="T76">
        <v>87736</v>
      </c>
      <c r="U76">
        <v>83935</v>
      </c>
      <c r="V76">
        <v>42397</v>
      </c>
      <c r="W76">
        <v>42397</v>
      </c>
      <c r="X76">
        <v>86877</v>
      </c>
      <c r="Y76">
        <f t="shared" si="0"/>
        <v>0.23428157775493738</v>
      </c>
      <c r="Z76">
        <f t="shared" si="1"/>
        <v>0.47431838024822343</v>
      </c>
      <c r="AA76">
        <f t="shared" si="2"/>
        <v>8.4794</v>
      </c>
      <c r="AB76">
        <f t="shared" si="3"/>
        <v>17.167100000000001</v>
      </c>
    </row>
    <row r="77" spans="1:28">
      <c r="A77" s="11">
        <v>75</v>
      </c>
      <c r="B77" s="13" t="s">
        <v>547</v>
      </c>
      <c r="C77" s="13" t="s">
        <v>548</v>
      </c>
      <c r="D77" s="13">
        <v>1</v>
      </c>
      <c r="E77" s="13" t="s">
        <v>468</v>
      </c>
      <c r="F77" s="13" t="s">
        <v>524</v>
      </c>
      <c r="G77" s="13">
        <v>2011</v>
      </c>
      <c r="H77" s="14" t="s">
        <v>271</v>
      </c>
      <c r="I77" s="20">
        <v>748</v>
      </c>
      <c r="J77" s="16" t="s">
        <v>272</v>
      </c>
      <c r="K77" s="16" t="s">
        <v>273</v>
      </c>
      <c r="L77" s="16">
        <f>ROW()</f>
        <v>77</v>
      </c>
      <c r="M77" t="s">
        <v>644</v>
      </c>
      <c r="N77">
        <v>66191</v>
      </c>
      <c r="O77">
        <v>40433</v>
      </c>
      <c r="P77">
        <v>43340</v>
      </c>
      <c r="Q77">
        <v>18627</v>
      </c>
      <c r="R77">
        <v>41872</v>
      </c>
      <c r="S77">
        <v>18152</v>
      </c>
      <c r="T77">
        <v>40066</v>
      </c>
      <c r="U77">
        <v>16901</v>
      </c>
      <c r="V77">
        <v>3806</v>
      </c>
      <c r="W77">
        <v>3806</v>
      </c>
      <c r="X77">
        <v>49355</v>
      </c>
      <c r="Y77">
        <f t="shared" si="0"/>
        <v>5.7500264386396945E-2</v>
      </c>
      <c r="Z77">
        <f t="shared" si="1"/>
        <v>0.43032285356015171</v>
      </c>
      <c r="AA77">
        <f t="shared" si="2"/>
        <v>0.76119999999999999</v>
      </c>
      <c r="AB77">
        <f t="shared" si="3"/>
        <v>5.6966999999999999</v>
      </c>
    </row>
    <row r="78" spans="1:28">
      <c r="A78" s="11">
        <v>76</v>
      </c>
      <c r="B78" s="13" t="s">
        <v>466</v>
      </c>
      <c r="C78" s="13" t="s">
        <v>467</v>
      </c>
      <c r="D78" s="13">
        <v>12</v>
      </c>
      <c r="E78" s="13" t="s">
        <v>489</v>
      </c>
      <c r="F78" s="13" t="s">
        <v>524</v>
      </c>
      <c r="G78" s="13">
        <v>2011</v>
      </c>
      <c r="H78" s="14" t="s">
        <v>274</v>
      </c>
      <c r="I78" s="20">
        <v>592</v>
      </c>
      <c r="J78" s="16" t="s">
        <v>275</v>
      </c>
      <c r="K78" s="16" t="s">
        <v>276</v>
      </c>
      <c r="L78" s="16">
        <f>ROW()</f>
        <v>78</v>
      </c>
      <c r="M78" t="s">
        <v>645</v>
      </c>
      <c r="N78">
        <v>85855</v>
      </c>
      <c r="O78">
        <v>70072</v>
      </c>
      <c r="P78">
        <v>43884</v>
      </c>
      <c r="Q78">
        <v>34805</v>
      </c>
      <c r="R78">
        <v>42486</v>
      </c>
      <c r="S78">
        <v>33900</v>
      </c>
      <c r="T78">
        <v>38480</v>
      </c>
      <c r="U78">
        <v>30065</v>
      </c>
      <c r="V78">
        <v>11708</v>
      </c>
      <c r="W78">
        <v>11708</v>
      </c>
      <c r="X78">
        <v>45129</v>
      </c>
      <c r="Y78">
        <f t="shared" si="0"/>
        <v>0.13636946013627627</v>
      </c>
      <c r="Z78">
        <f t="shared" si="1"/>
        <v>0.39919049560305164</v>
      </c>
      <c r="AA78">
        <f t="shared" si="2"/>
        <v>2.3416000000000001</v>
      </c>
      <c r="AB78">
        <f t="shared" si="3"/>
        <v>6.8544999999999998</v>
      </c>
    </row>
    <row r="79" spans="1:28">
      <c r="A79" s="11">
        <v>77</v>
      </c>
      <c r="B79" s="13" t="s">
        <v>519</v>
      </c>
      <c r="C79" s="13" t="s">
        <v>520</v>
      </c>
      <c r="D79" s="13">
        <v>12</v>
      </c>
      <c r="E79" s="13" t="s">
        <v>489</v>
      </c>
      <c r="F79" s="13" t="s">
        <v>524</v>
      </c>
      <c r="G79" s="13">
        <v>2011</v>
      </c>
      <c r="H79" s="14" t="s">
        <v>277</v>
      </c>
      <c r="I79" s="20">
        <v>654</v>
      </c>
      <c r="J79" s="16" t="s">
        <v>278</v>
      </c>
      <c r="K79" s="16" t="s">
        <v>279</v>
      </c>
      <c r="L79" s="16">
        <f>ROW()</f>
        <v>79</v>
      </c>
      <c r="M79" t="s">
        <v>646</v>
      </c>
      <c r="N79">
        <v>221577</v>
      </c>
      <c r="O79">
        <v>210446</v>
      </c>
      <c r="P79">
        <v>39580</v>
      </c>
      <c r="Q79">
        <v>37931</v>
      </c>
      <c r="R79">
        <v>38384</v>
      </c>
      <c r="S79">
        <v>37037</v>
      </c>
      <c r="T79">
        <v>35876</v>
      </c>
      <c r="U79">
        <v>33308</v>
      </c>
      <c r="V79">
        <v>13594</v>
      </c>
      <c r="W79">
        <v>13594</v>
      </c>
      <c r="X79">
        <v>41996</v>
      </c>
      <c r="Y79">
        <f t="shared" si="0"/>
        <v>6.1351133014708202E-2</v>
      </c>
      <c r="Z79">
        <f t="shared" si="1"/>
        <v>0.15611728654147317</v>
      </c>
      <c r="AA79">
        <f t="shared" si="2"/>
        <v>2.7187999999999999</v>
      </c>
      <c r="AB79">
        <f t="shared" si="3"/>
        <v>6.9184000000000001</v>
      </c>
    </row>
    <row r="80" spans="1:28">
      <c r="A80" s="11">
        <v>78</v>
      </c>
      <c r="B80" s="13" t="s">
        <v>473</v>
      </c>
      <c r="C80" s="13" t="s">
        <v>474</v>
      </c>
      <c r="D80" s="13">
        <v>12</v>
      </c>
      <c r="E80" s="13" t="s">
        <v>489</v>
      </c>
      <c r="F80" s="13" t="s">
        <v>524</v>
      </c>
      <c r="G80" s="13">
        <v>2011</v>
      </c>
      <c r="H80" s="17" t="s">
        <v>280</v>
      </c>
      <c r="I80" s="20">
        <v>555</v>
      </c>
      <c r="J80" s="16" t="s">
        <v>281</v>
      </c>
      <c r="K80" s="16" t="s">
        <v>282</v>
      </c>
      <c r="L80" s="16">
        <f>ROW()</f>
        <v>80</v>
      </c>
      <c r="M80" t="s">
        <v>647</v>
      </c>
      <c r="N80">
        <v>73950</v>
      </c>
      <c r="O80">
        <v>48241</v>
      </c>
      <c r="P80">
        <v>47346</v>
      </c>
      <c r="Q80">
        <v>25221</v>
      </c>
      <c r="R80">
        <v>46039</v>
      </c>
      <c r="S80">
        <v>24690</v>
      </c>
      <c r="T80">
        <v>43472</v>
      </c>
      <c r="U80">
        <v>22316</v>
      </c>
      <c r="V80">
        <v>8726</v>
      </c>
      <c r="W80">
        <v>8726</v>
      </c>
      <c r="X80">
        <v>48336</v>
      </c>
      <c r="Y80">
        <f t="shared" si="0"/>
        <v>0.11799864773495605</v>
      </c>
      <c r="Z80">
        <f t="shared" si="1"/>
        <v>0.44481406355645708</v>
      </c>
      <c r="AA80">
        <f t="shared" si="2"/>
        <v>1.7452000000000001</v>
      </c>
      <c r="AB80">
        <f t="shared" si="3"/>
        <v>6.5788000000000002</v>
      </c>
    </row>
    <row r="81" spans="1:28">
      <c r="A81" s="11">
        <v>79</v>
      </c>
      <c r="B81" s="13" t="s">
        <v>479</v>
      </c>
      <c r="C81" s="13" t="s">
        <v>480</v>
      </c>
      <c r="D81" s="13">
        <v>12</v>
      </c>
      <c r="E81" s="13" t="s">
        <v>489</v>
      </c>
      <c r="F81" s="13" t="s">
        <v>524</v>
      </c>
      <c r="G81" s="13">
        <v>2011</v>
      </c>
      <c r="H81" s="14" t="s">
        <v>283</v>
      </c>
      <c r="I81" s="20">
        <v>620</v>
      </c>
      <c r="J81" s="16" t="s">
        <v>284</v>
      </c>
      <c r="K81" s="16" t="s">
        <v>285</v>
      </c>
      <c r="L81" s="16">
        <f>ROW()</f>
        <v>81</v>
      </c>
      <c r="M81" t="s">
        <v>648</v>
      </c>
      <c r="N81">
        <v>58730</v>
      </c>
      <c r="O81">
        <v>57107</v>
      </c>
      <c r="P81">
        <v>26260</v>
      </c>
      <c r="Q81">
        <v>26349</v>
      </c>
      <c r="R81">
        <v>25537</v>
      </c>
      <c r="S81">
        <v>25819</v>
      </c>
      <c r="T81">
        <v>23768</v>
      </c>
      <c r="U81">
        <v>23153</v>
      </c>
      <c r="V81">
        <v>9232</v>
      </c>
      <c r="W81">
        <v>9232</v>
      </c>
      <c r="X81">
        <v>28457</v>
      </c>
      <c r="Y81">
        <f t="shared" si="0"/>
        <v>0.15719393836199558</v>
      </c>
      <c r="Z81">
        <f t="shared" si="1"/>
        <v>0.39946364719904648</v>
      </c>
      <c r="AA81">
        <f t="shared" si="2"/>
        <v>1.8464</v>
      </c>
      <c r="AB81">
        <f t="shared" si="3"/>
        <v>4.6920999999999999</v>
      </c>
    </row>
    <row r="82" spans="1:28">
      <c r="A82" s="11">
        <v>80</v>
      </c>
      <c r="B82" s="13" t="s">
        <v>502</v>
      </c>
      <c r="C82" s="13" t="s">
        <v>503</v>
      </c>
      <c r="D82" s="13">
        <v>12</v>
      </c>
      <c r="E82" s="13" t="s">
        <v>489</v>
      </c>
      <c r="F82" s="13" t="s">
        <v>524</v>
      </c>
      <c r="G82" s="13">
        <v>2011</v>
      </c>
      <c r="H82" s="14" t="s">
        <v>286</v>
      </c>
      <c r="I82" s="20">
        <v>110</v>
      </c>
      <c r="J82" s="16" t="s">
        <v>287</v>
      </c>
      <c r="K82" s="16" t="s">
        <v>288</v>
      </c>
      <c r="L82" s="16">
        <f>ROW()</f>
        <v>82</v>
      </c>
      <c r="M82" t="s">
        <v>649</v>
      </c>
      <c r="N82">
        <v>56727</v>
      </c>
      <c r="O82">
        <v>55686</v>
      </c>
      <c r="P82">
        <v>31367</v>
      </c>
      <c r="Q82">
        <v>29722</v>
      </c>
      <c r="R82">
        <v>30445</v>
      </c>
      <c r="S82">
        <v>29111</v>
      </c>
      <c r="T82">
        <v>27574</v>
      </c>
      <c r="U82">
        <v>25832</v>
      </c>
      <c r="V82">
        <v>12035</v>
      </c>
      <c r="W82">
        <v>12035</v>
      </c>
      <c r="X82">
        <v>29336</v>
      </c>
      <c r="Y82">
        <f t="shared" si="0"/>
        <v>0.21215646870097132</v>
      </c>
      <c r="Z82">
        <f t="shared" si="1"/>
        <v>0.47072822465492625</v>
      </c>
      <c r="AA82">
        <f t="shared" si="2"/>
        <v>2.407</v>
      </c>
      <c r="AB82">
        <f t="shared" si="3"/>
        <v>5.3406000000000002</v>
      </c>
    </row>
    <row r="83" spans="1:28">
      <c r="A83" s="11">
        <v>81</v>
      </c>
      <c r="B83" s="13" t="s">
        <v>510</v>
      </c>
      <c r="C83" s="13" t="s">
        <v>511</v>
      </c>
      <c r="D83" s="13">
        <v>12</v>
      </c>
      <c r="E83" s="13" t="s">
        <v>489</v>
      </c>
      <c r="F83" s="13" t="s">
        <v>524</v>
      </c>
      <c r="G83" s="13">
        <v>2011</v>
      </c>
      <c r="H83" s="14" t="s">
        <v>289</v>
      </c>
      <c r="I83" s="20">
        <v>698</v>
      </c>
      <c r="J83" s="16" t="s">
        <v>290</v>
      </c>
      <c r="K83" s="16" t="s">
        <v>291</v>
      </c>
      <c r="L83" s="16">
        <f>ROW()</f>
        <v>83</v>
      </c>
      <c r="M83" t="s">
        <v>650</v>
      </c>
      <c r="N83">
        <v>46485</v>
      </c>
      <c r="O83">
        <v>33559</v>
      </c>
      <c r="P83">
        <v>31753</v>
      </c>
      <c r="Q83">
        <v>24812</v>
      </c>
      <c r="R83">
        <v>30878</v>
      </c>
      <c r="S83">
        <v>24361</v>
      </c>
      <c r="T83">
        <v>28901</v>
      </c>
      <c r="U83">
        <v>21473</v>
      </c>
      <c r="V83">
        <v>7630</v>
      </c>
      <c r="W83">
        <v>7630</v>
      </c>
      <c r="X83">
        <v>35114</v>
      </c>
      <c r="Y83">
        <f t="shared" si="0"/>
        <v>0.16413896956007315</v>
      </c>
      <c r="Z83">
        <f t="shared" si="1"/>
        <v>0.54183069807464779</v>
      </c>
      <c r="AA83">
        <f t="shared" si="2"/>
        <v>1.526</v>
      </c>
      <c r="AB83">
        <f t="shared" si="3"/>
        <v>5.0373999999999999</v>
      </c>
    </row>
    <row r="84" spans="1:28">
      <c r="A84" s="11">
        <v>82</v>
      </c>
      <c r="B84" s="13" t="s">
        <v>542</v>
      </c>
      <c r="C84" s="13" t="s">
        <v>543</v>
      </c>
      <c r="D84" s="13">
        <v>12</v>
      </c>
      <c r="E84" s="13" t="s">
        <v>292</v>
      </c>
      <c r="F84" s="13" t="s">
        <v>524</v>
      </c>
      <c r="G84" s="13">
        <v>2011</v>
      </c>
      <c r="H84" s="14" t="s">
        <v>293</v>
      </c>
      <c r="I84" s="20">
        <v>304</v>
      </c>
      <c r="J84" s="16" t="s">
        <v>294</v>
      </c>
      <c r="K84" s="16" t="s">
        <v>295</v>
      </c>
      <c r="L84" s="16">
        <f>ROW()</f>
        <v>84</v>
      </c>
      <c r="M84" t="s">
        <v>651</v>
      </c>
      <c r="N84">
        <v>97295</v>
      </c>
      <c r="O84">
        <v>90686</v>
      </c>
      <c r="P84">
        <v>66354</v>
      </c>
      <c r="Q84">
        <v>63687</v>
      </c>
      <c r="R84">
        <v>64892</v>
      </c>
      <c r="S84">
        <v>62635</v>
      </c>
      <c r="T84">
        <v>59777</v>
      </c>
      <c r="U84">
        <v>56577</v>
      </c>
      <c r="V84">
        <v>32228</v>
      </c>
      <c r="W84">
        <v>32228</v>
      </c>
      <c r="X84">
        <v>51898</v>
      </c>
      <c r="Y84">
        <f t="shared" si="0"/>
        <v>0.3312400431676859</v>
      </c>
      <c r="Z84">
        <f t="shared" si="1"/>
        <v>0.59794439590934789</v>
      </c>
      <c r="AA84">
        <f t="shared" si="2"/>
        <v>6.4455999999999998</v>
      </c>
      <c r="AB84">
        <f t="shared" si="3"/>
        <v>11.635400000000001</v>
      </c>
    </row>
    <row r="85" spans="1:28">
      <c r="A85" s="11">
        <v>83</v>
      </c>
      <c r="B85" s="13" t="s">
        <v>466</v>
      </c>
      <c r="C85" s="13" t="s">
        <v>467</v>
      </c>
      <c r="D85" s="13">
        <v>1</v>
      </c>
      <c r="E85" s="13" t="s">
        <v>468</v>
      </c>
      <c r="F85" s="13" t="s">
        <v>469</v>
      </c>
      <c r="G85" s="13">
        <v>2012</v>
      </c>
      <c r="H85" s="14" t="s">
        <v>296</v>
      </c>
      <c r="I85" s="20">
        <v>303</v>
      </c>
      <c r="J85" s="16" t="s">
        <v>297</v>
      </c>
      <c r="K85" s="16" t="s">
        <v>298</v>
      </c>
      <c r="L85" s="16">
        <f>ROW()</f>
        <v>85</v>
      </c>
      <c r="M85" t="s">
        <v>652</v>
      </c>
      <c r="N85">
        <v>81890</v>
      </c>
      <c r="O85">
        <v>71564</v>
      </c>
      <c r="P85">
        <v>59374</v>
      </c>
      <c r="Q85">
        <v>52211</v>
      </c>
      <c r="R85">
        <v>57564</v>
      </c>
      <c r="S85">
        <v>50981</v>
      </c>
      <c r="T85">
        <v>53786</v>
      </c>
      <c r="U85">
        <v>45943</v>
      </c>
      <c r="V85">
        <v>18778</v>
      </c>
      <c r="W85">
        <v>18778</v>
      </c>
      <c r="X85">
        <v>62173</v>
      </c>
      <c r="Y85">
        <f t="shared" si="0"/>
        <v>0.22930760776651607</v>
      </c>
      <c r="Z85">
        <f t="shared" si="1"/>
        <v>0.60892050311393331</v>
      </c>
      <c r="AA85">
        <f t="shared" si="2"/>
        <v>3.7555999999999998</v>
      </c>
      <c r="AB85">
        <f t="shared" si="3"/>
        <v>9.9728999999999992</v>
      </c>
    </row>
    <row r="86" spans="1:28">
      <c r="A86" s="11">
        <v>84</v>
      </c>
      <c r="B86" s="13" t="s">
        <v>473</v>
      </c>
      <c r="C86" s="13" t="s">
        <v>474</v>
      </c>
      <c r="D86" s="13">
        <v>1</v>
      </c>
      <c r="E86" s="13" t="s">
        <v>468</v>
      </c>
      <c r="F86" s="13" t="s">
        <v>475</v>
      </c>
      <c r="G86" s="13">
        <v>2012</v>
      </c>
      <c r="H86" s="14" t="s">
        <v>299</v>
      </c>
      <c r="I86" s="20">
        <v>558</v>
      </c>
      <c r="J86" s="16" t="s">
        <v>300</v>
      </c>
      <c r="K86" s="16" t="s">
        <v>301</v>
      </c>
      <c r="L86" s="16">
        <f>ROW()</f>
        <v>86</v>
      </c>
      <c r="M86" t="s">
        <v>653</v>
      </c>
      <c r="N86">
        <v>57905</v>
      </c>
      <c r="O86">
        <v>47282</v>
      </c>
      <c r="P86">
        <v>43609</v>
      </c>
      <c r="Q86">
        <v>39354</v>
      </c>
      <c r="R86">
        <v>42541</v>
      </c>
      <c r="S86">
        <v>38619</v>
      </c>
      <c r="T86">
        <v>39420</v>
      </c>
      <c r="U86">
        <v>33050</v>
      </c>
      <c r="V86">
        <v>15239</v>
      </c>
      <c r="W86">
        <v>15239</v>
      </c>
      <c r="X86">
        <v>41992</v>
      </c>
      <c r="Y86">
        <f t="shared" si="0"/>
        <v>0.2631724376133322</v>
      </c>
      <c r="Z86">
        <f t="shared" si="1"/>
        <v>0.6257663414212935</v>
      </c>
      <c r="AA86">
        <f t="shared" si="2"/>
        <v>3.0478000000000001</v>
      </c>
      <c r="AB86">
        <f t="shared" si="3"/>
        <v>7.2469999999999999</v>
      </c>
    </row>
    <row r="87" spans="1:28">
      <c r="A87" s="11">
        <v>85</v>
      </c>
      <c r="B87" s="13" t="s">
        <v>479</v>
      </c>
      <c r="C87" s="13" t="s">
        <v>480</v>
      </c>
      <c r="D87" s="13">
        <v>1</v>
      </c>
      <c r="E87" s="13" t="s">
        <v>468</v>
      </c>
      <c r="F87" s="13" t="s">
        <v>498</v>
      </c>
      <c r="G87" s="13">
        <v>2012</v>
      </c>
      <c r="H87" s="14" t="s">
        <v>302</v>
      </c>
      <c r="I87" s="20">
        <v>258</v>
      </c>
      <c r="J87" s="16" t="s">
        <v>303</v>
      </c>
      <c r="K87" s="16" t="s">
        <v>304</v>
      </c>
      <c r="L87" s="16">
        <f>ROW()</f>
        <v>87</v>
      </c>
      <c r="M87" t="s">
        <v>654</v>
      </c>
      <c r="N87">
        <v>61750</v>
      </c>
      <c r="O87">
        <v>51060</v>
      </c>
      <c r="P87">
        <v>46914</v>
      </c>
      <c r="Q87">
        <v>38682</v>
      </c>
      <c r="R87">
        <v>45565</v>
      </c>
      <c r="S87">
        <v>37800</v>
      </c>
      <c r="T87">
        <v>43275</v>
      </c>
      <c r="U87">
        <v>35080</v>
      </c>
      <c r="V87">
        <v>14028</v>
      </c>
      <c r="W87">
        <v>14028</v>
      </c>
      <c r="X87">
        <v>50299</v>
      </c>
      <c r="Y87">
        <f t="shared" si="0"/>
        <v>0.22717408906882591</v>
      </c>
      <c r="Z87">
        <f t="shared" si="1"/>
        <v>0.63445344129554659</v>
      </c>
      <c r="AA87">
        <f t="shared" si="2"/>
        <v>2.8056000000000001</v>
      </c>
      <c r="AB87">
        <f t="shared" si="3"/>
        <v>7.8354999999999997</v>
      </c>
    </row>
    <row r="88" spans="1:28">
      <c r="A88" s="11">
        <v>86</v>
      </c>
      <c r="B88" s="13" t="s">
        <v>305</v>
      </c>
      <c r="C88" s="13" t="s">
        <v>353</v>
      </c>
      <c r="D88" s="13">
        <v>1</v>
      </c>
      <c r="E88" s="13" t="s">
        <v>468</v>
      </c>
      <c r="F88" s="13" t="s">
        <v>498</v>
      </c>
      <c r="G88" s="13">
        <v>2012</v>
      </c>
      <c r="H88" s="14" t="s">
        <v>306</v>
      </c>
      <c r="I88" s="20">
        <v>107</v>
      </c>
      <c r="J88" s="16" t="s">
        <v>307</v>
      </c>
      <c r="K88" s="16" t="s">
        <v>308</v>
      </c>
      <c r="L88" s="16">
        <f>ROW()</f>
        <v>88</v>
      </c>
      <c r="M88" t="s">
        <v>655</v>
      </c>
      <c r="N88">
        <v>87996</v>
      </c>
      <c r="O88">
        <v>74550</v>
      </c>
      <c r="P88">
        <v>17105</v>
      </c>
      <c r="Q88">
        <v>13706</v>
      </c>
      <c r="R88">
        <v>16528</v>
      </c>
      <c r="S88">
        <v>13377</v>
      </c>
      <c r="T88">
        <v>15440</v>
      </c>
      <c r="U88">
        <v>12167</v>
      </c>
      <c r="V88">
        <v>5644</v>
      </c>
      <c r="W88">
        <v>5644</v>
      </c>
      <c r="X88">
        <v>16319</v>
      </c>
      <c r="Y88">
        <f t="shared" si="0"/>
        <v>6.4139279058139001E-2</v>
      </c>
      <c r="Z88">
        <f t="shared" si="1"/>
        <v>0.15686508477658076</v>
      </c>
      <c r="AA88">
        <f t="shared" si="2"/>
        <v>1.1288</v>
      </c>
      <c r="AB88">
        <f t="shared" si="3"/>
        <v>2.7606999999999999</v>
      </c>
    </row>
    <row r="89" spans="1:28">
      <c r="A89" s="11">
        <v>87</v>
      </c>
      <c r="B89" s="13" t="s">
        <v>484</v>
      </c>
      <c r="C89" s="13" t="s">
        <v>485</v>
      </c>
      <c r="D89" s="13">
        <v>1</v>
      </c>
      <c r="E89" s="13" t="s">
        <v>468</v>
      </c>
      <c r="F89" s="13" t="s">
        <v>498</v>
      </c>
      <c r="G89" s="13">
        <v>2012</v>
      </c>
      <c r="H89" s="14" t="s">
        <v>309</v>
      </c>
      <c r="I89" s="20">
        <v>201</v>
      </c>
      <c r="J89" s="16" t="s">
        <v>310</v>
      </c>
      <c r="K89" s="16" t="s">
        <v>311</v>
      </c>
      <c r="L89" s="16">
        <f>ROW()</f>
        <v>89</v>
      </c>
      <c r="M89" t="s">
        <v>656</v>
      </c>
      <c r="N89">
        <v>60361</v>
      </c>
      <c r="O89">
        <v>46643</v>
      </c>
      <c r="P89">
        <v>45528</v>
      </c>
      <c r="Q89">
        <v>35030</v>
      </c>
      <c r="R89">
        <v>44046</v>
      </c>
      <c r="S89">
        <v>34163</v>
      </c>
      <c r="T89">
        <v>41558</v>
      </c>
      <c r="U89">
        <v>31428</v>
      </c>
      <c r="V89">
        <v>7825</v>
      </c>
      <c r="W89">
        <v>7825</v>
      </c>
      <c r="X89">
        <v>57336</v>
      </c>
      <c r="Y89">
        <f t="shared" si="0"/>
        <v>0.12963668593959676</v>
      </c>
      <c r="Z89">
        <f t="shared" si="1"/>
        <v>0.60457911565414757</v>
      </c>
      <c r="AA89">
        <f t="shared" si="2"/>
        <v>1.5649999999999999</v>
      </c>
      <c r="AB89">
        <f t="shared" si="3"/>
        <v>7.2986000000000004</v>
      </c>
    </row>
    <row r="90" spans="1:28">
      <c r="A90" s="11">
        <v>88</v>
      </c>
      <c r="B90" s="13" t="s">
        <v>466</v>
      </c>
      <c r="C90" s="13" t="s">
        <v>467</v>
      </c>
      <c r="D90" s="13">
        <v>12</v>
      </c>
      <c r="E90" s="13" t="s">
        <v>489</v>
      </c>
      <c r="F90" s="13" t="s">
        <v>498</v>
      </c>
      <c r="G90" s="13">
        <v>2012</v>
      </c>
      <c r="H90" s="14" t="s">
        <v>312</v>
      </c>
      <c r="I90" s="20">
        <v>671</v>
      </c>
      <c r="J90" s="16" t="s">
        <v>313</v>
      </c>
      <c r="K90" s="16" t="s">
        <v>314</v>
      </c>
      <c r="L90" s="16">
        <f>ROW()</f>
        <v>90</v>
      </c>
      <c r="M90" t="s">
        <v>657</v>
      </c>
      <c r="N90">
        <v>95819</v>
      </c>
      <c r="O90">
        <v>70282</v>
      </c>
      <c r="P90">
        <v>59033</v>
      </c>
      <c r="Q90">
        <v>47174</v>
      </c>
      <c r="R90">
        <v>57100</v>
      </c>
      <c r="S90">
        <v>46059</v>
      </c>
      <c r="T90">
        <v>53523</v>
      </c>
      <c r="U90">
        <v>40615</v>
      </c>
      <c r="V90">
        <v>8068</v>
      </c>
      <c r="W90">
        <v>8068</v>
      </c>
      <c r="X90">
        <v>78002</v>
      </c>
      <c r="Y90">
        <f t="shared" si="0"/>
        <v>8.4200419541009611E-2</v>
      </c>
      <c r="Z90">
        <f t="shared" si="1"/>
        <v>0.49122825326918462</v>
      </c>
      <c r="AA90">
        <f t="shared" si="2"/>
        <v>1.6135999999999999</v>
      </c>
      <c r="AB90">
        <f t="shared" si="3"/>
        <v>9.4138000000000002</v>
      </c>
    </row>
    <row r="91" spans="1:28">
      <c r="A91" s="11">
        <v>89</v>
      </c>
      <c r="B91" s="13" t="s">
        <v>473</v>
      </c>
      <c r="C91" s="13" t="s">
        <v>474</v>
      </c>
      <c r="D91" s="13">
        <v>12</v>
      </c>
      <c r="E91" s="13" t="s">
        <v>489</v>
      </c>
      <c r="F91" s="13" t="s">
        <v>498</v>
      </c>
      <c r="G91" s="13">
        <v>2012</v>
      </c>
      <c r="H91" s="14" t="s">
        <v>315</v>
      </c>
      <c r="I91" s="20">
        <v>582</v>
      </c>
      <c r="J91" s="16" t="s">
        <v>316</v>
      </c>
      <c r="K91" s="16" t="s">
        <v>317</v>
      </c>
      <c r="L91" s="16">
        <f>ROW()</f>
        <v>91</v>
      </c>
      <c r="M91" t="s">
        <v>658</v>
      </c>
      <c r="N91">
        <v>39352</v>
      </c>
      <c r="O91">
        <v>51240</v>
      </c>
      <c r="P91">
        <v>19144</v>
      </c>
      <c r="Q91">
        <v>10933</v>
      </c>
      <c r="R91">
        <v>18423</v>
      </c>
      <c r="S91">
        <v>10671</v>
      </c>
      <c r="T91">
        <v>17367</v>
      </c>
      <c r="U91">
        <v>9623</v>
      </c>
      <c r="V91">
        <v>3191</v>
      </c>
      <c r="W91">
        <v>3191</v>
      </c>
      <c r="X91">
        <v>20608</v>
      </c>
      <c r="Y91">
        <f t="shared" si="0"/>
        <v>8.1088635901606018E-2</v>
      </c>
      <c r="Z91">
        <f t="shared" si="1"/>
        <v>0.34293047367351087</v>
      </c>
      <c r="AA91">
        <f t="shared" si="2"/>
        <v>0.63819999999999999</v>
      </c>
      <c r="AB91">
        <f t="shared" si="3"/>
        <v>2.6989999999999998</v>
      </c>
    </row>
    <row r="92" spans="1:28">
      <c r="A92" s="11">
        <v>90</v>
      </c>
      <c r="B92" s="13" t="s">
        <v>479</v>
      </c>
      <c r="C92" s="13" t="s">
        <v>480</v>
      </c>
      <c r="D92" s="13">
        <v>12</v>
      </c>
      <c r="E92" s="13" t="s">
        <v>489</v>
      </c>
      <c r="F92" s="13" t="s">
        <v>498</v>
      </c>
      <c r="G92" s="13">
        <v>2012</v>
      </c>
      <c r="H92" s="14" t="s">
        <v>318</v>
      </c>
      <c r="I92" s="20">
        <v>6</v>
      </c>
      <c r="J92" s="16" t="s">
        <v>319</v>
      </c>
      <c r="K92" s="16" t="s">
        <v>320</v>
      </c>
      <c r="L92" s="16">
        <f>ROW()</f>
        <v>92</v>
      </c>
      <c r="M92" t="s">
        <v>659</v>
      </c>
      <c r="N92">
        <v>81277</v>
      </c>
      <c r="O92">
        <v>70547</v>
      </c>
      <c r="P92">
        <v>52165</v>
      </c>
      <c r="Q92">
        <v>39710</v>
      </c>
      <c r="R92">
        <v>50462</v>
      </c>
      <c r="S92">
        <v>38857</v>
      </c>
      <c r="T92">
        <v>46624</v>
      </c>
      <c r="U92">
        <v>34644</v>
      </c>
      <c r="V92">
        <v>16167</v>
      </c>
      <c r="W92">
        <v>16167</v>
      </c>
      <c r="X92">
        <v>48934</v>
      </c>
      <c r="Y92">
        <f t="shared" si="0"/>
        <v>0.19891236143066304</v>
      </c>
      <c r="Z92">
        <f t="shared" si="1"/>
        <v>0.49994463378323512</v>
      </c>
      <c r="AA92">
        <f t="shared" si="2"/>
        <v>3.2334000000000001</v>
      </c>
      <c r="AB92">
        <f t="shared" si="3"/>
        <v>8.1267999999999994</v>
      </c>
    </row>
    <row r="93" spans="1:28">
      <c r="A93" s="11">
        <v>91</v>
      </c>
      <c r="B93" s="13" t="s">
        <v>496</v>
      </c>
      <c r="C93" s="13" t="s">
        <v>497</v>
      </c>
      <c r="D93" s="13">
        <v>12</v>
      </c>
      <c r="E93" s="13" t="s">
        <v>489</v>
      </c>
      <c r="F93" s="13" t="s">
        <v>498</v>
      </c>
      <c r="G93" s="13">
        <v>2012</v>
      </c>
      <c r="H93" s="14" t="s">
        <v>321</v>
      </c>
      <c r="I93" s="20">
        <v>222</v>
      </c>
      <c r="J93" s="16" t="s">
        <v>322</v>
      </c>
      <c r="K93" s="16" t="s">
        <v>323</v>
      </c>
      <c r="L93" s="16">
        <f>ROW()</f>
        <v>93</v>
      </c>
      <c r="M93" t="s">
        <v>660</v>
      </c>
      <c r="N93">
        <v>67944</v>
      </c>
      <c r="O93">
        <v>54721</v>
      </c>
      <c r="P93">
        <v>51331</v>
      </c>
      <c r="Q93">
        <v>42546</v>
      </c>
      <c r="R93">
        <v>49738</v>
      </c>
      <c r="S93">
        <v>41462</v>
      </c>
      <c r="T93">
        <v>47303</v>
      </c>
      <c r="U93">
        <v>38516</v>
      </c>
      <c r="V93">
        <v>15463</v>
      </c>
      <c r="W93">
        <v>15463</v>
      </c>
      <c r="X93">
        <v>54893</v>
      </c>
      <c r="Y93">
        <f t="shared" si="0"/>
        <v>0.22758448133757211</v>
      </c>
      <c r="Z93">
        <f t="shared" si="1"/>
        <v>0.63154215236076772</v>
      </c>
      <c r="AA93">
        <f t="shared" si="2"/>
        <v>3.0926</v>
      </c>
      <c r="AB93">
        <f t="shared" si="3"/>
        <v>8.5818999999999992</v>
      </c>
    </row>
    <row r="94" spans="1:28">
      <c r="A94" s="11">
        <v>92</v>
      </c>
      <c r="B94" s="13" t="s">
        <v>484</v>
      </c>
      <c r="C94" s="13" t="s">
        <v>485</v>
      </c>
      <c r="D94" s="13">
        <v>12</v>
      </c>
      <c r="E94" s="13" t="s">
        <v>423</v>
      </c>
      <c r="F94" s="13" t="s">
        <v>498</v>
      </c>
      <c r="G94" s="13">
        <v>2012</v>
      </c>
      <c r="H94" s="14" t="s">
        <v>324</v>
      </c>
      <c r="I94" s="20">
        <v>59</v>
      </c>
      <c r="J94" s="16" t="s">
        <v>325</v>
      </c>
      <c r="K94" s="16" t="s">
        <v>326</v>
      </c>
      <c r="L94" s="16">
        <f>ROW()</f>
        <v>94</v>
      </c>
      <c r="M94" t="s">
        <v>661</v>
      </c>
      <c r="N94">
        <v>145609</v>
      </c>
      <c r="O94">
        <v>146233</v>
      </c>
      <c r="P94">
        <v>51946</v>
      </c>
      <c r="Q94">
        <v>47986</v>
      </c>
      <c r="R94">
        <v>50264</v>
      </c>
      <c r="S94">
        <v>46713</v>
      </c>
      <c r="T94">
        <v>47486</v>
      </c>
      <c r="U94">
        <v>43086</v>
      </c>
      <c r="V94">
        <v>13016</v>
      </c>
      <c r="W94">
        <v>13016</v>
      </c>
      <c r="X94">
        <v>64540</v>
      </c>
      <c r="Y94">
        <f t="shared" si="0"/>
        <v>8.9390078909957482E-2</v>
      </c>
      <c r="Z94">
        <f t="shared" si="1"/>
        <v>0.31101099519947256</v>
      </c>
      <c r="AA94">
        <f t="shared" si="2"/>
        <v>2.6032000000000002</v>
      </c>
      <c r="AB94">
        <f t="shared" si="3"/>
        <v>9.0571999999999999</v>
      </c>
    </row>
    <row r="95" spans="1:28">
      <c r="A95" s="11">
        <v>93</v>
      </c>
      <c r="B95" s="13" t="s">
        <v>510</v>
      </c>
      <c r="C95" s="13" t="s">
        <v>511</v>
      </c>
      <c r="D95" s="13">
        <v>12</v>
      </c>
      <c r="E95" s="13" t="s">
        <v>489</v>
      </c>
      <c r="F95" s="13" t="s">
        <v>498</v>
      </c>
      <c r="G95" s="13">
        <v>2012</v>
      </c>
      <c r="H95" s="14" t="s">
        <v>327</v>
      </c>
      <c r="I95" s="21">
        <v>796</v>
      </c>
      <c r="J95" s="16" t="s">
        <v>328</v>
      </c>
      <c r="K95" s="16" t="s">
        <v>329</v>
      </c>
      <c r="L95" s="16">
        <f>ROW()</f>
        <v>95</v>
      </c>
      <c r="M95" t="s">
        <v>662</v>
      </c>
      <c r="N95">
        <v>78508</v>
      </c>
      <c r="O95">
        <v>58868</v>
      </c>
      <c r="P95">
        <v>43866</v>
      </c>
      <c r="Q95">
        <v>44206</v>
      </c>
      <c r="R95">
        <v>42759</v>
      </c>
      <c r="S95">
        <v>43372</v>
      </c>
      <c r="T95">
        <v>39249</v>
      </c>
      <c r="U95">
        <v>38544</v>
      </c>
      <c r="V95">
        <v>11831</v>
      </c>
      <c r="W95">
        <v>11831</v>
      </c>
      <c r="X95">
        <v>54131</v>
      </c>
      <c r="Y95">
        <f t="shared" si="0"/>
        <v>0.15069801803637844</v>
      </c>
      <c r="Z95">
        <f t="shared" si="1"/>
        <v>0.49544632394150917</v>
      </c>
      <c r="AA95">
        <f t="shared" si="2"/>
        <v>2.3662000000000001</v>
      </c>
      <c r="AB95">
        <f t="shared" si="3"/>
        <v>7.7793000000000001</v>
      </c>
    </row>
    <row r="96" spans="1:28">
      <c r="A96" s="11">
        <v>94</v>
      </c>
      <c r="B96" s="13" t="s">
        <v>466</v>
      </c>
      <c r="C96" s="13" t="s">
        <v>467</v>
      </c>
      <c r="D96" s="13">
        <v>1</v>
      </c>
      <c r="E96" s="13" t="s">
        <v>468</v>
      </c>
      <c r="F96" s="13" t="s">
        <v>330</v>
      </c>
      <c r="G96" s="13">
        <v>2012</v>
      </c>
      <c r="H96" s="14" t="s">
        <v>331</v>
      </c>
      <c r="I96" s="20">
        <v>293</v>
      </c>
      <c r="J96" s="16" t="s">
        <v>332</v>
      </c>
      <c r="K96" s="16" t="s">
        <v>333</v>
      </c>
      <c r="L96" s="16">
        <f>ROW()</f>
        <v>96</v>
      </c>
      <c r="M96" t="s">
        <v>663</v>
      </c>
      <c r="N96">
        <v>97765</v>
      </c>
      <c r="O96">
        <v>50621</v>
      </c>
      <c r="P96">
        <v>34688</v>
      </c>
      <c r="Q96">
        <v>24901</v>
      </c>
      <c r="R96">
        <v>33575</v>
      </c>
      <c r="S96">
        <v>24339</v>
      </c>
      <c r="T96">
        <v>31462</v>
      </c>
      <c r="U96">
        <v>21485</v>
      </c>
      <c r="V96">
        <v>5203</v>
      </c>
      <c r="W96">
        <v>5203</v>
      </c>
      <c r="X96">
        <v>42541</v>
      </c>
      <c r="Y96">
        <f t="shared" si="0"/>
        <v>5.3219454815117882E-2</v>
      </c>
      <c r="Z96">
        <f t="shared" si="1"/>
        <v>0.27078709149491126</v>
      </c>
      <c r="AA96">
        <f t="shared" si="2"/>
        <v>1.0406</v>
      </c>
      <c r="AB96">
        <f t="shared" si="3"/>
        <v>5.2946999999999997</v>
      </c>
    </row>
    <row r="97" spans="1:28">
      <c r="A97" s="11">
        <v>95</v>
      </c>
      <c r="B97" s="13" t="s">
        <v>473</v>
      </c>
      <c r="C97" s="13" t="s">
        <v>474</v>
      </c>
      <c r="D97" s="13">
        <v>1</v>
      </c>
      <c r="E97" s="13" t="s">
        <v>468</v>
      </c>
      <c r="F97" s="13" t="s">
        <v>524</v>
      </c>
      <c r="G97" s="13">
        <v>2012</v>
      </c>
      <c r="H97" s="14" t="s">
        <v>334</v>
      </c>
      <c r="I97" s="20">
        <v>580</v>
      </c>
      <c r="J97" s="16" t="s">
        <v>335</v>
      </c>
      <c r="K97" s="16" t="s">
        <v>336</v>
      </c>
      <c r="L97" s="16">
        <f>ROW()</f>
        <v>97</v>
      </c>
      <c r="M97" t="s">
        <v>664</v>
      </c>
      <c r="N97">
        <v>66741</v>
      </c>
      <c r="O97">
        <v>49271</v>
      </c>
      <c r="P97">
        <v>49303</v>
      </c>
      <c r="Q97">
        <v>35873</v>
      </c>
      <c r="R97">
        <v>47720</v>
      </c>
      <c r="S97">
        <v>34980</v>
      </c>
      <c r="T97">
        <v>45263</v>
      </c>
      <c r="U97">
        <v>31979</v>
      </c>
      <c r="V97">
        <v>12490</v>
      </c>
      <c r="W97">
        <v>12490</v>
      </c>
      <c r="X97">
        <v>52262</v>
      </c>
      <c r="Y97">
        <f t="shared" si="0"/>
        <v>0.18714133740878919</v>
      </c>
      <c r="Z97">
        <f t="shared" si="1"/>
        <v>0.57866978319174123</v>
      </c>
      <c r="AA97">
        <f t="shared" si="2"/>
        <v>2.4980000000000002</v>
      </c>
      <c r="AB97">
        <f t="shared" si="3"/>
        <v>7.7241999999999997</v>
      </c>
    </row>
    <row r="98" spans="1:28">
      <c r="A98" s="11">
        <v>96</v>
      </c>
      <c r="B98" s="13" t="s">
        <v>479</v>
      </c>
      <c r="C98" s="13" t="s">
        <v>480</v>
      </c>
      <c r="D98" s="13">
        <v>1</v>
      </c>
      <c r="E98" s="13" t="s">
        <v>468</v>
      </c>
      <c r="F98" s="13" t="s">
        <v>524</v>
      </c>
      <c r="G98" s="13">
        <v>2012</v>
      </c>
      <c r="H98" s="14" t="s">
        <v>337</v>
      </c>
      <c r="I98" s="20">
        <v>427</v>
      </c>
      <c r="J98" s="16" t="s">
        <v>119</v>
      </c>
      <c r="K98" s="16" t="s">
        <v>120</v>
      </c>
      <c r="L98" s="16">
        <f>ROW()</f>
        <v>98</v>
      </c>
      <c r="M98" t="s">
        <v>665</v>
      </c>
      <c r="N98">
        <v>45353</v>
      </c>
      <c r="O98">
        <v>49677</v>
      </c>
      <c r="P98">
        <v>26574</v>
      </c>
      <c r="Q98">
        <v>24281</v>
      </c>
      <c r="R98">
        <v>25720</v>
      </c>
      <c r="S98">
        <v>23702</v>
      </c>
      <c r="T98">
        <v>23765</v>
      </c>
      <c r="U98">
        <v>21564</v>
      </c>
      <c r="V98">
        <v>6497</v>
      </c>
      <c r="W98">
        <v>6497</v>
      </c>
      <c r="X98">
        <v>32335</v>
      </c>
      <c r="Y98">
        <f t="shared" si="0"/>
        <v>0.14325402950190727</v>
      </c>
      <c r="Z98">
        <f t="shared" si="1"/>
        <v>0.49973540890349039</v>
      </c>
      <c r="AA98">
        <f t="shared" si="2"/>
        <v>1.2994000000000001</v>
      </c>
      <c r="AB98">
        <f t="shared" si="3"/>
        <v>4.5328999999999997</v>
      </c>
    </row>
    <row r="99" spans="1:28">
      <c r="A99" s="11">
        <v>97</v>
      </c>
      <c r="B99" s="13" t="s">
        <v>496</v>
      </c>
      <c r="C99" s="13" t="s">
        <v>497</v>
      </c>
      <c r="D99" s="13">
        <v>1</v>
      </c>
      <c r="E99" s="13" t="s">
        <v>468</v>
      </c>
      <c r="F99" s="13" t="s">
        <v>524</v>
      </c>
      <c r="G99" s="13">
        <v>2012</v>
      </c>
      <c r="H99" s="14" t="s">
        <v>121</v>
      </c>
      <c r="I99" s="20">
        <v>385</v>
      </c>
      <c r="J99" s="16" t="s">
        <v>122</v>
      </c>
      <c r="K99" s="16" t="s">
        <v>123</v>
      </c>
      <c r="L99" s="16">
        <f>ROW()</f>
        <v>99</v>
      </c>
      <c r="M99" t="s">
        <v>666</v>
      </c>
      <c r="N99">
        <v>34847</v>
      </c>
      <c r="O99">
        <v>30704</v>
      </c>
      <c r="P99">
        <v>20810</v>
      </c>
      <c r="Q99">
        <v>16866</v>
      </c>
      <c r="R99">
        <v>20063</v>
      </c>
      <c r="S99">
        <v>16485</v>
      </c>
      <c r="T99">
        <v>18338</v>
      </c>
      <c r="U99">
        <v>14600</v>
      </c>
      <c r="V99">
        <v>6313</v>
      </c>
      <c r="W99">
        <v>6313</v>
      </c>
      <c r="X99">
        <v>20312</v>
      </c>
      <c r="Y99">
        <f t="shared" si="0"/>
        <v>0.18116337130886445</v>
      </c>
      <c r="Z99">
        <f t="shared" si="1"/>
        <v>0.47260883289809741</v>
      </c>
      <c r="AA99">
        <f t="shared" si="2"/>
        <v>1.2625999999999999</v>
      </c>
      <c r="AB99">
        <f t="shared" si="3"/>
        <v>3.2938000000000001</v>
      </c>
    </row>
    <row r="100" spans="1:28">
      <c r="A100" s="11">
        <v>98</v>
      </c>
      <c r="B100" s="13" t="s">
        <v>392</v>
      </c>
      <c r="C100" s="13" t="s">
        <v>393</v>
      </c>
      <c r="D100" s="13">
        <v>1</v>
      </c>
      <c r="E100" s="13" t="s">
        <v>468</v>
      </c>
      <c r="F100" s="13" t="s">
        <v>524</v>
      </c>
      <c r="G100" s="13">
        <v>2012</v>
      </c>
      <c r="H100" s="14" t="s">
        <v>124</v>
      </c>
      <c r="I100" s="20">
        <v>310</v>
      </c>
      <c r="J100" s="16" t="s">
        <v>125</v>
      </c>
      <c r="K100" s="16" t="s">
        <v>126</v>
      </c>
      <c r="L100" s="16">
        <f>ROW()</f>
        <v>100</v>
      </c>
      <c r="M100" t="s">
        <v>667</v>
      </c>
      <c r="N100">
        <v>33817</v>
      </c>
      <c r="O100">
        <v>30488</v>
      </c>
      <c r="P100">
        <v>17311</v>
      </c>
      <c r="Q100">
        <v>14182</v>
      </c>
      <c r="R100">
        <v>16847</v>
      </c>
      <c r="S100">
        <v>13901</v>
      </c>
      <c r="T100">
        <v>15165</v>
      </c>
      <c r="U100">
        <v>12204</v>
      </c>
      <c r="V100">
        <v>5256</v>
      </c>
      <c r="W100">
        <v>5256</v>
      </c>
      <c r="X100">
        <v>16857</v>
      </c>
      <c r="Y100">
        <f t="shared" si="0"/>
        <v>0.15542478635006063</v>
      </c>
      <c r="Z100">
        <f t="shared" si="1"/>
        <v>0.40466333500901913</v>
      </c>
      <c r="AA100">
        <f t="shared" si="2"/>
        <v>1.0511999999999999</v>
      </c>
      <c r="AB100">
        <f t="shared" si="3"/>
        <v>2.7368999999999999</v>
      </c>
    </row>
    <row r="101" spans="1:28">
      <c r="A101" s="11">
        <v>99</v>
      </c>
      <c r="B101" s="13" t="s">
        <v>484</v>
      </c>
      <c r="C101" s="13" t="s">
        <v>485</v>
      </c>
      <c r="D101" s="13">
        <v>1</v>
      </c>
      <c r="E101" s="13" t="s">
        <v>468</v>
      </c>
      <c r="F101" s="13" t="s">
        <v>524</v>
      </c>
      <c r="G101" s="13">
        <v>2012</v>
      </c>
      <c r="H101" s="14" t="s">
        <v>127</v>
      </c>
      <c r="I101" s="20">
        <v>191</v>
      </c>
      <c r="J101" s="16" t="s">
        <v>128</v>
      </c>
      <c r="K101" s="16" t="s">
        <v>129</v>
      </c>
      <c r="L101" s="16">
        <f>ROW()</f>
        <v>101</v>
      </c>
      <c r="M101" t="s">
        <v>668</v>
      </c>
      <c r="N101">
        <v>117437</v>
      </c>
      <c r="O101">
        <v>52884</v>
      </c>
      <c r="P101">
        <v>42932</v>
      </c>
      <c r="Q101">
        <v>30521</v>
      </c>
      <c r="R101">
        <v>41640</v>
      </c>
      <c r="S101">
        <v>29845</v>
      </c>
      <c r="T101">
        <v>39198</v>
      </c>
      <c r="U101">
        <v>26571</v>
      </c>
      <c r="V101">
        <v>10747</v>
      </c>
      <c r="W101">
        <v>10747</v>
      </c>
      <c r="X101">
        <v>44275</v>
      </c>
      <c r="Y101">
        <f t="shared" si="0"/>
        <v>9.1512896276301339E-2</v>
      </c>
      <c r="Z101">
        <f t="shared" si="1"/>
        <v>0.28001822253633862</v>
      </c>
      <c r="AA101">
        <f t="shared" si="2"/>
        <v>2.1494</v>
      </c>
      <c r="AB101">
        <f t="shared" si="3"/>
        <v>6.5769000000000002</v>
      </c>
    </row>
    <row r="102" spans="1:28">
      <c r="A102" s="11">
        <v>100</v>
      </c>
      <c r="B102" s="13" t="s">
        <v>400</v>
      </c>
      <c r="C102" s="13" t="s">
        <v>401</v>
      </c>
      <c r="D102" s="13">
        <v>1</v>
      </c>
      <c r="E102" s="13" t="s">
        <v>468</v>
      </c>
      <c r="F102" s="13" t="s">
        <v>524</v>
      </c>
      <c r="G102" s="13">
        <v>2012</v>
      </c>
      <c r="H102" s="14" t="s">
        <v>130</v>
      </c>
      <c r="I102" s="20">
        <v>72</v>
      </c>
      <c r="J102" s="16" t="s">
        <v>131</v>
      </c>
      <c r="K102" s="16" t="s">
        <v>132</v>
      </c>
      <c r="L102" s="16">
        <f>ROW()</f>
        <v>102</v>
      </c>
      <c r="M102" t="s">
        <v>669</v>
      </c>
      <c r="N102">
        <v>60125</v>
      </c>
      <c r="O102">
        <v>47253</v>
      </c>
      <c r="P102">
        <v>43434</v>
      </c>
      <c r="Q102">
        <v>32790</v>
      </c>
      <c r="R102">
        <v>42200</v>
      </c>
      <c r="S102">
        <v>32157</v>
      </c>
      <c r="T102">
        <v>39855</v>
      </c>
      <c r="U102">
        <v>29415</v>
      </c>
      <c r="V102">
        <v>11168</v>
      </c>
      <c r="W102">
        <v>11168</v>
      </c>
      <c r="X102">
        <v>46934</v>
      </c>
      <c r="Y102">
        <f t="shared" si="0"/>
        <v>0.18574636174636175</v>
      </c>
      <c r="Z102">
        <f t="shared" si="1"/>
        <v>0.57604989604989609</v>
      </c>
      <c r="AA102">
        <f t="shared" si="2"/>
        <v>2.2336</v>
      </c>
      <c r="AB102">
        <f t="shared" si="3"/>
        <v>6.9269999999999996</v>
      </c>
    </row>
    <row r="103" spans="1:28">
      <c r="A103" s="11">
        <v>101</v>
      </c>
      <c r="B103" s="13" t="s">
        <v>542</v>
      </c>
      <c r="C103" s="13" t="s">
        <v>543</v>
      </c>
      <c r="D103" s="13">
        <v>1</v>
      </c>
      <c r="E103" s="13" t="s">
        <v>468</v>
      </c>
      <c r="F103" s="13" t="s">
        <v>524</v>
      </c>
      <c r="G103" s="13">
        <v>2012</v>
      </c>
      <c r="H103" s="14" t="s">
        <v>133</v>
      </c>
      <c r="I103" s="20">
        <v>138</v>
      </c>
      <c r="J103" s="16" t="s">
        <v>134</v>
      </c>
      <c r="K103" s="16" t="s">
        <v>135</v>
      </c>
      <c r="L103" s="16">
        <f>ROW()</f>
        <v>103</v>
      </c>
      <c r="M103" t="s">
        <v>670</v>
      </c>
      <c r="N103">
        <v>34196</v>
      </c>
      <c r="O103">
        <v>47364</v>
      </c>
      <c r="P103">
        <v>18618</v>
      </c>
      <c r="Q103">
        <v>16729</v>
      </c>
      <c r="R103">
        <v>18181</v>
      </c>
      <c r="S103">
        <v>16448</v>
      </c>
      <c r="T103">
        <v>17042</v>
      </c>
      <c r="U103">
        <v>15065</v>
      </c>
      <c r="V103">
        <v>6210</v>
      </c>
      <c r="W103">
        <v>6210</v>
      </c>
      <c r="X103">
        <v>19687</v>
      </c>
      <c r="Y103">
        <f t="shared" si="0"/>
        <v>0.18160018715639256</v>
      </c>
      <c r="Z103">
        <f t="shared" si="1"/>
        <v>0.4694554918703942</v>
      </c>
      <c r="AA103">
        <f t="shared" si="2"/>
        <v>1.242</v>
      </c>
      <c r="AB103">
        <f t="shared" si="3"/>
        <v>3.2107000000000001</v>
      </c>
    </row>
    <row r="104" spans="1:28">
      <c r="A104" s="11">
        <v>102</v>
      </c>
      <c r="B104" s="13" t="s">
        <v>466</v>
      </c>
      <c r="C104" s="13" t="s">
        <v>467</v>
      </c>
      <c r="D104" s="13">
        <v>12</v>
      </c>
      <c r="E104" s="13" t="s">
        <v>489</v>
      </c>
      <c r="F104" s="13" t="s">
        <v>524</v>
      </c>
      <c r="G104" s="13">
        <v>2012</v>
      </c>
      <c r="H104" s="14" t="s">
        <v>136</v>
      </c>
      <c r="I104" s="20">
        <v>404</v>
      </c>
      <c r="J104" s="16" t="s">
        <v>137</v>
      </c>
      <c r="K104" s="16" t="s">
        <v>138</v>
      </c>
      <c r="L104" s="16">
        <f>ROW()</f>
        <v>104</v>
      </c>
      <c r="M104" t="s">
        <v>671</v>
      </c>
      <c r="N104">
        <v>71126</v>
      </c>
      <c r="O104">
        <v>63269</v>
      </c>
      <c r="P104">
        <v>43214</v>
      </c>
      <c r="Q104">
        <v>40042</v>
      </c>
      <c r="R104">
        <v>42078</v>
      </c>
      <c r="S104">
        <v>39195</v>
      </c>
      <c r="T104">
        <v>38116</v>
      </c>
      <c r="U104">
        <v>34818</v>
      </c>
      <c r="V104">
        <v>14598</v>
      </c>
      <c r="W104">
        <v>14598</v>
      </c>
      <c r="X104">
        <v>43738</v>
      </c>
      <c r="Y104">
        <f t="shared" si="0"/>
        <v>0.20524140258133453</v>
      </c>
      <c r="Z104">
        <f t="shared" si="1"/>
        <v>0.512709838877485</v>
      </c>
      <c r="AA104">
        <f t="shared" si="2"/>
        <v>2.9196</v>
      </c>
      <c r="AB104">
        <f t="shared" si="3"/>
        <v>7.2934000000000001</v>
      </c>
    </row>
    <row r="105" spans="1:28">
      <c r="A105" s="11">
        <v>103</v>
      </c>
      <c r="B105" s="13" t="s">
        <v>519</v>
      </c>
      <c r="C105" s="13" t="s">
        <v>520</v>
      </c>
      <c r="D105" s="13">
        <v>12</v>
      </c>
      <c r="E105" s="13" t="s">
        <v>292</v>
      </c>
      <c r="F105" s="13" t="s">
        <v>524</v>
      </c>
      <c r="G105" s="13">
        <v>2012</v>
      </c>
      <c r="H105" s="14" t="s">
        <v>139</v>
      </c>
      <c r="I105" s="20">
        <v>743</v>
      </c>
      <c r="J105" s="16" t="s">
        <v>140</v>
      </c>
      <c r="K105" s="16" t="s">
        <v>141</v>
      </c>
      <c r="L105" s="16">
        <f>ROW()</f>
        <v>105</v>
      </c>
      <c r="M105" t="s">
        <v>672</v>
      </c>
      <c r="N105">
        <v>100506</v>
      </c>
      <c r="O105">
        <v>85764</v>
      </c>
      <c r="P105">
        <v>59810</v>
      </c>
      <c r="Q105">
        <v>54301</v>
      </c>
      <c r="R105">
        <v>57810</v>
      </c>
      <c r="S105">
        <v>52901</v>
      </c>
      <c r="T105">
        <v>54298</v>
      </c>
      <c r="U105">
        <v>48320</v>
      </c>
      <c r="V105">
        <v>18060</v>
      </c>
      <c r="W105">
        <v>18060</v>
      </c>
      <c r="X105">
        <v>66498</v>
      </c>
      <c r="Y105">
        <f t="shared" si="0"/>
        <v>0.17969076473046386</v>
      </c>
      <c r="Z105">
        <f t="shared" si="1"/>
        <v>0.51050683541281117</v>
      </c>
      <c r="AA105">
        <f t="shared" si="2"/>
        <v>3.6120000000000001</v>
      </c>
      <c r="AB105">
        <f t="shared" si="3"/>
        <v>10.261799999999999</v>
      </c>
    </row>
    <row r="106" spans="1:28">
      <c r="A106" s="11">
        <v>104</v>
      </c>
      <c r="B106" s="13" t="s">
        <v>479</v>
      </c>
      <c r="C106" s="13" t="s">
        <v>480</v>
      </c>
      <c r="D106" s="13">
        <v>12</v>
      </c>
      <c r="E106" s="13" t="s">
        <v>489</v>
      </c>
      <c r="F106" s="13" t="s">
        <v>524</v>
      </c>
      <c r="G106" s="13">
        <v>2012</v>
      </c>
      <c r="H106" s="14" t="s">
        <v>142</v>
      </c>
      <c r="I106" s="20">
        <v>473</v>
      </c>
      <c r="J106" s="16" t="s">
        <v>143</v>
      </c>
      <c r="K106" s="16" t="s">
        <v>144</v>
      </c>
      <c r="L106" s="16">
        <f>ROW()</f>
        <v>106</v>
      </c>
      <c r="M106" t="s">
        <v>673</v>
      </c>
      <c r="N106">
        <v>54769</v>
      </c>
      <c r="O106">
        <v>51433</v>
      </c>
      <c r="P106">
        <v>26001</v>
      </c>
      <c r="Q106">
        <v>25535</v>
      </c>
      <c r="R106">
        <v>25282</v>
      </c>
      <c r="S106">
        <v>24964</v>
      </c>
      <c r="T106">
        <v>23571</v>
      </c>
      <c r="U106">
        <v>22810</v>
      </c>
      <c r="V106">
        <v>8429</v>
      </c>
      <c r="W106">
        <v>8429</v>
      </c>
      <c r="X106">
        <v>29523</v>
      </c>
      <c r="Y106">
        <f t="shared" si="0"/>
        <v>0.15390092935784841</v>
      </c>
      <c r="Z106">
        <f t="shared" si="1"/>
        <v>0.42342383465098871</v>
      </c>
      <c r="AA106">
        <f t="shared" si="2"/>
        <v>1.6858</v>
      </c>
      <c r="AB106">
        <f t="shared" si="3"/>
        <v>4.6380999999999997</v>
      </c>
    </row>
    <row r="107" spans="1:28">
      <c r="A107" s="11">
        <v>105</v>
      </c>
      <c r="B107" s="13" t="s">
        <v>502</v>
      </c>
      <c r="C107" s="13" t="s">
        <v>503</v>
      </c>
      <c r="D107" s="13">
        <v>12</v>
      </c>
      <c r="E107" s="13" t="s">
        <v>292</v>
      </c>
      <c r="F107" s="13" t="s">
        <v>524</v>
      </c>
      <c r="G107" s="13">
        <v>2012</v>
      </c>
      <c r="H107" s="14" t="s">
        <v>145</v>
      </c>
      <c r="I107" s="20">
        <v>688</v>
      </c>
      <c r="J107" s="16" t="s">
        <v>146</v>
      </c>
      <c r="K107" s="16" t="s">
        <v>147</v>
      </c>
      <c r="L107" s="16">
        <f>ROW()</f>
        <v>107</v>
      </c>
      <c r="M107" t="s">
        <v>674</v>
      </c>
      <c r="N107">
        <v>20649</v>
      </c>
      <c r="O107">
        <v>18875</v>
      </c>
      <c r="P107">
        <v>12120</v>
      </c>
      <c r="Q107">
        <v>8620</v>
      </c>
      <c r="R107">
        <v>11701</v>
      </c>
      <c r="S107">
        <v>8358</v>
      </c>
      <c r="T107">
        <v>11025</v>
      </c>
      <c r="U107">
        <v>7638</v>
      </c>
      <c r="V107">
        <v>2630</v>
      </c>
      <c r="W107">
        <v>2630</v>
      </c>
      <c r="X107">
        <v>13403</v>
      </c>
      <c r="Y107">
        <f t="shared" si="0"/>
        <v>0.12736694270909002</v>
      </c>
      <c r="Z107">
        <f t="shared" si="1"/>
        <v>0.45191050414063633</v>
      </c>
      <c r="AA107">
        <f t="shared" si="2"/>
        <v>0.52600000000000002</v>
      </c>
      <c r="AB107">
        <f t="shared" si="3"/>
        <v>1.8663000000000001</v>
      </c>
    </row>
    <row r="108" spans="1:28">
      <c r="A108" s="11">
        <v>106</v>
      </c>
      <c r="B108" s="13" t="s">
        <v>148</v>
      </c>
      <c r="C108" s="13" t="s">
        <v>353</v>
      </c>
      <c r="D108" s="13">
        <v>12</v>
      </c>
      <c r="E108" s="13" t="s">
        <v>489</v>
      </c>
      <c r="F108" s="13" t="s">
        <v>524</v>
      </c>
      <c r="G108" s="13">
        <v>2012</v>
      </c>
      <c r="H108" s="14" t="s">
        <v>149</v>
      </c>
      <c r="I108" s="20">
        <v>414</v>
      </c>
      <c r="J108" s="16" t="s">
        <v>150</v>
      </c>
      <c r="K108" s="16" t="s">
        <v>151</v>
      </c>
      <c r="L108" s="16">
        <f>ROW()</f>
        <v>108</v>
      </c>
      <c r="M108" t="s">
        <v>675</v>
      </c>
      <c r="N108">
        <v>291289</v>
      </c>
      <c r="O108">
        <v>313205</v>
      </c>
      <c r="P108">
        <v>739</v>
      </c>
      <c r="Q108">
        <v>719</v>
      </c>
      <c r="R108">
        <v>711</v>
      </c>
      <c r="S108">
        <v>705</v>
      </c>
      <c r="T108">
        <v>667</v>
      </c>
      <c r="U108">
        <v>627</v>
      </c>
      <c r="V108">
        <v>137</v>
      </c>
      <c r="W108">
        <v>137</v>
      </c>
      <c r="X108">
        <v>1020</v>
      </c>
      <c r="Y108">
        <f t="shared" si="0"/>
        <v>4.7032328718214555E-4</v>
      </c>
      <c r="Z108">
        <f t="shared" si="1"/>
        <v>2.2211618015098408E-3</v>
      </c>
      <c r="AA108">
        <f t="shared" si="2"/>
        <v>2.7400000000000001E-2</v>
      </c>
      <c r="AB108">
        <f t="shared" si="3"/>
        <v>0.12939999999999999</v>
      </c>
    </row>
    <row r="109" spans="1:28">
      <c r="A109" s="11">
        <v>107</v>
      </c>
      <c r="B109" s="13" t="s">
        <v>484</v>
      </c>
      <c r="C109" s="13" t="s">
        <v>485</v>
      </c>
      <c r="D109" s="13">
        <v>12</v>
      </c>
      <c r="E109" s="13" t="s">
        <v>152</v>
      </c>
      <c r="F109" s="13" t="s">
        <v>524</v>
      </c>
      <c r="G109" s="13">
        <v>2012</v>
      </c>
      <c r="H109" s="14" t="s">
        <v>153</v>
      </c>
      <c r="I109" s="20">
        <v>692</v>
      </c>
      <c r="J109" s="16" t="s">
        <v>154</v>
      </c>
      <c r="K109" s="16" t="s">
        <v>155</v>
      </c>
      <c r="L109" s="16">
        <f>ROW()</f>
        <v>109</v>
      </c>
      <c r="M109" t="s">
        <v>676</v>
      </c>
      <c r="N109">
        <v>49133</v>
      </c>
      <c r="O109">
        <v>32130</v>
      </c>
      <c r="P109">
        <v>36474</v>
      </c>
      <c r="Q109">
        <v>21837</v>
      </c>
      <c r="R109">
        <v>35303</v>
      </c>
      <c r="S109">
        <v>21365</v>
      </c>
      <c r="T109">
        <v>33384</v>
      </c>
      <c r="U109">
        <v>19024</v>
      </c>
      <c r="V109">
        <v>6122</v>
      </c>
      <c r="W109">
        <v>6122</v>
      </c>
      <c r="X109">
        <v>40164</v>
      </c>
      <c r="Y109">
        <f t="shared" si="0"/>
        <v>0.12460057395233347</v>
      </c>
      <c r="Z109">
        <f t="shared" si="1"/>
        <v>0.53332790588809964</v>
      </c>
      <c r="AA109">
        <f t="shared" si="2"/>
        <v>1.2243999999999999</v>
      </c>
      <c r="AB109">
        <f t="shared" si="3"/>
        <v>5.2408000000000001</v>
      </c>
    </row>
    <row r="110" spans="1:28">
      <c r="A110" s="11">
        <v>108</v>
      </c>
      <c r="B110" s="13" t="s">
        <v>510</v>
      </c>
      <c r="C110" s="13" t="s">
        <v>511</v>
      </c>
      <c r="D110" s="13">
        <v>12</v>
      </c>
      <c r="E110" s="13" t="s">
        <v>489</v>
      </c>
      <c r="F110" s="13" t="s">
        <v>524</v>
      </c>
      <c r="G110" s="13">
        <v>2012</v>
      </c>
      <c r="H110" s="14" t="s">
        <v>156</v>
      </c>
      <c r="I110" s="20">
        <v>389</v>
      </c>
      <c r="J110" s="16" t="s">
        <v>157</v>
      </c>
      <c r="K110" s="16" t="s">
        <v>158</v>
      </c>
      <c r="L110" s="16">
        <f>ROW()</f>
        <v>110</v>
      </c>
      <c r="M110" t="s">
        <v>677</v>
      </c>
      <c r="N110">
        <v>45979</v>
      </c>
      <c r="O110">
        <v>38587</v>
      </c>
      <c r="P110">
        <v>34569</v>
      </c>
      <c r="Q110">
        <v>28347</v>
      </c>
      <c r="R110">
        <v>33622</v>
      </c>
      <c r="S110">
        <v>27848</v>
      </c>
      <c r="T110">
        <v>31034</v>
      </c>
      <c r="U110">
        <v>24486</v>
      </c>
      <c r="V110">
        <v>8537</v>
      </c>
      <c r="W110">
        <v>8537</v>
      </c>
      <c r="X110">
        <v>38446</v>
      </c>
      <c r="Y110">
        <f t="shared" si="0"/>
        <v>0.18567171969812304</v>
      </c>
      <c r="Z110">
        <f t="shared" si="1"/>
        <v>0.60375388764435933</v>
      </c>
      <c r="AA110">
        <f t="shared" si="2"/>
        <v>1.7074</v>
      </c>
      <c r="AB110">
        <f t="shared" si="3"/>
        <v>5.5519999999999996</v>
      </c>
    </row>
    <row r="111" spans="1:28">
      <c r="A111" s="11">
        <v>109</v>
      </c>
      <c r="B111" s="13" t="s">
        <v>542</v>
      </c>
      <c r="C111" s="13" t="s">
        <v>543</v>
      </c>
      <c r="D111" s="13">
        <v>12</v>
      </c>
      <c r="E111" s="13" t="s">
        <v>152</v>
      </c>
      <c r="F111" s="13" t="s">
        <v>524</v>
      </c>
      <c r="G111" s="13">
        <v>2012</v>
      </c>
      <c r="H111" s="14" t="s">
        <v>159</v>
      </c>
      <c r="I111" s="20">
        <v>533</v>
      </c>
      <c r="J111" s="16" t="s">
        <v>160</v>
      </c>
      <c r="K111" s="16" t="s">
        <v>161</v>
      </c>
      <c r="L111" s="16">
        <f>ROW()</f>
        <v>111</v>
      </c>
      <c r="M111" t="s">
        <v>678</v>
      </c>
      <c r="N111">
        <v>38433</v>
      </c>
      <c r="O111">
        <v>29930</v>
      </c>
      <c r="P111">
        <v>28309</v>
      </c>
      <c r="Q111">
        <v>21680</v>
      </c>
      <c r="R111">
        <v>27385</v>
      </c>
      <c r="S111">
        <v>21161</v>
      </c>
      <c r="T111">
        <v>25450</v>
      </c>
      <c r="U111">
        <v>18776</v>
      </c>
      <c r="V111">
        <v>4467</v>
      </c>
      <c r="W111">
        <v>4467</v>
      </c>
      <c r="X111">
        <v>35292</v>
      </c>
      <c r="Y111">
        <f t="shared" si="0"/>
        <v>0.11622824135508547</v>
      </c>
      <c r="Z111">
        <f t="shared" si="1"/>
        <v>0.57536492077121226</v>
      </c>
      <c r="AA111">
        <f t="shared" si="2"/>
        <v>0.89339999999999997</v>
      </c>
      <c r="AB111">
        <f t="shared" si="3"/>
        <v>4.4226000000000001</v>
      </c>
    </row>
    <row r="112" spans="1:28">
      <c r="A112" s="11">
        <v>110</v>
      </c>
      <c r="B112" s="13" t="s">
        <v>547</v>
      </c>
      <c r="C112" s="13" t="s">
        <v>548</v>
      </c>
      <c r="D112" s="13">
        <v>12</v>
      </c>
      <c r="E112" s="13" t="s">
        <v>489</v>
      </c>
      <c r="F112" s="13" t="s">
        <v>524</v>
      </c>
      <c r="G112" s="13">
        <v>2012</v>
      </c>
      <c r="H112" s="14" t="s">
        <v>162</v>
      </c>
      <c r="I112" s="20">
        <v>544</v>
      </c>
      <c r="J112" s="16" t="s">
        <v>163</v>
      </c>
      <c r="K112" s="16" t="s">
        <v>164</v>
      </c>
      <c r="L112" s="16">
        <f>ROW()</f>
        <v>112</v>
      </c>
      <c r="M112" t="s">
        <v>679</v>
      </c>
      <c r="N112">
        <v>122509</v>
      </c>
      <c r="O112">
        <v>73003</v>
      </c>
      <c r="P112">
        <v>50218</v>
      </c>
      <c r="Q112">
        <v>46262</v>
      </c>
      <c r="R112">
        <v>48890</v>
      </c>
      <c r="S112">
        <v>45372</v>
      </c>
      <c r="T112">
        <v>45464</v>
      </c>
      <c r="U112">
        <v>39851</v>
      </c>
      <c r="V112">
        <v>14353</v>
      </c>
      <c r="W112">
        <v>14353</v>
      </c>
      <c r="X112">
        <v>56609</v>
      </c>
      <c r="Y112">
        <f t="shared" si="0"/>
        <v>0.11715873935792473</v>
      </c>
      <c r="Z112">
        <f t="shared" si="1"/>
        <v>0.34819890783534269</v>
      </c>
      <c r="AA112">
        <f t="shared" si="2"/>
        <v>2.8706</v>
      </c>
      <c r="AB112">
        <f t="shared" si="3"/>
        <v>8.5314999999999994</v>
      </c>
    </row>
    <row r="113" spans="1:28">
      <c r="A113" s="11">
        <v>111</v>
      </c>
      <c r="B113" s="13" t="s">
        <v>473</v>
      </c>
      <c r="C113" s="13" t="s">
        <v>474</v>
      </c>
      <c r="D113" s="13">
        <v>12</v>
      </c>
      <c r="E113" s="13" t="s">
        <v>489</v>
      </c>
      <c r="F113" s="13" t="s">
        <v>524</v>
      </c>
      <c r="G113" s="13">
        <v>2012</v>
      </c>
      <c r="H113" s="14" t="s">
        <v>165</v>
      </c>
      <c r="I113" s="20">
        <v>305</v>
      </c>
      <c r="J113" s="16" t="s">
        <v>166</v>
      </c>
      <c r="K113" s="16" t="s">
        <v>167</v>
      </c>
      <c r="L113" s="16">
        <f>ROW()</f>
        <v>113</v>
      </c>
      <c r="M113" t="s">
        <v>680</v>
      </c>
      <c r="N113">
        <v>41459</v>
      </c>
      <c r="O113">
        <v>37568</v>
      </c>
      <c r="P113">
        <v>28945</v>
      </c>
      <c r="Q113">
        <v>27469</v>
      </c>
      <c r="R113">
        <v>28020</v>
      </c>
      <c r="S113">
        <v>26874</v>
      </c>
      <c r="T113">
        <v>25455</v>
      </c>
      <c r="U113">
        <v>23757</v>
      </c>
      <c r="V113">
        <v>10342</v>
      </c>
      <c r="W113">
        <v>10342</v>
      </c>
      <c r="X113">
        <v>28528</v>
      </c>
      <c r="Y113">
        <f t="shared" si="0"/>
        <v>0.24945126510528473</v>
      </c>
      <c r="Z113">
        <f t="shared" si="1"/>
        <v>0.59350201403796521</v>
      </c>
      <c r="AA113">
        <f t="shared" si="2"/>
        <v>2.0684</v>
      </c>
      <c r="AB113">
        <f t="shared" si="3"/>
        <v>4.9211999999999998</v>
      </c>
    </row>
    <row r="114" spans="1:28">
      <c r="A114" s="11">
        <v>112</v>
      </c>
      <c r="B114" s="13"/>
      <c r="C114" s="11" t="s">
        <v>168</v>
      </c>
      <c r="D114" s="13"/>
      <c r="E114" s="13"/>
      <c r="F114" s="13"/>
      <c r="G114" s="13"/>
      <c r="H114" s="14" t="s">
        <v>169</v>
      </c>
      <c r="I114" s="20">
        <v>627</v>
      </c>
      <c r="J114" s="16" t="s">
        <v>170</v>
      </c>
      <c r="K114" s="16" t="s">
        <v>171</v>
      </c>
      <c r="L114" s="16">
        <f>ROW()</f>
        <v>114</v>
      </c>
      <c r="M114" t="s">
        <v>681</v>
      </c>
      <c r="N114">
        <v>5853</v>
      </c>
      <c r="O114">
        <v>8381</v>
      </c>
      <c r="P114">
        <v>0</v>
      </c>
      <c r="Q114">
        <v>3</v>
      </c>
      <c r="R114">
        <v>0</v>
      </c>
      <c r="S114">
        <v>3</v>
      </c>
      <c r="U114">
        <v>1</v>
      </c>
      <c r="V114">
        <v>0</v>
      </c>
      <c r="W114">
        <v>0</v>
      </c>
      <c r="X114">
        <v>1</v>
      </c>
      <c r="Y114">
        <f t="shared" si="0"/>
        <v>0</v>
      </c>
      <c r="Z114">
        <f t="shared" si="1"/>
        <v>8.5426277122842989E-5</v>
      </c>
      <c r="AA114">
        <f t="shared" si="2"/>
        <v>0</v>
      </c>
    </row>
    <row r="115" spans="1:28">
      <c r="A115" s="11">
        <v>113</v>
      </c>
      <c r="B115" s="12" t="s">
        <v>466</v>
      </c>
      <c r="C115" s="12" t="s">
        <v>467</v>
      </c>
      <c r="D115" s="12">
        <v>1</v>
      </c>
      <c r="E115" s="12" t="s">
        <v>468</v>
      </c>
      <c r="F115" s="12" t="s">
        <v>172</v>
      </c>
      <c r="G115" s="12">
        <v>2011</v>
      </c>
      <c r="H115" s="14" t="s">
        <v>173</v>
      </c>
      <c r="I115" s="20">
        <v>358</v>
      </c>
      <c r="J115" s="16" t="s">
        <v>174</v>
      </c>
      <c r="K115" s="16" t="s">
        <v>175</v>
      </c>
      <c r="L115" s="16">
        <f>ROW()</f>
        <v>115</v>
      </c>
      <c r="M115" t="s">
        <v>682</v>
      </c>
      <c r="N115">
        <v>26772</v>
      </c>
      <c r="O115">
        <v>27623</v>
      </c>
      <c r="P115">
        <v>14889</v>
      </c>
      <c r="Q115">
        <v>13498</v>
      </c>
      <c r="R115">
        <v>14638</v>
      </c>
      <c r="S115">
        <v>13361</v>
      </c>
      <c r="T115">
        <v>12526</v>
      </c>
      <c r="U115">
        <v>10162</v>
      </c>
      <c r="V115">
        <v>2477</v>
      </c>
      <c r="W115">
        <v>2477</v>
      </c>
      <c r="X115">
        <v>17734</v>
      </c>
      <c r="Y115">
        <f t="shared" si="0"/>
        <v>9.2522037950097114E-2</v>
      </c>
      <c r="Z115">
        <f t="shared" si="1"/>
        <v>0.42372628118930228</v>
      </c>
      <c r="AA115">
        <f t="shared" si="2"/>
        <v>0.49540000000000001</v>
      </c>
      <c r="AB115">
        <f t="shared" si="3"/>
        <v>2.2688000000000001</v>
      </c>
    </row>
    <row r="116" spans="1:28">
      <c r="A116" s="11">
        <v>114</v>
      </c>
      <c r="B116" s="13" t="s">
        <v>473</v>
      </c>
      <c r="C116" s="13" t="s">
        <v>474</v>
      </c>
      <c r="D116" s="13">
        <v>1</v>
      </c>
      <c r="E116" s="13" t="s">
        <v>468</v>
      </c>
      <c r="F116" s="13" t="s">
        <v>475</v>
      </c>
      <c r="G116" s="13">
        <v>2011</v>
      </c>
      <c r="H116" s="14" t="s">
        <v>176</v>
      </c>
      <c r="I116" s="20">
        <v>300</v>
      </c>
      <c r="J116" s="16" t="s">
        <v>177</v>
      </c>
      <c r="K116" s="16" t="s">
        <v>178</v>
      </c>
      <c r="L116" s="16">
        <f>ROW()</f>
        <v>116</v>
      </c>
      <c r="M116" t="s">
        <v>683</v>
      </c>
      <c r="N116">
        <v>23991</v>
      </c>
      <c r="O116">
        <v>26791</v>
      </c>
      <c r="P116">
        <v>16355</v>
      </c>
      <c r="Q116">
        <v>14191</v>
      </c>
      <c r="R116">
        <v>16242</v>
      </c>
      <c r="S116">
        <v>14123</v>
      </c>
      <c r="T116">
        <v>14530</v>
      </c>
      <c r="U116">
        <v>11990</v>
      </c>
      <c r="V116">
        <v>3978</v>
      </c>
      <c r="W116">
        <v>3978</v>
      </c>
      <c r="X116">
        <v>18564</v>
      </c>
      <c r="Y116">
        <f t="shared" si="0"/>
        <v>0.16581217956733776</v>
      </c>
      <c r="Z116">
        <f t="shared" si="1"/>
        <v>0.55270726522445912</v>
      </c>
      <c r="AA116">
        <f t="shared" si="2"/>
        <v>0.79559999999999997</v>
      </c>
      <c r="AB116">
        <f t="shared" si="3"/>
        <v>2.6520000000000001</v>
      </c>
    </row>
    <row r="117" spans="1:28">
      <c r="A117" s="11">
        <v>115</v>
      </c>
      <c r="B117" s="13" t="s">
        <v>479</v>
      </c>
      <c r="C117" s="13" t="s">
        <v>480</v>
      </c>
      <c r="D117" s="13">
        <v>1</v>
      </c>
      <c r="E117" s="13" t="s">
        <v>468</v>
      </c>
      <c r="F117" s="13" t="s">
        <v>475</v>
      </c>
      <c r="G117" s="13">
        <v>2011</v>
      </c>
      <c r="H117" s="14" t="s">
        <v>179</v>
      </c>
      <c r="I117" s="20">
        <v>712</v>
      </c>
      <c r="J117" s="16" t="s">
        <v>180</v>
      </c>
      <c r="K117" s="16" t="s">
        <v>181</v>
      </c>
      <c r="L117" s="16">
        <f>ROW()</f>
        <v>117</v>
      </c>
      <c r="M117" t="s">
        <v>684</v>
      </c>
      <c r="N117">
        <v>45464</v>
      </c>
      <c r="O117">
        <v>34337</v>
      </c>
      <c r="P117">
        <v>34463</v>
      </c>
      <c r="Q117">
        <v>26118</v>
      </c>
      <c r="R117">
        <v>33798</v>
      </c>
      <c r="S117">
        <v>25841</v>
      </c>
      <c r="T117">
        <v>31292</v>
      </c>
      <c r="U117">
        <v>23098</v>
      </c>
      <c r="V117">
        <v>6657</v>
      </c>
      <c r="W117">
        <v>6657</v>
      </c>
      <c r="X117">
        <v>41076</v>
      </c>
      <c r="Y117">
        <f t="shared" si="0"/>
        <v>0.14642354390286821</v>
      </c>
      <c r="Z117">
        <f t="shared" si="1"/>
        <v>0.59816558155903576</v>
      </c>
      <c r="AA117">
        <f t="shared" si="2"/>
        <v>1.3313999999999999</v>
      </c>
      <c r="AB117">
        <f t="shared" si="3"/>
        <v>5.4390000000000001</v>
      </c>
    </row>
    <row r="118" spans="1:28">
      <c r="A118" s="11">
        <v>116</v>
      </c>
      <c r="B118" s="13" t="s">
        <v>484</v>
      </c>
      <c r="C118" s="13" t="s">
        <v>485</v>
      </c>
      <c r="D118" s="13">
        <v>1</v>
      </c>
      <c r="E118" s="13" t="s">
        <v>468</v>
      </c>
      <c r="F118" s="13" t="s">
        <v>475</v>
      </c>
      <c r="G118" s="13">
        <v>2011</v>
      </c>
      <c r="H118" s="14" t="s">
        <v>182</v>
      </c>
      <c r="I118" s="20">
        <v>505</v>
      </c>
      <c r="J118" s="16" t="s">
        <v>183</v>
      </c>
      <c r="K118" s="16" t="s">
        <v>184</v>
      </c>
      <c r="L118" s="16">
        <f>ROW()</f>
        <v>118</v>
      </c>
      <c r="M118" t="s">
        <v>685</v>
      </c>
      <c r="N118">
        <v>43417</v>
      </c>
      <c r="O118">
        <v>45467</v>
      </c>
      <c r="P118">
        <v>34665</v>
      </c>
      <c r="Q118">
        <v>36720</v>
      </c>
      <c r="R118">
        <v>34409</v>
      </c>
      <c r="S118">
        <v>36559</v>
      </c>
      <c r="T118">
        <v>32234</v>
      </c>
      <c r="U118">
        <v>33557</v>
      </c>
      <c r="V118">
        <v>13094</v>
      </c>
      <c r="W118">
        <v>13094</v>
      </c>
      <c r="X118">
        <v>39603</v>
      </c>
      <c r="Y118">
        <f t="shared" si="0"/>
        <v>0.30158693599281389</v>
      </c>
      <c r="Z118">
        <f t="shared" si="1"/>
        <v>0.75766404864454018</v>
      </c>
      <c r="AA118">
        <f t="shared" si="2"/>
        <v>2.6187999999999998</v>
      </c>
      <c r="AB118">
        <f t="shared" si="3"/>
        <v>6.5791000000000004</v>
      </c>
    </row>
    <row r="119" spans="1:28">
      <c r="A119" s="11">
        <v>117</v>
      </c>
      <c r="B119" s="13" t="s">
        <v>466</v>
      </c>
      <c r="C119" s="13" t="s">
        <v>467</v>
      </c>
      <c r="D119" s="13">
        <v>12</v>
      </c>
      <c r="E119" s="13" t="s">
        <v>489</v>
      </c>
      <c r="F119" s="13" t="s">
        <v>475</v>
      </c>
      <c r="G119" s="13">
        <v>2011</v>
      </c>
      <c r="H119" s="14" t="s">
        <v>185</v>
      </c>
      <c r="I119" s="18">
        <v>339</v>
      </c>
      <c r="J119" s="19" t="s">
        <v>186</v>
      </c>
      <c r="K119" s="16" t="s">
        <v>187</v>
      </c>
      <c r="L119" s="16">
        <f>ROW()</f>
        <v>119</v>
      </c>
      <c r="M119" t="s">
        <v>686</v>
      </c>
      <c r="N119">
        <v>33576</v>
      </c>
      <c r="O119">
        <v>29904</v>
      </c>
      <c r="P119">
        <v>23650</v>
      </c>
      <c r="Q119">
        <v>17142</v>
      </c>
      <c r="R119">
        <v>23162</v>
      </c>
      <c r="S119">
        <v>16934</v>
      </c>
      <c r="T119">
        <v>20300</v>
      </c>
      <c r="U119">
        <v>13890</v>
      </c>
      <c r="V119">
        <v>4380</v>
      </c>
      <c r="W119">
        <v>4380</v>
      </c>
      <c r="X119">
        <v>25430</v>
      </c>
      <c r="Y119">
        <f t="shared" si="0"/>
        <v>0.13045032165832737</v>
      </c>
      <c r="Z119">
        <f t="shared" si="1"/>
        <v>0.50914343578746724</v>
      </c>
      <c r="AA119">
        <f t="shared" si="2"/>
        <v>0.876</v>
      </c>
      <c r="AB119">
        <f t="shared" si="3"/>
        <v>3.419</v>
      </c>
    </row>
    <row r="120" spans="1:28">
      <c r="A120" s="11">
        <v>118</v>
      </c>
      <c r="B120" s="13" t="s">
        <v>473</v>
      </c>
      <c r="C120" s="13" t="s">
        <v>474</v>
      </c>
      <c r="D120" s="13">
        <v>12</v>
      </c>
      <c r="E120" s="13" t="s">
        <v>489</v>
      </c>
      <c r="F120" s="13" t="s">
        <v>475</v>
      </c>
      <c r="G120" s="13">
        <v>2011</v>
      </c>
      <c r="H120" s="14" t="s">
        <v>188</v>
      </c>
      <c r="I120" s="20">
        <v>192</v>
      </c>
      <c r="J120" s="16" t="s">
        <v>189</v>
      </c>
      <c r="K120" s="16" t="s">
        <v>190</v>
      </c>
      <c r="L120" s="16">
        <f>ROW()</f>
        <v>120</v>
      </c>
      <c r="M120" t="s">
        <v>687</v>
      </c>
      <c r="N120">
        <v>41479</v>
      </c>
      <c r="O120">
        <v>33162</v>
      </c>
      <c r="P120">
        <v>14855</v>
      </c>
      <c r="Q120">
        <v>11265</v>
      </c>
      <c r="R120">
        <v>14750</v>
      </c>
      <c r="S120">
        <v>11208</v>
      </c>
      <c r="T120">
        <v>13229</v>
      </c>
      <c r="U120">
        <v>8864</v>
      </c>
      <c r="V120">
        <v>2798</v>
      </c>
      <c r="W120">
        <v>2798</v>
      </c>
      <c r="X120">
        <v>16497</v>
      </c>
      <c r="Y120">
        <f t="shared" si="0"/>
        <v>6.7455821017864459E-2</v>
      </c>
      <c r="Z120">
        <f t="shared" si="1"/>
        <v>0.26631548494418861</v>
      </c>
      <c r="AA120">
        <f t="shared" si="2"/>
        <v>0.55959999999999999</v>
      </c>
      <c r="AB120">
        <f t="shared" si="3"/>
        <v>2.2092999999999998</v>
      </c>
    </row>
    <row r="121" spans="1:28">
      <c r="A121" s="11">
        <v>119</v>
      </c>
      <c r="B121" s="13" t="s">
        <v>496</v>
      </c>
      <c r="C121" s="13" t="s">
        <v>497</v>
      </c>
      <c r="D121" s="13">
        <v>12</v>
      </c>
      <c r="E121" s="13" t="s">
        <v>489</v>
      </c>
      <c r="F121" s="13" t="s">
        <v>498</v>
      </c>
      <c r="G121" s="13">
        <v>2011</v>
      </c>
      <c r="H121" s="14" t="s">
        <v>191</v>
      </c>
      <c r="I121" s="20">
        <v>652</v>
      </c>
      <c r="J121" s="16" t="s">
        <v>192</v>
      </c>
      <c r="K121" s="16" t="s">
        <v>193</v>
      </c>
      <c r="L121" s="16">
        <f>ROW()</f>
        <v>121</v>
      </c>
      <c r="M121" t="s">
        <v>688</v>
      </c>
      <c r="N121">
        <v>27145</v>
      </c>
      <c r="O121">
        <v>21999</v>
      </c>
      <c r="P121">
        <v>17024</v>
      </c>
      <c r="Q121">
        <v>14306</v>
      </c>
      <c r="R121">
        <v>16887</v>
      </c>
      <c r="S121">
        <v>14236</v>
      </c>
      <c r="T121">
        <v>14248</v>
      </c>
      <c r="U121">
        <v>10247</v>
      </c>
      <c r="V121">
        <v>2672</v>
      </c>
      <c r="W121">
        <v>2672</v>
      </c>
      <c r="X121">
        <v>19151</v>
      </c>
      <c r="Y121">
        <f t="shared" si="0"/>
        <v>9.8434334131515935E-2</v>
      </c>
      <c r="Z121">
        <f t="shared" si="1"/>
        <v>0.45118806410020262</v>
      </c>
      <c r="AA121">
        <f t="shared" si="2"/>
        <v>0.53439999999999999</v>
      </c>
      <c r="AB121">
        <f t="shared" si="3"/>
        <v>2.4495</v>
      </c>
    </row>
    <row r="122" spans="1:28">
      <c r="A122" s="11">
        <v>120</v>
      </c>
      <c r="B122" s="13" t="s">
        <v>502</v>
      </c>
      <c r="C122" s="13" t="s">
        <v>503</v>
      </c>
      <c r="D122" s="13">
        <v>12</v>
      </c>
      <c r="E122" s="13" t="s">
        <v>489</v>
      </c>
      <c r="F122" s="13" t="s">
        <v>498</v>
      </c>
      <c r="G122" s="13">
        <v>2011</v>
      </c>
      <c r="H122" s="14" t="s">
        <v>194</v>
      </c>
      <c r="I122" s="20">
        <v>109</v>
      </c>
      <c r="J122" s="16" t="s">
        <v>195</v>
      </c>
      <c r="K122" s="16" t="s">
        <v>196</v>
      </c>
      <c r="L122" s="16">
        <f>ROW()</f>
        <v>122</v>
      </c>
      <c r="M122" t="s">
        <v>689</v>
      </c>
      <c r="N122">
        <v>38378</v>
      </c>
      <c r="O122">
        <v>37976</v>
      </c>
      <c r="P122">
        <v>15473</v>
      </c>
      <c r="Q122">
        <v>14117</v>
      </c>
      <c r="R122">
        <v>15323</v>
      </c>
      <c r="S122">
        <v>14040</v>
      </c>
      <c r="T122">
        <v>13268</v>
      </c>
      <c r="U122">
        <v>10595</v>
      </c>
      <c r="V122">
        <v>3288</v>
      </c>
      <c r="W122">
        <v>3288</v>
      </c>
      <c r="X122">
        <v>17287</v>
      </c>
      <c r="Y122">
        <f t="shared" si="0"/>
        <v>8.5674084110688414E-2</v>
      </c>
      <c r="Z122">
        <f t="shared" si="1"/>
        <v>0.31089426233779771</v>
      </c>
      <c r="AA122">
        <f t="shared" si="2"/>
        <v>0.65759999999999996</v>
      </c>
      <c r="AB122">
        <f t="shared" si="3"/>
        <v>2.3862999999999999</v>
      </c>
    </row>
    <row r="123" spans="1:28">
      <c r="A123" s="11">
        <v>121</v>
      </c>
      <c r="B123" s="13" t="s">
        <v>484</v>
      </c>
      <c r="C123" s="13" t="s">
        <v>485</v>
      </c>
      <c r="D123" s="13">
        <v>12</v>
      </c>
      <c r="E123" s="13" t="s">
        <v>489</v>
      </c>
      <c r="F123" s="13" t="s">
        <v>498</v>
      </c>
      <c r="G123" s="13">
        <v>2011</v>
      </c>
      <c r="H123" s="14" t="s">
        <v>197</v>
      </c>
      <c r="I123" s="20">
        <v>7</v>
      </c>
      <c r="J123" s="16" t="s">
        <v>198</v>
      </c>
      <c r="K123" s="16" t="s">
        <v>199</v>
      </c>
      <c r="L123" s="16">
        <f>ROW()</f>
        <v>123</v>
      </c>
      <c r="M123" t="s">
        <v>690</v>
      </c>
      <c r="N123">
        <v>71399</v>
      </c>
      <c r="O123">
        <v>71143</v>
      </c>
      <c r="P123">
        <v>42061</v>
      </c>
      <c r="Q123">
        <v>39982</v>
      </c>
      <c r="R123">
        <v>41806</v>
      </c>
      <c r="S123">
        <v>39842</v>
      </c>
      <c r="T123">
        <v>38962</v>
      </c>
      <c r="U123">
        <v>35994</v>
      </c>
      <c r="V123">
        <v>19578</v>
      </c>
      <c r="W123">
        <v>19578</v>
      </c>
      <c r="X123">
        <v>35800</v>
      </c>
      <c r="Y123">
        <f t="shared" si="0"/>
        <v>0.27420552108572949</v>
      </c>
      <c r="Z123">
        <f t="shared" si="1"/>
        <v>0.52490931245535655</v>
      </c>
      <c r="AA123">
        <f t="shared" si="2"/>
        <v>3.9156</v>
      </c>
      <c r="AB123">
        <f t="shared" si="3"/>
        <v>7.4955999999999996</v>
      </c>
    </row>
    <row r="124" spans="1:28">
      <c r="A124" s="11">
        <v>122</v>
      </c>
      <c r="B124" s="13" t="s">
        <v>510</v>
      </c>
      <c r="C124" s="13" t="s">
        <v>511</v>
      </c>
      <c r="D124" s="13">
        <v>12</v>
      </c>
      <c r="E124" s="13" t="s">
        <v>489</v>
      </c>
      <c r="F124" s="13" t="s">
        <v>498</v>
      </c>
      <c r="G124" s="13">
        <v>2011</v>
      </c>
      <c r="H124" s="14" t="s">
        <v>200</v>
      </c>
      <c r="I124" s="20">
        <v>755</v>
      </c>
      <c r="J124" s="16" t="s">
        <v>201</v>
      </c>
      <c r="K124" s="16" t="s">
        <v>202</v>
      </c>
      <c r="L124" s="16">
        <f>ROW()</f>
        <v>124</v>
      </c>
      <c r="M124" t="s">
        <v>691</v>
      </c>
      <c r="N124">
        <v>65099</v>
      </c>
      <c r="O124">
        <v>65751</v>
      </c>
      <c r="P124">
        <v>50154</v>
      </c>
      <c r="Q124">
        <v>49883</v>
      </c>
      <c r="R124">
        <v>49578</v>
      </c>
      <c r="S124">
        <v>49507</v>
      </c>
      <c r="T124">
        <v>45161</v>
      </c>
      <c r="U124">
        <v>42943</v>
      </c>
      <c r="V124">
        <v>20821</v>
      </c>
      <c r="W124">
        <v>20821</v>
      </c>
      <c r="X124">
        <v>46462</v>
      </c>
      <c r="Y124">
        <f t="shared" ref="Y124:Y170" si="4">V124/N124</f>
        <v>0.31983594218037142</v>
      </c>
      <c r="Z124">
        <f t="shared" ref="Z124:Z170" si="5">(W124*2+X124)/(2*N124)</f>
        <v>0.67669242231063453</v>
      </c>
      <c r="AA124">
        <f t="shared" ref="AA124:AA170" si="6">(V124*100*2)/(10^6)</f>
        <v>4.1642000000000001</v>
      </c>
      <c r="AB124">
        <f t="shared" ref="AB124:AB169" si="7">(W124*200+X124*100)/(1000000)</f>
        <v>8.8103999999999996</v>
      </c>
    </row>
    <row r="125" spans="1:28">
      <c r="A125" s="11">
        <v>123</v>
      </c>
      <c r="B125" s="13" t="s">
        <v>466</v>
      </c>
      <c r="C125" s="13" t="s">
        <v>467</v>
      </c>
      <c r="D125" s="13">
        <v>1</v>
      </c>
      <c r="E125" s="13" t="s">
        <v>468</v>
      </c>
      <c r="F125" s="13" t="s">
        <v>203</v>
      </c>
      <c r="G125" s="13">
        <v>2011</v>
      </c>
      <c r="H125" s="14" t="s">
        <v>204</v>
      </c>
      <c r="I125" s="20">
        <v>1</v>
      </c>
      <c r="J125" s="16" t="s">
        <v>205</v>
      </c>
      <c r="K125" s="16" t="s">
        <v>206</v>
      </c>
      <c r="L125" s="16">
        <f>ROW()</f>
        <v>125</v>
      </c>
      <c r="M125" t="s">
        <v>692</v>
      </c>
      <c r="N125">
        <v>237196</v>
      </c>
      <c r="O125">
        <v>310031</v>
      </c>
      <c r="P125">
        <v>45373</v>
      </c>
      <c r="Q125">
        <v>39693</v>
      </c>
      <c r="R125">
        <v>44478</v>
      </c>
      <c r="S125">
        <v>39226</v>
      </c>
      <c r="T125">
        <v>40697</v>
      </c>
      <c r="U125">
        <v>33472</v>
      </c>
      <c r="V125">
        <v>12456</v>
      </c>
      <c r="W125">
        <v>12456</v>
      </c>
      <c r="X125">
        <v>49257</v>
      </c>
      <c r="Y125">
        <f t="shared" si="4"/>
        <v>5.2513533111856858E-2</v>
      </c>
      <c r="Z125">
        <f t="shared" si="5"/>
        <v>0.15634538525101604</v>
      </c>
      <c r="AA125">
        <f t="shared" si="6"/>
        <v>2.4912000000000001</v>
      </c>
      <c r="AB125">
        <f t="shared" si="7"/>
        <v>7.4169</v>
      </c>
    </row>
    <row r="126" spans="1:28">
      <c r="A126" s="11">
        <v>124</v>
      </c>
      <c r="B126" s="13" t="s">
        <v>519</v>
      </c>
      <c r="C126" s="13" t="s">
        <v>520</v>
      </c>
      <c r="D126" s="13">
        <v>1</v>
      </c>
      <c r="E126" s="13" t="s">
        <v>468</v>
      </c>
      <c r="F126" s="13" t="s">
        <v>203</v>
      </c>
      <c r="G126" s="13">
        <v>2011</v>
      </c>
      <c r="H126" s="14" t="s">
        <v>207</v>
      </c>
      <c r="I126" s="20">
        <v>645</v>
      </c>
      <c r="J126" s="16" t="s">
        <v>208</v>
      </c>
      <c r="K126" s="16" t="s">
        <v>209</v>
      </c>
      <c r="L126" s="16">
        <f>ROW()</f>
        <v>126</v>
      </c>
      <c r="M126" t="s">
        <v>693</v>
      </c>
      <c r="N126">
        <v>66304</v>
      </c>
      <c r="O126">
        <v>52273</v>
      </c>
      <c r="P126">
        <v>44179</v>
      </c>
      <c r="Q126">
        <v>36492</v>
      </c>
      <c r="R126">
        <v>43448</v>
      </c>
      <c r="S126">
        <v>36151</v>
      </c>
      <c r="T126">
        <v>40681</v>
      </c>
      <c r="U126">
        <v>32390</v>
      </c>
      <c r="V126">
        <v>13436</v>
      </c>
      <c r="W126">
        <v>13436</v>
      </c>
      <c r="X126">
        <v>46199</v>
      </c>
      <c r="Y126">
        <f t="shared" si="4"/>
        <v>0.20264237451737452</v>
      </c>
      <c r="Z126">
        <f t="shared" si="5"/>
        <v>0.55103010376447881</v>
      </c>
      <c r="AA126">
        <f t="shared" si="6"/>
        <v>2.6871999999999998</v>
      </c>
      <c r="AB126">
        <f t="shared" si="7"/>
        <v>7.3071000000000002</v>
      </c>
    </row>
    <row r="127" spans="1:28">
      <c r="A127" s="11">
        <v>125</v>
      </c>
      <c r="B127" s="13" t="s">
        <v>473</v>
      </c>
      <c r="C127" s="13" t="s">
        <v>474</v>
      </c>
      <c r="D127" s="13">
        <v>1</v>
      </c>
      <c r="E127" s="13" t="s">
        <v>468</v>
      </c>
      <c r="F127" s="13" t="s">
        <v>524</v>
      </c>
      <c r="G127" s="13">
        <v>2011</v>
      </c>
      <c r="H127" s="14" t="s">
        <v>210</v>
      </c>
      <c r="I127" s="20">
        <v>141</v>
      </c>
      <c r="J127" s="16" t="s">
        <v>211</v>
      </c>
      <c r="K127" s="16" t="s">
        <v>212</v>
      </c>
      <c r="L127" s="16">
        <f>ROW()</f>
        <v>127</v>
      </c>
      <c r="M127" t="s">
        <v>694</v>
      </c>
      <c r="N127">
        <v>38604</v>
      </c>
      <c r="O127">
        <v>54645</v>
      </c>
      <c r="P127">
        <v>28077</v>
      </c>
      <c r="Q127">
        <v>43410</v>
      </c>
      <c r="R127">
        <v>27652</v>
      </c>
      <c r="S127">
        <v>42970</v>
      </c>
      <c r="T127">
        <v>25821</v>
      </c>
      <c r="U127">
        <v>39962</v>
      </c>
      <c r="V127">
        <v>4262</v>
      </c>
      <c r="W127">
        <v>4262</v>
      </c>
      <c r="X127">
        <v>57259</v>
      </c>
      <c r="Y127">
        <f t="shared" si="4"/>
        <v>0.11040306703968501</v>
      </c>
      <c r="Z127">
        <f t="shared" si="5"/>
        <v>0.85202310641384316</v>
      </c>
      <c r="AA127">
        <f t="shared" si="6"/>
        <v>0.85240000000000005</v>
      </c>
      <c r="AB127">
        <f t="shared" si="7"/>
        <v>6.5782999999999996</v>
      </c>
    </row>
    <row r="128" spans="1:28">
      <c r="A128" s="11">
        <v>126</v>
      </c>
      <c r="B128" s="13" t="s">
        <v>479</v>
      </c>
      <c r="C128" s="13" t="s">
        <v>480</v>
      </c>
      <c r="D128" s="13">
        <v>1</v>
      </c>
      <c r="E128" s="13" t="s">
        <v>468</v>
      </c>
      <c r="F128" s="13" t="s">
        <v>524</v>
      </c>
      <c r="G128" s="13">
        <v>2011</v>
      </c>
      <c r="H128" s="14" t="s">
        <v>213</v>
      </c>
      <c r="I128" s="20">
        <v>391</v>
      </c>
      <c r="J128" s="16" t="s">
        <v>214</v>
      </c>
      <c r="K128" s="16" t="s">
        <v>215</v>
      </c>
      <c r="L128" s="16">
        <f>ROW()</f>
        <v>128</v>
      </c>
      <c r="M128" t="s">
        <v>695</v>
      </c>
      <c r="N128">
        <v>61862</v>
      </c>
      <c r="O128">
        <v>61123</v>
      </c>
      <c r="P128">
        <v>30585</v>
      </c>
      <c r="Q128">
        <v>30907</v>
      </c>
      <c r="R128">
        <v>30243</v>
      </c>
      <c r="S128">
        <v>30719</v>
      </c>
      <c r="T128">
        <v>27871</v>
      </c>
      <c r="U128">
        <v>27842</v>
      </c>
      <c r="V128">
        <v>8290</v>
      </c>
      <c r="W128">
        <v>8290</v>
      </c>
      <c r="X128">
        <v>39133</v>
      </c>
      <c r="Y128">
        <f t="shared" si="4"/>
        <v>0.13400795318612396</v>
      </c>
      <c r="Z128">
        <f t="shared" si="5"/>
        <v>0.45030066923151529</v>
      </c>
      <c r="AA128">
        <f t="shared" si="6"/>
        <v>1.6579999999999999</v>
      </c>
      <c r="AB128">
        <f t="shared" si="7"/>
        <v>5.5712999999999999</v>
      </c>
    </row>
    <row r="129" spans="1:28">
      <c r="A129" s="11">
        <v>127</v>
      </c>
      <c r="B129" s="13" t="s">
        <v>502</v>
      </c>
      <c r="C129" s="13" t="s">
        <v>503</v>
      </c>
      <c r="D129" s="13">
        <v>1</v>
      </c>
      <c r="E129" s="13" t="s">
        <v>468</v>
      </c>
      <c r="F129" s="13" t="s">
        <v>524</v>
      </c>
      <c r="G129" s="13">
        <v>2011</v>
      </c>
      <c r="H129" s="14" t="s">
        <v>216</v>
      </c>
      <c r="I129" s="20">
        <v>453</v>
      </c>
      <c r="J129" s="16" t="s">
        <v>217</v>
      </c>
      <c r="K129" s="16" t="s">
        <v>218</v>
      </c>
      <c r="L129" s="16">
        <f>ROW()</f>
        <v>129</v>
      </c>
      <c r="M129" t="s">
        <v>696</v>
      </c>
      <c r="N129">
        <v>21461</v>
      </c>
      <c r="O129">
        <v>17815</v>
      </c>
      <c r="P129">
        <v>12971</v>
      </c>
      <c r="Q129">
        <v>10792</v>
      </c>
      <c r="R129">
        <v>12868</v>
      </c>
      <c r="S129">
        <v>10738</v>
      </c>
      <c r="T129">
        <v>11390</v>
      </c>
      <c r="U129">
        <v>8759</v>
      </c>
      <c r="V129">
        <v>2460</v>
      </c>
      <c r="W129">
        <v>2460</v>
      </c>
      <c r="X129">
        <v>15229</v>
      </c>
      <c r="Y129">
        <f t="shared" si="4"/>
        <v>0.11462653184846931</v>
      </c>
      <c r="Z129">
        <f t="shared" si="5"/>
        <v>0.46943292484040816</v>
      </c>
      <c r="AA129">
        <f t="shared" si="6"/>
        <v>0.49199999999999999</v>
      </c>
      <c r="AB129">
        <f t="shared" si="7"/>
        <v>2.0148999999999999</v>
      </c>
    </row>
    <row r="130" spans="1:28">
      <c r="A130" s="11">
        <v>128</v>
      </c>
      <c r="B130" s="13" t="s">
        <v>534</v>
      </c>
      <c r="C130" s="13" t="s">
        <v>535</v>
      </c>
      <c r="D130" s="13">
        <v>1</v>
      </c>
      <c r="E130" s="13" t="s">
        <v>468</v>
      </c>
      <c r="F130" s="13" t="s">
        <v>524</v>
      </c>
      <c r="G130" s="13">
        <v>2011</v>
      </c>
      <c r="H130" s="14" t="s">
        <v>219</v>
      </c>
      <c r="I130" s="20">
        <v>739</v>
      </c>
      <c r="J130" s="16" t="s">
        <v>220</v>
      </c>
      <c r="K130" s="16" t="s">
        <v>221</v>
      </c>
      <c r="L130" s="16">
        <f>ROW()</f>
        <v>130</v>
      </c>
      <c r="M130" t="s">
        <v>697</v>
      </c>
      <c r="N130">
        <v>25621</v>
      </c>
      <c r="O130">
        <v>36668</v>
      </c>
      <c r="P130">
        <v>14599</v>
      </c>
      <c r="Q130">
        <v>12315</v>
      </c>
      <c r="R130">
        <v>14472</v>
      </c>
      <c r="S130">
        <v>12248</v>
      </c>
      <c r="T130">
        <v>13345</v>
      </c>
      <c r="U130">
        <v>11217</v>
      </c>
      <c r="V130">
        <v>2281</v>
      </c>
      <c r="W130">
        <v>2281</v>
      </c>
      <c r="X130">
        <v>20000</v>
      </c>
      <c r="Y130">
        <f t="shared" si="4"/>
        <v>8.9028531282931964E-2</v>
      </c>
      <c r="Z130">
        <f t="shared" si="5"/>
        <v>0.47933335935365523</v>
      </c>
      <c r="AA130">
        <f t="shared" si="6"/>
        <v>0.45619999999999999</v>
      </c>
      <c r="AB130">
        <f t="shared" si="7"/>
        <v>2.4561999999999999</v>
      </c>
    </row>
    <row r="131" spans="1:28">
      <c r="A131" s="11">
        <v>129</v>
      </c>
      <c r="B131" s="13" t="s">
        <v>484</v>
      </c>
      <c r="C131" s="13" t="s">
        <v>485</v>
      </c>
      <c r="D131" s="13">
        <v>1</v>
      </c>
      <c r="E131" s="13" t="s">
        <v>468</v>
      </c>
      <c r="F131" s="13" t="s">
        <v>524</v>
      </c>
      <c r="G131" s="13">
        <v>2011</v>
      </c>
      <c r="H131" s="14" t="s">
        <v>222</v>
      </c>
      <c r="I131" s="20">
        <v>791</v>
      </c>
      <c r="J131" s="16" t="s">
        <v>223</v>
      </c>
      <c r="K131" s="16" t="s">
        <v>224</v>
      </c>
      <c r="L131" s="16">
        <f>ROW()</f>
        <v>131</v>
      </c>
      <c r="M131" t="s">
        <v>698</v>
      </c>
      <c r="N131">
        <v>60260</v>
      </c>
      <c r="O131">
        <v>54972</v>
      </c>
      <c r="P131">
        <v>42998</v>
      </c>
      <c r="Q131">
        <v>37933</v>
      </c>
      <c r="R131">
        <v>42698</v>
      </c>
      <c r="S131">
        <v>37768</v>
      </c>
      <c r="T131">
        <v>40850</v>
      </c>
      <c r="U131">
        <v>35960</v>
      </c>
      <c r="V131">
        <v>11456</v>
      </c>
      <c r="W131">
        <v>11456</v>
      </c>
      <c r="X131">
        <v>53898</v>
      </c>
      <c r="Y131">
        <f t="shared" si="4"/>
        <v>0.19010952538997677</v>
      </c>
      <c r="Z131">
        <f t="shared" si="5"/>
        <v>0.63732160637238633</v>
      </c>
      <c r="AA131">
        <f t="shared" si="6"/>
        <v>2.2911999999999999</v>
      </c>
      <c r="AB131">
        <f t="shared" si="7"/>
        <v>7.681</v>
      </c>
    </row>
    <row r="132" spans="1:28">
      <c r="A132" s="11">
        <v>130</v>
      </c>
      <c r="B132" s="13" t="s">
        <v>542</v>
      </c>
      <c r="C132" s="13" t="s">
        <v>543</v>
      </c>
      <c r="D132" s="13">
        <v>1</v>
      </c>
      <c r="E132" s="13" t="s">
        <v>468</v>
      </c>
      <c r="F132" s="13" t="s">
        <v>524</v>
      </c>
      <c r="G132" s="13">
        <v>2011</v>
      </c>
      <c r="H132" s="14" t="s">
        <v>225</v>
      </c>
      <c r="I132" s="20">
        <v>307</v>
      </c>
      <c r="J132" s="16" t="s">
        <v>226</v>
      </c>
      <c r="K132" s="16" t="s">
        <v>227</v>
      </c>
      <c r="L132" s="16">
        <f>ROW()</f>
        <v>132</v>
      </c>
      <c r="M132" t="s">
        <v>699</v>
      </c>
      <c r="N132">
        <v>95666</v>
      </c>
      <c r="O132">
        <v>87111</v>
      </c>
      <c r="P132">
        <v>66726</v>
      </c>
      <c r="Q132">
        <v>63310</v>
      </c>
      <c r="R132">
        <v>65468</v>
      </c>
      <c r="S132">
        <v>62555</v>
      </c>
      <c r="T132">
        <v>60604</v>
      </c>
      <c r="U132">
        <v>55900</v>
      </c>
      <c r="V132">
        <v>25275</v>
      </c>
      <c r="W132">
        <v>25275</v>
      </c>
      <c r="X132">
        <v>65954</v>
      </c>
      <c r="Y132">
        <f t="shared" si="4"/>
        <v>0.2642004473898773</v>
      </c>
      <c r="Z132">
        <f t="shared" si="5"/>
        <v>0.60891016662137021</v>
      </c>
      <c r="AA132">
        <f t="shared" si="6"/>
        <v>5.0549999999999997</v>
      </c>
      <c r="AB132">
        <f t="shared" si="7"/>
        <v>11.650399999999999</v>
      </c>
    </row>
    <row r="133" spans="1:28">
      <c r="A133" s="11">
        <v>131</v>
      </c>
      <c r="B133" s="13" t="s">
        <v>547</v>
      </c>
      <c r="C133" s="13" t="s">
        <v>548</v>
      </c>
      <c r="D133" s="13">
        <v>1</v>
      </c>
      <c r="E133" s="13" t="s">
        <v>468</v>
      </c>
      <c r="F133" s="13" t="s">
        <v>524</v>
      </c>
      <c r="G133" s="13">
        <v>2011</v>
      </c>
      <c r="H133" s="14" t="s">
        <v>228</v>
      </c>
      <c r="I133" s="20">
        <v>650</v>
      </c>
      <c r="J133" s="16" t="s">
        <v>5</v>
      </c>
      <c r="K133" s="16" t="s">
        <v>6</v>
      </c>
      <c r="L133" s="16">
        <f>ROW()</f>
        <v>133</v>
      </c>
      <c r="M133" t="s">
        <v>700</v>
      </c>
      <c r="N133">
        <v>41286</v>
      </c>
      <c r="O133">
        <v>33917</v>
      </c>
      <c r="P133">
        <v>29254</v>
      </c>
      <c r="Q133">
        <v>25670</v>
      </c>
      <c r="R133">
        <v>29079</v>
      </c>
      <c r="S133">
        <v>25567</v>
      </c>
      <c r="T133">
        <v>27757</v>
      </c>
      <c r="U133">
        <v>23787</v>
      </c>
      <c r="V133">
        <v>6675</v>
      </c>
      <c r="W133">
        <v>6675</v>
      </c>
      <c r="X133">
        <v>38194</v>
      </c>
      <c r="Y133">
        <f t="shared" si="4"/>
        <v>0.16167708181950297</v>
      </c>
      <c r="Z133">
        <f t="shared" si="5"/>
        <v>0.62423097418010953</v>
      </c>
      <c r="AA133">
        <f t="shared" si="6"/>
        <v>1.335</v>
      </c>
      <c r="AB133">
        <f t="shared" si="7"/>
        <v>5.1543999999999999</v>
      </c>
    </row>
    <row r="134" spans="1:28">
      <c r="A134" s="11">
        <v>132</v>
      </c>
      <c r="B134" s="13" t="s">
        <v>466</v>
      </c>
      <c r="C134" s="13" t="s">
        <v>467</v>
      </c>
      <c r="D134" s="13">
        <v>12</v>
      </c>
      <c r="E134" s="13" t="s">
        <v>489</v>
      </c>
      <c r="F134" s="13" t="s">
        <v>524</v>
      </c>
      <c r="G134" s="13">
        <v>2011</v>
      </c>
      <c r="H134" s="14" t="s">
        <v>7</v>
      </c>
      <c r="I134" s="20">
        <v>19</v>
      </c>
      <c r="J134" s="16" t="s">
        <v>8</v>
      </c>
      <c r="K134" s="16" t="s">
        <v>9</v>
      </c>
      <c r="L134" s="16">
        <f>ROW()</f>
        <v>134</v>
      </c>
      <c r="M134" t="s">
        <v>701</v>
      </c>
      <c r="N134">
        <v>69782</v>
      </c>
      <c r="O134">
        <v>57123</v>
      </c>
      <c r="P134">
        <v>25957</v>
      </c>
      <c r="Q134">
        <v>21450</v>
      </c>
      <c r="R134">
        <v>25475</v>
      </c>
      <c r="S134">
        <v>21212</v>
      </c>
      <c r="T134">
        <v>23350</v>
      </c>
      <c r="U134">
        <v>18224</v>
      </c>
      <c r="V134">
        <v>5705</v>
      </c>
      <c r="W134">
        <v>5705</v>
      </c>
      <c r="X134">
        <v>30164</v>
      </c>
      <c r="Y134">
        <f t="shared" si="4"/>
        <v>8.1754607205296495E-2</v>
      </c>
      <c r="Z134">
        <f t="shared" si="5"/>
        <v>0.29788484136310223</v>
      </c>
      <c r="AA134">
        <f t="shared" si="6"/>
        <v>1.141</v>
      </c>
      <c r="AB134">
        <f t="shared" si="7"/>
        <v>4.1574</v>
      </c>
    </row>
    <row r="135" spans="1:28">
      <c r="A135" s="11">
        <v>133</v>
      </c>
      <c r="B135" s="13" t="s">
        <v>519</v>
      </c>
      <c r="C135" s="13" t="s">
        <v>520</v>
      </c>
      <c r="D135" s="13">
        <v>12</v>
      </c>
      <c r="E135" s="13" t="s">
        <v>489</v>
      </c>
      <c r="F135" s="13" t="s">
        <v>524</v>
      </c>
      <c r="G135" s="13">
        <v>2011</v>
      </c>
      <c r="H135" s="14" t="s">
        <v>10</v>
      </c>
      <c r="I135" s="20">
        <v>594</v>
      </c>
      <c r="J135" s="16" t="s">
        <v>11</v>
      </c>
      <c r="K135" s="16" t="s">
        <v>12</v>
      </c>
      <c r="L135" s="16">
        <f>ROW()</f>
        <v>135</v>
      </c>
      <c r="M135" t="s">
        <v>702</v>
      </c>
      <c r="N135">
        <v>46467</v>
      </c>
      <c r="O135">
        <v>37751</v>
      </c>
      <c r="P135">
        <v>36695</v>
      </c>
      <c r="Q135">
        <v>30932</v>
      </c>
      <c r="R135">
        <v>36136</v>
      </c>
      <c r="S135">
        <v>30702</v>
      </c>
      <c r="T135">
        <v>33540</v>
      </c>
      <c r="U135">
        <v>27114</v>
      </c>
      <c r="V135">
        <v>11432</v>
      </c>
      <c r="W135">
        <v>11432</v>
      </c>
      <c r="X135">
        <v>37790</v>
      </c>
      <c r="Y135">
        <f t="shared" si="4"/>
        <v>0.2460240600856522</v>
      </c>
      <c r="Z135">
        <f t="shared" si="5"/>
        <v>0.65265672412679965</v>
      </c>
      <c r="AA135">
        <f t="shared" si="6"/>
        <v>2.2864</v>
      </c>
      <c r="AB135">
        <f t="shared" si="7"/>
        <v>6.0654000000000003</v>
      </c>
    </row>
    <row r="136" spans="1:28">
      <c r="A136" s="11">
        <v>134</v>
      </c>
      <c r="B136" s="13" t="s">
        <v>473</v>
      </c>
      <c r="C136" s="13" t="s">
        <v>474</v>
      </c>
      <c r="D136" s="13">
        <v>12</v>
      </c>
      <c r="E136" s="13" t="s">
        <v>489</v>
      </c>
      <c r="F136" s="13" t="s">
        <v>524</v>
      </c>
      <c r="G136" s="13">
        <v>2011</v>
      </c>
      <c r="H136" s="14" t="s">
        <v>13</v>
      </c>
      <c r="I136" s="20">
        <v>463</v>
      </c>
      <c r="J136" s="16" t="s">
        <v>14</v>
      </c>
      <c r="K136" s="16" t="s">
        <v>15</v>
      </c>
      <c r="L136" s="16">
        <f>ROW()</f>
        <v>136</v>
      </c>
      <c r="M136" t="s">
        <v>703</v>
      </c>
      <c r="N136">
        <v>52590</v>
      </c>
      <c r="O136">
        <v>74882</v>
      </c>
      <c r="P136">
        <v>30695</v>
      </c>
      <c r="Q136">
        <v>23257</v>
      </c>
      <c r="R136">
        <v>29987</v>
      </c>
      <c r="S136">
        <v>22932</v>
      </c>
      <c r="T136">
        <v>27213</v>
      </c>
      <c r="U136">
        <v>20215</v>
      </c>
      <c r="V136">
        <v>4419</v>
      </c>
      <c r="W136">
        <v>4419</v>
      </c>
      <c r="X136">
        <v>38590</v>
      </c>
      <c r="Y136">
        <f t="shared" si="4"/>
        <v>8.4027381631488873E-2</v>
      </c>
      <c r="Z136">
        <f t="shared" si="5"/>
        <v>0.45092222856056285</v>
      </c>
      <c r="AA136">
        <f t="shared" si="6"/>
        <v>0.88380000000000003</v>
      </c>
      <c r="AB136">
        <f t="shared" si="7"/>
        <v>4.7427999999999999</v>
      </c>
    </row>
    <row r="137" spans="1:28">
      <c r="A137" s="11">
        <v>135</v>
      </c>
      <c r="B137" s="13" t="s">
        <v>479</v>
      </c>
      <c r="C137" s="13" t="s">
        <v>480</v>
      </c>
      <c r="D137" s="13">
        <v>12</v>
      </c>
      <c r="E137" s="13" t="s">
        <v>489</v>
      </c>
      <c r="F137" s="13" t="s">
        <v>524</v>
      </c>
      <c r="G137" s="13">
        <v>2011</v>
      </c>
      <c r="H137" s="14" t="s">
        <v>16</v>
      </c>
      <c r="I137" s="20">
        <v>91</v>
      </c>
      <c r="J137" s="16" t="s">
        <v>17</v>
      </c>
      <c r="K137" s="16" t="s">
        <v>18</v>
      </c>
      <c r="L137" s="16">
        <f>ROW()</f>
        <v>137</v>
      </c>
      <c r="M137" t="s">
        <v>704</v>
      </c>
      <c r="N137">
        <v>20761</v>
      </c>
      <c r="O137">
        <v>18118</v>
      </c>
      <c r="P137">
        <v>10270</v>
      </c>
      <c r="Q137">
        <v>9647</v>
      </c>
      <c r="R137">
        <v>10122</v>
      </c>
      <c r="S137">
        <v>9528</v>
      </c>
      <c r="T137">
        <v>8971</v>
      </c>
      <c r="U137">
        <v>8171</v>
      </c>
      <c r="V137">
        <v>608</v>
      </c>
      <c r="W137">
        <v>608</v>
      </c>
      <c r="X137">
        <v>15926</v>
      </c>
      <c r="Y137">
        <f t="shared" si="4"/>
        <v>2.9285679880545253E-2</v>
      </c>
      <c r="Z137">
        <f t="shared" si="5"/>
        <v>0.41284138528972592</v>
      </c>
      <c r="AA137">
        <f t="shared" si="6"/>
        <v>0.1216</v>
      </c>
      <c r="AB137">
        <f t="shared" si="7"/>
        <v>1.7141999999999999</v>
      </c>
    </row>
    <row r="138" spans="1:28">
      <c r="A138" s="11">
        <v>136</v>
      </c>
      <c r="B138" s="13" t="s">
        <v>502</v>
      </c>
      <c r="C138" s="13" t="s">
        <v>503</v>
      </c>
      <c r="D138" s="13">
        <v>12</v>
      </c>
      <c r="E138" s="13" t="s">
        <v>489</v>
      </c>
      <c r="F138" s="13" t="s">
        <v>524</v>
      </c>
      <c r="G138" s="13">
        <v>2011</v>
      </c>
      <c r="H138" s="14" t="s">
        <v>19</v>
      </c>
      <c r="I138" s="20">
        <v>415</v>
      </c>
      <c r="J138" s="16" t="s">
        <v>20</v>
      </c>
      <c r="K138" s="16" t="s">
        <v>21</v>
      </c>
      <c r="L138" s="16">
        <f>ROW()</f>
        <v>138</v>
      </c>
      <c r="M138" t="s">
        <v>705</v>
      </c>
      <c r="N138">
        <v>14715</v>
      </c>
      <c r="O138">
        <v>14651</v>
      </c>
      <c r="P138">
        <v>9109</v>
      </c>
      <c r="Q138">
        <v>7631</v>
      </c>
      <c r="R138">
        <v>9028</v>
      </c>
      <c r="S138">
        <v>7578</v>
      </c>
      <c r="T138">
        <v>7821</v>
      </c>
      <c r="U138">
        <v>6249</v>
      </c>
      <c r="V138">
        <v>1103</v>
      </c>
      <c r="W138">
        <v>1103</v>
      </c>
      <c r="X138">
        <v>11864</v>
      </c>
      <c r="Y138">
        <f t="shared" si="4"/>
        <v>7.4957526333673127E-2</v>
      </c>
      <c r="Z138">
        <f t="shared" si="5"/>
        <v>0.47808358817533131</v>
      </c>
      <c r="AA138">
        <f t="shared" si="6"/>
        <v>0.22059999999999999</v>
      </c>
      <c r="AB138">
        <f t="shared" si="7"/>
        <v>1.407</v>
      </c>
    </row>
    <row r="139" spans="1:28">
      <c r="A139" s="11">
        <v>137</v>
      </c>
      <c r="B139" s="13" t="s">
        <v>510</v>
      </c>
      <c r="C139" s="13" t="s">
        <v>511</v>
      </c>
      <c r="D139" s="13">
        <v>12</v>
      </c>
      <c r="E139" s="13" t="s">
        <v>489</v>
      </c>
      <c r="F139" s="13" t="s">
        <v>524</v>
      </c>
      <c r="G139" s="13">
        <v>2011</v>
      </c>
      <c r="H139" s="14" t="s">
        <v>22</v>
      </c>
      <c r="I139" s="20">
        <v>240</v>
      </c>
      <c r="J139" s="16" t="s">
        <v>23</v>
      </c>
      <c r="K139" s="16" t="s">
        <v>24</v>
      </c>
      <c r="L139" s="16">
        <f>ROW()</f>
        <v>139</v>
      </c>
      <c r="M139" t="s">
        <v>706</v>
      </c>
      <c r="N139">
        <v>53854</v>
      </c>
      <c r="O139">
        <v>45096</v>
      </c>
      <c r="P139">
        <v>43103</v>
      </c>
      <c r="Q139">
        <v>35813</v>
      </c>
      <c r="R139">
        <v>42332</v>
      </c>
      <c r="S139">
        <v>35424</v>
      </c>
      <c r="T139">
        <v>39255</v>
      </c>
      <c r="U139">
        <v>31029</v>
      </c>
      <c r="V139">
        <v>8900</v>
      </c>
      <c r="W139">
        <v>8900</v>
      </c>
      <c r="X139">
        <v>52484</v>
      </c>
      <c r="Y139">
        <f t="shared" si="4"/>
        <v>0.16526163330486129</v>
      </c>
      <c r="Z139">
        <f t="shared" si="5"/>
        <v>0.65254205815723998</v>
      </c>
      <c r="AA139">
        <f t="shared" si="6"/>
        <v>1.78</v>
      </c>
      <c r="AB139">
        <f t="shared" si="7"/>
        <v>7.0284000000000004</v>
      </c>
    </row>
    <row r="140" spans="1:28">
      <c r="A140" s="11">
        <v>138</v>
      </c>
      <c r="B140" s="13" t="s">
        <v>542</v>
      </c>
      <c r="C140" s="13" t="s">
        <v>543</v>
      </c>
      <c r="D140" s="13">
        <v>12</v>
      </c>
      <c r="E140" s="13" t="s">
        <v>423</v>
      </c>
      <c r="F140" s="13" t="s">
        <v>524</v>
      </c>
      <c r="G140" s="13">
        <v>2011</v>
      </c>
      <c r="H140" s="14" t="s">
        <v>25</v>
      </c>
      <c r="I140" s="20">
        <v>23</v>
      </c>
      <c r="J140" s="16" t="s">
        <v>26</v>
      </c>
      <c r="K140" s="16" t="s">
        <v>27</v>
      </c>
      <c r="L140" s="16">
        <f>ROW()</f>
        <v>140</v>
      </c>
      <c r="M140" t="s">
        <v>707</v>
      </c>
      <c r="N140">
        <v>35421</v>
      </c>
      <c r="O140">
        <v>29666</v>
      </c>
      <c r="P140">
        <v>27137</v>
      </c>
      <c r="Q140">
        <v>23818</v>
      </c>
      <c r="R140">
        <v>26495</v>
      </c>
      <c r="S140">
        <v>23461</v>
      </c>
      <c r="T140">
        <v>24810</v>
      </c>
      <c r="U140">
        <v>21416</v>
      </c>
      <c r="V140">
        <v>9465</v>
      </c>
      <c r="W140">
        <v>9465</v>
      </c>
      <c r="X140">
        <v>27296</v>
      </c>
      <c r="Y140">
        <f t="shared" si="4"/>
        <v>0.26721436436012536</v>
      </c>
      <c r="Z140">
        <f t="shared" si="5"/>
        <v>0.65252251489229551</v>
      </c>
      <c r="AA140">
        <f t="shared" si="6"/>
        <v>1.893</v>
      </c>
      <c r="AB140">
        <f t="shared" si="7"/>
        <v>4.6226000000000003</v>
      </c>
    </row>
    <row r="141" spans="1:28">
      <c r="A141" s="11">
        <v>139</v>
      </c>
      <c r="B141" s="13" t="s">
        <v>466</v>
      </c>
      <c r="C141" s="13" t="s">
        <v>467</v>
      </c>
      <c r="D141" s="13">
        <v>1</v>
      </c>
      <c r="E141" s="13" t="s">
        <v>468</v>
      </c>
      <c r="F141" s="13" t="s">
        <v>28</v>
      </c>
      <c r="G141" s="13">
        <v>2012</v>
      </c>
      <c r="H141" s="14" t="s">
        <v>29</v>
      </c>
      <c r="I141" s="20">
        <v>600</v>
      </c>
      <c r="J141" s="16" t="s">
        <v>30</v>
      </c>
      <c r="K141" s="16" t="s">
        <v>31</v>
      </c>
      <c r="L141" s="16">
        <f>ROW()</f>
        <v>141</v>
      </c>
      <c r="M141" t="s">
        <v>708</v>
      </c>
      <c r="N141">
        <v>34942</v>
      </c>
      <c r="O141">
        <v>31438</v>
      </c>
      <c r="P141">
        <v>20124</v>
      </c>
      <c r="Q141">
        <v>13223</v>
      </c>
      <c r="R141">
        <v>19657</v>
      </c>
      <c r="S141">
        <v>13023</v>
      </c>
      <c r="T141">
        <v>17800</v>
      </c>
      <c r="U141">
        <v>10870</v>
      </c>
      <c r="V141">
        <v>3116</v>
      </c>
      <c r="W141">
        <v>3116</v>
      </c>
      <c r="X141">
        <v>22438</v>
      </c>
      <c r="Y141">
        <f t="shared" si="4"/>
        <v>8.9176349378970871E-2</v>
      </c>
      <c r="Z141">
        <f t="shared" si="5"/>
        <v>0.41025127353900748</v>
      </c>
      <c r="AA141">
        <f t="shared" si="6"/>
        <v>0.62319999999999998</v>
      </c>
      <c r="AB141">
        <f t="shared" si="7"/>
        <v>2.867</v>
      </c>
    </row>
    <row r="142" spans="1:28">
      <c r="A142" s="11">
        <v>140</v>
      </c>
      <c r="B142" s="13" t="s">
        <v>473</v>
      </c>
      <c r="C142" s="13" t="s">
        <v>474</v>
      </c>
      <c r="D142" s="13">
        <v>1</v>
      </c>
      <c r="E142" s="13" t="s">
        <v>468</v>
      </c>
      <c r="F142" s="13" t="s">
        <v>475</v>
      </c>
      <c r="G142" s="13">
        <v>2012</v>
      </c>
      <c r="H142" s="14" t="s">
        <v>32</v>
      </c>
      <c r="I142" s="20">
        <v>622</v>
      </c>
      <c r="J142" s="16" t="s">
        <v>33</v>
      </c>
      <c r="K142" s="16" t="s">
        <v>34</v>
      </c>
      <c r="L142" s="16">
        <f>ROW()</f>
        <v>142</v>
      </c>
      <c r="M142" t="s">
        <v>709</v>
      </c>
      <c r="N142">
        <v>22916</v>
      </c>
      <c r="O142">
        <v>18835</v>
      </c>
      <c r="P142">
        <v>14744</v>
      </c>
      <c r="Q142">
        <v>12511</v>
      </c>
      <c r="R142">
        <v>14671</v>
      </c>
      <c r="S142">
        <v>12474</v>
      </c>
      <c r="T142">
        <v>13046</v>
      </c>
      <c r="U142">
        <v>9908</v>
      </c>
      <c r="V142">
        <v>3018</v>
      </c>
      <c r="W142">
        <v>3018</v>
      </c>
      <c r="X142">
        <v>16918</v>
      </c>
      <c r="Y142">
        <f t="shared" si="4"/>
        <v>0.13169837668004888</v>
      </c>
      <c r="Z142">
        <f t="shared" si="5"/>
        <v>0.50082911502880079</v>
      </c>
      <c r="AA142">
        <f t="shared" si="6"/>
        <v>0.60360000000000003</v>
      </c>
      <c r="AB142">
        <f t="shared" si="7"/>
        <v>2.2953999999999999</v>
      </c>
    </row>
    <row r="143" spans="1:28">
      <c r="A143" s="11">
        <v>141</v>
      </c>
      <c r="B143" s="13" t="s">
        <v>479</v>
      </c>
      <c r="C143" s="13" t="s">
        <v>480</v>
      </c>
      <c r="D143" s="13">
        <v>1</v>
      </c>
      <c r="E143" s="13" t="s">
        <v>468</v>
      </c>
      <c r="F143" s="13" t="s">
        <v>498</v>
      </c>
      <c r="G143" s="13">
        <v>2012</v>
      </c>
      <c r="H143" s="14" t="s">
        <v>35</v>
      </c>
      <c r="I143" s="20">
        <v>116</v>
      </c>
      <c r="J143" s="16" t="s">
        <v>36</v>
      </c>
      <c r="K143" s="16" t="s">
        <v>37</v>
      </c>
      <c r="L143" s="16">
        <f>ROW()</f>
        <v>143</v>
      </c>
      <c r="M143" t="s">
        <v>710</v>
      </c>
      <c r="N143">
        <v>35282</v>
      </c>
      <c r="O143">
        <v>30230</v>
      </c>
      <c r="P143">
        <v>24579</v>
      </c>
      <c r="Q143">
        <v>20952</v>
      </c>
      <c r="R143">
        <v>24036</v>
      </c>
      <c r="S143">
        <v>20653</v>
      </c>
      <c r="T143">
        <v>22480</v>
      </c>
      <c r="U143">
        <v>18548</v>
      </c>
      <c r="V143">
        <v>6301</v>
      </c>
      <c r="W143">
        <v>6301</v>
      </c>
      <c r="X143">
        <v>28426</v>
      </c>
      <c r="Y143">
        <f t="shared" si="4"/>
        <v>0.17858964911286207</v>
      </c>
      <c r="Z143">
        <f t="shared" si="5"/>
        <v>0.58142962417096533</v>
      </c>
      <c r="AA143">
        <f t="shared" si="6"/>
        <v>1.2602</v>
      </c>
      <c r="AB143">
        <f t="shared" si="7"/>
        <v>4.1028000000000002</v>
      </c>
    </row>
    <row r="144" spans="1:28">
      <c r="A144" s="11">
        <v>142</v>
      </c>
      <c r="B144" s="13" t="s">
        <v>38</v>
      </c>
      <c r="C144" s="13" t="s">
        <v>353</v>
      </c>
      <c r="D144" s="13">
        <v>1</v>
      </c>
      <c r="E144" s="13" t="s">
        <v>468</v>
      </c>
      <c r="F144" s="13" t="s">
        <v>498</v>
      </c>
      <c r="G144" s="13">
        <v>2012</v>
      </c>
      <c r="H144" s="14" t="s">
        <v>39</v>
      </c>
      <c r="I144" s="20">
        <v>276</v>
      </c>
      <c r="J144" s="16" t="s">
        <v>40</v>
      </c>
      <c r="K144" s="16" t="s">
        <v>41</v>
      </c>
      <c r="L144" s="16">
        <f>ROW()</f>
        <v>144</v>
      </c>
      <c r="M144" t="s">
        <v>711</v>
      </c>
      <c r="N144">
        <v>27004</v>
      </c>
      <c r="O144">
        <v>31790</v>
      </c>
      <c r="P144">
        <v>15567</v>
      </c>
      <c r="Q144">
        <v>13047</v>
      </c>
      <c r="R144">
        <v>15401</v>
      </c>
      <c r="S144">
        <v>12952</v>
      </c>
      <c r="T144">
        <v>13723</v>
      </c>
      <c r="U144">
        <v>10674</v>
      </c>
      <c r="V144">
        <v>2087</v>
      </c>
      <c r="W144">
        <v>2087</v>
      </c>
      <c r="X144">
        <v>20223</v>
      </c>
      <c r="Y144">
        <f t="shared" si="4"/>
        <v>7.728484668937935E-2</v>
      </c>
      <c r="Z144">
        <f t="shared" si="5"/>
        <v>0.4517293734261591</v>
      </c>
      <c r="AA144">
        <f t="shared" si="6"/>
        <v>0.41739999999999999</v>
      </c>
      <c r="AB144">
        <f t="shared" si="7"/>
        <v>2.4397000000000002</v>
      </c>
    </row>
    <row r="145" spans="1:28">
      <c r="A145" s="11">
        <v>143</v>
      </c>
      <c r="B145" s="13" t="s">
        <v>484</v>
      </c>
      <c r="C145" s="13" t="s">
        <v>485</v>
      </c>
      <c r="D145" s="13">
        <v>1</v>
      </c>
      <c r="E145" s="13" t="s">
        <v>468</v>
      </c>
      <c r="F145" s="13" t="s">
        <v>498</v>
      </c>
      <c r="G145" s="13">
        <v>2012</v>
      </c>
      <c r="H145" s="14" t="s">
        <v>42</v>
      </c>
      <c r="I145" s="20">
        <v>392</v>
      </c>
      <c r="J145" s="16" t="s">
        <v>43</v>
      </c>
      <c r="K145" s="16" t="s">
        <v>44</v>
      </c>
      <c r="L145" s="16">
        <f>ROW()</f>
        <v>145</v>
      </c>
      <c r="M145" t="s">
        <v>712</v>
      </c>
      <c r="N145">
        <v>69835</v>
      </c>
      <c r="O145">
        <v>71743</v>
      </c>
      <c r="P145">
        <v>38476</v>
      </c>
      <c r="Q145">
        <v>30780</v>
      </c>
      <c r="R145">
        <v>38134</v>
      </c>
      <c r="S145">
        <v>30613</v>
      </c>
      <c r="T145">
        <v>35266</v>
      </c>
      <c r="U145">
        <v>28013</v>
      </c>
      <c r="V145">
        <v>11517</v>
      </c>
      <c r="W145">
        <v>11517</v>
      </c>
      <c r="X145">
        <v>40245</v>
      </c>
      <c r="Y145">
        <f t="shared" si="4"/>
        <v>0.16491730507625116</v>
      </c>
      <c r="Z145">
        <f t="shared" si="5"/>
        <v>0.45306078613875561</v>
      </c>
      <c r="AA145">
        <f t="shared" si="6"/>
        <v>2.3033999999999999</v>
      </c>
      <c r="AB145">
        <f t="shared" si="7"/>
        <v>6.3278999999999996</v>
      </c>
    </row>
    <row r="146" spans="1:28">
      <c r="A146" s="11">
        <v>144</v>
      </c>
      <c r="B146" s="13" t="s">
        <v>466</v>
      </c>
      <c r="C146" s="13" t="s">
        <v>467</v>
      </c>
      <c r="D146" s="13">
        <v>12</v>
      </c>
      <c r="E146" s="13" t="s">
        <v>489</v>
      </c>
      <c r="F146" s="13" t="s">
        <v>498</v>
      </c>
      <c r="G146" s="13">
        <v>2012</v>
      </c>
      <c r="H146" s="14" t="s">
        <v>45</v>
      </c>
      <c r="I146" s="20">
        <v>124</v>
      </c>
      <c r="J146" s="16" t="s">
        <v>46</v>
      </c>
      <c r="K146" s="16" t="s">
        <v>47</v>
      </c>
      <c r="L146" s="16">
        <f>ROW()</f>
        <v>146</v>
      </c>
      <c r="M146" t="s">
        <v>713</v>
      </c>
      <c r="N146">
        <v>41179</v>
      </c>
      <c r="O146">
        <v>37943</v>
      </c>
      <c r="P146">
        <v>24935</v>
      </c>
      <c r="Q146">
        <v>22365</v>
      </c>
      <c r="R146">
        <v>24421</v>
      </c>
      <c r="S146">
        <v>22095</v>
      </c>
      <c r="T146">
        <v>22380</v>
      </c>
      <c r="U146">
        <v>18837</v>
      </c>
      <c r="V146">
        <v>5092</v>
      </c>
      <c r="W146">
        <v>5092</v>
      </c>
      <c r="X146">
        <v>31033</v>
      </c>
      <c r="Y146">
        <f t="shared" si="4"/>
        <v>0.12365526117681343</v>
      </c>
      <c r="Z146">
        <f t="shared" si="5"/>
        <v>0.50046140022827168</v>
      </c>
      <c r="AA146">
        <f t="shared" si="6"/>
        <v>1.0184</v>
      </c>
      <c r="AB146">
        <f t="shared" si="7"/>
        <v>4.1216999999999997</v>
      </c>
    </row>
    <row r="147" spans="1:28">
      <c r="A147" s="11">
        <v>145</v>
      </c>
      <c r="B147" s="13" t="s">
        <v>473</v>
      </c>
      <c r="C147" s="13" t="s">
        <v>474</v>
      </c>
      <c r="D147" s="13">
        <v>12</v>
      </c>
      <c r="E147" s="13" t="s">
        <v>489</v>
      </c>
      <c r="F147" s="13" t="s">
        <v>498</v>
      </c>
      <c r="G147" s="13">
        <v>2012</v>
      </c>
      <c r="H147" s="14" t="s">
        <v>48</v>
      </c>
      <c r="I147" s="20">
        <v>623</v>
      </c>
      <c r="J147" s="16" t="s">
        <v>49</v>
      </c>
      <c r="K147" s="16" t="s">
        <v>50</v>
      </c>
      <c r="L147" s="16">
        <f>ROW()</f>
        <v>147</v>
      </c>
      <c r="M147" t="s">
        <v>714</v>
      </c>
      <c r="N147">
        <v>21878</v>
      </c>
      <c r="O147">
        <v>15952</v>
      </c>
      <c r="P147">
        <v>13303</v>
      </c>
      <c r="Q147">
        <v>9823</v>
      </c>
      <c r="R147">
        <v>13169</v>
      </c>
      <c r="S147">
        <v>9771</v>
      </c>
      <c r="T147">
        <v>11709</v>
      </c>
      <c r="U147">
        <v>7920</v>
      </c>
      <c r="V147">
        <v>1639</v>
      </c>
      <c r="W147">
        <v>1639</v>
      </c>
      <c r="X147">
        <v>16351</v>
      </c>
      <c r="Y147">
        <f t="shared" si="4"/>
        <v>7.4915440168205505E-2</v>
      </c>
      <c r="Z147">
        <f t="shared" si="5"/>
        <v>0.44860133467410185</v>
      </c>
      <c r="AA147">
        <f t="shared" si="6"/>
        <v>0.32779999999999998</v>
      </c>
      <c r="AB147">
        <f t="shared" si="7"/>
        <v>1.9629000000000001</v>
      </c>
    </row>
    <row r="148" spans="1:28">
      <c r="A148" s="11">
        <v>146</v>
      </c>
      <c r="B148" s="13" t="s">
        <v>479</v>
      </c>
      <c r="C148" s="13" t="s">
        <v>480</v>
      </c>
      <c r="D148" s="13">
        <v>12</v>
      </c>
      <c r="E148" s="13" t="s">
        <v>489</v>
      </c>
      <c r="F148" s="13" t="s">
        <v>498</v>
      </c>
      <c r="G148" s="13">
        <v>2012</v>
      </c>
      <c r="H148" s="14" t="s">
        <v>51</v>
      </c>
      <c r="I148" s="20">
        <v>62</v>
      </c>
      <c r="J148" s="16" t="s">
        <v>52</v>
      </c>
      <c r="K148" s="16" t="s">
        <v>53</v>
      </c>
      <c r="L148" s="16">
        <f>ROW()</f>
        <v>148</v>
      </c>
      <c r="M148" t="s">
        <v>715</v>
      </c>
      <c r="N148">
        <v>43309</v>
      </c>
      <c r="O148">
        <v>41434</v>
      </c>
      <c r="P148">
        <v>25686</v>
      </c>
      <c r="Q148">
        <v>22081</v>
      </c>
      <c r="R148">
        <v>25299</v>
      </c>
      <c r="S148">
        <v>21892</v>
      </c>
      <c r="T148">
        <v>22764</v>
      </c>
      <c r="U148">
        <v>19003</v>
      </c>
      <c r="V148">
        <v>5528</v>
      </c>
      <c r="W148">
        <v>5528</v>
      </c>
      <c r="X148">
        <v>30711</v>
      </c>
      <c r="Y148">
        <f t="shared" si="4"/>
        <v>0.1276409060472419</v>
      </c>
      <c r="Z148">
        <f t="shared" si="5"/>
        <v>0.48219769562908404</v>
      </c>
      <c r="AA148">
        <f t="shared" si="6"/>
        <v>1.1055999999999999</v>
      </c>
      <c r="AB148">
        <f t="shared" si="7"/>
        <v>4.1767000000000003</v>
      </c>
    </row>
    <row r="149" spans="1:28">
      <c r="A149" s="11">
        <v>147</v>
      </c>
      <c r="B149" s="13" t="s">
        <v>496</v>
      </c>
      <c r="C149" s="13" t="s">
        <v>497</v>
      </c>
      <c r="D149" s="13">
        <v>12</v>
      </c>
      <c r="E149" s="13" t="s">
        <v>489</v>
      </c>
      <c r="F149" s="13" t="s">
        <v>498</v>
      </c>
      <c r="G149" s="13">
        <v>2012</v>
      </c>
      <c r="H149" s="14" t="s">
        <v>54</v>
      </c>
      <c r="I149" s="20">
        <v>659</v>
      </c>
      <c r="J149" s="16" t="s">
        <v>55</v>
      </c>
      <c r="K149" s="16" t="s">
        <v>56</v>
      </c>
      <c r="L149" s="16">
        <f>ROW()</f>
        <v>149</v>
      </c>
      <c r="M149" t="s">
        <v>716</v>
      </c>
      <c r="N149">
        <v>137331</v>
      </c>
      <c r="O149">
        <v>107007</v>
      </c>
      <c r="P149">
        <v>13453</v>
      </c>
      <c r="Q149">
        <v>10064</v>
      </c>
      <c r="R149">
        <v>13264</v>
      </c>
      <c r="S149">
        <v>9978</v>
      </c>
      <c r="T149">
        <v>11032</v>
      </c>
      <c r="U149">
        <v>7130</v>
      </c>
      <c r="V149">
        <v>800</v>
      </c>
      <c r="W149">
        <v>800</v>
      </c>
      <c r="X149">
        <v>16562</v>
      </c>
      <c r="Y149">
        <f t="shared" si="4"/>
        <v>5.8253416926986627E-3</v>
      </c>
      <c r="Z149">
        <f t="shared" si="5"/>
        <v>6.6124909889245687E-2</v>
      </c>
      <c r="AA149">
        <f t="shared" si="6"/>
        <v>0.16</v>
      </c>
      <c r="AB149">
        <f t="shared" si="7"/>
        <v>1.8162</v>
      </c>
    </row>
    <row r="150" spans="1:28">
      <c r="A150" s="11">
        <v>148</v>
      </c>
      <c r="B150" s="13" t="s">
        <v>484</v>
      </c>
      <c r="C150" s="13" t="s">
        <v>485</v>
      </c>
      <c r="D150" s="13">
        <v>12</v>
      </c>
      <c r="E150" s="13" t="s">
        <v>57</v>
      </c>
      <c r="F150" s="13" t="s">
        <v>498</v>
      </c>
      <c r="G150" s="13">
        <v>2012</v>
      </c>
      <c r="H150" s="14" t="s">
        <v>58</v>
      </c>
      <c r="I150" s="20">
        <v>210</v>
      </c>
      <c r="J150" s="16" t="s">
        <v>59</v>
      </c>
      <c r="K150" s="16" t="s">
        <v>60</v>
      </c>
      <c r="L150" s="16">
        <f>ROW()</f>
        <v>150</v>
      </c>
      <c r="M150" t="s">
        <v>717</v>
      </c>
      <c r="N150">
        <v>49779</v>
      </c>
      <c r="O150">
        <v>44387</v>
      </c>
      <c r="P150">
        <v>37619</v>
      </c>
      <c r="Q150">
        <v>33341</v>
      </c>
      <c r="R150">
        <v>37146</v>
      </c>
      <c r="S150">
        <v>33123</v>
      </c>
      <c r="T150">
        <v>34124</v>
      </c>
      <c r="U150">
        <v>29500</v>
      </c>
      <c r="V150">
        <v>12507</v>
      </c>
      <c r="W150">
        <v>12507</v>
      </c>
      <c r="X150">
        <v>38610</v>
      </c>
      <c r="Y150">
        <f t="shared" si="4"/>
        <v>0.25125052733080216</v>
      </c>
      <c r="Z150">
        <f t="shared" si="5"/>
        <v>0.63906466582293742</v>
      </c>
      <c r="AA150">
        <f t="shared" si="6"/>
        <v>2.5013999999999998</v>
      </c>
      <c r="AB150">
        <f t="shared" si="7"/>
        <v>6.3624000000000001</v>
      </c>
    </row>
    <row r="151" spans="1:28">
      <c r="A151" s="11">
        <v>149</v>
      </c>
      <c r="B151" s="13" t="s">
        <v>510</v>
      </c>
      <c r="C151" s="13" t="s">
        <v>511</v>
      </c>
      <c r="D151" s="13">
        <v>12</v>
      </c>
      <c r="E151" s="13" t="s">
        <v>489</v>
      </c>
      <c r="F151" s="13" t="s">
        <v>498</v>
      </c>
      <c r="G151" s="13">
        <v>2012</v>
      </c>
      <c r="H151" s="14" t="s">
        <v>61</v>
      </c>
      <c r="I151" s="20">
        <v>288</v>
      </c>
      <c r="J151" s="16" t="s">
        <v>62</v>
      </c>
      <c r="K151" s="16" t="s">
        <v>63</v>
      </c>
      <c r="L151" s="16">
        <f>ROW()</f>
        <v>151</v>
      </c>
      <c r="M151" t="s">
        <v>718</v>
      </c>
      <c r="N151">
        <v>37721</v>
      </c>
      <c r="O151">
        <v>34771</v>
      </c>
      <c r="P151">
        <v>21550</v>
      </c>
      <c r="Q151">
        <v>13881</v>
      </c>
      <c r="R151">
        <v>21314</v>
      </c>
      <c r="S151">
        <v>13808</v>
      </c>
      <c r="T151">
        <v>19901</v>
      </c>
      <c r="U151">
        <v>12395</v>
      </c>
      <c r="V151">
        <v>3064</v>
      </c>
      <c r="W151">
        <v>3064</v>
      </c>
      <c r="X151">
        <v>26168</v>
      </c>
      <c r="Y151">
        <f t="shared" si="4"/>
        <v>8.122796320352059E-2</v>
      </c>
      <c r="Z151">
        <f t="shared" si="5"/>
        <v>0.42809045359348902</v>
      </c>
      <c r="AA151">
        <f t="shared" si="6"/>
        <v>0.61280000000000001</v>
      </c>
      <c r="AB151">
        <f t="shared" si="7"/>
        <v>3.2296</v>
      </c>
    </row>
    <row r="152" spans="1:28">
      <c r="A152" s="11">
        <v>150</v>
      </c>
      <c r="B152" s="13" t="s">
        <v>466</v>
      </c>
      <c r="C152" s="13" t="s">
        <v>467</v>
      </c>
      <c r="D152" s="13">
        <v>1</v>
      </c>
      <c r="E152" s="13" t="s">
        <v>468</v>
      </c>
      <c r="F152" s="13" t="s">
        <v>330</v>
      </c>
      <c r="G152" s="13">
        <v>2012</v>
      </c>
      <c r="H152" s="14" t="s">
        <v>64</v>
      </c>
      <c r="I152" s="20">
        <v>530</v>
      </c>
      <c r="J152" s="16" t="s">
        <v>65</v>
      </c>
      <c r="K152" s="16" t="s">
        <v>66</v>
      </c>
      <c r="L152" s="16">
        <f>ROW()</f>
        <v>152</v>
      </c>
      <c r="M152" t="s">
        <v>719</v>
      </c>
      <c r="N152">
        <v>45836</v>
      </c>
      <c r="O152">
        <v>34170</v>
      </c>
      <c r="P152">
        <v>33043</v>
      </c>
      <c r="Q152">
        <v>27625</v>
      </c>
      <c r="R152">
        <v>32143</v>
      </c>
      <c r="S152">
        <v>27119</v>
      </c>
      <c r="T152">
        <v>28624</v>
      </c>
      <c r="U152">
        <v>22681</v>
      </c>
      <c r="V152">
        <v>4622</v>
      </c>
      <c r="W152">
        <v>4622</v>
      </c>
      <c r="X152">
        <v>42061</v>
      </c>
      <c r="Y152">
        <f t="shared" si="4"/>
        <v>0.100837769438869</v>
      </c>
      <c r="Z152">
        <f t="shared" si="5"/>
        <v>0.55965834715071128</v>
      </c>
      <c r="AA152">
        <f t="shared" si="6"/>
        <v>0.9244</v>
      </c>
      <c r="AB152">
        <f t="shared" si="7"/>
        <v>5.1304999999999996</v>
      </c>
    </row>
    <row r="153" spans="1:28">
      <c r="A153" s="11">
        <v>151</v>
      </c>
      <c r="B153" s="13" t="s">
        <v>473</v>
      </c>
      <c r="C153" s="13" t="s">
        <v>474</v>
      </c>
      <c r="D153" s="13">
        <v>1</v>
      </c>
      <c r="E153" s="13" t="s">
        <v>468</v>
      </c>
      <c r="F153" s="13" t="s">
        <v>524</v>
      </c>
      <c r="G153" s="13">
        <v>2012</v>
      </c>
      <c r="H153" s="14" t="s">
        <v>67</v>
      </c>
      <c r="I153" s="20">
        <v>249</v>
      </c>
      <c r="J153" s="16" t="s">
        <v>68</v>
      </c>
      <c r="K153" s="16" t="s">
        <v>69</v>
      </c>
      <c r="L153" s="16">
        <f>ROW()</f>
        <v>153</v>
      </c>
      <c r="M153" t="s">
        <v>720</v>
      </c>
      <c r="N153">
        <v>47899</v>
      </c>
      <c r="O153">
        <v>52809</v>
      </c>
      <c r="P153">
        <v>16336</v>
      </c>
      <c r="Q153">
        <v>13632</v>
      </c>
      <c r="R153">
        <v>16192</v>
      </c>
      <c r="S153">
        <v>13554</v>
      </c>
      <c r="T153">
        <v>14399</v>
      </c>
      <c r="U153">
        <v>10974</v>
      </c>
      <c r="V153">
        <v>3302</v>
      </c>
      <c r="W153">
        <v>3302</v>
      </c>
      <c r="X153">
        <v>18769</v>
      </c>
      <c r="Y153">
        <f t="shared" si="4"/>
        <v>6.8936721017140226E-2</v>
      </c>
      <c r="Z153">
        <f t="shared" si="5"/>
        <v>0.26485939163656863</v>
      </c>
      <c r="AA153">
        <f t="shared" si="6"/>
        <v>0.66039999999999999</v>
      </c>
      <c r="AB153">
        <f t="shared" si="7"/>
        <v>2.5373000000000001</v>
      </c>
    </row>
    <row r="154" spans="1:28">
      <c r="A154" s="11">
        <v>152</v>
      </c>
      <c r="B154" s="13" t="s">
        <v>479</v>
      </c>
      <c r="C154" s="13" t="s">
        <v>480</v>
      </c>
      <c r="D154" s="13">
        <v>1</v>
      </c>
      <c r="E154" s="13" t="s">
        <v>468</v>
      </c>
      <c r="F154" s="13" t="s">
        <v>524</v>
      </c>
      <c r="G154" s="13">
        <v>2012</v>
      </c>
      <c r="H154" s="14" t="s">
        <v>70</v>
      </c>
      <c r="I154" s="20">
        <v>223</v>
      </c>
      <c r="J154" s="16" t="s">
        <v>71</v>
      </c>
      <c r="K154" s="16" t="s">
        <v>72</v>
      </c>
      <c r="L154" s="16">
        <f>ROW()</f>
        <v>154</v>
      </c>
      <c r="M154" t="s">
        <v>721</v>
      </c>
      <c r="N154">
        <v>83929</v>
      </c>
      <c r="O154">
        <v>32732</v>
      </c>
      <c r="P154">
        <v>23301</v>
      </c>
      <c r="Q154">
        <v>18310</v>
      </c>
      <c r="R154">
        <v>22961</v>
      </c>
      <c r="S154">
        <v>18143</v>
      </c>
      <c r="T154">
        <v>20780</v>
      </c>
      <c r="U154">
        <v>16409</v>
      </c>
      <c r="V154">
        <v>2242</v>
      </c>
      <c r="W154">
        <v>2242</v>
      </c>
      <c r="X154">
        <v>32705</v>
      </c>
      <c r="Y154">
        <f t="shared" si="4"/>
        <v>2.6713055082271921E-2</v>
      </c>
      <c r="Z154">
        <f t="shared" si="5"/>
        <v>0.2215503580407249</v>
      </c>
      <c r="AA154">
        <f t="shared" si="6"/>
        <v>0.44840000000000002</v>
      </c>
      <c r="AB154">
        <f t="shared" si="7"/>
        <v>3.7189000000000001</v>
      </c>
    </row>
    <row r="155" spans="1:28">
      <c r="A155" s="11">
        <v>153</v>
      </c>
      <c r="B155" s="13" t="s">
        <v>496</v>
      </c>
      <c r="C155" s="13" t="s">
        <v>497</v>
      </c>
      <c r="D155" s="13">
        <v>1</v>
      </c>
      <c r="E155" s="13" t="s">
        <v>468</v>
      </c>
      <c r="F155" s="13" t="s">
        <v>524</v>
      </c>
      <c r="G155" s="13">
        <v>2012</v>
      </c>
      <c r="H155" s="14" t="s">
        <v>73</v>
      </c>
      <c r="I155" s="20">
        <v>61</v>
      </c>
      <c r="J155" s="16" t="s">
        <v>74</v>
      </c>
      <c r="K155" s="16" t="s">
        <v>75</v>
      </c>
      <c r="L155" s="16">
        <f>ROW()</f>
        <v>155</v>
      </c>
      <c r="M155" t="s">
        <v>722</v>
      </c>
      <c r="N155">
        <v>38846</v>
      </c>
      <c r="O155">
        <v>33969</v>
      </c>
      <c r="P155">
        <v>24336</v>
      </c>
      <c r="Q155">
        <v>20637</v>
      </c>
      <c r="R155">
        <v>24091</v>
      </c>
      <c r="S155">
        <v>20533</v>
      </c>
      <c r="T155">
        <v>21342</v>
      </c>
      <c r="U155">
        <v>16520</v>
      </c>
      <c r="V155">
        <v>4783</v>
      </c>
      <c r="W155">
        <v>4783</v>
      </c>
      <c r="X155">
        <v>28296</v>
      </c>
      <c r="Y155">
        <f t="shared" si="4"/>
        <v>0.12312722030582299</v>
      </c>
      <c r="Z155">
        <f t="shared" si="5"/>
        <v>0.4873346033053596</v>
      </c>
      <c r="AA155">
        <f t="shared" si="6"/>
        <v>0.95660000000000001</v>
      </c>
      <c r="AB155">
        <f t="shared" si="7"/>
        <v>3.7862</v>
      </c>
    </row>
    <row r="156" spans="1:28">
      <c r="A156" s="11">
        <v>154</v>
      </c>
      <c r="B156" s="12" t="s">
        <v>392</v>
      </c>
      <c r="C156" s="13" t="s">
        <v>393</v>
      </c>
      <c r="D156" s="13">
        <v>1</v>
      </c>
      <c r="E156" s="13" t="s">
        <v>468</v>
      </c>
      <c r="F156" s="13" t="s">
        <v>524</v>
      </c>
      <c r="G156" s="13">
        <v>2012</v>
      </c>
      <c r="H156" s="14" t="s">
        <v>76</v>
      </c>
      <c r="I156" s="20">
        <v>308</v>
      </c>
      <c r="J156" s="16" t="s">
        <v>77</v>
      </c>
      <c r="K156" s="16" t="s">
        <v>78</v>
      </c>
      <c r="L156" s="16">
        <f>ROW()</f>
        <v>156</v>
      </c>
      <c r="M156" t="s">
        <v>723</v>
      </c>
      <c r="N156">
        <v>30723</v>
      </c>
      <c r="O156">
        <v>30816</v>
      </c>
      <c r="P156">
        <v>16596</v>
      </c>
      <c r="Q156">
        <v>15530</v>
      </c>
      <c r="R156">
        <v>16451</v>
      </c>
      <c r="S156">
        <v>15454</v>
      </c>
      <c r="T156">
        <v>14130</v>
      </c>
      <c r="U156">
        <v>12661</v>
      </c>
      <c r="V156">
        <v>2543</v>
      </c>
      <c r="W156">
        <v>2543</v>
      </c>
      <c r="X156">
        <v>21705</v>
      </c>
      <c r="Y156">
        <f t="shared" si="4"/>
        <v>8.2771864726751951E-2</v>
      </c>
      <c r="Z156">
        <f t="shared" si="5"/>
        <v>0.43600885330208639</v>
      </c>
      <c r="AA156">
        <f t="shared" si="6"/>
        <v>0.50860000000000005</v>
      </c>
      <c r="AB156">
        <f t="shared" si="7"/>
        <v>2.6791</v>
      </c>
    </row>
    <row r="157" spans="1:28">
      <c r="A157" s="11">
        <v>155</v>
      </c>
      <c r="B157" s="13" t="s">
        <v>484</v>
      </c>
      <c r="C157" s="13" t="s">
        <v>485</v>
      </c>
      <c r="D157" s="13">
        <v>1</v>
      </c>
      <c r="E157" s="13" t="s">
        <v>468</v>
      </c>
      <c r="F157" s="13" t="s">
        <v>524</v>
      </c>
      <c r="G157" s="13">
        <v>2012</v>
      </c>
      <c r="H157" s="14" t="s">
        <v>79</v>
      </c>
      <c r="I157" s="20">
        <v>75</v>
      </c>
      <c r="J157" s="16" t="s">
        <v>80</v>
      </c>
      <c r="K157" s="16" t="s">
        <v>81</v>
      </c>
      <c r="L157" s="16">
        <f>ROW()</f>
        <v>157</v>
      </c>
      <c r="M157" t="s">
        <v>724</v>
      </c>
      <c r="N157">
        <v>32478</v>
      </c>
      <c r="O157">
        <v>52039</v>
      </c>
      <c r="P157">
        <v>154</v>
      </c>
      <c r="Q157">
        <v>313</v>
      </c>
      <c r="R157">
        <v>154</v>
      </c>
      <c r="S157">
        <v>311</v>
      </c>
      <c r="T157">
        <v>89</v>
      </c>
      <c r="U157">
        <v>156</v>
      </c>
      <c r="V157">
        <v>0</v>
      </c>
      <c r="W157">
        <v>0</v>
      </c>
      <c r="X157">
        <v>245</v>
      </c>
      <c r="Y157">
        <f t="shared" si="4"/>
        <v>0</v>
      </c>
      <c r="Z157">
        <f t="shared" si="5"/>
        <v>3.771783976845865E-3</v>
      </c>
      <c r="AA157">
        <f t="shared" si="6"/>
        <v>0</v>
      </c>
      <c r="AB157">
        <f t="shared" si="7"/>
        <v>2.4500000000000001E-2</v>
      </c>
    </row>
    <row r="158" spans="1:28">
      <c r="A158" s="11">
        <v>156</v>
      </c>
      <c r="B158" s="13" t="s">
        <v>400</v>
      </c>
      <c r="C158" s="13" t="s">
        <v>401</v>
      </c>
      <c r="D158" s="13">
        <v>1</v>
      </c>
      <c r="E158" s="13" t="s">
        <v>468</v>
      </c>
      <c r="F158" s="13" t="s">
        <v>524</v>
      </c>
      <c r="G158" s="13">
        <v>2012</v>
      </c>
      <c r="H158" s="14" t="s">
        <v>82</v>
      </c>
      <c r="I158" s="20">
        <v>421</v>
      </c>
      <c r="J158" s="16" t="s">
        <v>83</v>
      </c>
      <c r="K158" s="16" t="s">
        <v>84</v>
      </c>
      <c r="L158" s="16">
        <f>ROW()</f>
        <v>158</v>
      </c>
      <c r="M158" t="s">
        <v>725</v>
      </c>
      <c r="N158">
        <v>57967</v>
      </c>
      <c r="O158">
        <v>52188</v>
      </c>
      <c r="P158">
        <v>49108</v>
      </c>
      <c r="Q158">
        <v>42357</v>
      </c>
      <c r="R158">
        <v>48796</v>
      </c>
      <c r="S158">
        <v>42206</v>
      </c>
      <c r="T158">
        <v>46878</v>
      </c>
      <c r="U158">
        <v>39830</v>
      </c>
      <c r="V158">
        <v>16292</v>
      </c>
      <c r="W158">
        <v>16292</v>
      </c>
      <c r="X158">
        <v>54124</v>
      </c>
      <c r="Y158">
        <f t="shared" si="4"/>
        <v>0.28105646316007382</v>
      </c>
      <c r="Z158">
        <f t="shared" si="5"/>
        <v>0.74790829264926595</v>
      </c>
      <c r="AA158">
        <f t="shared" si="6"/>
        <v>3.2584</v>
      </c>
      <c r="AB158">
        <f t="shared" si="7"/>
        <v>8.6707999999999998</v>
      </c>
    </row>
    <row r="159" spans="1:28">
      <c r="A159" s="11">
        <v>157</v>
      </c>
      <c r="B159" s="13" t="s">
        <v>542</v>
      </c>
      <c r="C159" s="13" t="s">
        <v>543</v>
      </c>
      <c r="D159" s="13">
        <v>1</v>
      </c>
      <c r="E159" s="13" t="s">
        <v>468</v>
      </c>
      <c r="F159" s="13" t="s">
        <v>524</v>
      </c>
      <c r="G159" s="13">
        <v>2012</v>
      </c>
      <c r="H159" s="14" t="s">
        <v>85</v>
      </c>
      <c r="I159" s="20">
        <v>277</v>
      </c>
      <c r="J159" s="16" t="s">
        <v>86</v>
      </c>
      <c r="K159" s="16" t="s">
        <v>87</v>
      </c>
      <c r="L159" s="16">
        <f>ROW()</f>
        <v>159</v>
      </c>
      <c r="M159" t="s">
        <v>726</v>
      </c>
      <c r="N159">
        <v>72937</v>
      </c>
      <c r="O159">
        <v>55863</v>
      </c>
      <c r="P159">
        <v>57461</v>
      </c>
      <c r="Q159">
        <v>45799</v>
      </c>
      <c r="R159">
        <v>56090</v>
      </c>
      <c r="S159">
        <v>45032</v>
      </c>
      <c r="T159">
        <v>53110</v>
      </c>
      <c r="U159">
        <v>41596</v>
      </c>
      <c r="V159">
        <v>14677</v>
      </c>
      <c r="W159">
        <v>14677</v>
      </c>
      <c r="X159">
        <v>65352</v>
      </c>
      <c r="Y159">
        <f t="shared" si="4"/>
        <v>0.20122845743586931</v>
      </c>
      <c r="Z159">
        <f t="shared" si="5"/>
        <v>0.64923152857945898</v>
      </c>
      <c r="AA159">
        <f t="shared" si="6"/>
        <v>2.9354</v>
      </c>
      <c r="AB159">
        <f t="shared" si="7"/>
        <v>9.4705999999999992</v>
      </c>
    </row>
    <row r="160" spans="1:28">
      <c r="A160" s="11">
        <v>158</v>
      </c>
      <c r="B160" s="13" t="s">
        <v>466</v>
      </c>
      <c r="C160" s="13" t="s">
        <v>467</v>
      </c>
      <c r="D160" s="13">
        <v>12</v>
      </c>
      <c r="E160" s="13" t="s">
        <v>489</v>
      </c>
      <c r="F160" s="13" t="s">
        <v>524</v>
      </c>
      <c r="G160" s="13">
        <v>2012</v>
      </c>
      <c r="H160" s="14" t="s">
        <v>88</v>
      </c>
      <c r="I160" s="20">
        <v>100</v>
      </c>
      <c r="J160" s="16" t="s">
        <v>89</v>
      </c>
      <c r="K160" s="16" t="s">
        <v>90</v>
      </c>
      <c r="L160" s="16">
        <f>ROW()</f>
        <v>160</v>
      </c>
      <c r="M160" t="s">
        <v>727</v>
      </c>
      <c r="N160">
        <v>13070</v>
      </c>
      <c r="O160">
        <v>14467</v>
      </c>
      <c r="P160">
        <v>229</v>
      </c>
      <c r="Q160">
        <v>365</v>
      </c>
      <c r="R160">
        <v>229</v>
      </c>
      <c r="S160">
        <v>364</v>
      </c>
      <c r="T160">
        <v>126</v>
      </c>
      <c r="U160">
        <v>138</v>
      </c>
      <c r="V160">
        <v>1</v>
      </c>
      <c r="W160">
        <v>1</v>
      </c>
      <c r="X160">
        <v>262</v>
      </c>
      <c r="Y160">
        <f t="shared" si="4"/>
        <v>7.6511094108645749E-5</v>
      </c>
      <c r="Z160">
        <f t="shared" si="5"/>
        <v>1.0099464422341239E-2</v>
      </c>
      <c r="AA160">
        <f t="shared" si="6"/>
        <v>2.0000000000000001E-4</v>
      </c>
      <c r="AB160">
        <f t="shared" si="7"/>
        <v>2.64E-2</v>
      </c>
    </row>
    <row r="161" spans="1:28">
      <c r="A161" s="11">
        <v>159</v>
      </c>
      <c r="B161" s="13" t="s">
        <v>519</v>
      </c>
      <c r="C161" s="13" t="s">
        <v>520</v>
      </c>
      <c r="D161" s="13">
        <v>12</v>
      </c>
      <c r="E161" s="13" t="s">
        <v>423</v>
      </c>
      <c r="F161" s="13" t="s">
        <v>524</v>
      </c>
      <c r="G161" s="13">
        <v>2012</v>
      </c>
      <c r="H161" s="14" t="s">
        <v>91</v>
      </c>
      <c r="I161" s="20">
        <v>87</v>
      </c>
      <c r="J161" s="16" t="s">
        <v>92</v>
      </c>
      <c r="K161" s="16" t="s">
        <v>93</v>
      </c>
      <c r="L161" s="16">
        <f>ROW()</f>
        <v>161</v>
      </c>
      <c r="M161" t="s">
        <v>728</v>
      </c>
      <c r="N161">
        <v>26086</v>
      </c>
      <c r="O161">
        <v>30260</v>
      </c>
      <c r="P161">
        <v>319</v>
      </c>
      <c r="Q161">
        <v>617</v>
      </c>
      <c r="R161">
        <v>315</v>
      </c>
      <c r="S161">
        <v>611</v>
      </c>
      <c r="T161">
        <v>168</v>
      </c>
      <c r="U161">
        <v>285</v>
      </c>
      <c r="V161">
        <v>0</v>
      </c>
      <c r="W161">
        <v>0</v>
      </c>
      <c r="X161">
        <v>453</v>
      </c>
      <c r="Y161">
        <f t="shared" si="4"/>
        <v>0</v>
      </c>
      <c r="Z161">
        <f t="shared" si="5"/>
        <v>8.6828183700069003E-3</v>
      </c>
      <c r="AA161">
        <f t="shared" si="6"/>
        <v>0</v>
      </c>
      <c r="AB161">
        <f t="shared" si="7"/>
        <v>4.53E-2</v>
      </c>
    </row>
    <row r="162" spans="1:28">
      <c r="A162" s="11">
        <v>160</v>
      </c>
      <c r="B162" s="13" t="s">
        <v>479</v>
      </c>
      <c r="C162" s="13" t="s">
        <v>480</v>
      </c>
      <c r="D162" s="13">
        <v>12</v>
      </c>
      <c r="E162" s="13" t="s">
        <v>489</v>
      </c>
      <c r="F162" s="13" t="s">
        <v>524</v>
      </c>
      <c r="G162" s="13">
        <v>2012</v>
      </c>
      <c r="H162" s="14" t="s">
        <v>94</v>
      </c>
      <c r="I162" s="20">
        <v>440</v>
      </c>
      <c r="J162" s="16" t="s">
        <v>95</v>
      </c>
      <c r="K162" s="16" t="s">
        <v>96</v>
      </c>
      <c r="L162" s="16">
        <f>ROW()</f>
        <v>162</v>
      </c>
      <c r="M162" t="s">
        <v>729</v>
      </c>
      <c r="N162">
        <v>18734</v>
      </c>
      <c r="O162">
        <v>16825</v>
      </c>
      <c r="P162">
        <v>13913</v>
      </c>
      <c r="Q162">
        <v>12131</v>
      </c>
      <c r="R162">
        <v>13788</v>
      </c>
      <c r="S162">
        <v>12047</v>
      </c>
      <c r="T162">
        <v>12544</v>
      </c>
      <c r="U162">
        <v>10836</v>
      </c>
      <c r="V162">
        <v>2965</v>
      </c>
      <c r="W162">
        <v>2965</v>
      </c>
      <c r="X162">
        <v>17450</v>
      </c>
      <c r="Y162">
        <f t="shared" si="4"/>
        <v>0.1582683890253016</v>
      </c>
      <c r="Z162">
        <f t="shared" si="5"/>
        <v>0.62399914593786698</v>
      </c>
      <c r="AA162">
        <f t="shared" si="6"/>
        <v>0.59299999999999997</v>
      </c>
      <c r="AB162">
        <f t="shared" si="7"/>
        <v>2.3380000000000001</v>
      </c>
    </row>
    <row r="163" spans="1:28">
      <c r="A163" s="11">
        <v>161</v>
      </c>
      <c r="B163" s="13" t="s">
        <v>502</v>
      </c>
      <c r="C163" s="13" t="s">
        <v>503</v>
      </c>
      <c r="D163" s="13">
        <v>12</v>
      </c>
      <c r="E163" s="13" t="s">
        <v>423</v>
      </c>
      <c r="F163" s="13" t="s">
        <v>524</v>
      </c>
      <c r="G163" s="13">
        <v>2012</v>
      </c>
      <c r="H163" s="14" t="s">
        <v>97</v>
      </c>
      <c r="I163" s="20">
        <v>20</v>
      </c>
      <c r="J163" s="16" t="s">
        <v>98</v>
      </c>
      <c r="K163" s="16" t="s">
        <v>99</v>
      </c>
      <c r="L163" s="16">
        <f>ROW()</f>
        <v>163</v>
      </c>
      <c r="M163" t="s">
        <v>730</v>
      </c>
      <c r="N163">
        <v>24869</v>
      </c>
      <c r="O163">
        <v>21353</v>
      </c>
      <c r="P163">
        <v>15847</v>
      </c>
      <c r="Q163">
        <v>10734</v>
      </c>
      <c r="R163">
        <v>15665</v>
      </c>
      <c r="S163">
        <v>10656</v>
      </c>
      <c r="T163">
        <v>13886</v>
      </c>
      <c r="U163">
        <v>7897</v>
      </c>
      <c r="V163">
        <v>1645</v>
      </c>
      <c r="W163">
        <v>1645</v>
      </c>
      <c r="X163">
        <v>18493</v>
      </c>
      <c r="Y163">
        <f t="shared" si="4"/>
        <v>6.6146608227110062E-2</v>
      </c>
      <c r="Z163">
        <f t="shared" si="5"/>
        <v>0.43795488359001167</v>
      </c>
      <c r="AA163">
        <f t="shared" si="6"/>
        <v>0.32900000000000001</v>
      </c>
      <c r="AB163">
        <f t="shared" si="7"/>
        <v>2.1783000000000001</v>
      </c>
    </row>
    <row r="164" spans="1:28">
      <c r="A164" s="11">
        <v>162</v>
      </c>
      <c r="B164" s="13" t="s">
        <v>100</v>
      </c>
      <c r="C164" s="13" t="s">
        <v>353</v>
      </c>
      <c r="D164" s="13">
        <v>12</v>
      </c>
      <c r="E164" s="13" t="s">
        <v>489</v>
      </c>
      <c r="F164" s="13" t="s">
        <v>524</v>
      </c>
      <c r="G164" s="13">
        <v>2012</v>
      </c>
      <c r="H164" s="14" t="s">
        <v>101</v>
      </c>
      <c r="I164" s="20">
        <v>434</v>
      </c>
      <c r="J164" s="16" t="s">
        <v>102</v>
      </c>
      <c r="K164" s="16" t="s">
        <v>103</v>
      </c>
      <c r="L164" s="16">
        <f>ROW()</f>
        <v>164</v>
      </c>
      <c r="M164" t="s">
        <v>731</v>
      </c>
      <c r="N164">
        <v>17692</v>
      </c>
      <c r="O164">
        <v>14503</v>
      </c>
      <c r="P164">
        <v>13195</v>
      </c>
      <c r="Q164">
        <v>6676</v>
      </c>
      <c r="R164">
        <v>13099</v>
      </c>
      <c r="S164">
        <v>6653</v>
      </c>
      <c r="T164">
        <v>11862</v>
      </c>
      <c r="U164">
        <v>5822</v>
      </c>
      <c r="V164">
        <v>954</v>
      </c>
      <c r="W164">
        <v>954</v>
      </c>
      <c r="X164">
        <v>15776</v>
      </c>
      <c r="Y164">
        <f t="shared" si="4"/>
        <v>5.392267691612028E-2</v>
      </c>
      <c r="Z164">
        <f t="shared" si="5"/>
        <v>0.4997739091114628</v>
      </c>
      <c r="AA164">
        <f t="shared" si="6"/>
        <v>0.1908</v>
      </c>
      <c r="AB164">
        <f t="shared" si="7"/>
        <v>1.7684</v>
      </c>
    </row>
    <row r="165" spans="1:28">
      <c r="A165" s="11">
        <v>163</v>
      </c>
      <c r="B165" s="13" t="s">
        <v>484</v>
      </c>
      <c r="C165" s="13" t="s">
        <v>485</v>
      </c>
      <c r="D165" s="13">
        <v>12</v>
      </c>
      <c r="E165" s="13" t="s">
        <v>104</v>
      </c>
      <c r="F165" s="13" t="s">
        <v>524</v>
      </c>
      <c r="G165" s="13">
        <v>2012</v>
      </c>
      <c r="H165" s="14" t="s">
        <v>105</v>
      </c>
      <c r="I165" s="20">
        <v>238</v>
      </c>
      <c r="J165" s="16" t="s">
        <v>106</v>
      </c>
      <c r="K165" s="16" t="s">
        <v>107</v>
      </c>
      <c r="L165" s="16">
        <f>ROW()</f>
        <v>165</v>
      </c>
      <c r="M165" t="s">
        <v>732</v>
      </c>
      <c r="N165">
        <v>52020</v>
      </c>
      <c r="O165">
        <v>41681</v>
      </c>
      <c r="P165">
        <v>39091</v>
      </c>
      <c r="Q165">
        <v>25178</v>
      </c>
      <c r="R165">
        <v>38814</v>
      </c>
      <c r="S165">
        <v>25081</v>
      </c>
      <c r="T165">
        <v>37125</v>
      </c>
      <c r="U165">
        <v>23585</v>
      </c>
      <c r="V165">
        <v>8815</v>
      </c>
      <c r="W165">
        <v>8815</v>
      </c>
      <c r="X165">
        <v>43080</v>
      </c>
      <c r="Y165">
        <f t="shared" si="4"/>
        <v>0.16945405613225684</v>
      </c>
      <c r="Z165">
        <f t="shared" si="5"/>
        <v>0.58352556708958092</v>
      </c>
      <c r="AA165">
        <f t="shared" si="6"/>
        <v>1.7629999999999999</v>
      </c>
      <c r="AB165">
        <f t="shared" si="7"/>
        <v>6.0709999999999997</v>
      </c>
    </row>
    <row r="166" spans="1:28">
      <c r="A166" s="11">
        <v>164</v>
      </c>
      <c r="B166" s="13" t="s">
        <v>510</v>
      </c>
      <c r="C166" s="13" t="s">
        <v>511</v>
      </c>
      <c r="D166" s="13">
        <v>12</v>
      </c>
      <c r="E166" s="13" t="s">
        <v>489</v>
      </c>
      <c r="F166" s="13" t="s">
        <v>524</v>
      </c>
      <c r="G166" s="13">
        <v>2012</v>
      </c>
      <c r="H166" s="14" t="s">
        <v>108</v>
      </c>
      <c r="I166" s="20">
        <v>34</v>
      </c>
      <c r="J166" s="16" t="s">
        <v>109</v>
      </c>
      <c r="K166" s="16" t="s">
        <v>110</v>
      </c>
      <c r="L166" s="16">
        <f>ROW()</f>
        <v>166</v>
      </c>
      <c r="M166" t="s">
        <v>733</v>
      </c>
      <c r="N166">
        <v>44580</v>
      </c>
      <c r="O166">
        <v>34702</v>
      </c>
      <c r="P166">
        <v>33618</v>
      </c>
      <c r="Q166">
        <v>22047</v>
      </c>
      <c r="R166">
        <v>33094</v>
      </c>
      <c r="S166">
        <v>21837</v>
      </c>
      <c r="T166">
        <v>30401</v>
      </c>
      <c r="U166">
        <v>18670</v>
      </c>
      <c r="V166">
        <v>6118</v>
      </c>
      <c r="W166">
        <v>6118</v>
      </c>
      <c r="X166">
        <v>36835</v>
      </c>
      <c r="Y166">
        <f t="shared" si="4"/>
        <v>0.13723642889187976</v>
      </c>
      <c r="Z166">
        <f t="shared" si="5"/>
        <v>0.55037012113055184</v>
      </c>
      <c r="AA166">
        <f t="shared" si="6"/>
        <v>1.2236</v>
      </c>
      <c r="AB166">
        <f t="shared" si="7"/>
        <v>4.9070999999999998</v>
      </c>
    </row>
    <row r="167" spans="1:28">
      <c r="A167" s="11">
        <v>165</v>
      </c>
      <c r="B167" s="13" t="s">
        <v>542</v>
      </c>
      <c r="C167" s="13" t="s">
        <v>543</v>
      </c>
      <c r="D167" s="13">
        <v>12</v>
      </c>
      <c r="E167" s="13" t="s">
        <v>104</v>
      </c>
      <c r="F167" s="13" t="s">
        <v>524</v>
      </c>
      <c r="G167" s="13">
        <v>2012</v>
      </c>
      <c r="H167" s="14" t="s">
        <v>111</v>
      </c>
      <c r="I167" s="20">
        <v>209</v>
      </c>
      <c r="J167" s="16" t="s">
        <v>112</v>
      </c>
      <c r="K167" s="16" t="s">
        <v>113</v>
      </c>
      <c r="L167" s="16">
        <f>ROW()</f>
        <v>167</v>
      </c>
      <c r="M167" t="s">
        <v>734</v>
      </c>
      <c r="N167">
        <v>32036</v>
      </c>
      <c r="O167">
        <v>21629</v>
      </c>
      <c r="P167">
        <v>26718</v>
      </c>
      <c r="Q167">
        <v>15914</v>
      </c>
      <c r="R167">
        <v>26196</v>
      </c>
      <c r="S167">
        <v>15721</v>
      </c>
      <c r="T167">
        <v>23906</v>
      </c>
      <c r="U167">
        <v>13700</v>
      </c>
      <c r="V167">
        <v>3276</v>
      </c>
      <c r="W167">
        <v>3276</v>
      </c>
      <c r="X167">
        <v>31054</v>
      </c>
      <c r="Y167">
        <f t="shared" si="4"/>
        <v>0.10225995754775877</v>
      </c>
      <c r="Z167">
        <f t="shared" si="5"/>
        <v>0.58693344986889751</v>
      </c>
      <c r="AA167">
        <f t="shared" si="6"/>
        <v>0.6552</v>
      </c>
      <c r="AB167">
        <f t="shared" si="7"/>
        <v>3.7606000000000002</v>
      </c>
    </row>
    <row r="168" spans="1:28">
      <c r="A168" s="11">
        <v>166</v>
      </c>
      <c r="B168" s="13" t="s">
        <v>547</v>
      </c>
      <c r="C168" s="13" t="s">
        <v>548</v>
      </c>
      <c r="D168" s="13">
        <v>12</v>
      </c>
      <c r="E168" s="13" t="s">
        <v>489</v>
      </c>
      <c r="F168" s="13" t="s">
        <v>524</v>
      </c>
      <c r="G168" s="13">
        <v>2012</v>
      </c>
      <c r="H168" s="14" t="s">
        <v>114</v>
      </c>
      <c r="I168" s="20">
        <v>13</v>
      </c>
      <c r="J168" s="16" t="s">
        <v>115</v>
      </c>
      <c r="K168" s="16" t="s">
        <v>116</v>
      </c>
      <c r="L168" s="16">
        <f>ROW()</f>
        <v>168</v>
      </c>
      <c r="M168" t="s">
        <v>735</v>
      </c>
      <c r="N168">
        <v>60111</v>
      </c>
      <c r="O168">
        <v>50026</v>
      </c>
      <c r="P168">
        <v>49320</v>
      </c>
      <c r="Q168">
        <v>40759</v>
      </c>
      <c r="R168">
        <v>48946</v>
      </c>
      <c r="S168">
        <v>40617</v>
      </c>
      <c r="T168">
        <v>45988</v>
      </c>
      <c r="U168">
        <v>37234</v>
      </c>
      <c r="V168">
        <v>13927</v>
      </c>
      <c r="W168">
        <v>13927</v>
      </c>
      <c r="X168">
        <v>55368</v>
      </c>
      <c r="Y168">
        <f t="shared" si="4"/>
        <v>0.23168804378566318</v>
      </c>
      <c r="Z168">
        <f t="shared" si="5"/>
        <v>0.69223603001114609</v>
      </c>
      <c r="AA168">
        <f t="shared" si="6"/>
        <v>2.7854000000000001</v>
      </c>
      <c r="AB168">
        <f t="shared" si="7"/>
        <v>8.3222000000000005</v>
      </c>
    </row>
    <row r="169" spans="1:28">
      <c r="A169" s="11">
        <v>167</v>
      </c>
      <c r="B169" s="13" t="s">
        <v>473</v>
      </c>
      <c r="C169" s="13" t="s">
        <v>474</v>
      </c>
      <c r="D169" s="13">
        <v>12</v>
      </c>
      <c r="E169" s="13" t="s">
        <v>489</v>
      </c>
      <c r="F169" s="13" t="s">
        <v>524</v>
      </c>
      <c r="G169" s="13">
        <v>2012</v>
      </c>
      <c r="H169" s="14" t="s">
        <v>117</v>
      </c>
      <c r="I169" s="20">
        <v>773</v>
      </c>
      <c r="J169" s="16" t="s">
        <v>118</v>
      </c>
      <c r="K169" s="16" t="s">
        <v>0</v>
      </c>
      <c r="L169" s="16">
        <f>ROW()</f>
        <v>169</v>
      </c>
      <c r="M169" t="s">
        <v>736</v>
      </c>
      <c r="N169">
        <v>16498</v>
      </c>
      <c r="O169">
        <v>16904</v>
      </c>
      <c r="P169">
        <v>10653</v>
      </c>
      <c r="Q169">
        <v>7091</v>
      </c>
      <c r="R169">
        <v>10582</v>
      </c>
      <c r="S169">
        <v>7068</v>
      </c>
      <c r="T169">
        <v>9721</v>
      </c>
      <c r="U169">
        <v>6222</v>
      </c>
      <c r="V169">
        <v>871</v>
      </c>
      <c r="W169">
        <v>871</v>
      </c>
      <c r="X169">
        <v>14201</v>
      </c>
      <c r="Y169">
        <f t="shared" si="4"/>
        <v>5.2794278094314459E-2</v>
      </c>
      <c r="Z169">
        <f t="shared" si="5"/>
        <v>0.48317977936719603</v>
      </c>
      <c r="AA169">
        <f t="shared" si="6"/>
        <v>0.17419999999999999</v>
      </c>
      <c r="AB169">
        <f t="shared" si="7"/>
        <v>1.5943000000000001</v>
      </c>
    </row>
    <row r="170" spans="1:28">
      <c r="A170" s="11">
        <v>168</v>
      </c>
      <c r="B170" s="11"/>
      <c r="C170" s="11" t="s">
        <v>1</v>
      </c>
      <c r="D170" s="13"/>
      <c r="E170" s="13"/>
      <c r="F170" s="13"/>
      <c r="G170" s="13"/>
      <c r="H170" s="14" t="s">
        <v>2</v>
      </c>
      <c r="I170" s="20">
        <v>675</v>
      </c>
      <c r="J170" s="16" t="s">
        <v>3</v>
      </c>
      <c r="K170" s="16" t="s">
        <v>4</v>
      </c>
      <c r="L170" s="16">
        <f>ROW()</f>
        <v>170</v>
      </c>
      <c r="M170" t="s">
        <v>737</v>
      </c>
      <c r="N170">
        <v>1849</v>
      </c>
      <c r="O170">
        <v>3045</v>
      </c>
      <c r="P170">
        <v>3</v>
      </c>
      <c r="Q170">
        <v>1</v>
      </c>
      <c r="R170">
        <v>3</v>
      </c>
      <c r="S170">
        <v>1</v>
      </c>
      <c r="T170">
        <v>1</v>
      </c>
      <c r="V170">
        <v>0</v>
      </c>
      <c r="W170">
        <v>0</v>
      </c>
      <c r="X170">
        <v>1</v>
      </c>
      <c r="Y170">
        <f t="shared" si="4"/>
        <v>0</v>
      </c>
      <c r="Z170">
        <f t="shared" si="5"/>
        <v>2.7041644131963225E-4</v>
      </c>
      <c r="AA170">
        <f t="shared" si="6"/>
        <v>0</v>
      </c>
    </row>
    <row r="172" spans="1:28">
      <c r="M172" t="s">
        <v>780</v>
      </c>
      <c r="N172">
        <f>SUM(N59:N171)</f>
        <v>6758455</v>
      </c>
      <c r="O172">
        <f t="shared" ref="O172:AB172" si="8">SUM(O59:O171)</f>
        <v>6117525</v>
      </c>
      <c r="P172">
        <f t="shared" si="8"/>
        <v>3533252</v>
      </c>
      <c r="Q172">
        <f t="shared" si="8"/>
        <v>2991571</v>
      </c>
      <c r="R172">
        <f t="shared" si="8"/>
        <v>3449963</v>
      </c>
      <c r="S172">
        <f t="shared" si="8"/>
        <v>2941561</v>
      </c>
      <c r="T172">
        <f t="shared" si="8"/>
        <v>3193631</v>
      </c>
      <c r="U172">
        <f t="shared" si="8"/>
        <v>2619493</v>
      </c>
      <c r="V172">
        <f t="shared" si="8"/>
        <v>940925</v>
      </c>
      <c r="W172">
        <f t="shared" si="8"/>
        <v>940925</v>
      </c>
      <c r="X172">
        <f t="shared" si="8"/>
        <v>3931274</v>
      </c>
      <c r="Y172">
        <f t="shared" si="8"/>
        <v>15.854755083597844</v>
      </c>
      <c r="Z172">
        <f t="shared" si="8"/>
        <v>52.43744021169185</v>
      </c>
      <c r="AA172">
        <f t="shared" si="8"/>
        <v>188.18499999999997</v>
      </c>
      <c r="AB172">
        <f t="shared" si="8"/>
        <v>581.31219999999962</v>
      </c>
    </row>
    <row r="173" spans="1:28">
      <c r="J173" t="s">
        <v>744</v>
      </c>
      <c r="M173" t="s">
        <v>781</v>
      </c>
      <c r="N173">
        <f>MIN(N59:N170)</f>
        <v>1849</v>
      </c>
      <c r="O173">
        <f t="shared" ref="O173:AB173" si="9">MIN(O59:O170)</f>
        <v>3045</v>
      </c>
      <c r="P173">
        <f t="shared" si="9"/>
        <v>0</v>
      </c>
      <c r="Q173">
        <f t="shared" si="9"/>
        <v>1</v>
      </c>
      <c r="R173">
        <f t="shared" si="9"/>
        <v>0</v>
      </c>
      <c r="S173">
        <f t="shared" si="9"/>
        <v>1</v>
      </c>
      <c r="T173">
        <f t="shared" si="9"/>
        <v>1</v>
      </c>
      <c r="U173">
        <f t="shared" si="9"/>
        <v>1</v>
      </c>
      <c r="V173">
        <f t="shared" si="9"/>
        <v>0</v>
      </c>
      <c r="W173">
        <f t="shared" si="9"/>
        <v>0</v>
      </c>
      <c r="X173">
        <f t="shared" si="9"/>
        <v>1</v>
      </c>
      <c r="Y173">
        <f t="shared" si="9"/>
        <v>0</v>
      </c>
      <c r="Z173">
        <f t="shared" si="9"/>
        <v>8.5426277122842989E-5</v>
      </c>
      <c r="AA173">
        <f t="shared" si="9"/>
        <v>0</v>
      </c>
      <c r="AB173">
        <f t="shared" si="9"/>
        <v>2.4500000000000001E-2</v>
      </c>
    </row>
    <row r="174" spans="1:28">
      <c r="J174">
        <v>11879806</v>
      </c>
      <c r="M174" t="s">
        <v>782</v>
      </c>
      <c r="N174">
        <f>MAX(N59:N170)</f>
        <v>291289</v>
      </c>
      <c r="O174">
        <f t="shared" ref="O174:AB174" si="10">MAX(O59:O170)</f>
        <v>313205</v>
      </c>
      <c r="P174">
        <f t="shared" si="10"/>
        <v>99214</v>
      </c>
      <c r="Q174">
        <f t="shared" si="10"/>
        <v>95717</v>
      </c>
      <c r="R174">
        <f t="shared" si="10"/>
        <v>96541</v>
      </c>
      <c r="S174">
        <f t="shared" si="10"/>
        <v>93740</v>
      </c>
      <c r="T174">
        <f t="shared" si="10"/>
        <v>87736</v>
      </c>
      <c r="U174">
        <f t="shared" si="10"/>
        <v>83935</v>
      </c>
      <c r="V174">
        <f t="shared" si="10"/>
        <v>42397</v>
      </c>
      <c r="W174">
        <f t="shared" si="10"/>
        <v>42397</v>
      </c>
      <c r="X174">
        <f t="shared" si="10"/>
        <v>86877</v>
      </c>
      <c r="Y174">
        <f t="shared" si="10"/>
        <v>0.3312400431676859</v>
      </c>
      <c r="Z174">
        <f t="shared" si="10"/>
        <v>0.85202310641384316</v>
      </c>
      <c r="AA174">
        <f t="shared" si="10"/>
        <v>8.4794</v>
      </c>
      <c r="AB174">
        <f t="shared" si="10"/>
        <v>17.167100000000001</v>
      </c>
    </row>
    <row r="175" spans="1:28">
      <c r="M175" t="s">
        <v>783</v>
      </c>
      <c r="N175">
        <f>AVERAGE(N59:N170)</f>
        <v>60343.348214285717</v>
      </c>
      <c r="O175">
        <f t="shared" ref="O175:AB175" si="11">AVERAGE(O59:O170)</f>
        <v>54620.758928571428</v>
      </c>
      <c r="P175">
        <f t="shared" si="11"/>
        <v>31546.892857142859</v>
      </c>
      <c r="Q175">
        <f t="shared" si="11"/>
        <v>26710.455357142859</v>
      </c>
      <c r="R175">
        <f t="shared" si="11"/>
        <v>30803.241071428572</v>
      </c>
      <c r="S175">
        <f t="shared" si="11"/>
        <v>26263.9375</v>
      </c>
      <c r="T175">
        <f t="shared" si="11"/>
        <v>28771.450450450451</v>
      </c>
      <c r="U175">
        <f t="shared" si="11"/>
        <v>23599.036036036036</v>
      </c>
      <c r="V175">
        <f t="shared" si="11"/>
        <v>8401.1160714285706</v>
      </c>
      <c r="W175">
        <f t="shared" si="11"/>
        <v>8401.1160714285706</v>
      </c>
      <c r="X175">
        <f t="shared" si="11"/>
        <v>35100.660714285717</v>
      </c>
      <c r="Y175">
        <f t="shared" si="11"/>
        <v>0.14156031324640933</v>
      </c>
      <c r="Z175">
        <f t="shared" si="11"/>
        <v>0.46819143046153439</v>
      </c>
      <c r="AA175">
        <f t="shared" si="11"/>
        <v>1.6802232142857141</v>
      </c>
      <c r="AB175">
        <f t="shared" si="11"/>
        <v>5.2846563636363602</v>
      </c>
    </row>
    <row r="178" spans="13:28">
      <c r="M178" t="s">
        <v>784</v>
      </c>
      <c r="N178">
        <f>SUM(N59:N114)</f>
        <v>4160549</v>
      </c>
      <c r="O178">
        <f t="shared" ref="O178:AB178" si="12">SUM(O59:O114)</f>
        <v>3662019</v>
      </c>
      <c r="P178">
        <f t="shared" si="12"/>
        <v>2098658</v>
      </c>
      <c r="Q178">
        <f t="shared" si="12"/>
        <v>1773495</v>
      </c>
      <c r="R178">
        <f t="shared" si="12"/>
        <v>2035268</v>
      </c>
      <c r="S178">
        <f t="shared" si="12"/>
        <v>1733741</v>
      </c>
      <c r="T178">
        <f t="shared" si="12"/>
        <v>1894600</v>
      </c>
      <c r="U178">
        <f t="shared" si="12"/>
        <v>1558432</v>
      </c>
      <c r="V178">
        <f t="shared" si="12"/>
        <v>591257</v>
      </c>
      <c r="W178">
        <f t="shared" si="12"/>
        <v>591257</v>
      </c>
      <c r="X178">
        <f t="shared" si="12"/>
        <v>2270518</v>
      </c>
      <c r="Y178">
        <f t="shared" si="12"/>
        <v>8.7419195961746858</v>
      </c>
      <c r="Z178">
        <f t="shared" si="12"/>
        <v>26.130463040422818</v>
      </c>
      <c r="AA178">
        <f t="shared" si="12"/>
        <v>118.2514</v>
      </c>
      <c r="AB178">
        <f t="shared" si="12"/>
        <v>345.30310000000003</v>
      </c>
    </row>
    <row r="179" spans="13:28">
      <c r="M179" t="s">
        <v>785</v>
      </c>
      <c r="N179">
        <f>SUM(N115:N170)</f>
        <v>2597906</v>
      </c>
      <c r="O179">
        <f t="shared" ref="O179:AB179" si="13">SUM(O115:O170)</f>
        <v>2455506</v>
      </c>
      <c r="P179">
        <f t="shared" si="13"/>
        <v>1434594</v>
      </c>
      <c r="Q179">
        <f t="shared" si="13"/>
        <v>1218076</v>
      </c>
      <c r="R179">
        <f t="shared" si="13"/>
        <v>1414695</v>
      </c>
      <c r="S179">
        <f t="shared" si="13"/>
        <v>1207820</v>
      </c>
      <c r="T179">
        <f t="shared" si="13"/>
        <v>1299031</v>
      </c>
      <c r="U179">
        <f t="shared" si="13"/>
        <v>1061061</v>
      </c>
      <c r="V179">
        <f t="shared" si="13"/>
        <v>349668</v>
      </c>
      <c r="W179">
        <f t="shared" si="13"/>
        <v>349668</v>
      </c>
      <c r="X179">
        <f t="shared" si="13"/>
        <v>1660756</v>
      </c>
      <c r="Y179">
        <f t="shared" si="13"/>
        <v>7.1128354874231627</v>
      </c>
      <c r="Z179">
        <f t="shared" si="13"/>
        <v>26.306977171269047</v>
      </c>
      <c r="AA179">
        <f t="shared" si="13"/>
        <v>69.933599999999998</v>
      </c>
      <c r="AB179">
        <f t="shared" si="13"/>
        <v>236.00910000000002</v>
      </c>
    </row>
    <row r="180" spans="13:28">
      <c r="N180">
        <f>N179+N178</f>
        <v>6758455</v>
      </c>
      <c r="O180">
        <f t="shared" ref="O180:AB180" si="14">O179+O178</f>
        <v>6117525</v>
      </c>
      <c r="P180">
        <f t="shared" si="14"/>
        <v>3533252</v>
      </c>
      <c r="Q180">
        <f t="shared" si="14"/>
        <v>2991571</v>
      </c>
      <c r="R180">
        <f t="shared" si="14"/>
        <v>3449963</v>
      </c>
      <c r="S180">
        <f t="shared" si="14"/>
        <v>2941561</v>
      </c>
      <c r="T180">
        <f t="shared" si="14"/>
        <v>3193631</v>
      </c>
      <c r="U180">
        <f t="shared" si="14"/>
        <v>2619493</v>
      </c>
      <c r="V180">
        <f t="shared" si="14"/>
        <v>940925</v>
      </c>
      <c r="W180">
        <f t="shared" si="14"/>
        <v>940925</v>
      </c>
      <c r="X180">
        <f t="shared" si="14"/>
        <v>3931274</v>
      </c>
      <c r="Y180">
        <f t="shared" si="14"/>
        <v>15.854755083597848</v>
      </c>
      <c r="Z180">
        <f t="shared" si="14"/>
        <v>52.437440211691865</v>
      </c>
      <c r="AA180">
        <f t="shared" si="14"/>
        <v>188.185</v>
      </c>
      <c r="AB180">
        <f t="shared" si="14"/>
        <v>581.31220000000008</v>
      </c>
    </row>
    <row r="182" spans="13:28">
      <c r="M182" t="s">
        <v>779</v>
      </c>
      <c r="N182">
        <f>'CO1'!N60</f>
        <v>5121345</v>
      </c>
    </row>
    <row r="183" spans="13:28">
      <c r="N183">
        <f>N182+N172</f>
        <v>11879800</v>
      </c>
      <c r="R183" s="23"/>
      <c r="S183" s="23"/>
      <c r="T183" s="23"/>
    </row>
    <row r="184" spans="13:28">
      <c r="R184" s="24"/>
      <c r="S184" s="24"/>
      <c r="T184" s="24"/>
    </row>
    <row r="185" spans="13:28">
      <c r="Z185" t="s">
        <v>784</v>
      </c>
      <c r="AA185" t="s">
        <v>780</v>
      </c>
      <c r="AB185">
        <f>SUM(AB59:AB113)</f>
        <v>345.30310000000003</v>
      </c>
    </row>
    <row r="186" spans="13:28">
      <c r="AA186" t="s">
        <v>781</v>
      </c>
      <c r="AB186">
        <f>MIN(AB59:AB113)</f>
        <v>0.12939999999999999</v>
      </c>
    </row>
    <row r="187" spans="13:28">
      <c r="AA187" t="s">
        <v>782</v>
      </c>
      <c r="AB187">
        <f>MAX(AB59:AB113)</f>
        <v>17.167100000000001</v>
      </c>
    </row>
    <row r="188" spans="13:28">
      <c r="AA188" t="s">
        <v>783</v>
      </c>
      <c r="AB188">
        <f>AVERAGE(AB59:AB113)</f>
        <v>6.2782381818181827</v>
      </c>
    </row>
    <row r="192" spans="13:28">
      <c r="Z192" t="s">
        <v>785</v>
      </c>
      <c r="AA192" t="s">
        <v>780</v>
      </c>
      <c r="AB192">
        <f>SUM(AB115:AB169)</f>
        <v>236.00910000000002</v>
      </c>
    </row>
    <row r="193" spans="27:28">
      <c r="AA193" t="s">
        <v>781</v>
      </c>
      <c r="AB193">
        <f>MIN(AB115:AB169)</f>
        <v>2.4500000000000001E-2</v>
      </c>
    </row>
    <row r="194" spans="27:28">
      <c r="AA194" t="s">
        <v>782</v>
      </c>
      <c r="AB194">
        <f>MAX(AB115:AB169)</f>
        <v>11.650399999999999</v>
      </c>
    </row>
    <row r="195" spans="27:28">
      <c r="AA195" t="s">
        <v>783</v>
      </c>
      <c r="AB195">
        <f>AVERAGE(AB115:AB169)</f>
        <v>4.2910745454545456</v>
      </c>
    </row>
  </sheetData>
  <phoneticPr fontId="3" type="noConversion"/>
  <pageMargins left="0.75000000000000011" right="0.75000000000000011" top="1" bottom="1" header="0.5" footer="0.5"/>
  <pageSetup scale="49" fitToHeight="2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D732-FEE7-1B46-BF8F-CAE4D98997C6}">
  <dimension ref="A1:AR174"/>
  <sheetViews>
    <sheetView topLeftCell="G7" zoomScale="84" workbookViewId="0">
      <selection activeCell="AB39" sqref="AB39"/>
    </sheetView>
  </sheetViews>
  <sheetFormatPr baseColWidth="10" defaultRowHeight="16"/>
  <cols>
    <col min="13" max="13" width="33.33203125" customWidth="1"/>
    <col min="26" max="26" width="16.33203125" customWidth="1"/>
  </cols>
  <sheetData>
    <row r="1" spans="1:28">
      <c r="A1" s="1"/>
      <c r="B1" s="2" t="s">
        <v>455</v>
      </c>
      <c r="C1" s="3"/>
      <c r="D1" s="3" t="s">
        <v>456</v>
      </c>
      <c r="E1" s="3"/>
      <c r="F1" s="3"/>
      <c r="G1" s="3"/>
      <c r="H1" s="4"/>
      <c r="I1" s="5"/>
      <c r="J1" s="5"/>
      <c r="K1" s="5"/>
      <c r="L1" s="5"/>
    </row>
    <row r="2" spans="1:28">
      <c r="A2" s="6" t="s">
        <v>457</v>
      </c>
      <c r="B2" s="7" t="s">
        <v>458</v>
      </c>
      <c r="C2" s="8" t="s">
        <v>455</v>
      </c>
      <c r="D2" s="8" t="s">
        <v>458</v>
      </c>
      <c r="E2" s="8" t="s">
        <v>456</v>
      </c>
      <c r="F2" s="8" t="s">
        <v>459</v>
      </c>
      <c r="G2" s="8" t="s">
        <v>460</v>
      </c>
      <c r="H2" s="9" t="s">
        <v>461</v>
      </c>
      <c r="I2" s="10" t="s">
        <v>462</v>
      </c>
      <c r="J2" s="10" t="s">
        <v>463</v>
      </c>
      <c r="K2" s="10" t="s">
        <v>464</v>
      </c>
      <c r="L2" s="10" t="s">
        <v>465</v>
      </c>
      <c r="M2" t="s">
        <v>767</v>
      </c>
      <c r="N2" t="s">
        <v>745</v>
      </c>
      <c r="O2" t="s">
        <v>747</v>
      </c>
      <c r="P2" t="s">
        <v>748</v>
      </c>
      <c r="Q2" t="s">
        <v>749</v>
      </c>
      <c r="R2" t="s">
        <v>750</v>
      </c>
      <c r="S2" t="s">
        <v>746</v>
      </c>
      <c r="T2" t="s">
        <v>751</v>
      </c>
      <c r="U2" t="s">
        <v>752</v>
      </c>
      <c r="V2" t="s">
        <v>753</v>
      </c>
      <c r="W2" t="s">
        <v>754</v>
      </c>
      <c r="X2" t="s">
        <v>755</v>
      </c>
      <c r="Y2" t="s">
        <v>756</v>
      </c>
      <c r="Z2" t="s">
        <v>757</v>
      </c>
      <c r="AA2" t="s">
        <v>758</v>
      </c>
      <c r="AB2" t="s">
        <v>768</v>
      </c>
    </row>
    <row r="3" spans="1:28">
      <c r="A3" s="11">
        <v>1</v>
      </c>
      <c r="B3" s="12" t="s">
        <v>466</v>
      </c>
      <c r="C3" s="13" t="s">
        <v>467</v>
      </c>
      <c r="D3" s="13">
        <v>1</v>
      </c>
      <c r="E3" s="13" t="s">
        <v>468</v>
      </c>
      <c r="F3" s="13" t="s">
        <v>28</v>
      </c>
      <c r="G3" s="13">
        <v>2011</v>
      </c>
      <c r="H3" s="14" t="s">
        <v>470</v>
      </c>
      <c r="I3" s="15">
        <v>60</v>
      </c>
      <c r="J3" s="16" t="s">
        <v>471</v>
      </c>
      <c r="K3" s="16" t="s">
        <v>472</v>
      </c>
      <c r="L3" s="16">
        <f>ROW()</f>
        <v>3</v>
      </c>
      <c r="M3" t="s">
        <v>570</v>
      </c>
      <c r="N3">
        <v>601968</v>
      </c>
      <c r="O3">
        <v>4213</v>
      </c>
      <c r="P3">
        <v>3999</v>
      </c>
      <c r="Q3">
        <v>15468</v>
      </c>
      <c r="R3">
        <v>14550</v>
      </c>
      <c r="S3">
        <v>668985</v>
      </c>
      <c r="T3">
        <v>2988</v>
      </c>
      <c r="U3">
        <v>2022</v>
      </c>
      <c r="V3">
        <v>4097</v>
      </c>
      <c r="W3">
        <v>2063</v>
      </c>
      <c r="X3">
        <v>1279</v>
      </c>
      <c r="Y3">
        <v>1752</v>
      </c>
      <c r="Z3">
        <v>3504</v>
      </c>
      <c r="AA3">
        <v>13068</v>
      </c>
      <c r="AB3">
        <f t="shared" ref="AB3:AB34" si="0">X3+Y3</f>
        <v>3031</v>
      </c>
    </row>
    <row r="4" spans="1:28">
      <c r="A4" s="11">
        <v>2</v>
      </c>
      <c r="B4" s="13" t="s">
        <v>473</v>
      </c>
      <c r="C4" s="13" t="s">
        <v>474</v>
      </c>
      <c r="D4" s="13">
        <v>1</v>
      </c>
      <c r="E4" s="13" t="s">
        <v>468</v>
      </c>
      <c r="F4" s="13" t="s">
        <v>475</v>
      </c>
      <c r="G4" s="13">
        <v>2011</v>
      </c>
      <c r="H4" s="14" t="s">
        <v>476</v>
      </c>
      <c r="I4" s="15">
        <v>371</v>
      </c>
      <c r="J4" s="16" t="s">
        <v>477</v>
      </c>
      <c r="K4" s="16" t="s">
        <v>478</v>
      </c>
      <c r="L4" s="16">
        <f>ROW()</f>
        <v>4</v>
      </c>
      <c r="M4" t="s">
        <v>571</v>
      </c>
      <c r="N4">
        <v>111717</v>
      </c>
      <c r="O4">
        <v>2041</v>
      </c>
      <c r="P4">
        <v>1888</v>
      </c>
      <c r="Q4">
        <v>9724</v>
      </c>
      <c r="R4">
        <v>9045</v>
      </c>
      <c r="S4">
        <v>151596</v>
      </c>
      <c r="T4">
        <v>1473</v>
      </c>
      <c r="U4">
        <v>885</v>
      </c>
      <c r="V4">
        <v>1659</v>
      </c>
      <c r="W4">
        <v>700</v>
      </c>
      <c r="X4">
        <v>298</v>
      </c>
      <c r="Y4">
        <v>543</v>
      </c>
      <c r="Z4">
        <v>1992</v>
      </c>
      <c r="AA4">
        <v>8844</v>
      </c>
      <c r="AB4">
        <f t="shared" si="0"/>
        <v>841</v>
      </c>
    </row>
    <row r="5" spans="1:28">
      <c r="A5" s="11">
        <v>3</v>
      </c>
      <c r="B5" s="13" t="s">
        <v>479</v>
      </c>
      <c r="C5" s="13" t="s">
        <v>480</v>
      </c>
      <c r="D5" s="13">
        <v>1</v>
      </c>
      <c r="E5" s="13" t="s">
        <v>468</v>
      </c>
      <c r="F5" s="13" t="s">
        <v>475</v>
      </c>
      <c r="G5" s="13">
        <v>2011</v>
      </c>
      <c r="H5" s="14" t="s">
        <v>481</v>
      </c>
      <c r="I5" s="15">
        <v>352</v>
      </c>
      <c r="J5" s="16" t="s">
        <v>482</v>
      </c>
      <c r="K5" s="16" t="s">
        <v>483</v>
      </c>
      <c r="L5" s="16">
        <f>ROW()</f>
        <v>5</v>
      </c>
      <c r="M5" t="s">
        <v>572</v>
      </c>
      <c r="N5">
        <v>145960</v>
      </c>
      <c r="O5">
        <v>2578</v>
      </c>
      <c r="P5">
        <v>2369</v>
      </c>
      <c r="Q5">
        <v>11712</v>
      </c>
      <c r="R5">
        <v>10569</v>
      </c>
      <c r="S5">
        <v>186341</v>
      </c>
      <c r="T5">
        <v>1914</v>
      </c>
      <c r="U5">
        <v>1012</v>
      </c>
      <c r="V5">
        <v>2362</v>
      </c>
      <c r="W5">
        <v>741</v>
      </c>
      <c r="X5">
        <v>412</v>
      </c>
      <c r="Y5">
        <v>859</v>
      </c>
      <c r="Z5">
        <v>2286</v>
      </c>
      <c r="AA5">
        <v>9863</v>
      </c>
      <c r="AB5">
        <f t="shared" si="0"/>
        <v>1271</v>
      </c>
    </row>
    <row r="6" spans="1:28">
      <c r="A6" s="11">
        <v>4</v>
      </c>
      <c r="B6" s="13" t="s">
        <v>484</v>
      </c>
      <c r="C6" s="13" t="s">
        <v>485</v>
      </c>
      <c r="D6" s="13">
        <v>1</v>
      </c>
      <c r="E6" s="13" t="s">
        <v>468</v>
      </c>
      <c r="F6" s="13" t="s">
        <v>475</v>
      </c>
      <c r="G6" s="13">
        <v>2011</v>
      </c>
      <c r="H6" s="14" t="s">
        <v>486</v>
      </c>
      <c r="I6" s="15">
        <v>299</v>
      </c>
      <c r="J6" s="16" t="s">
        <v>487</v>
      </c>
      <c r="K6" s="16" t="s">
        <v>488</v>
      </c>
      <c r="L6" s="16">
        <f>ROW()</f>
        <v>6</v>
      </c>
      <c r="M6" t="s">
        <v>573</v>
      </c>
      <c r="N6">
        <v>159169</v>
      </c>
      <c r="O6">
        <v>5387</v>
      </c>
      <c r="P6">
        <v>5101</v>
      </c>
      <c r="Q6">
        <v>19186</v>
      </c>
      <c r="R6">
        <v>18372</v>
      </c>
      <c r="S6">
        <v>181343</v>
      </c>
      <c r="T6">
        <v>4316</v>
      </c>
      <c r="U6">
        <v>3028</v>
      </c>
      <c r="V6">
        <v>5062</v>
      </c>
      <c r="W6">
        <v>2906</v>
      </c>
      <c r="X6">
        <v>1923</v>
      </c>
      <c r="Y6">
        <v>2568</v>
      </c>
      <c r="Z6">
        <v>4161</v>
      </c>
      <c r="AA6">
        <v>16264</v>
      </c>
      <c r="AB6">
        <f t="shared" si="0"/>
        <v>4491</v>
      </c>
    </row>
    <row r="7" spans="1:28">
      <c r="A7" s="11">
        <v>5</v>
      </c>
      <c r="B7" s="13" t="s">
        <v>466</v>
      </c>
      <c r="C7" s="13" t="s">
        <v>467</v>
      </c>
      <c r="D7" s="13">
        <v>12</v>
      </c>
      <c r="E7" s="13" t="s">
        <v>489</v>
      </c>
      <c r="F7" s="13" t="s">
        <v>475</v>
      </c>
      <c r="G7" s="13">
        <v>2011</v>
      </c>
      <c r="H7" s="14" t="s">
        <v>490</v>
      </c>
      <c r="I7" s="15">
        <v>85</v>
      </c>
      <c r="J7" s="16" t="s">
        <v>491</v>
      </c>
      <c r="K7" s="16" t="s">
        <v>492</v>
      </c>
      <c r="L7" s="16">
        <f>ROW()</f>
        <v>7</v>
      </c>
      <c r="M7" t="s">
        <v>574</v>
      </c>
      <c r="N7">
        <v>139082</v>
      </c>
      <c r="O7">
        <v>3959</v>
      </c>
      <c r="P7">
        <v>3737</v>
      </c>
      <c r="Q7">
        <v>13752</v>
      </c>
      <c r="R7">
        <v>12991</v>
      </c>
      <c r="S7">
        <v>156428</v>
      </c>
      <c r="T7">
        <v>3031</v>
      </c>
      <c r="U7">
        <v>1876</v>
      </c>
      <c r="V7">
        <v>4791</v>
      </c>
      <c r="W7">
        <v>2359</v>
      </c>
      <c r="X7">
        <v>986</v>
      </c>
      <c r="Y7">
        <v>1509</v>
      </c>
      <c r="Z7">
        <v>4124</v>
      </c>
      <c r="AA7">
        <v>11849</v>
      </c>
      <c r="AB7">
        <f t="shared" si="0"/>
        <v>2495</v>
      </c>
    </row>
    <row r="8" spans="1:28">
      <c r="A8" s="11">
        <v>6</v>
      </c>
      <c r="B8" s="13" t="s">
        <v>473</v>
      </c>
      <c r="C8" s="13" t="s">
        <v>474</v>
      </c>
      <c r="D8" s="13">
        <v>12</v>
      </c>
      <c r="E8" s="13" t="s">
        <v>489</v>
      </c>
      <c r="F8" s="13" t="s">
        <v>475</v>
      </c>
      <c r="G8" s="13">
        <v>2011</v>
      </c>
      <c r="H8" s="17" t="s">
        <v>493</v>
      </c>
      <c r="I8" s="15">
        <v>115</v>
      </c>
      <c r="J8" s="16" t="s">
        <v>494</v>
      </c>
      <c r="K8" s="16" t="s">
        <v>495</v>
      </c>
      <c r="L8" s="16">
        <f>ROW()</f>
        <v>8</v>
      </c>
      <c r="M8" t="s">
        <v>575</v>
      </c>
      <c r="N8">
        <v>340872</v>
      </c>
      <c r="O8">
        <v>1952</v>
      </c>
      <c r="P8">
        <v>1790</v>
      </c>
      <c r="Q8">
        <v>9332</v>
      </c>
      <c r="R8">
        <v>8682</v>
      </c>
      <c r="S8">
        <v>397419</v>
      </c>
      <c r="T8">
        <v>1367</v>
      </c>
      <c r="U8">
        <v>791</v>
      </c>
      <c r="V8">
        <v>3154</v>
      </c>
      <c r="W8">
        <v>1298</v>
      </c>
      <c r="X8">
        <v>391</v>
      </c>
      <c r="Y8">
        <v>594</v>
      </c>
      <c r="Z8">
        <v>2306</v>
      </c>
      <c r="AA8">
        <v>8285</v>
      </c>
      <c r="AB8">
        <f t="shared" si="0"/>
        <v>985</v>
      </c>
    </row>
    <row r="9" spans="1:28">
      <c r="A9" s="11">
        <v>7</v>
      </c>
      <c r="B9" s="13" t="s">
        <v>496</v>
      </c>
      <c r="C9" s="13" t="s">
        <v>497</v>
      </c>
      <c r="D9" s="13">
        <v>12</v>
      </c>
      <c r="E9" s="13" t="s">
        <v>489</v>
      </c>
      <c r="F9" s="13" t="s">
        <v>498</v>
      </c>
      <c r="G9" s="13">
        <v>2011</v>
      </c>
      <c r="H9" s="14" t="s">
        <v>499</v>
      </c>
      <c r="I9" s="15">
        <v>64</v>
      </c>
      <c r="J9" s="16" t="s">
        <v>500</v>
      </c>
      <c r="K9" s="16" t="s">
        <v>501</v>
      </c>
      <c r="L9" s="16">
        <f>ROW()</f>
        <v>9</v>
      </c>
      <c r="M9" t="s">
        <v>576</v>
      </c>
      <c r="N9">
        <v>77814</v>
      </c>
      <c r="O9">
        <v>2734</v>
      </c>
      <c r="P9">
        <v>2562</v>
      </c>
      <c r="Q9">
        <v>12948</v>
      </c>
      <c r="R9">
        <v>11721</v>
      </c>
      <c r="S9">
        <v>112522</v>
      </c>
      <c r="T9">
        <v>2066</v>
      </c>
      <c r="U9">
        <v>1059</v>
      </c>
      <c r="V9">
        <v>2345</v>
      </c>
      <c r="W9">
        <v>805</v>
      </c>
      <c r="X9">
        <v>236</v>
      </c>
      <c r="Y9">
        <v>590</v>
      </c>
      <c r="Z9">
        <v>2895</v>
      </c>
      <c r="AA9">
        <v>11600</v>
      </c>
      <c r="AB9">
        <f t="shared" si="0"/>
        <v>826</v>
      </c>
    </row>
    <row r="10" spans="1:28">
      <c r="A10" s="11">
        <v>8</v>
      </c>
      <c r="B10" s="13" t="s">
        <v>502</v>
      </c>
      <c r="C10" s="13" t="s">
        <v>503</v>
      </c>
      <c r="D10" s="13">
        <v>12</v>
      </c>
      <c r="E10" s="13" t="s">
        <v>489</v>
      </c>
      <c r="F10" s="13" t="s">
        <v>498</v>
      </c>
      <c r="G10" s="13">
        <v>2011</v>
      </c>
      <c r="H10" s="14" t="s">
        <v>504</v>
      </c>
      <c r="I10" s="15">
        <v>194</v>
      </c>
      <c r="J10" s="16" t="s">
        <v>505</v>
      </c>
      <c r="K10" s="16" t="s">
        <v>506</v>
      </c>
      <c r="L10" s="16">
        <f>ROW()</f>
        <v>10</v>
      </c>
      <c r="M10" t="s">
        <v>577</v>
      </c>
      <c r="N10">
        <v>162545</v>
      </c>
      <c r="O10">
        <v>4556</v>
      </c>
      <c r="P10">
        <v>4289</v>
      </c>
      <c r="Q10">
        <v>14831</v>
      </c>
      <c r="R10">
        <v>13385</v>
      </c>
      <c r="S10">
        <v>177179</v>
      </c>
      <c r="T10">
        <v>3365</v>
      </c>
      <c r="U10">
        <v>1981</v>
      </c>
      <c r="V10">
        <v>4275</v>
      </c>
      <c r="W10">
        <v>1315</v>
      </c>
      <c r="X10">
        <v>758</v>
      </c>
      <c r="Y10">
        <v>1592</v>
      </c>
      <c r="Z10">
        <v>4088</v>
      </c>
      <c r="AA10">
        <v>12182</v>
      </c>
      <c r="AB10">
        <f t="shared" si="0"/>
        <v>2350</v>
      </c>
    </row>
    <row r="11" spans="1:28">
      <c r="A11" s="11">
        <v>9</v>
      </c>
      <c r="B11" s="13" t="s">
        <v>484</v>
      </c>
      <c r="C11" s="13" t="s">
        <v>485</v>
      </c>
      <c r="D11" s="13">
        <v>12</v>
      </c>
      <c r="E11" s="13" t="s">
        <v>489</v>
      </c>
      <c r="F11" s="13" t="s">
        <v>498</v>
      </c>
      <c r="G11" s="13">
        <v>2011</v>
      </c>
      <c r="H11" s="14" t="s">
        <v>507</v>
      </c>
      <c r="I11" s="15">
        <v>8</v>
      </c>
      <c r="J11" s="16" t="s">
        <v>508</v>
      </c>
      <c r="K11" s="16" t="s">
        <v>509</v>
      </c>
      <c r="L11" s="16">
        <f>ROW()</f>
        <v>11</v>
      </c>
      <c r="M11" t="s">
        <v>578</v>
      </c>
      <c r="N11">
        <v>155667</v>
      </c>
      <c r="O11">
        <v>598</v>
      </c>
      <c r="P11">
        <v>554</v>
      </c>
      <c r="Q11">
        <v>3253</v>
      </c>
      <c r="R11">
        <v>3108</v>
      </c>
      <c r="S11">
        <v>126699</v>
      </c>
      <c r="T11">
        <v>547</v>
      </c>
      <c r="U11">
        <v>354</v>
      </c>
      <c r="V11">
        <v>822</v>
      </c>
      <c r="W11">
        <v>471</v>
      </c>
      <c r="X11">
        <v>197</v>
      </c>
      <c r="Y11">
        <v>298</v>
      </c>
      <c r="Z11">
        <v>631</v>
      </c>
      <c r="AA11">
        <v>2866</v>
      </c>
      <c r="AB11">
        <f t="shared" si="0"/>
        <v>495</v>
      </c>
    </row>
    <row r="12" spans="1:28">
      <c r="A12" s="11">
        <v>10</v>
      </c>
      <c r="B12" s="13" t="s">
        <v>510</v>
      </c>
      <c r="C12" s="13" t="s">
        <v>511</v>
      </c>
      <c r="D12" s="13">
        <v>12</v>
      </c>
      <c r="E12" s="13" t="s">
        <v>489</v>
      </c>
      <c r="F12" s="13" t="s">
        <v>498</v>
      </c>
      <c r="G12" s="13">
        <v>2011</v>
      </c>
      <c r="H12" s="14" t="s">
        <v>512</v>
      </c>
      <c r="I12" s="15">
        <v>4</v>
      </c>
      <c r="J12" s="16" t="s">
        <v>513</v>
      </c>
      <c r="K12" s="16" t="s">
        <v>514</v>
      </c>
      <c r="L12" s="16">
        <f>ROW()</f>
        <v>12</v>
      </c>
      <c r="M12" t="s">
        <v>579</v>
      </c>
      <c r="N12">
        <v>141453</v>
      </c>
      <c r="O12">
        <v>3702</v>
      </c>
      <c r="P12">
        <v>3448</v>
      </c>
      <c r="Q12">
        <v>15313</v>
      </c>
      <c r="R12">
        <v>13914</v>
      </c>
      <c r="S12">
        <v>187038</v>
      </c>
      <c r="T12">
        <v>3061</v>
      </c>
      <c r="U12">
        <v>1738</v>
      </c>
      <c r="V12">
        <v>4617</v>
      </c>
      <c r="W12">
        <v>1685</v>
      </c>
      <c r="X12">
        <v>809</v>
      </c>
      <c r="Y12">
        <v>1588</v>
      </c>
      <c r="Z12">
        <v>3515</v>
      </c>
      <c r="AA12">
        <v>12476</v>
      </c>
      <c r="AB12">
        <f t="shared" si="0"/>
        <v>2397</v>
      </c>
    </row>
    <row r="13" spans="1:28">
      <c r="A13" s="11">
        <v>11</v>
      </c>
      <c r="B13" s="13" t="s">
        <v>466</v>
      </c>
      <c r="C13" s="13" t="s">
        <v>467</v>
      </c>
      <c r="D13" s="13">
        <v>1</v>
      </c>
      <c r="E13" s="13" t="s">
        <v>468</v>
      </c>
      <c r="F13" s="13" t="s">
        <v>203</v>
      </c>
      <c r="G13" s="13">
        <v>2011</v>
      </c>
      <c r="H13" s="14" t="s">
        <v>516</v>
      </c>
      <c r="I13" s="15">
        <v>373</v>
      </c>
      <c r="J13" s="16" t="s">
        <v>517</v>
      </c>
      <c r="K13" s="16" t="s">
        <v>518</v>
      </c>
      <c r="L13" s="16">
        <f>ROW()</f>
        <v>13</v>
      </c>
      <c r="M13" t="s">
        <v>580</v>
      </c>
      <c r="N13">
        <v>111829</v>
      </c>
      <c r="O13">
        <v>2303</v>
      </c>
      <c r="P13">
        <v>2183</v>
      </c>
      <c r="Q13">
        <v>10354</v>
      </c>
      <c r="R13">
        <v>9820</v>
      </c>
      <c r="S13">
        <v>137172</v>
      </c>
      <c r="T13">
        <v>1593</v>
      </c>
      <c r="U13">
        <v>1142</v>
      </c>
      <c r="V13">
        <v>1874</v>
      </c>
      <c r="W13">
        <v>1010</v>
      </c>
      <c r="X13">
        <v>686</v>
      </c>
      <c r="Y13">
        <v>920</v>
      </c>
      <c r="Z13">
        <v>1821</v>
      </c>
      <c r="AA13">
        <v>9122</v>
      </c>
      <c r="AB13">
        <f t="shared" si="0"/>
        <v>1606</v>
      </c>
    </row>
    <row r="14" spans="1:28">
      <c r="A14" s="11">
        <v>12</v>
      </c>
      <c r="B14" s="13" t="s">
        <v>519</v>
      </c>
      <c r="C14" s="13" t="s">
        <v>520</v>
      </c>
      <c r="D14" s="13">
        <v>1</v>
      </c>
      <c r="E14" s="13" t="s">
        <v>468</v>
      </c>
      <c r="F14" s="13" t="s">
        <v>203</v>
      </c>
      <c r="G14" s="13">
        <v>2011</v>
      </c>
      <c r="H14" s="14" t="s">
        <v>521</v>
      </c>
      <c r="I14" s="15">
        <v>757</v>
      </c>
      <c r="J14" s="16" t="s">
        <v>522</v>
      </c>
      <c r="K14" s="16" t="s">
        <v>523</v>
      </c>
      <c r="L14" s="16">
        <f>ROW()</f>
        <v>14</v>
      </c>
      <c r="M14" t="s">
        <v>581</v>
      </c>
      <c r="N14">
        <v>94434</v>
      </c>
      <c r="O14">
        <v>1448</v>
      </c>
      <c r="P14">
        <v>1356</v>
      </c>
      <c r="Q14">
        <v>10900</v>
      </c>
      <c r="R14">
        <v>10094</v>
      </c>
      <c r="S14">
        <v>98676</v>
      </c>
      <c r="T14">
        <v>814</v>
      </c>
      <c r="U14">
        <v>553</v>
      </c>
      <c r="V14">
        <v>1469</v>
      </c>
      <c r="W14">
        <v>569</v>
      </c>
      <c r="X14">
        <v>243</v>
      </c>
      <c r="Y14">
        <v>385</v>
      </c>
      <c r="Z14">
        <v>1439</v>
      </c>
      <c r="AA14">
        <v>9877</v>
      </c>
      <c r="AB14">
        <f t="shared" si="0"/>
        <v>628</v>
      </c>
    </row>
    <row r="15" spans="1:28">
      <c r="A15" s="11">
        <v>13</v>
      </c>
      <c r="B15" s="13" t="s">
        <v>473</v>
      </c>
      <c r="C15" s="13" t="s">
        <v>474</v>
      </c>
      <c r="D15" s="13">
        <v>1</v>
      </c>
      <c r="E15" s="13" t="s">
        <v>468</v>
      </c>
      <c r="F15" s="13" t="s">
        <v>524</v>
      </c>
      <c r="G15" s="13">
        <v>2011</v>
      </c>
      <c r="H15" s="14" t="s">
        <v>525</v>
      </c>
      <c r="I15" s="15">
        <v>560</v>
      </c>
      <c r="J15" s="16" t="s">
        <v>526</v>
      </c>
      <c r="K15" s="16" t="s">
        <v>527</v>
      </c>
      <c r="L15" s="16">
        <f>ROW()</f>
        <v>15</v>
      </c>
      <c r="M15" t="s">
        <v>582</v>
      </c>
      <c r="N15">
        <v>50139</v>
      </c>
      <c r="O15">
        <v>2955</v>
      </c>
      <c r="P15">
        <v>2741</v>
      </c>
      <c r="Q15">
        <v>14000</v>
      </c>
      <c r="R15">
        <v>13052</v>
      </c>
      <c r="S15">
        <v>65189</v>
      </c>
      <c r="T15">
        <v>2015</v>
      </c>
      <c r="U15">
        <v>1189</v>
      </c>
      <c r="V15">
        <v>3010</v>
      </c>
      <c r="W15">
        <v>1198</v>
      </c>
      <c r="X15">
        <v>617</v>
      </c>
      <c r="Y15">
        <v>977</v>
      </c>
      <c r="Z15">
        <v>2705</v>
      </c>
      <c r="AA15">
        <v>12287</v>
      </c>
      <c r="AB15">
        <f t="shared" si="0"/>
        <v>1594</v>
      </c>
    </row>
    <row r="16" spans="1:28">
      <c r="A16" s="11">
        <v>14</v>
      </c>
      <c r="B16" s="13" t="s">
        <v>479</v>
      </c>
      <c r="C16" s="13" t="s">
        <v>480</v>
      </c>
      <c r="D16" s="13">
        <v>1</v>
      </c>
      <c r="E16" s="13" t="s">
        <v>468</v>
      </c>
      <c r="F16" s="13" t="s">
        <v>524</v>
      </c>
      <c r="G16" s="13">
        <v>2011</v>
      </c>
      <c r="H16" s="14" t="s">
        <v>528</v>
      </c>
      <c r="I16" s="15">
        <v>274</v>
      </c>
      <c r="J16" s="16" t="s">
        <v>529</v>
      </c>
      <c r="K16" s="16" t="s">
        <v>530</v>
      </c>
      <c r="L16" s="16">
        <f>ROW()</f>
        <v>16</v>
      </c>
      <c r="M16" t="s">
        <v>583</v>
      </c>
      <c r="N16">
        <v>123520</v>
      </c>
      <c r="O16">
        <v>848</v>
      </c>
      <c r="P16">
        <v>785</v>
      </c>
      <c r="Q16">
        <v>6308</v>
      </c>
      <c r="R16">
        <v>5788</v>
      </c>
      <c r="S16">
        <v>128572</v>
      </c>
      <c r="T16">
        <v>526</v>
      </c>
      <c r="U16">
        <v>301</v>
      </c>
      <c r="V16">
        <v>1168</v>
      </c>
      <c r="W16">
        <v>398</v>
      </c>
      <c r="X16">
        <v>90</v>
      </c>
      <c r="Y16">
        <v>217</v>
      </c>
      <c r="Z16">
        <v>1003</v>
      </c>
      <c r="AA16">
        <v>5655</v>
      </c>
      <c r="AB16">
        <f t="shared" si="0"/>
        <v>307</v>
      </c>
    </row>
    <row r="17" spans="1:28">
      <c r="A17" s="11">
        <v>15</v>
      </c>
      <c r="B17" s="13" t="s">
        <v>502</v>
      </c>
      <c r="C17" s="13" t="s">
        <v>503</v>
      </c>
      <c r="D17" s="13">
        <v>1</v>
      </c>
      <c r="E17" s="13" t="s">
        <v>468</v>
      </c>
      <c r="F17" s="13" t="s">
        <v>524</v>
      </c>
      <c r="G17" s="13">
        <v>2011</v>
      </c>
      <c r="H17" s="14" t="s">
        <v>531</v>
      </c>
      <c r="I17" s="15">
        <v>417</v>
      </c>
      <c r="J17" s="16" t="s">
        <v>532</v>
      </c>
      <c r="K17" s="16" t="s">
        <v>533</v>
      </c>
      <c r="L17" s="16">
        <f>ROW()</f>
        <v>17</v>
      </c>
      <c r="M17" t="s">
        <v>584</v>
      </c>
      <c r="N17">
        <v>46485</v>
      </c>
      <c r="O17">
        <v>6934</v>
      </c>
      <c r="P17">
        <v>6559</v>
      </c>
      <c r="Q17">
        <v>11555</v>
      </c>
      <c r="R17">
        <v>10282</v>
      </c>
      <c r="S17">
        <v>61939</v>
      </c>
      <c r="T17">
        <v>5287</v>
      </c>
      <c r="U17">
        <v>3239</v>
      </c>
      <c r="V17">
        <v>4996</v>
      </c>
      <c r="W17">
        <v>1605</v>
      </c>
      <c r="X17">
        <v>1362</v>
      </c>
      <c r="Y17">
        <v>2666</v>
      </c>
      <c r="Z17">
        <v>5440</v>
      </c>
      <c r="AA17">
        <v>8189</v>
      </c>
      <c r="AB17">
        <f t="shared" si="0"/>
        <v>4028</v>
      </c>
    </row>
    <row r="18" spans="1:28">
      <c r="A18" s="11">
        <v>16</v>
      </c>
      <c r="B18" s="13" t="s">
        <v>534</v>
      </c>
      <c r="C18" s="13" t="s">
        <v>535</v>
      </c>
      <c r="D18" s="13">
        <v>1</v>
      </c>
      <c r="E18" s="13" t="s">
        <v>468</v>
      </c>
      <c r="F18" s="13" t="s">
        <v>524</v>
      </c>
      <c r="G18" s="13">
        <v>2011</v>
      </c>
      <c r="H18" s="14" t="s">
        <v>536</v>
      </c>
      <c r="I18" s="15">
        <v>656</v>
      </c>
      <c r="J18" s="16" t="s">
        <v>537</v>
      </c>
      <c r="K18" s="16" t="s">
        <v>538</v>
      </c>
      <c r="L18" s="16">
        <f>ROW()</f>
        <v>18</v>
      </c>
      <c r="M18" t="s">
        <v>585</v>
      </c>
      <c r="N18">
        <v>68036</v>
      </c>
      <c r="O18">
        <v>5081</v>
      </c>
      <c r="P18">
        <v>4755</v>
      </c>
      <c r="Q18">
        <v>18196</v>
      </c>
      <c r="R18">
        <v>17103</v>
      </c>
      <c r="S18">
        <v>79020</v>
      </c>
      <c r="T18">
        <v>4078</v>
      </c>
      <c r="U18">
        <v>2322</v>
      </c>
      <c r="V18">
        <v>5107</v>
      </c>
      <c r="W18">
        <v>2414</v>
      </c>
      <c r="X18">
        <v>1525</v>
      </c>
      <c r="Y18">
        <v>2083</v>
      </c>
      <c r="Z18">
        <v>4119</v>
      </c>
      <c r="AA18">
        <v>15259</v>
      </c>
      <c r="AB18">
        <f t="shared" si="0"/>
        <v>3608</v>
      </c>
    </row>
    <row r="19" spans="1:28">
      <c r="A19" s="11">
        <v>17</v>
      </c>
      <c r="B19" s="13" t="s">
        <v>484</v>
      </c>
      <c r="C19" s="13" t="s">
        <v>485</v>
      </c>
      <c r="D19" s="13">
        <v>1</v>
      </c>
      <c r="E19" s="13" t="s">
        <v>468</v>
      </c>
      <c r="F19" s="13" t="s">
        <v>524</v>
      </c>
      <c r="G19" s="13">
        <v>2011</v>
      </c>
      <c r="H19" s="14" t="s">
        <v>539</v>
      </c>
      <c r="I19" s="15">
        <v>188</v>
      </c>
      <c r="J19" s="16" t="s">
        <v>540</v>
      </c>
      <c r="K19" s="16" t="s">
        <v>541</v>
      </c>
      <c r="L19" s="16">
        <f>ROW()</f>
        <v>19</v>
      </c>
      <c r="M19" t="s">
        <v>586</v>
      </c>
      <c r="N19">
        <v>62538</v>
      </c>
      <c r="O19">
        <v>1962</v>
      </c>
      <c r="P19">
        <v>1842</v>
      </c>
      <c r="Q19">
        <v>12078</v>
      </c>
      <c r="R19">
        <v>11142</v>
      </c>
      <c r="S19">
        <v>79744</v>
      </c>
      <c r="T19">
        <v>1940</v>
      </c>
      <c r="U19">
        <v>1150</v>
      </c>
      <c r="V19">
        <v>2429</v>
      </c>
      <c r="W19">
        <v>991</v>
      </c>
      <c r="X19">
        <v>411</v>
      </c>
      <c r="Y19">
        <v>887</v>
      </c>
      <c r="Z19">
        <v>2011</v>
      </c>
      <c r="AA19">
        <v>10518</v>
      </c>
      <c r="AB19">
        <f t="shared" si="0"/>
        <v>1298</v>
      </c>
    </row>
    <row r="20" spans="1:28">
      <c r="A20" s="11">
        <v>18</v>
      </c>
      <c r="B20" s="13" t="s">
        <v>542</v>
      </c>
      <c r="C20" s="13" t="s">
        <v>543</v>
      </c>
      <c r="D20" s="13">
        <v>1</v>
      </c>
      <c r="E20" s="13" t="s">
        <v>468</v>
      </c>
      <c r="F20" s="13" t="s">
        <v>524</v>
      </c>
      <c r="G20" s="13">
        <v>2011</v>
      </c>
      <c r="H20" s="14" t="s">
        <v>544</v>
      </c>
      <c r="I20" s="15">
        <v>285</v>
      </c>
      <c r="J20" s="16" t="s">
        <v>545</v>
      </c>
      <c r="K20" s="16" t="s">
        <v>546</v>
      </c>
      <c r="L20" s="16">
        <f>ROW()</f>
        <v>20</v>
      </c>
      <c r="M20" t="s">
        <v>587</v>
      </c>
      <c r="N20">
        <v>415965</v>
      </c>
      <c r="O20">
        <v>1032</v>
      </c>
      <c r="P20">
        <v>959</v>
      </c>
      <c r="Q20">
        <v>2470</v>
      </c>
      <c r="R20">
        <v>2193</v>
      </c>
      <c r="S20">
        <v>696936</v>
      </c>
      <c r="T20">
        <v>851</v>
      </c>
      <c r="U20">
        <v>526</v>
      </c>
      <c r="V20">
        <v>782</v>
      </c>
      <c r="W20">
        <v>225</v>
      </c>
      <c r="X20">
        <v>180</v>
      </c>
      <c r="Y20">
        <v>463</v>
      </c>
      <c r="Z20">
        <v>824</v>
      </c>
      <c r="AA20">
        <v>1793</v>
      </c>
      <c r="AB20">
        <f t="shared" si="0"/>
        <v>643</v>
      </c>
    </row>
    <row r="21" spans="1:28">
      <c r="A21" s="11">
        <v>19</v>
      </c>
      <c r="B21" s="13" t="s">
        <v>547</v>
      </c>
      <c r="C21" s="13" t="s">
        <v>548</v>
      </c>
      <c r="D21" s="13">
        <v>1</v>
      </c>
      <c r="E21" s="13" t="s">
        <v>468</v>
      </c>
      <c r="F21" s="13" t="s">
        <v>524</v>
      </c>
      <c r="G21" s="13">
        <v>2011</v>
      </c>
      <c r="H21" s="14" t="s">
        <v>549</v>
      </c>
      <c r="I21" s="15">
        <v>170</v>
      </c>
      <c r="J21" s="16" t="s">
        <v>550</v>
      </c>
      <c r="K21" s="16" t="s">
        <v>551</v>
      </c>
      <c r="L21" s="16">
        <f>ROW()</f>
        <v>21</v>
      </c>
      <c r="M21" t="s">
        <v>588</v>
      </c>
      <c r="N21">
        <v>65881</v>
      </c>
      <c r="O21">
        <v>2889</v>
      </c>
      <c r="P21">
        <v>2574</v>
      </c>
      <c r="Q21">
        <v>12804</v>
      </c>
      <c r="R21">
        <v>11013</v>
      </c>
      <c r="S21">
        <v>71396</v>
      </c>
      <c r="T21">
        <v>2184</v>
      </c>
      <c r="U21">
        <v>846</v>
      </c>
      <c r="V21">
        <v>5634</v>
      </c>
      <c r="W21">
        <v>1399</v>
      </c>
      <c r="X21">
        <v>343</v>
      </c>
      <c r="Y21">
        <v>718</v>
      </c>
      <c r="Z21">
        <v>3287</v>
      </c>
      <c r="AA21">
        <v>10423</v>
      </c>
      <c r="AB21">
        <f t="shared" si="0"/>
        <v>1061</v>
      </c>
    </row>
    <row r="22" spans="1:28">
      <c r="A22" s="11">
        <v>20</v>
      </c>
      <c r="B22" s="13" t="s">
        <v>466</v>
      </c>
      <c r="C22" s="13" t="s">
        <v>467</v>
      </c>
      <c r="D22" s="13">
        <v>12</v>
      </c>
      <c r="E22" s="13" t="s">
        <v>489</v>
      </c>
      <c r="F22" s="13" t="s">
        <v>524</v>
      </c>
      <c r="G22" s="13">
        <v>2011</v>
      </c>
      <c r="H22" s="14" t="s">
        <v>552</v>
      </c>
      <c r="I22" s="18">
        <v>782</v>
      </c>
      <c r="J22" s="19" t="s">
        <v>553</v>
      </c>
      <c r="K22" s="16" t="s">
        <v>554</v>
      </c>
      <c r="L22" s="16">
        <f>ROW()</f>
        <v>22</v>
      </c>
      <c r="M22" t="s">
        <v>589</v>
      </c>
      <c r="N22">
        <v>110440</v>
      </c>
      <c r="O22">
        <v>71</v>
      </c>
      <c r="P22">
        <v>53</v>
      </c>
      <c r="Q22">
        <v>10417</v>
      </c>
      <c r="R22">
        <v>9937</v>
      </c>
      <c r="S22">
        <v>173662</v>
      </c>
      <c r="T22">
        <v>114</v>
      </c>
      <c r="U22">
        <v>45</v>
      </c>
      <c r="V22">
        <v>1954</v>
      </c>
      <c r="W22">
        <v>1193</v>
      </c>
      <c r="X22">
        <v>4</v>
      </c>
      <c r="Y22">
        <v>28</v>
      </c>
      <c r="Z22">
        <v>1238</v>
      </c>
      <c r="AA22">
        <v>9926</v>
      </c>
      <c r="AB22">
        <f t="shared" si="0"/>
        <v>32</v>
      </c>
    </row>
    <row r="23" spans="1:28">
      <c r="A23" s="11">
        <v>21</v>
      </c>
      <c r="B23" s="13" t="s">
        <v>519</v>
      </c>
      <c r="C23" s="13" t="s">
        <v>520</v>
      </c>
      <c r="D23" s="13">
        <v>12</v>
      </c>
      <c r="E23" s="13" t="s">
        <v>489</v>
      </c>
      <c r="F23" s="13" t="s">
        <v>524</v>
      </c>
      <c r="G23" s="13">
        <v>2011</v>
      </c>
      <c r="H23" s="14" t="s">
        <v>555</v>
      </c>
      <c r="I23" s="15">
        <v>629</v>
      </c>
      <c r="J23" s="16" t="s">
        <v>556</v>
      </c>
      <c r="K23" s="16" t="s">
        <v>557</v>
      </c>
      <c r="L23" s="16">
        <f>ROW()</f>
        <v>23</v>
      </c>
      <c r="M23" t="s">
        <v>590</v>
      </c>
      <c r="N23">
        <v>151796</v>
      </c>
      <c r="O23">
        <v>155</v>
      </c>
      <c r="P23">
        <v>105</v>
      </c>
      <c r="Q23">
        <v>12760</v>
      </c>
      <c r="R23">
        <v>11759</v>
      </c>
      <c r="S23">
        <v>117928</v>
      </c>
      <c r="T23">
        <v>235</v>
      </c>
      <c r="U23">
        <v>79</v>
      </c>
      <c r="V23">
        <v>2717</v>
      </c>
      <c r="W23">
        <v>1110</v>
      </c>
      <c r="X23">
        <v>3</v>
      </c>
      <c r="Y23">
        <v>57</v>
      </c>
      <c r="Z23">
        <v>1209</v>
      </c>
      <c r="AA23">
        <v>11724</v>
      </c>
      <c r="AB23">
        <f t="shared" si="0"/>
        <v>60</v>
      </c>
    </row>
    <row r="24" spans="1:28">
      <c r="A24" s="11">
        <v>22</v>
      </c>
      <c r="B24" s="13" t="s">
        <v>473</v>
      </c>
      <c r="C24" s="13" t="s">
        <v>474</v>
      </c>
      <c r="D24" s="13">
        <v>12</v>
      </c>
      <c r="E24" s="13" t="s">
        <v>489</v>
      </c>
      <c r="F24" s="13" t="s">
        <v>524</v>
      </c>
      <c r="G24" s="13">
        <v>2011</v>
      </c>
      <c r="H24" s="14" t="s">
        <v>558</v>
      </c>
      <c r="I24" s="15">
        <v>520</v>
      </c>
      <c r="J24" s="16" t="s">
        <v>559</v>
      </c>
      <c r="K24" s="16" t="s">
        <v>560</v>
      </c>
      <c r="L24" s="16">
        <f>ROW()</f>
        <v>24</v>
      </c>
      <c r="M24" t="s">
        <v>591</v>
      </c>
      <c r="N24">
        <v>87742</v>
      </c>
      <c r="O24">
        <v>241</v>
      </c>
      <c r="P24">
        <v>130</v>
      </c>
      <c r="Q24">
        <v>12524</v>
      </c>
      <c r="R24">
        <v>11659</v>
      </c>
      <c r="S24">
        <v>82203</v>
      </c>
      <c r="T24">
        <v>427</v>
      </c>
      <c r="U24">
        <v>118</v>
      </c>
      <c r="V24">
        <v>2548</v>
      </c>
      <c r="W24">
        <v>1055</v>
      </c>
      <c r="X24">
        <v>12</v>
      </c>
      <c r="Y24">
        <v>78</v>
      </c>
      <c r="Z24">
        <v>1161</v>
      </c>
      <c r="AA24">
        <v>11621</v>
      </c>
      <c r="AB24">
        <f t="shared" si="0"/>
        <v>90</v>
      </c>
    </row>
    <row r="25" spans="1:28">
      <c r="A25" s="11">
        <v>23</v>
      </c>
      <c r="B25" s="13" t="s">
        <v>479</v>
      </c>
      <c r="C25" s="13" t="s">
        <v>480</v>
      </c>
      <c r="D25" s="13">
        <v>12</v>
      </c>
      <c r="E25" s="13" t="s">
        <v>489</v>
      </c>
      <c r="F25" s="13" t="s">
        <v>524</v>
      </c>
      <c r="G25" s="13">
        <v>2011</v>
      </c>
      <c r="H25" s="14" t="s">
        <v>561</v>
      </c>
      <c r="I25" s="15">
        <v>160</v>
      </c>
      <c r="J25" s="16" t="s">
        <v>562</v>
      </c>
      <c r="K25" s="16" t="s">
        <v>563</v>
      </c>
      <c r="L25" s="16">
        <f>ROW()</f>
        <v>25</v>
      </c>
      <c r="M25" t="s">
        <v>592</v>
      </c>
      <c r="N25">
        <v>84146</v>
      </c>
      <c r="O25">
        <v>93</v>
      </c>
      <c r="P25">
        <v>53</v>
      </c>
      <c r="Q25">
        <v>7014</v>
      </c>
      <c r="R25">
        <v>6395</v>
      </c>
      <c r="S25">
        <v>102098</v>
      </c>
      <c r="T25">
        <v>255</v>
      </c>
      <c r="U25">
        <v>63</v>
      </c>
      <c r="V25">
        <v>2681</v>
      </c>
      <c r="W25">
        <v>1122</v>
      </c>
      <c r="X25">
        <v>8</v>
      </c>
      <c r="Y25">
        <v>57</v>
      </c>
      <c r="Z25">
        <v>1159</v>
      </c>
      <c r="AA25">
        <v>6344</v>
      </c>
      <c r="AB25">
        <f t="shared" si="0"/>
        <v>65</v>
      </c>
    </row>
    <row r="26" spans="1:28">
      <c r="A26" s="11">
        <v>24</v>
      </c>
      <c r="B26" s="13" t="s">
        <v>502</v>
      </c>
      <c r="C26" s="13" t="s">
        <v>503</v>
      </c>
      <c r="D26" s="13">
        <v>12</v>
      </c>
      <c r="E26" s="13" t="s">
        <v>489</v>
      </c>
      <c r="F26" s="13" t="s">
        <v>524</v>
      </c>
      <c r="G26" s="13">
        <v>2011</v>
      </c>
      <c r="H26" s="14" t="s">
        <v>564</v>
      </c>
      <c r="I26" s="18">
        <v>799</v>
      </c>
      <c r="J26" s="19" t="s">
        <v>565</v>
      </c>
      <c r="K26" s="16" t="s">
        <v>566</v>
      </c>
      <c r="L26" s="16">
        <f>ROW()</f>
        <v>26</v>
      </c>
      <c r="M26" t="s">
        <v>593</v>
      </c>
      <c r="N26">
        <v>38088</v>
      </c>
      <c r="O26">
        <v>216</v>
      </c>
      <c r="P26">
        <v>141</v>
      </c>
      <c r="Q26">
        <v>11636</v>
      </c>
      <c r="R26">
        <v>10550</v>
      </c>
      <c r="S26">
        <v>37984</v>
      </c>
      <c r="T26">
        <v>573</v>
      </c>
      <c r="U26">
        <v>151</v>
      </c>
      <c r="V26">
        <v>3253</v>
      </c>
      <c r="W26">
        <v>1151</v>
      </c>
      <c r="X26">
        <v>8</v>
      </c>
      <c r="Y26">
        <v>124</v>
      </c>
      <c r="Z26">
        <v>1276</v>
      </c>
      <c r="AA26">
        <v>10453</v>
      </c>
      <c r="AB26">
        <f t="shared" si="0"/>
        <v>132</v>
      </c>
    </row>
    <row r="27" spans="1:28">
      <c r="A27" s="11">
        <v>25</v>
      </c>
      <c r="B27" s="13" t="s">
        <v>510</v>
      </c>
      <c r="C27" s="13" t="s">
        <v>511</v>
      </c>
      <c r="D27" s="13">
        <v>12</v>
      </c>
      <c r="E27" s="13" t="s">
        <v>489</v>
      </c>
      <c r="F27" s="13" t="s">
        <v>524</v>
      </c>
      <c r="G27" s="13">
        <v>2011</v>
      </c>
      <c r="H27" s="14" t="s">
        <v>567</v>
      </c>
      <c r="I27" s="15">
        <v>363</v>
      </c>
      <c r="J27" s="16" t="s">
        <v>568</v>
      </c>
      <c r="K27" s="16" t="s">
        <v>569</v>
      </c>
      <c r="L27" s="16">
        <f>ROW()</f>
        <v>27</v>
      </c>
      <c r="M27" t="s">
        <v>594</v>
      </c>
      <c r="N27">
        <v>35309</v>
      </c>
      <c r="O27">
        <v>3473</v>
      </c>
      <c r="P27">
        <v>3214</v>
      </c>
      <c r="Q27">
        <v>378</v>
      </c>
      <c r="R27">
        <v>238</v>
      </c>
      <c r="S27">
        <v>39054</v>
      </c>
      <c r="T27">
        <v>3300</v>
      </c>
      <c r="U27">
        <v>1925</v>
      </c>
      <c r="V27">
        <v>304</v>
      </c>
      <c r="W27">
        <v>40</v>
      </c>
      <c r="X27">
        <v>14</v>
      </c>
      <c r="Y27">
        <v>17</v>
      </c>
      <c r="Z27">
        <v>3226</v>
      </c>
      <c r="AA27">
        <v>2129</v>
      </c>
      <c r="AB27">
        <f t="shared" si="0"/>
        <v>31</v>
      </c>
    </row>
    <row r="28" spans="1:28">
      <c r="A28" s="11">
        <v>26</v>
      </c>
      <c r="B28" s="13" t="s">
        <v>542</v>
      </c>
      <c r="C28" s="13" t="s">
        <v>543</v>
      </c>
      <c r="D28" s="13">
        <v>12</v>
      </c>
      <c r="E28" s="13" t="s">
        <v>57</v>
      </c>
      <c r="F28" s="13" t="s">
        <v>524</v>
      </c>
      <c r="G28" s="13">
        <v>2011</v>
      </c>
      <c r="H28" s="14" t="s">
        <v>339</v>
      </c>
      <c r="I28" s="15">
        <v>695</v>
      </c>
      <c r="J28" s="16" t="s">
        <v>340</v>
      </c>
      <c r="K28" s="16" t="s">
        <v>341</v>
      </c>
      <c r="L28" s="16">
        <f>ROW()</f>
        <v>28</v>
      </c>
      <c r="M28" t="s">
        <v>595</v>
      </c>
      <c r="N28">
        <v>27724</v>
      </c>
      <c r="O28">
        <v>96</v>
      </c>
      <c r="P28">
        <v>86</v>
      </c>
      <c r="Q28">
        <v>2854</v>
      </c>
      <c r="R28">
        <v>2483</v>
      </c>
      <c r="S28">
        <v>31432</v>
      </c>
      <c r="T28">
        <v>80</v>
      </c>
      <c r="U28">
        <v>45</v>
      </c>
      <c r="V28">
        <v>162</v>
      </c>
      <c r="W28">
        <v>47</v>
      </c>
      <c r="X28">
        <v>10</v>
      </c>
      <c r="Y28">
        <v>29</v>
      </c>
      <c r="Z28">
        <v>113</v>
      </c>
      <c r="AA28">
        <v>2470</v>
      </c>
      <c r="AB28">
        <f t="shared" si="0"/>
        <v>39</v>
      </c>
    </row>
    <row r="29" spans="1:28">
      <c r="A29" s="11">
        <v>27</v>
      </c>
      <c r="B29" s="13" t="s">
        <v>466</v>
      </c>
      <c r="C29" s="13" t="s">
        <v>467</v>
      </c>
      <c r="D29" s="13">
        <v>1</v>
      </c>
      <c r="E29" s="13" t="s">
        <v>468</v>
      </c>
      <c r="F29" s="13" t="s">
        <v>28</v>
      </c>
      <c r="G29" s="13">
        <v>2012</v>
      </c>
      <c r="H29" s="14" t="s">
        <v>343</v>
      </c>
      <c r="I29" s="15">
        <v>449</v>
      </c>
      <c r="J29" s="16" t="s">
        <v>344</v>
      </c>
      <c r="K29" s="16" t="s">
        <v>345</v>
      </c>
      <c r="L29" s="16">
        <f>ROW()</f>
        <v>29</v>
      </c>
      <c r="M29" t="s">
        <v>596</v>
      </c>
      <c r="N29">
        <v>26566</v>
      </c>
      <c r="O29">
        <v>147</v>
      </c>
      <c r="P29">
        <v>106</v>
      </c>
      <c r="Q29">
        <v>6771</v>
      </c>
      <c r="R29">
        <v>6408</v>
      </c>
      <c r="S29">
        <v>28510</v>
      </c>
      <c r="T29">
        <v>347</v>
      </c>
      <c r="U29">
        <v>108</v>
      </c>
      <c r="V29">
        <v>1838</v>
      </c>
      <c r="W29">
        <v>1066</v>
      </c>
      <c r="X29">
        <v>22</v>
      </c>
      <c r="Y29">
        <v>68</v>
      </c>
      <c r="Z29">
        <v>1128</v>
      </c>
      <c r="AA29">
        <v>6380</v>
      </c>
      <c r="AB29">
        <f t="shared" si="0"/>
        <v>90</v>
      </c>
    </row>
    <row r="30" spans="1:28">
      <c r="A30" s="11">
        <v>28</v>
      </c>
      <c r="B30" s="13" t="s">
        <v>473</v>
      </c>
      <c r="C30" s="13" t="s">
        <v>474</v>
      </c>
      <c r="D30" s="13">
        <v>1</v>
      </c>
      <c r="E30" s="13" t="s">
        <v>468</v>
      </c>
      <c r="F30" s="13" t="s">
        <v>475</v>
      </c>
      <c r="G30" s="13">
        <v>2012</v>
      </c>
      <c r="H30" s="14" t="s">
        <v>346</v>
      </c>
      <c r="I30" s="15">
        <v>677</v>
      </c>
      <c r="J30" s="16" t="s">
        <v>347</v>
      </c>
      <c r="K30" s="16" t="s">
        <v>348</v>
      </c>
      <c r="L30" s="16">
        <f>ROW()</f>
        <v>30</v>
      </c>
      <c r="M30" t="s">
        <v>597</v>
      </c>
      <c r="N30">
        <v>27396</v>
      </c>
      <c r="O30">
        <v>75</v>
      </c>
      <c r="P30">
        <v>46</v>
      </c>
      <c r="Q30">
        <v>7612</v>
      </c>
      <c r="R30">
        <v>7123</v>
      </c>
      <c r="S30">
        <v>30803</v>
      </c>
      <c r="T30">
        <v>107</v>
      </c>
      <c r="U30">
        <v>27</v>
      </c>
      <c r="V30">
        <v>1313</v>
      </c>
      <c r="W30">
        <v>590</v>
      </c>
      <c r="X30">
        <v>2</v>
      </c>
      <c r="Y30">
        <v>14</v>
      </c>
      <c r="Z30">
        <v>632</v>
      </c>
      <c r="AA30">
        <v>7122</v>
      </c>
      <c r="AB30">
        <f t="shared" si="0"/>
        <v>16</v>
      </c>
    </row>
    <row r="31" spans="1:28">
      <c r="A31" s="11">
        <v>29</v>
      </c>
      <c r="B31" s="13" t="s">
        <v>479</v>
      </c>
      <c r="C31" s="13" t="s">
        <v>480</v>
      </c>
      <c r="D31" s="13">
        <v>1</v>
      </c>
      <c r="E31" s="13" t="s">
        <v>468</v>
      </c>
      <c r="F31" s="13" t="s">
        <v>498</v>
      </c>
      <c r="G31" s="13">
        <v>2012</v>
      </c>
      <c r="H31" s="14" t="s">
        <v>349</v>
      </c>
      <c r="I31" s="15">
        <v>94</v>
      </c>
      <c r="J31" s="16" t="s">
        <v>350</v>
      </c>
      <c r="K31" s="16" t="s">
        <v>351</v>
      </c>
      <c r="L31" s="16">
        <f>ROW()</f>
        <v>31</v>
      </c>
      <c r="M31" t="s">
        <v>598</v>
      </c>
      <c r="N31">
        <v>35154</v>
      </c>
      <c r="O31">
        <v>245</v>
      </c>
      <c r="P31">
        <v>166</v>
      </c>
      <c r="Q31">
        <v>14414</v>
      </c>
      <c r="R31">
        <v>13275</v>
      </c>
      <c r="S31">
        <v>24643</v>
      </c>
      <c r="T31">
        <v>395</v>
      </c>
      <c r="U31">
        <v>112</v>
      </c>
      <c r="V31">
        <v>3392</v>
      </c>
      <c r="W31">
        <v>1269</v>
      </c>
      <c r="X31">
        <v>4</v>
      </c>
      <c r="Y31">
        <v>89</v>
      </c>
      <c r="Z31">
        <v>1427</v>
      </c>
      <c r="AA31">
        <v>13209</v>
      </c>
      <c r="AB31">
        <f t="shared" si="0"/>
        <v>93</v>
      </c>
    </row>
    <row r="32" spans="1:28">
      <c r="A32" s="11">
        <v>30</v>
      </c>
      <c r="B32" s="13" t="s">
        <v>38</v>
      </c>
      <c r="C32" s="13" t="s">
        <v>353</v>
      </c>
      <c r="D32" s="13">
        <v>1</v>
      </c>
      <c r="E32" s="13" t="s">
        <v>468</v>
      </c>
      <c r="F32" s="13" t="s">
        <v>498</v>
      </c>
      <c r="G32" s="13">
        <v>2012</v>
      </c>
      <c r="H32" s="14" t="s">
        <v>354</v>
      </c>
      <c r="I32" s="15">
        <v>179</v>
      </c>
      <c r="J32" s="16" t="s">
        <v>355</v>
      </c>
      <c r="K32" s="16" t="s">
        <v>356</v>
      </c>
      <c r="L32" s="16">
        <f>ROW()</f>
        <v>32</v>
      </c>
      <c r="M32" t="s">
        <v>599</v>
      </c>
      <c r="N32">
        <v>59363</v>
      </c>
      <c r="O32">
        <v>231</v>
      </c>
      <c r="P32">
        <v>149</v>
      </c>
      <c r="Q32">
        <v>17332</v>
      </c>
      <c r="R32">
        <v>16319</v>
      </c>
      <c r="S32">
        <v>56735</v>
      </c>
      <c r="T32">
        <v>450</v>
      </c>
      <c r="U32">
        <v>113</v>
      </c>
      <c r="V32">
        <v>4644</v>
      </c>
      <c r="W32">
        <v>2394</v>
      </c>
      <c r="X32">
        <v>21</v>
      </c>
      <c r="Y32">
        <v>71</v>
      </c>
      <c r="Z32">
        <v>2501</v>
      </c>
      <c r="AA32">
        <v>16290</v>
      </c>
      <c r="AB32">
        <f t="shared" si="0"/>
        <v>92</v>
      </c>
    </row>
    <row r="33" spans="1:28">
      <c r="A33" s="11">
        <v>31</v>
      </c>
      <c r="B33" s="13" t="s">
        <v>484</v>
      </c>
      <c r="C33" s="13" t="s">
        <v>485</v>
      </c>
      <c r="D33" s="13">
        <v>1</v>
      </c>
      <c r="E33" s="13" t="s">
        <v>468</v>
      </c>
      <c r="F33" s="13" t="s">
        <v>498</v>
      </c>
      <c r="G33" s="13">
        <v>2012</v>
      </c>
      <c r="H33" s="14" t="s">
        <v>357</v>
      </c>
      <c r="I33" s="15">
        <v>356</v>
      </c>
      <c r="J33" s="16" t="s">
        <v>358</v>
      </c>
      <c r="K33" s="16" t="s">
        <v>359</v>
      </c>
      <c r="L33" s="16">
        <f>ROW()</f>
        <v>33</v>
      </c>
      <c r="M33" t="s">
        <v>600</v>
      </c>
      <c r="N33">
        <v>25160</v>
      </c>
      <c r="O33">
        <v>137</v>
      </c>
      <c r="P33">
        <v>102</v>
      </c>
      <c r="Q33">
        <v>10375</v>
      </c>
      <c r="R33">
        <v>9962</v>
      </c>
      <c r="S33">
        <v>19453</v>
      </c>
      <c r="T33">
        <v>267</v>
      </c>
      <c r="U33">
        <v>79</v>
      </c>
      <c r="V33">
        <v>2083</v>
      </c>
      <c r="W33">
        <v>1275</v>
      </c>
      <c r="X33">
        <v>16</v>
      </c>
      <c r="Y33">
        <v>64</v>
      </c>
      <c r="Z33">
        <v>1345</v>
      </c>
      <c r="AA33">
        <v>9913</v>
      </c>
      <c r="AB33">
        <f t="shared" si="0"/>
        <v>80</v>
      </c>
    </row>
    <row r="34" spans="1:28">
      <c r="A34" s="11">
        <v>32</v>
      </c>
      <c r="B34" s="13" t="s">
        <v>466</v>
      </c>
      <c r="C34" s="13" t="s">
        <v>467</v>
      </c>
      <c r="D34" s="13">
        <v>12</v>
      </c>
      <c r="E34" s="13" t="s">
        <v>489</v>
      </c>
      <c r="F34" s="13" t="s">
        <v>498</v>
      </c>
      <c r="G34" s="13">
        <v>2012</v>
      </c>
      <c r="H34" s="14" t="s">
        <v>360</v>
      </c>
      <c r="I34" s="15">
        <v>795</v>
      </c>
      <c r="J34" s="16" t="s">
        <v>361</v>
      </c>
      <c r="K34" s="16" t="s">
        <v>362</v>
      </c>
      <c r="L34" s="16">
        <f>ROW()</f>
        <v>34</v>
      </c>
      <c r="M34" t="s">
        <v>601</v>
      </c>
      <c r="N34">
        <v>31933</v>
      </c>
      <c r="O34">
        <v>104</v>
      </c>
      <c r="P34">
        <v>65</v>
      </c>
      <c r="Q34">
        <v>11109</v>
      </c>
      <c r="R34">
        <v>10534</v>
      </c>
      <c r="S34">
        <v>22938</v>
      </c>
      <c r="T34">
        <v>211</v>
      </c>
      <c r="U34">
        <v>77</v>
      </c>
      <c r="V34">
        <v>2650</v>
      </c>
      <c r="W34">
        <v>1589</v>
      </c>
      <c r="X34">
        <v>10</v>
      </c>
      <c r="Y34">
        <v>61</v>
      </c>
      <c r="Z34">
        <v>1634</v>
      </c>
      <c r="AA34">
        <v>10489</v>
      </c>
      <c r="AB34">
        <f t="shared" si="0"/>
        <v>71</v>
      </c>
    </row>
    <row r="35" spans="1:28">
      <c r="A35" s="11">
        <v>33</v>
      </c>
      <c r="B35" s="13" t="s">
        <v>473</v>
      </c>
      <c r="C35" s="13" t="s">
        <v>474</v>
      </c>
      <c r="D35" s="13">
        <v>12</v>
      </c>
      <c r="E35" s="13" t="s">
        <v>489</v>
      </c>
      <c r="F35" s="13" t="s">
        <v>498</v>
      </c>
      <c r="G35" s="13">
        <v>2012</v>
      </c>
      <c r="H35" s="14" t="s">
        <v>363</v>
      </c>
      <c r="I35" s="15">
        <v>673</v>
      </c>
      <c r="J35" s="16" t="s">
        <v>364</v>
      </c>
      <c r="K35" s="16" t="s">
        <v>365</v>
      </c>
      <c r="L35" s="16">
        <f>ROW()</f>
        <v>35</v>
      </c>
      <c r="M35" t="s">
        <v>602</v>
      </c>
      <c r="N35">
        <v>19259</v>
      </c>
      <c r="O35">
        <v>97</v>
      </c>
      <c r="P35">
        <v>66</v>
      </c>
      <c r="Q35">
        <v>9301</v>
      </c>
      <c r="R35">
        <v>8757</v>
      </c>
      <c r="S35">
        <v>14432</v>
      </c>
      <c r="T35">
        <v>176</v>
      </c>
      <c r="U35">
        <v>51</v>
      </c>
      <c r="V35">
        <v>1415</v>
      </c>
      <c r="W35">
        <v>648</v>
      </c>
      <c r="X35">
        <v>3</v>
      </c>
      <c r="Y35">
        <v>31</v>
      </c>
      <c r="Z35">
        <v>708</v>
      </c>
      <c r="AA35">
        <v>8746</v>
      </c>
      <c r="AB35">
        <f t="shared" ref="AB35:AB58" si="1">X35+Y35</f>
        <v>34</v>
      </c>
    </row>
    <row r="36" spans="1:28">
      <c r="A36" s="11">
        <v>34</v>
      </c>
      <c r="B36" s="13" t="s">
        <v>479</v>
      </c>
      <c r="C36" s="13" t="s">
        <v>480</v>
      </c>
      <c r="D36" s="13">
        <v>12</v>
      </c>
      <c r="E36" s="13" t="s">
        <v>489</v>
      </c>
      <c r="F36" s="13" t="s">
        <v>498</v>
      </c>
      <c r="G36" s="13">
        <v>2012</v>
      </c>
      <c r="H36" s="14" t="s">
        <v>366</v>
      </c>
      <c r="I36" s="15">
        <v>48</v>
      </c>
      <c r="J36" s="16" t="s">
        <v>367</v>
      </c>
      <c r="K36" s="16" t="s">
        <v>368</v>
      </c>
      <c r="L36" s="16">
        <f>ROW()</f>
        <v>36</v>
      </c>
      <c r="M36" t="s">
        <v>603</v>
      </c>
      <c r="N36">
        <v>35863</v>
      </c>
      <c r="O36">
        <v>371</v>
      </c>
      <c r="P36">
        <v>239</v>
      </c>
      <c r="Q36">
        <v>18241</v>
      </c>
      <c r="R36">
        <v>16727</v>
      </c>
      <c r="S36">
        <v>25275</v>
      </c>
      <c r="T36">
        <v>683</v>
      </c>
      <c r="U36">
        <v>174</v>
      </c>
      <c r="V36">
        <v>6111</v>
      </c>
      <c r="W36">
        <v>2516</v>
      </c>
      <c r="X36">
        <v>22</v>
      </c>
      <c r="Y36">
        <v>143</v>
      </c>
      <c r="Z36">
        <v>2711</v>
      </c>
      <c r="AA36">
        <v>16615</v>
      </c>
      <c r="AB36">
        <f t="shared" si="1"/>
        <v>165</v>
      </c>
    </row>
    <row r="37" spans="1:28">
      <c r="A37" s="11">
        <v>35</v>
      </c>
      <c r="B37" s="13" t="s">
        <v>496</v>
      </c>
      <c r="C37" s="13" t="s">
        <v>497</v>
      </c>
      <c r="D37" s="13">
        <v>12</v>
      </c>
      <c r="E37" s="13" t="s">
        <v>489</v>
      </c>
      <c r="F37" s="13" t="s">
        <v>498</v>
      </c>
      <c r="G37" s="13">
        <v>2012</v>
      </c>
      <c r="H37" s="14" t="s">
        <v>369</v>
      </c>
      <c r="I37" s="15">
        <v>151</v>
      </c>
      <c r="J37" s="16" t="s">
        <v>370</v>
      </c>
      <c r="K37" s="16" t="s">
        <v>371</v>
      </c>
      <c r="L37" s="16">
        <f>ROW()</f>
        <v>37</v>
      </c>
      <c r="M37" t="s">
        <v>604</v>
      </c>
      <c r="N37">
        <v>24031</v>
      </c>
      <c r="O37">
        <v>189</v>
      </c>
      <c r="P37">
        <v>124</v>
      </c>
      <c r="Q37">
        <v>9400</v>
      </c>
      <c r="R37">
        <v>8469</v>
      </c>
      <c r="S37">
        <v>24916</v>
      </c>
      <c r="T37">
        <v>485</v>
      </c>
      <c r="U37">
        <v>127</v>
      </c>
      <c r="V37">
        <v>3355</v>
      </c>
      <c r="W37">
        <v>1137</v>
      </c>
      <c r="X37">
        <v>12</v>
      </c>
      <c r="Y37">
        <v>91</v>
      </c>
      <c r="Z37">
        <v>1237</v>
      </c>
      <c r="AA37">
        <v>8414</v>
      </c>
      <c r="AB37">
        <f t="shared" si="1"/>
        <v>103</v>
      </c>
    </row>
    <row r="38" spans="1:28">
      <c r="A38" s="11">
        <v>36</v>
      </c>
      <c r="B38" s="13" t="s">
        <v>484</v>
      </c>
      <c r="C38" s="13" t="s">
        <v>485</v>
      </c>
      <c r="D38" s="13">
        <v>12</v>
      </c>
      <c r="E38" s="13" t="s">
        <v>57</v>
      </c>
      <c r="F38" s="13" t="s">
        <v>498</v>
      </c>
      <c r="G38" s="13">
        <v>2012</v>
      </c>
      <c r="H38" s="14" t="s">
        <v>373</v>
      </c>
      <c r="I38" s="15">
        <v>102</v>
      </c>
      <c r="J38" s="16" t="s">
        <v>374</v>
      </c>
      <c r="K38" s="16" t="s">
        <v>375</v>
      </c>
      <c r="L38" s="16">
        <f>ROW()</f>
        <v>38</v>
      </c>
      <c r="M38" t="s">
        <v>605</v>
      </c>
      <c r="N38">
        <v>37131</v>
      </c>
      <c r="O38">
        <v>110</v>
      </c>
      <c r="P38">
        <v>72</v>
      </c>
      <c r="Q38">
        <v>11289</v>
      </c>
      <c r="R38">
        <v>10853</v>
      </c>
      <c r="S38">
        <v>33940</v>
      </c>
      <c r="T38">
        <v>218</v>
      </c>
      <c r="U38">
        <v>86</v>
      </c>
      <c r="V38">
        <v>3067</v>
      </c>
      <c r="W38">
        <v>2038</v>
      </c>
      <c r="X38">
        <v>13</v>
      </c>
      <c r="Y38">
        <v>60</v>
      </c>
      <c r="Z38">
        <v>2084</v>
      </c>
      <c r="AA38">
        <v>10819</v>
      </c>
      <c r="AB38">
        <f t="shared" si="1"/>
        <v>73</v>
      </c>
    </row>
    <row r="39" spans="1:28">
      <c r="A39" s="11">
        <v>37</v>
      </c>
      <c r="B39" s="13" t="s">
        <v>510</v>
      </c>
      <c r="C39" s="13" t="s">
        <v>511</v>
      </c>
      <c r="D39" s="13">
        <v>12</v>
      </c>
      <c r="E39" s="13" t="s">
        <v>489</v>
      </c>
      <c r="F39" s="13" t="s">
        <v>498</v>
      </c>
      <c r="G39" s="13">
        <v>2012</v>
      </c>
      <c r="H39" s="14" t="s">
        <v>376</v>
      </c>
      <c r="I39" s="15">
        <v>211</v>
      </c>
      <c r="J39" s="16" t="s">
        <v>377</v>
      </c>
      <c r="K39" s="16" t="s">
        <v>378</v>
      </c>
      <c r="L39" s="16">
        <f>ROW()</f>
        <v>39</v>
      </c>
      <c r="M39" t="s">
        <v>606</v>
      </c>
      <c r="N39">
        <v>34763</v>
      </c>
      <c r="O39">
        <v>1421</v>
      </c>
      <c r="P39">
        <v>1308</v>
      </c>
      <c r="Q39">
        <v>536</v>
      </c>
      <c r="R39">
        <v>322</v>
      </c>
      <c r="S39">
        <v>40269</v>
      </c>
      <c r="T39">
        <v>1269</v>
      </c>
      <c r="U39">
        <v>759</v>
      </c>
      <c r="V39">
        <v>400</v>
      </c>
      <c r="W39">
        <v>52</v>
      </c>
      <c r="X39">
        <v>2</v>
      </c>
      <c r="Y39">
        <v>3</v>
      </c>
      <c r="Z39">
        <v>1356</v>
      </c>
      <c r="AA39">
        <v>1075</v>
      </c>
      <c r="AB39">
        <f t="shared" si="1"/>
        <v>5</v>
      </c>
    </row>
    <row r="40" spans="1:28">
      <c r="A40" s="11">
        <v>38</v>
      </c>
      <c r="B40" s="13" t="s">
        <v>466</v>
      </c>
      <c r="C40" s="13" t="s">
        <v>467</v>
      </c>
      <c r="D40" s="13">
        <v>1</v>
      </c>
      <c r="E40" s="13" t="s">
        <v>468</v>
      </c>
      <c r="F40" s="13" t="s">
        <v>203</v>
      </c>
      <c r="G40" s="13">
        <v>2012</v>
      </c>
      <c r="H40" s="14" t="s">
        <v>380</v>
      </c>
      <c r="I40" s="15">
        <v>461</v>
      </c>
      <c r="J40" s="16" t="s">
        <v>381</v>
      </c>
      <c r="K40" s="16" t="s">
        <v>382</v>
      </c>
      <c r="L40" s="16">
        <f>ROW()</f>
        <v>40</v>
      </c>
      <c r="M40" t="s">
        <v>607</v>
      </c>
      <c r="N40">
        <v>21185</v>
      </c>
      <c r="O40">
        <v>206</v>
      </c>
      <c r="P40">
        <v>139</v>
      </c>
      <c r="Q40">
        <v>9050</v>
      </c>
      <c r="R40">
        <v>8504</v>
      </c>
      <c r="S40">
        <v>16876</v>
      </c>
      <c r="T40">
        <v>423</v>
      </c>
      <c r="U40">
        <v>148</v>
      </c>
      <c r="V40">
        <v>2306</v>
      </c>
      <c r="W40">
        <v>1298</v>
      </c>
      <c r="X40">
        <v>16</v>
      </c>
      <c r="Y40">
        <v>91</v>
      </c>
      <c r="Z40">
        <v>1405</v>
      </c>
      <c r="AA40">
        <v>8470</v>
      </c>
      <c r="AB40">
        <f t="shared" si="1"/>
        <v>107</v>
      </c>
    </row>
    <row r="41" spans="1:28">
      <c r="A41" s="11">
        <v>39</v>
      </c>
      <c r="B41" s="13" t="s">
        <v>473</v>
      </c>
      <c r="C41" s="13" t="s">
        <v>474</v>
      </c>
      <c r="D41" s="13">
        <v>1</v>
      </c>
      <c r="E41" s="13" t="s">
        <v>468</v>
      </c>
      <c r="F41" s="13" t="s">
        <v>524</v>
      </c>
      <c r="G41" s="13">
        <v>2012</v>
      </c>
      <c r="H41" s="14" t="s">
        <v>383</v>
      </c>
      <c r="I41" s="15">
        <v>264</v>
      </c>
      <c r="J41" s="16" t="s">
        <v>384</v>
      </c>
      <c r="K41" s="16" t="s">
        <v>385</v>
      </c>
      <c r="L41" s="16">
        <f>ROW()</f>
        <v>41</v>
      </c>
      <c r="M41" t="s">
        <v>608</v>
      </c>
      <c r="N41">
        <v>40133</v>
      </c>
      <c r="O41">
        <v>163</v>
      </c>
      <c r="P41">
        <v>105</v>
      </c>
      <c r="Q41">
        <v>10538</v>
      </c>
      <c r="R41">
        <v>9855</v>
      </c>
      <c r="S41">
        <v>34827</v>
      </c>
      <c r="T41">
        <v>263</v>
      </c>
      <c r="U41">
        <v>75</v>
      </c>
      <c r="V41">
        <v>1857</v>
      </c>
      <c r="W41">
        <v>661</v>
      </c>
      <c r="X41">
        <v>8</v>
      </c>
      <c r="Y41">
        <v>57</v>
      </c>
      <c r="Z41">
        <v>750</v>
      </c>
      <c r="AA41">
        <v>9816</v>
      </c>
      <c r="AB41">
        <f t="shared" si="1"/>
        <v>65</v>
      </c>
    </row>
    <row r="42" spans="1:28">
      <c r="A42" s="11">
        <v>40</v>
      </c>
      <c r="B42" s="13" t="s">
        <v>479</v>
      </c>
      <c r="C42" s="13" t="s">
        <v>480</v>
      </c>
      <c r="D42" s="13">
        <v>1</v>
      </c>
      <c r="E42" s="13" t="s">
        <v>468</v>
      </c>
      <c r="F42" s="13" t="s">
        <v>524</v>
      </c>
      <c r="G42" s="13">
        <v>2012</v>
      </c>
      <c r="H42" s="14" t="s">
        <v>386</v>
      </c>
      <c r="I42" s="15">
        <v>462</v>
      </c>
      <c r="J42" s="16" t="s">
        <v>387</v>
      </c>
      <c r="K42" s="16" t="s">
        <v>388</v>
      </c>
      <c r="L42" s="16">
        <f>ROW()</f>
        <v>42</v>
      </c>
      <c r="M42" t="s">
        <v>609</v>
      </c>
      <c r="N42">
        <v>35054</v>
      </c>
      <c r="O42">
        <v>245</v>
      </c>
      <c r="P42">
        <v>168</v>
      </c>
      <c r="Q42">
        <v>8553</v>
      </c>
      <c r="R42">
        <v>7759</v>
      </c>
      <c r="S42">
        <v>35802</v>
      </c>
      <c r="T42">
        <v>492</v>
      </c>
      <c r="U42">
        <v>138</v>
      </c>
      <c r="V42">
        <v>2478</v>
      </c>
      <c r="W42">
        <v>1065</v>
      </c>
      <c r="X42">
        <v>13</v>
      </c>
      <c r="Y42">
        <v>86</v>
      </c>
      <c r="Z42">
        <v>1207</v>
      </c>
      <c r="AA42">
        <v>7725</v>
      </c>
      <c r="AB42">
        <f t="shared" si="1"/>
        <v>99</v>
      </c>
    </row>
    <row r="43" spans="1:28">
      <c r="A43" s="11">
        <v>41</v>
      </c>
      <c r="B43" s="13" t="s">
        <v>496</v>
      </c>
      <c r="C43" s="13" t="s">
        <v>497</v>
      </c>
      <c r="D43" s="13">
        <v>1</v>
      </c>
      <c r="E43" s="13" t="s">
        <v>468</v>
      </c>
      <c r="F43" s="13" t="s">
        <v>524</v>
      </c>
      <c r="G43" s="13">
        <v>2012</v>
      </c>
      <c r="H43" s="14" t="s">
        <v>389</v>
      </c>
      <c r="I43" s="15">
        <v>604</v>
      </c>
      <c r="J43" s="16" t="s">
        <v>390</v>
      </c>
      <c r="K43" s="16" t="s">
        <v>391</v>
      </c>
      <c r="L43" s="16">
        <f>ROW()</f>
        <v>43</v>
      </c>
      <c r="M43" t="s">
        <v>610</v>
      </c>
      <c r="N43">
        <v>49105</v>
      </c>
      <c r="O43">
        <v>301</v>
      </c>
      <c r="P43">
        <v>182</v>
      </c>
      <c r="Q43">
        <v>16075</v>
      </c>
      <c r="R43">
        <v>14351</v>
      </c>
      <c r="S43">
        <v>38471</v>
      </c>
      <c r="T43">
        <v>695</v>
      </c>
      <c r="U43">
        <v>140</v>
      </c>
      <c r="V43">
        <v>3903</v>
      </c>
      <c r="W43">
        <v>1328</v>
      </c>
      <c r="X43">
        <v>16</v>
      </c>
      <c r="Y43">
        <v>118</v>
      </c>
      <c r="Z43">
        <v>1478</v>
      </c>
      <c r="AA43">
        <v>14255</v>
      </c>
      <c r="AB43">
        <f t="shared" si="1"/>
        <v>134</v>
      </c>
    </row>
    <row r="44" spans="1:28">
      <c r="A44" s="11">
        <v>42</v>
      </c>
      <c r="B44" s="13" t="s">
        <v>392</v>
      </c>
      <c r="C44" s="13" t="s">
        <v>393</v>
      </c>
      <c r="D44" s="13">
        <v>1</v>
      </c>
      <c r="E44" s="13" t="s">
        <v>468</v>
      </c>
      <c r="F44" s="13" t="s">
        <v>524</v>
      </c>
      <c r="G44" s="13">
        <v>2012</v>
      </c>
      <c r="H44" s="14" t="s">
        <v>394</v>
      </c>
      <c r="I44" s="15">
        <v>541</v>
      </c>
      <c r="J44" s="16" t="s">
        <v>395</v>
      </c>
      <c r="K44" s="16" t="s">
        <v>396</v>
      </c>
      <c r="L44" s="16">
        <f>ROW()</f>
        <v>44</v>
      </c>
      <c r="M44" t="s">
        <v>611</v>
      </c>
      <c r="N44">
        <v>44989</v>
      </c>
      <c r="O44">
        <v>216</v>
      </c>
      <c r="P44">
        <v>142</v>
      </c>
      <c r="Q44">
        <v>16762</v>
      </c>
      <c r="R44">
        <v>15777</v>
      </c>
      <c r="S44">
        <v>50270</v>
      </c>
      <c r="T44">
        <v>504</v>
      </c>
      <c r="U44">
        <v>150</v>
      </c>
      <c r="V44">
        <v>5202</v>
      </c>
      <c r="W44">
        <v>2685</v>
      </c>
      <c r="X44">
        <v>21</v>
      </c>
      <c r="Y44">
        <v>121</v>
      </c>
      <c r="Z44">
        <v>2785</v>
      </c>
      <c r="AA44">
        <v>15685</v>
      </c>
      <c r="AB44">
        <f t="shared" si="1"/>
        <v>142</v>
      </c>
    </row>
    <row r="45" spans="1:28">
      <c r="A45" s="11">
        <v>43</v>
      </c>
      <c r="B45" s="13" t="s">
        <v>484</v>
      </c>
      <c r="C45" s="13" t="s">
        <v>485</v>
      </c>
      <c r="D45" s="13">
        <v>1</v>
      </c>
      <c r="E45" s="13" t="s">
        <v>468</v>
      </c>
      <c r="F45" s="13" t="s">
        <v>524</v>
      </c>
      <c r="G45" s="13">
        <v>2012</v>
      </c>
      <c r="H45" s="14" t="s">
        <v>397</v>
      </c>
      <c r="I45" s="15">
        <v>542</v>
      </c>
      <c r="J45" s="16" t="s">
        <v>398</v>
      </c>
      <c r="K45" s="16" t="s">
        <v>399</v>
      </c>
      <c r="L45" s="16">
        <f>ROW()</f>
        <v>45</v>
      </c>
      <c r="M45" t="s">
        <v>612</v>
      </c>
      <c r="N45">
        <v>238867</v>
      </c>
      <c r="O45">
        <v>105</v>
      </c>
      <c r="P45">
        <v>80</v>
      </c>
      <c r="Q45">
        <v>12279</v>
      </c>
      <c r="R45">
        <v>11850</v>
      </c>
      <c r="S45">
        <v>228299</v>
      </c>
      <c r="T45">
        <v>189</v>
      </c>
      <c r="U45">
        <v>78</v>
      </c>
      <c r="V45">
        <v>2070</v>
      </c>
      <c r="W45">
        <v>1216</v>
      </c>
      <c r="X45">
        <v>7</v>
      </c>
      <c r="Y45">
        <v>58</v>
      </c>
      <c r="Z45">
        <v>1282</v>
      </c>
      <c r="AA45">
        <v>11812</v>
      </c>
      <c r="AB45">
        <f t="shared" si="1"/>
        <v>65</v>
      </c>
    </row>
    <row r="46" spans="1:28">
      <c r="A46" s="11">
        <v>44</v>
      </c>
      <c r="B46" s="13" t="s">
        <v>400</v>
      </c>
      <c r="C46" s="13" t="s">
        <v>401</v>
      </c>
      <c r="D46" s="13">
        <v>1</v>
      </c>
      <c r="E46" s="13" t="s">
        <v>468</v>
      </c>
      <c r="F46" s="13" t="s">
        <v>524</v>
      </c>
      <c r="G46" s="13">
        <v>2012</v>
      </c>
      <c r="H46" s="14" t="s">
        <v>402</v>
      </c>
      <c r="I46" s="15">
        <v>97</v>
      </c>
      <c r="J46" s="16" t="s">
        <v>403</v>
      </c>
      <c r="K46" s="16" t="s">
        <v>404</v>
      </c>
      <c r="L46" s="16">
        <f>ROW()</f>
        <v>46</v>
      </c>
      <c r="M46" t="s">
        <v>613</v>
      </c>
      <c r="N46">
        <v>132508</v>
      </c>
      <c r="O46">
        <v>862</v>
      </c>
      <c r="P46">
        <v>814</v>
      </c>
      <c r="Q46">
        <v>5541</v>
      </c>
      <c r="R46">
        <v>4931</v>
      </c>
      <c r="S46">
        <v>103669</v>
      </c>
      <c r="T46">
        <v>614</v>
      </c>
      <c r="U46">
        <v>364</v>
      </c>
      <c r="V46">
        <v>2402</v>
      </c>
      <c r="W46">
        <v>727</v>
      </c>
      <c r="X46">
        <v>126</v>
      </c>
      <c r="Y46">
        <v>292</v>
      </c>
      <c r="Z46">
        <v>1289</v>
      </c>
      <c r="AA46">
        <v>4711</v>
      </c>
      <c r="AB46">
        <f t="shared" si="1"/>
        <v>418</v>
      </c>
    </row>
    <row r="47" spans="1:28">
      <c r="A47" s="11">
        <v>45</v>
      </c>
      <c r="B47" s="13" t="s">
        <v>542</v>
      </c>
      <c r="C47" s="13" t="s">
        <v>543</v>
      </c>
      <c r="D47" s="13">
        <v>1</v>
      </c>
      <c r="E47" s="13" t="s">
        <v>468</v>
      </c>
      <c r="F47" s="13" t="s">
        <v>524</v>
      </c>
      <c r="G47" s="13">
        <v>2012</v>
      </c>
      <c r="H47" s="14" t="s">
        <v>405</v>
      </c>
      <c r="I47" s="15">
        <v>511</v>
      </c>
      <c r="J47" s="16" t="s">
        <v>406</v>
      </c>
      <c r="K47" s="16" t="s">
        <v>407</v>
      </c>
      <c r="L47" s="16">
        <f>ROW()</f>
        <v>47</v>
      </c>
      <c r="M47" t="s">
        <v>614</v>
      </c>
      <c r="N47">
        <v>35644</v>
      </c>
      <c r="O47">
        <v>3050</v>
      </c>
      <c r="P47">
        <v>2825</v>
      </c>
      <c r="Q47">
        <v>6014</v>
      </c>
      <c r="R47">
        <v>5267</v>
      </c>
      <c r="S47">
        <v>48618</v>
      </c>
      <c r="T47">
        <v>2112</v>
      </c>
      <c r="U47">
        <v>1371</v>
      </c>
      <c r="V47">
        <v>2410</v>
      </c>
      <c r="W47">
        <v>577</v>
      </c>
      <c r="X47">
        <v>340</v>
      </c>
      <c r="Y47">
        <v>1104</v>
      </c>
      <c r="Z47">
        <v>2722</v>
      </c>
      <c r="AA47">
        <v>4430</v>
      </c>
      <c r="AB47">
        <f t="shared" si="1"/>
        <v>1444</v>
      </c>
    </row>
    <row r="48" spans="1:28">
      <c r="A48" s="11">
        <v>46</v>
      </c>
      <c r="B48" s="13" t="s">
        <v>466</v>
      </c>
      <c r="C48" s="13" t="s">
        <v>467</v>
      </c>
      <c r="D48" s="13">
        <v>12</v>
      </c>
      <c r="E48" s="13" t="s">
        <v>489</v>
      </c>
      <c r="F48" s="13" t="s">
        <v>524</v>
      </c>
      <c r="G48" s="13">
        <v>2012</v>
      </c>
      <c r="H48" s="14" t="s">
        <v>408</v>
      </c>
      <c r="I48" s="15">
        <v>566</v>
      </c>
      <c r="J48" s="16" t="s">
        <v>409</v>
      </c>
      <c r="K48" s="16" t="s">
        <v>410</v>
      </c>
      <c r="L48" s="16">
        <f>ROW()</f>
        <v>48</v>
      </c>
      <c r="M48" t="s">
        <v>615</v>
      </c>
      <c r="N48">
        <v>35650</v>
      </c>
      <c r="O48">
        <v>202</v>
      </c>
      <c r="P48">
        <v>128</v>
      </c>
      <c r="Q48">
        <v>20478</v>
      </c>
      <c r="R48">
        <v>19542</v>
      </c>
      <c r="S48">
        <v>20523</v>
      </c>
      <c r="T48">
        <v>366</v>
      </c>
      <c r="U48">
        <v>120</v>
      </c>
      <c r="V48">
        <v>3736</v>
      </c>
      <c r="W48">
        <v>2281</v>
      </c>
      <c r="X48">
        <v>14</v>
      </c>
      <c r="Y48">
        <v>90</v>
      </c>
      <c r="Z48">
        <v>2381</v>
      </c>
      <c r="AA48">
        <v>19482</v>
      </c>
      <c r="AB48">
        <f t="shared" si="1"/>
        <v>104</v>
      </c>
    </row>
    <row r="49" spans="1:44">
      <c r="A49" s="11">
        <v>47</v>
      </c>
      <c r="B49" s="13" t="s">
        <v>519</v>
      </c>
      <c r="C49" s="13" t="s">
        <v>520</v>
      </c>
      <c r="D49" s="13">
        <v>12</v>
      </c>
      <c r="E49" s="13" t="s">
        <v>57</v>
      </c>
      <c r="F49" s="13" t="s">
        <v>524</v>
      </c>
      <c r="G49" s="13">
        <v>2012</v>
      </c>
      <c r="H49" s="14" t="s">
        <v>411</v>
      </c>
      <c r="I49" s="15">
        <v>306</v>
      </c>
      <c r="J49" s="16" t="s">
        <v>412</v>
      </c>
      <c r="K49" s="16" t="s">
        <v>413</v>
      </c>
      <c r="L49" s="16">
        <f>ROW()</f>
        <v>49</v>
      </c>
      <c r="M49" t="s">
        <v>616</v>
      </c>
      <c r="N49">
        <v>233235</v>
      </c>
      <c r="O49">
        <v>316</v>
      </c>
      <c r="P49">
        <v>230</v>
      </c>
      <c r="Q49">
        <v>16702</v>
      </c>
      <c r="R49">
        <v>15652</v>
      </c>
      <c r="S49">
        <v>226548</v>
      </c>
      <c r="T49">
        <v>550</v>
      </c>
      <c r="U49">
        <v>189</v>
      </c>
      <c r="V49">
        <v>4635</v>
      </c>
      <c r="W49">
        <v>2001</v>
      </c>
      <c r="X49">
        <v>15</v>
      </c>
      <c r="Y49">
        <v>147</v>
      </c>
      <c r="Z49">
        <v>2201</v>
      </c>
      <c r="AA49">
        <v>15547</v>
      </c>
      <c r="AB49">
        <f t="shared" si="1"/>
        <v>162</v>
      </c>
    </row>
    <row r="50" spans="1:44">
      <c r="A50" s="11">
        <v>48</v>
      </c>
      <c r="B50" s="13" t="s">
        <v>479</v>
      </c>
      <c r="C50" s="13" t="s">
        <v>480</v>
      </c>
      <c r="D50" s="13">
        <v>12</v>
      </c>
      <c r="E50" s="13" t="s">
        <v>489</v>
      </c>
      <c r="F50" s="13" t="s">
        <v>524</v>
      </c>
      <c r="G50" s="13">
        <v>2012</v>
      </c>
      <c r="H50" s="14" t="s">
        <v>414</v>
      </c>
      <c r="I50" s="15">
        <v>9</v>
      </c>
      <c r="J50" s="16" t="s">
        <v>415</v>
      </c>
      <c r="K50" s="16" t="s">
        <v>416</v>
      </c>
      <c r="L50" s="16">
        <f>ROW()</f>
        <v>50</v>
      </c>
      <c r="M50" t="s">
        <v>617</v>
      </c>
      <c r="N50">
        <v>40308</v>
      </c>
      <c r="O50">
        <v>62</v>
      </c>
      <c r="P50">
        <v>39</v>
      </c>
      <c r="Q50">
        <v>6787</v>
      </c>
      <c r="R50">
        <v>6292</v>
      </c>
      <c r="S50">
        <v>39359</v>
      </c>
      <c r="T50">
        <v>136</v>
      </c>
      <c r="U50">
        <v>34</v>
      </c>
      <c r="V50">
        <v>1293</v>
      </c>
      <c r="W50">
        <v>553</v>
      </c>
      <c r="X50">
        <v>3</v>
      </c>
      <c r="Y50">
        <v>30</v>
      </c>
      <c r="Z50">
        <v>586</v>
      </c>
      <c r="AA50">
        <v>6266</v>
      </c>
      <c r="AB50">
        <f t="shared" si="1"/>
        <v>33</v>
      </c>
    </row>
    <row r="51" spans="1:44">
      <c r="A51" s="11">
        <v>49</v>
      </c>
      <c r="B51" s="13" t="s">
        <v>502</v>
      </c>
      <c r="C51" s="13" t="s">
        <v>503</v>
      </c>
      <c r="D51" s="13">
        <v>12</v>
      </c>
      <c r="E51" s="13" t="s">
        <v>57</v>
      </c>
      <c r="F51" s="13" t="s">
        <v>524</v>
      </c>
      <c r="G51" s="13">
        <v>2012</v>
      </c>
      <c r="H51" s="14" t="s">
        <v>417</v>
      </c>
      <c r="I51" s="15">
        <v>742</v>
      </c>
      <c r="J51" s="16" t="s">
        <v>418</v>
      </c>
      <c r="K51" s="16" t="s">
        <v>419</v>
      </c>
      <c r="L51" s="16">
        <f>ROW()</f>
        <v>51</v>
      </c>
      <c r="M51" t="s">
        <v>618</v>
      </c>
      <c r="N51">
        <v>70414</v>
      </c>
      <c r="O51">
        <v>127</v>
      </c>
      <c r="P51">
        <v>88</v>
      </c>
      <c r="Q51">
        <v>15049</v>
      </c>
      <c r="R51">
        <v>13980</v>
      </c>
      <c r="S51">
        <v>97102</v>
      </c>
      <c r="T51">
        <v>236</v>
      </c>
      <c r="U51">
        <v>64</v>
      </c>
      <c r="V51">
        <v>2097</v>
      </c>
      <c r="W51">
        <v>862</v>
      </c>
      <c r="X51">
        <v>4</v>
      </c>
      <c r="Y51">
        <v>34</v>
      </c>
      <c r="Z51">
        <v>942</v>
      </c>
      <c r="AA51">
        <v>13976</v>
      </c>
      <c r="AB51">
        <f t="shared" si="1"/>
        <v>38</v>
      </c>
    </row>
    <row r="52" spans="1:44">
      <c r="A52" s="11">
        <v>50</v>
      </c>
      <c r="B52" s="13" t="s">
        <v>38</v>
      </c>
      <c r="C52" s="13" t="s">
        <v>353</v>
      </c>
      <c r="D52" s="13">
        <v>12</v>
      </c>
      <c r="E52" s="13" t="s">
        <v>489</v>
      </c>
      <c r="F52" s="13" t="s">
        <v>524</v>
      </c>
      <c r="G52" s="13">
        <v>2012</v>
      </c>
      <c r="H52" s="14" t="s">
        <v>420</v>
      </c>
      <c r="I52" s="15">
        <v>590</v>
      </c>
      <c r="J52" s="16" t="s">
        <v>421</v>
      </c>
      <c r="K52" s="16" t="s">
        <v>422</v>
      </c>
      <c r="L52" s="16">
        <f>ROW()</f>
        <v>52</v>
      </c>
      <c r="M52" t="s">
        <v>619</v>
      </c>
      <c r="N52">
        <v>27404</v>
      </c>
      <c r="O52">
        <v>151</v>
      </c>
      <c r="P52">
        <v>93</v>
      </c>
      <c r="Q52">
        <v>13285</v>
      </c>
      <c r="R52">
        <v>12438</v>
      </c>
      <c r="S52">
        <v>20517</v>
      </c>
      <c r="T52">
        <v>336</v>
      </c>
      <c r="U52">
        <v>81</v>
      </c>
      <c r="V52">
        <v>3662</v>
      </c>
      <c r="W52">
        <v>1513</v>
      </c>
      <c r="X52">
        <v>9</v>
      </c>
      <c r="Y52">
        <v>68</v>
      </c>
      <c r="Z52">
        <v>1588</v>
      </c>
      <c r="AA52">
        <v>12383</v>
      </c>
      <c r="AB52">
        <f t="shared" si="1"/>
        <v>77</v>
      </c>
    </row>
    <row r="53" spans="1:44">
      <c r="A53" s="11">
        <v>51</v>
      </c>
      <c r="B53" s="13" t="s">
        <v>484</v>
      </c>
      <c r="C53" s="13" t="s">
        <v>485</v>
      </c>
      <c r="D53" s="13">
        <v>12</v>
      </c>
      <c r="E53" s="13" t="s">
        <v>57</v>
      </c>
      <c r="F53" s="13" t="s">
        <v>524</v>
      </c>
      <c r="G53" s="13">
        <v>2012</v>
      </c>
      <c r="H53" s="14" t="s">
        <v>424</v>
      </c>
      <c r="I53" s="15">
        <v>407</v>
      </c>
      <c r="J53" s="16" t="s">
        <v>425</v>
      </c>
      <c r="K53" s="16" t="s">
        <v>426</v>
      </c>
      <c r="L53" s="16">
        <f>ROW()</f>
        <v>53</v>
      </c>
      <c r="M53" t="s">
        <v>620</v>
      </c>
      <c r="N53">
        <v>52296</v>
      </c>
      <c r="O53">
        <v>191</v>
      </c>
      <c r="P53">
        <v>139</v>
      </c>
      <c r="Q53">
        <v>13589</v>
      </c>
      <c r="R53">
        <v>13023</v>
      </c>
      <c r="S53">
        <v>39678</v>
      </c>
      <c r="T53">
        <v>330</v>
      </c>
      <c r="U53">
        <v>116</v>
      </c>
      <c r="V53">
        <v>2032</v>
      </c>
      <c r="W53">
        <v>1196</v>
      </c>
      <c r="X53">
        <v>17</v>
      </c>
      <c r="Y53">
        <v>83</v>
      </c>
      <c r="Z53">
        <v>1301</v>
      </c>
      <c r="AA53">
        <v>12973</v>
      </c>
      <c r="AB53">
        <f t="shared" si="1"/>
        <v>100</v>
      </c>
    </row>
    <row r="54" spans="1:44">
      <c r="A54" s="11">
        <v>52</v>
      </c>
      <c r="B54" s="13" t="s">
        <v>510</v>
      </c>
      <c r="C54" s="13" t="s">
        <v>511</v>
      </c>
      <c r="D54" s="13">
        <v>12</v>
      </c>
      <c r="E54" s="13" t="s">
        <v>489</v>
      </c>
      <c r="F54" s="13" t="s">
        <v>524</v>
      </c>
      <c r="G54" s="13">
        <v>2012</v>
      </c>
      <c r="H54" s="14" t="s">
        <v>427</v>
      </c>
      <c r="I54" s="15">
        <v>475</v>
      </c>
      <c r="J54" s="16" t="s">
        <v>428</v>
      </c>
      <c r="K54" s="16" t="s">
        <v>429</v>
      </c>
      <c r="L54" s="16">
        <f>ROW()</f>
        <v>54</v>
      </c>
      <c r="M54" t="s">
        <v>621</v>
      </c>
      <c r="N54">
        <v>16581</v>
      </c>
      <c r="O54">
        <v>7304</v>
      </c>
      <c r="P54">
        <v>6816</v>
      </c>
      <c r="Q54">
        <v>530</v>
      </c>
      <c r="R54">
        <v>282</v>
      </c>
      <c r="S54">
        <v>16907</v>
      </c>
      <c r="T54">
        <v>5815</v>
      </c>
      <c r="U54">
        <v>3299</v>
      </c>
      <c r="V54">
        <v>501</v>
      </c>
      <c r="W54">
        <v>51</v>
      </c>
      <c r="X54">
        <v>24</v>
      </c>
      <c r="Y54">
        <v>26</v>
      </c>
      <c r="Z54">
        <v>6819</v>
      </c>
      <c r="AA54">
        <v>3529</v>
      </c>
      <c r="AB54">
        <f t="shared" si="1"/>
        <v>50</v>
      </c>
    </row>
    <row r="55" spans="1:44">
      <c r="A55" s="11">
        <v>53</v>
      </c>
      <c r="B55" s="13" t="s">
        <v>542</v>
      </c>
      <c r="C55" s="13" t="s">
        <v>543</v>
      </c>
      <c r="D55" s="13">
        <v>12</v>
      </c>
      <c r="E55" s="13" t="s">
        <v>57</v>
      </c>
      <c r="F55" s="13" t="s">
        <v>524</v>
      </c>
      <c r="G55" s="13">
        <v>2012</v>
      </c>
      <c r="H55" s="14" t="s">
        <v>430</v>
      </c>
      <c r="I55" s="15">
        <v>661</v>
      </c>
      <c r="J55" s="16" t="s">
        <v>431</v>
      </c>
      <c r="K55" s="16" t="s">
        <v>432</v>
      </c>
      <c r="L55" s="16">
        <f>ROW()</f>
        <v>55</v>
      </c>
      <c r="M55" t="s">
        <v>622</v>
      </c>
      <c r="N55">
        <v>9524</v>
      </c>
      <c r="O55">
        <v>555</v>
      </c>
      <c r="P55">
        <v>496</v>
      </c>
      <c r="Q55">
        <v>3026</v>
      </c>
      <c r="R55">
        <v>2640</v>
      </c>
      <c r="S55">
        <v>8488</v>
      </c>
      <c r="T55">
        <v>489</v>
      </c>
      <c r="U55">
        <v>322</v>
      </c>
      <c r="V55">
        <v>424</v>
      </c>
      <c r="W55">
        <v>132</v>
      </c>
      <c r="X55">
        <v>79</v>
      </c>
      <c r="Y55">
        <v>224</v>
      </c>
      <c r="Z55">
        <v>470</v>
      </c>
      <c r="AA55">
        <v>2514</v>
      </c>
      <c r="AB55">
        <f t="shared" si="1"/>
        <v>303</v>
      </c>
    </row>
    <row r="56" spans="1:44">
      <c r="A56" s="11">
        <v>54</v>
      </c>
      <c r="B56" s="13" t="s">
        <v>547</v>
      </c>
      <c r="C56" s="13" t="s">
        <v>548</v>
      </c>
      <c r="D56" s="13">
        <v>12</v>
      </c>
      <c r="E56" s="13" t="s">
        <v>489</v>
      </c>
      <c r="F56" s="13" t="s">
        <v>524</v>
      </c>
      <c r="G56" s="13">
        <v>2012</v>
      </c>
      <c r="H56" s="14" t="s">
        <v>433</v>
      </c>
      <c r="I56" s="15">
        <v>540</v>
      </c>
      <c r="J56" s="16" t="s">
        <v>434</v>
      </c>
      <c r="K56" s="16" t="s">
        <v>435</v>
      </c>
      <c r="L56" s="16">
        <f>ROW()</f>
        <v>56</v>
      </c>
      <c r="M56" t="s">
        <v>623</v>
      </c>
      <c r="N56">
        <v>32722</v>
      </c>
      <c r="O56">
        <v>380</v>
      </c>
      <c r="P56">
        <v>323</v>
      </c>
      <c r="Q56">
        <v>1958</v>
      </c>
      <c r="R56">
        <v>1662</v>
      </c>
      <c r="S56">
        <v>35411</v>
      </c>
      <c r="T56">
        <v>395</v>
      </c>
      <c r="U56">
        <v>208</v>
      </c>
      <c r="V56">
        <v>603</v>
      </c>
      <c r="W56">
        <v>177</v>
      </c>
      <c r="X56">
        <v>43</v>
      </c>
      <c r="Y56">
        <v>94</v>
      </c>
      <c r="Z56">
        <v>414</v>
      </c>
      <c r="AA56">
        <v>1682</v>
      </c>
      <c r="AB56">
        <f t="shared" si="1"/>
        <v>137</v>
      </c>
    </row>
    <row r="57" spans="1:44">
      <c r="A57" s="11">
        <v>55</v>
      </c>
      <c r="B57" s="13" t="s">
        <v>473</v>
      </c>
      <c r="C57" s="13" t="s">
        <v>474</v>
      </c>
      <c r="D57" s="13">
        <v>12</v>
      </c>
      <c r="E57" s="13" t="s">
        <v>489</v>
      </c>
      <c r="F57" s="13" t="s">
        <v>524</v>
      </c>
      <c r="G57" s="13">
        <v>2012</v>
      </c>
      <c r="H57" s="14" t="s">
        <v>436</v>
      </c>
      <c r="I57" s="15">
        <v>665</v>
      </c>
      <c r="J57" s="16" t="s">
        <v>437</v>
      </c>
      <c r="K57" s="16" t="s">
        <v>438</v>
      </c>
      <c r="L57" s="16">
        <f>ROW()</f>
        <v>57</v>
      </c>
      <c r="M57" t="s">
        <v>624</v>
      </c>
      <c r="N57">
        <v>26357</v>
      </c>
      <c r="O57">
        <v>82</v>
      </c>
      <c r="P57">
        <v>48</v>
      </c>
      <c r="Q57">
        <v>14752</v>
      </c>
      <c r="R57">
        <v>13926</v>
      </c>
      <c r="S57">
        <v>15227</v>
      </c>
      <c r="T57">
        <v>179</v>
      </c>
      <c r="U57">
        <v>49</v>
      </c>
      <c r="V57">
        <v>1960</v>
      </c>
      <c r="W57">
        <v>832</v>
      </c>
      <c r="X57">
        <v>1</v>
      </c>
      <c r="Y57">
        <v>30</v>
      </c>
      <c r="Z57">
        <v>878</v>
      </c>
      <c r="AA57">
        <v>13915</v>
      </c>
      <c r="AB57">
        <f t="shared" si="1"/>
        <v>31</v>
      </c>
    </row>
    <row r="58" spans="1:44">
      <c r="A58" s="11">
        <v>56</v>
      </c>
      <c r="B58" s="13"/>
      <c r="C58" s="11" t="s">
        <v>1</v>
      </c>
      <c r="D58" s="13"/>
      <c r="E58" s="13"/>
      <c r="F58" s="13"/>
      <c r="G58" s="13"/>
      <c r="H58" s="14" t="s">
        <v>440</v>
      </c>
      <c r="I58" s="15">
        <v>490</v>
      </c>
      <c r="J58" s="16" t="s">
        <v>441</v>
      </c>
      <c r="K58" s="16" t="s">
        <v>442</v>
      </c>
      <c r="L58" s="16">
        <f>ROW()</f>
        <v>58</v>
      </c>
      <c r="M58" t="s">
        <v>625</v>
      </c>
      <c r="N58">
        <v>12431</v>
      </c>
      <c r="O58">
        <v>0</v>
      </c>
      <c r="Q58">
        <v>1</v>
      </c>
      <c r="R58">
        <v>1</v>
      </c>
      <c r="S58">
        <v>14866</v>
      </c>
      <c r="T58">
        <v>0</v>
      </c>
      <c r="V58">
        <v>0</v>
      </c>
      <c r="X58">
        <v>0</v>
      </c>
      <c r="Y58">
        <v>0</v>
      </c>
      <c r="Z58">
        <v>0</v>
      </c>
      <c r="AA58">
        <v>1</v>
      </c>
    </row>
    <row r="59" spans="1:44">
      <c r="A59" s="11">
        <v>57</v>
      </c>
      <c r="B59" s="13" t="s">
        <v>466</v>
      </c>
      <c r="C59" s="13" t="s">
        <v>467</v>
      </c>
      <c r="D59" s="13">
        <v>1</v>
      </c>
      <c r="E59" s="13" t="s">
        <v>468</v>
      </c>
      <c r="F59" s="13" t="s">
        <v>28</v>
      </c>
      <c r="G59" s="13">
        <v>2011</v>
      </c>
      <c r="H59" s="14" t="s">
        <v>443</v>
      </c>
      <c r="I59" s="20">
        <v>52</v>
      </c>
      <c r="J59" s="16" t="s">
        <v>444</v>
      </c>
      <c r="K59" s="16" t="s">
        <v>445</v>
      </c>
      <c r="L59" s="16">
        <f>ROW()</f>
        <v>59</v>
      </c>
      <c r="AR59">
        <f t="shared" ref="AR59:AR67" si="2">AN59+AO59</f>
        <v>0</v>
      </c>
    </row>
    <row r="60" spans="1:44">
      <c r="A60" s="11">
        <v>58</v>
      </c>
      <c r="B60" s="13" t="s">
        <v>473</v>
      </c>
      <c r="C60" s="13" t="s">
        <v>474</v>
      </c>
      <c r="D60" s="13">
        <v>1</v>
      </c>
      <c r="E60" s="13" t="s">
        <v>468</v>
      </c>
      <c r="F60" s="13" t="s">
        <v>475</v>
      </c>
      <c r="G60" s="13">
        <v>2011</v>
      </c>
      <c r="H60" s="14" t="s">
        <v>446</v>
      </c>
      <c r="I60" s="20">
        <v>587</v>
      </c>
      <c r="J60" s="16" t="s">
        <v>447</v>
      </c>
      <c r="K60" s="16" t="s">
        <v>448</v>
      </c>
      <c r="L60" s="16">
        <f>ROW()</f>
        <v>60</v>
      </c>
      <c r="M60" s="27" t="s">
        <v>780</v>
      </c>
      <c r="N60">
        <f>SUM(N3:N59)</f>
        <v>5121345</v>
      </c>
      <c r="O60">
        <f t="shared" ref="O60:AB60" si="3">SUM(O3:O59)</f>
        <v>79162</v>
      </c>
      <c r="P60">
        <f t="shared" si="3"/>
        <v>72571</v>
      </c>
      <c r="Q60">
        <f t="shared" si="3"/>
        <v>589116</v>
      </c>
      <c r="R60">
        <f t="shared" si="3"/>
        <v>546326</v>
      </c>
      <c r="S60">
        <f t="shared" si="3"/>
        <v>5761927</v>
      </c>
      <c r="T60">
        <f t="shared" si="3"/>
        <v>67132</v>
      </c>
      <c r="U60">
        <f t="shared" si="3"/>
        <v>37099</v>
      </c>
      <c r="V60">
        <f t="shared" si="3"/>
        <v>147111</v>
      </c>
      <c r="W60">
        <f t="shared" si="3"/>
        <v>63599</v>
      </c>
      <c r="X60">
        <f t="shared" si="3"/>
        <v>13688</v>
      </c>
      <c r="Y60">
        <f t="shared" si="3"/>
        <v>25047</v>
      </c>
      <c r="Z60">
        <f t="shared" si="3"/>
        <v>108794</v>
      </c>
      <c r="AA60">
        <f t="shared" si="3"/>
        <v>533331</v>
      </c>
      <c r="AB60">
        <f t="shared" si="3"/>
        <v>38735</v>
      </c>
      <c r="AR60">
        <f t="shared" si="2"/>
        <v>0</v>
      </c>
    </row>
    <row r="61" spans="1:44">
      <c r="A61" s="11">
        <v>59</v>
      </c>
      <c r="B61" s="13" t="s">
        <v>479</v>
      </c>
      <c r="C61" s="13" t="s">
        <v>480</v>
      </c>
      <c r="D61" s="13">
        <v>1</v>
      </c>
      <c r="E61" s="13" t="s">
        <v>468</v>
      </c>
      <c r="F61" s="13" t="s">
        <v>475</v>
      </c>
      <c r="G61" s="13">
        <v>2011</v>
      </c>
      <c r="H61" s="14" t="s">
        <v>449</v>
      </c>
      <c r="I61" s="20">
        <v>171</v>
      </c>
      <c r="J61" s="16" t="s">
        <v>450</v>
      </c>
      <c r="K61" s="16" t="s">
        <v>451</v>
      </c>
      <c r="L61" s="16">
        <f>ROW()</f>
        <v>61</v>
      </c>
      <c r="M61" s="28" t="s">
        <v>781</v>
      </c>
      <c r="N61">
        <f>MIN(N3:N58)</f>
        <v>9524</v>
      </c>
      <c r="O61">
        <f t="shared" ref="O61:AB61" si="4">MIN(O3:O58)</f>
        <v>0</v>
      </c>
      <c r="P61">
        <f t="shared" si="4"/>
        <v>39</v>
      </c>
      <c r="Q61">
        <f t="shared" si="4"/>
        <v>1</v>
      </c>
      <c r="R61">
        <f t="shared" si="4"/>
        <v>1</v>
      </c>
      <c r="S61">
        <f t="shared" si="4"/>
        <v>8488</v>
      </c>
      <c r="T61">
        <f t="shared" si="4"/>
        <v>0</v>
      </c>
      <c r="U61">
        <f t="shared" si="4"/>
        <v>27</v>
      </c>
      <c r="V61">
        <f t="shared" si="4"/>
        <v>0</v>
      </c>
      <c r="W61">
        <f t="shared" si="4"/>
        <v>40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1</v>
      </c>
      <c r="AB61">
        <f t="shared" si="4"/>
        <v>5</v>
      </c>
      <c r="AR61">
        <f t="shared" si="2"/>
        <v>0</v>
      </c>
    </row>
    <row r="62" spans="1:44">
      <c r="A62" s="11">
        <v>60</v>
      </c>
      <c r="B62" s="13" t="s">
        <v>484</v>
      </c>
      <c r="C62" s="13" t="s">
        <v>485</v>
      </c>
      <c r="D62" s="13">
        <v>1</v>
      </c>
      <c r="E62" s="13" t="s">
        <v>468</v>
      </c>
      <c r="F62" s="13" t="s">
        <v>475</v>
      </c>
      <c r="G62" s="13">
        <v>2011</v>
      </c>
      <c r="H62" s="14" t="s">
        <v>452</v>
      </c>
      <c r="I62" s="20">
        <v>95</v>
      </c>
      <c r="J62" s="16" t="s">
        <v>453</v>
      </c>
      <c r="K62" s="16" t="s">
        <v>454</v>
      </c>
      <c r="L62" s="16">
        <f>ROW()</f>
        <v>62</v>
      </c>
      <c r="M62" s="28" t="s">
        <v>782</v>
      </c>
      <c r="N62">
        <f>MAX(N3:N58)</f>
        <v>601968</v>
      </c>
      <c r="O62">
        <f t="shared" ref="O62:AB62" si="5">MAX(O3:O58)</f>
        <v>7304</v>
      </c>
      <c r="P62">
        <f t="shared" si="5"/>
        <v>6816</v>
      </c>
      <c r="Q62">
        <f t="shared" si="5"/>
        <v>20478</v>
      </c>
      <c r="R62">
        <f t="shared" si="5"/>
        <v>19542</v>
      </c>
      <c r="S62">
        <f t="shared" si="5"/>
        <v>696936</v>
      </c>
      <c r="T62">
        <f t="shared" si="5"/>
        <v>5815</v>
      </c>
      <c r="U62">
        <f t="shared" si="5"/>
        <v>3299</v>
      </c>
      <c r="V62">
        <f t="shared" si="5"/>
        <v>6111</v>
      </c>
      <c r="W62">
        <f t="shared" si="5"/>
        <v>2906</v>
      </c>
      <c r="X62">
        <f t="shared" si="5"/>
        <v>1923</v>
      </c>
      <c r="Y62">
        <f t="shared" si="5"/>
        <v>2666</v>
      </c>
      <c r="Z62">
        <f t="shared" si="5"/>
        <v>6819</v>
      </c>
      <c r="AA62">
        <f t="shared" si="5"/>
        <v>19482</v>
      </c>
      <c r="AB62">
        <f t="shared" si="5"/>
        <v>4491</v>
      </c>
      <c r="AR62">
        <f t="shared" si="2"/>
        <v>0</v>
      </c>
    </row>
    <row r="63" spans="1:44">
      <c r="A63" s="11">
        <v>61</v>
      </c>
      <c r="B63" s="13" t="s">
        <v>466</v>
      </c>
      <c r="C63" s="13" t="s">
        <v>467</v>
      </c>
      <c r="D63" s="13">
        <v>12</v>
      </c>
      <c r="E63" s="13" t="s">
        <v>489</v>
      </c>
      <c r="F63" s="13" t="s">
        <v>475</v>
      </c>
      <c r="G63" s="13">
        <v>2011</v>
      </c>
      <c r="H63" s="14" t="s">
        <v>229</v>
      </c>
      <c r="I63" s="20">
        <v>448</v>
      </c>
      <c r="J63" s="16" t="s">
        <v>230</v>
      </c>
      <c r="K63" s="16" t="s">
        <v>231</v>
      </c>
      <c r="L63" s="16">
        <f>ROW()</f>
        <v>63</v>
      </c>
      <c r="M63" s="28" t="s">
        <v>783</v>
      </c>
      <c r="N63">
        <f>AVERAGE(N3:N58)</f>
        <v>91452.58928571429</v>
      </c>
      <c r="O63">
        <f t="shared" ref="O63:AB63" si="6">AVERAGE(O3:O58)</f>
        <v>1413.6071428571429</v>
      </c>
      <c r="P63">
        <f t="shared" si="6"/>
        <v>1319.4727272727273</v>
      </c>
      <c r="Q63">
        <f t="shared" si="6"/>
        <v>10519.928571428571</v>
      </c>
      <c r="R63">
        <f t="shared" si="6"/>
        <v>9755.8214285714294</v>
      </c>
      <c r="S63">
        <f t="shared" si="6"/>
        <v>102891.55357142857</v>
      </c>
      <c r="T63">
        <f t="shared" si="6"/>
        <v>1198.7857142857142</v>
      </c>
      <c r="U63">
        <f t="shared" si="6"/>
        <v>674.5272727272727</v>
      </c>
      <c r="V63">
        <f t="shared" si="6"/>
        <v>2626.9821428571427</v>
      </c>
      <c r="W63">
        <f t="shared" si="6"/>
        <v>1156.3454545454545</v>
      </c>
      <c r="X63">
        <f t="shared" si="6"/>
        <v>244.42857142857142</v>
      </c>
      <c r="Y63">
        <f t="shared" si="6"/>
        <v>447.26785714285717</v>
      </c>
      <c r="Z63">
        <f t="shared" si="6"/>
        <v>1942.75</v>
      </c>
      <c r="AA63">
        <f t="shared" si="6"/>
        <v>9523.7678571428569</v>
      </c>
      <c r="AB63">
        <f t="shared" si="6"/>
        <v>704.27272727272725</v>
      </c>
      <c r="AR63">
        <f t="shared" si="2"/>
        <v>0</v>
      </c>
    </row>
    <row r="64" spans="1:44">
      <c r="A64" s="11">
        <v>62</v>
      </c>
      <c r="B64" s="13" t="s">
        <v>473</v>
      </c>
      <c r="C64" s="13" t="s">
        <v>474</v>
      </c>
      <c r="D64" s="13">
        <v>12</v>
      </c>
      <c r="E64" s="13" t="s">
        <v>489</v>
      </c>
      <c r="F64" s="13" t="s">
        <v>475</v>
      </c>
      <c r="G64" s="13">
        <v>2011</v>
      </c>
      <c r="H64" s="14" t="s">
        <v>232</v>
      </c>
      <c r="I64" s="20">
        <v>272</v>
      </c>
      <c r="J64" s="16" t="s">
        <v>233</v>
      </c>
      <c r="K64" s="16" t="s">
        <v>234</v>
      </c>
      <c r="L64" s="16">
        <f>ROW()</f>
        <v>64</v>
      </c>
      <c r="AR64">
        <f t="shared" si="2"/>
        <v>0</v>
      </c>
    </row>
    <row r="65" spans="1:44">
      <c r="A65" s="11">
        <v>63</v>
      </c>
      <c r="B65" s="13" t="s">
        <v>496</v>
      </c>
      <c r="C65" s="13" t="s">
        <v>497</v>
      </c>
      <c r="D65" s="13">
        <v>12</v>
      </c>
      <c r="E65" s="13" t="s">
        <v>489</v>
      </c>
      <c r="F65" s="13" t="s">
        <v>498</v>
      </c>
      <c r="G65" s="13">
        <v>2011</v>
      </c>
      <c r="H65" s="14" t="s">
        <v>235</v>
      </c>
      <c r="I65" s="20">
        <v>364</v>
      </c>
      <c r="J65" s="16" t="s">
        <v>236</v>
      </c>
      <c r="K65" s="16" t="s">
        <v>237</v>
      </c>
      <c r="L65" s="16">
        <f>ROW()</f>
        <v>65</v>
      </c>
      <c r="AR65">
        <f t="shared" si="2"/>
        <v>0</v>
      </c>
    </row>
    <row r="66" spans="1:44">
      <c r="A66" s="11">
        <v>64</v>
      </c>
      <c r="B66" s="13" t="s">
        <v>502</v>
      </c>
      <c r="C66" s="13" t="s">
        <v>503</v>
      </c>
      <c r="D66" s="13">
        <v>12</v>
      </c>
      <c r="E66" s="13" t="s">
        <v>489</v>
      </c>
      <c r="F66" s="13" t="s">
        <v>498</v>
      </c>
      <c r="G66" s="13">
        <v>2011</v>
      </c>
      <c r="H66" s="14" t="s">
        <v>238</v>
      </c>
      <c r="I66" s="20">
        <v>724</v>
      </c>
      <c r="J66" s="16" t="s">
        <v>239</v>
      </c>
      <c r="K66" s="16" t="s">
        <v>240</v>
      </c>
      <c r="L66" s="16">
        <f>ROW()</f>
        <v>66</v>
      </c>
      <c r="X66">
        <f>X60+Y60</f>
        <v>38735</v>
      </c>
      <c r="AR66">
        <f t="shared" si="2"/>
        <v>0</v>
      </c>
    </row>
    <row r="67" spans="1:44">
      <c r="A67" s="11">
        <v>65</v>
      </c>
      <c r="B67" s="13" t="s">
        <v>484</v>
      </c>
      <c r="C67" s="13" t="s">
        <v>485</v>
      </c>
      <c r="D67" s="13">
        <v>12</v>
      </c>
      <c r="E67" s="13" t="s">
        <v>489</v>
      </c>
      <c r="F67" s="13" t="s">
        <v>498</v>
      </c>
      <c r="G67" s="13">
        <v>2011</v>
      </c>
      <c r="H67" s="14" t="s">
        <v>241</v>
      </c>
      <c r="I67" s="20">
        <v>767</v>
      </c>
      <c r="J67" s="16" t="s">
        <v>242</v>
      </c>
      <c r="K67" s="16" t="s">
        <v>243</v>
      </c>
      <c r="L67" s="16">
        <f>ROW()</f>
        <v>67</v>
      </c>
      <c r="AR67">
        <f t="shared" si="2"/>
        <v>0</v>
      </c>
    </row>
    <row r="68" spans="1:44">
      <c r="A68" s="11">
        <v>66</v>
      </c>
      <c r="B68" s="13" t="s">
        <v>510</v>
      </c>
      <c r="C68" s="13" t="s">
        <v>511</v>
      </c>
      <c r="D68" s="13">
        <v>12</v>
      </c>
      <c r="E68" s="13" t="s">
        <v>489</v>
      </c>
      <c r="F68" s="13" t="s">
        <v>498</v>
      </c>
      <c r="G68" s="13">
        <v>2011</v>
      </c>
      <c r="H68" s="14" t="s">
        <v>244</v>
      </c>
      <c r="I68" s="20">
        <v>719</v>
      </c>
      <c r="J68" s="16" t="s">
        <v>245</v>
      </c>
      <c r="K68" s="16" t="s">
        <v>246</v>
      </c>
      <c r="L68" s="16">
        <f>ROW()</f>
        <v>68</v>
      </c>
      <c r="AR68">
        <f t="shared" ref="AR68:AR131" si="7">AN68+AO68</f>
        <v>0</v>
      </c>
    </row>
    <row r="69" spans="1:44">
      <c r="A69" s="11">
        <v>67</v>
      </c>
      <c r="B69" s="13" t="s">
        <v>466</v>
      </c>
      <c r="C69" s="13" t="s">
        <v>467</v>
      </c>
      <c r="D69" s="13">
        <v>1</v>
      </c>
      <c r="E69" s="13" t="s">
        <v>468</v>
      </c>
      <c r="F69" s="13" t="s">
        <v>203</v>
      </c>
      <c r="G69" s="13">
        <v>2011</v>
      </c>
      <c r="H69" s="14" t="s">
        <v>247</v>
      </c>
      <c r="I69" s="20">
        <v>554</v>
      </c>
      <c r="J69" s="16" t="s">
        <v>248</v>
      </c>
      <c r="K69" s="16" t="s">
        <v>249</v>
      </c>
      <c r="L69" s="16">
        <f>ROW()</f>
        <v>69</v>
      </c>
      <c r="AR69">
        <f t="shared" si="7"/>
        <v>0</v>
      </c>
    </row>
    <row r="70" spans="1:44">
      <c r="A70" s="11">
        <v>68</v>
      </c>
      <c r="B70" s="13" t="s">
        <v>519</v>
      </c>
      <c r="C70" s="13" t="s">
        <v>520</v>
      </c>
      <c r="D70" s="13">
        <v>1</v>
      </c>
      <c r="E70" s="13" t="s">
        <v>468</v>
      </c>
      <c r="F70" s="13" t="s">
        <v>203</v>
      </c>
      <c r="G70" s="13">
        <v>2011</v>
      </c>
      <c r="H70" s="14" t="s">
        <v>250</v>
      </c>
      <c r="I70" s="20">
        <v>482</v>
      </c>
      <c r="J70" s="16" t="s">
        <v>251</v>
      </c>
      <c r="K70" s="16" t="s">
        <v>252</v>
      </c>
      <c r="L70" s="16">
        <f>ROW()</f>
        <v>70</v>
      </c>
      <c r="AR70">
        <f t="shared" si="7"/>
        <v>0</v>
      </c>
    </row>
    <row r="71" spans="1:44">
      <c r="A71" s="11">
        <v>69</v>
      </c>
      <c r="B71" s="13" t="s">
        <v>473</v>
      </c>
      <c r="C71" s="13" t="s">
        <v>474</v>
      </c>
      <c r="D71" s="13">
        <v>1</v>
      </c>
      <c r="E71" s="13" t="s">
        <v>468</v>
      </c>
      <c r="F71" s="13" t="s">
        <v>524</v>
      </c>
      <c r="G71" s="13">
        <v>2011</v>
      </c>
      <c r="H71" s="14" t="s">
        <v>253</v>
      </c>
      <c r="I71" s="20">
        <v>666</v>
      </c>
      <c r="J71" s="16" t="s">
        <v>254</v>
      </c>
      <c r="K71" s="16" t="s">
        <v>255</v>
      </c>
      <c r="L71" s="16">
        <f>ROW()</f>
        <v>71</v>
      </c>
      <c r="AR71">
        <f t="shared" si="7"/>
        <v>0</v>
      </c>
    </row>
    <row r="72" spans="1:44">
      <c r="A72" s="11">
        <v>70</v>
      </c>
      <c r="B72" s="13" t="s">
        <v>479</v>
      </c>
      <c r="C72" s="13" t="s">
        <v>480</v>
      </c>
      <c r="D72" s="13">
        <v>1</v>
      </c>
      <c r="E72" s="13" t="s">
        <v>468</v>
      </c>
      <c r="F72" s="13" t="s">
        <v>524</v>
      </c>
      <c r="G72" s="13">
        <v>2011</v>
      </c>
      <c r="H72" s="17" t="s">
        <v>256</v>
      </c>
      <c r="I72" s="20">
        <v>245</v>
      </c>
      <c r="J72" s="16" t="s">
        <v>257</v>
      </c>
      <c r="K72" s="16" t="s">
        <v>258</v>
      </c>
      <c r="L72" s="16">
        <f>ROW()</f>
        <v>72</v>
      </c>
      <c r="AR72">
        <f t="shared" si="7"/>
        <v>0</v>
      </c>
    </row>
    <row r="73" spans="1:44">
      <c r="A73" s="11">
        <v>71</v>
      </c>
      <c r="B73" s="13" t="s">
        <v>502</v>
      </c>
      <c r="C73" s="13" t="s">
        <v>503</v>
      </c>
      <c r="D73" s="13">
        <v>1</v>
      </c>
      <c r="E73" s="13" t="s">
        <v>468</v>
      </c>
      <c r="F73" s="13" t="s">
        <v>524</v>
      </c>
      <c r="G73" s="13">
        <v>2011</v>
      </c>
      <c r="H73" s="14" t="s">
        <v>259</v>
      </c>
      <c r="I73" s="20">
        <v>282</v>
      </c>
      <c r="J73" s="16" t="s">
        <v>260</v>
      </c>
      <c r="K73" s="16" t="s">
        <v>261</v>
      </c>
      <c r="L73" s="16">
        <f>ROW()</f>
        <v>73</v>
      </c>
      <c r="AR73">
        <f t="shared" si="7"/>
        <v>0</v>
      </c>
    </row>
    <row r="74" spans="1:44">
      <c r="A74" s="11">
        <v>72</v>
      </c>
      <c r="B74" s="13" t="s">
        <v>534</v>
      </c>
      <c r="C74" s="13" t="s">
        <v>535</v>
      </c>
      <c r="D74" s="13">
        <v>1</v>
      </c>
      <c r="E74" s="13" t="s">
        <v>468</v>
      </c>
      <c r="F74" s="13" t="s">
        <v>524</v>
      </c>
      <c r="G74" s="13">
        <v>2011</v>
      </c>
      <c r="H74" s="14" t="s">
        <v>262</v>
      </c>
      <c r="I74" s="20">
        <v>526</v>
      </c>
      <c r="J74" s="16" t="s">
        <v>263</v>
      </c>
      <c r="K74" s="16" t="s">
        <v>264</v>
      </c>
      <c r="L74" s="16">
        <f>ROW()</f>
        <v>74</v>
      </c>
      <c r="AR74">
        <f t="shared" si="7"/>
        <v>0</v>
      </c>
    </row>
    <row r="75" spans="1:44">
      <c r="A75" s="11">
        <v>73</v>
      </c>
      <c r="B75" s="13" t="s">
        <v>484</v>
      </c>
      <c r="C75" s="13" t="s">
        <v>485</v>
      </c>
      <c r="D75" s="13">
        <v>1</v>
      </c>
      <c r="E75" s="13" t="s">
        <v>468</v>
      </c>
      <c r="F75" s="13" t="s">
        <v>524</v>
      </c>
      <c r="G75" s="13">
        <v>2011</v>
      </c>
      <c r="H75" s="14" t="s">
        <v>265</v>
      </c>
      <c r="I75" s="20">
        <v>499</v>
      </c>
      <c r="J75" s="16" t="s">
        <v>266</v>
      </c>
      <c r="K75" s="16" t="s">
        <v>267</v>
      </c>
      <c r="L75" s="16">
        <f>ROW()</f>
        <v>75</v>
      </c>
      <c r="AR75">
        <f t="shared" si="7"/>
        <v>0</v>
      </c>
    </row>
    <row r="76" spans="1:44">
      <c r="A76" s="11">
        <v>74</v>
      </c>
      <c r="B76" s="13" t="s">
        <v>542</v>
      </c>
      <c r="C76" s="13" t="s">
        <v>543</v>
      </c>
      <c r="D76" s="13">
        <v>1</v>
      </c>
      <c r="E76" s="13" t="s">
        <v>468</v>
      </c>
      <c r="F76" s="13" t="s">
        <v>524</v>
      </c>
      <c r="G76" s="13">
        <v>2011</v>
      </c>
      <c r="H76" s="14" t="s">
        <v>268</v>
      </c>
      <c r="I76" s="20">
        <v>319</v>
      </c>
      <c r="J76" s="16" t="s">
        <v>269</v>
      </c>
      <c r="K76" s="16" t="s">
        <v>270</v>
      </c>
      <c r="L76" s="16">
        <f>ROW()</f>
        <v>76</v>
      </c>
      <c r="AR76">
        <f t="shared" si="7"/>
        <v>0</v>
      </c>
    </row>
    <row r="77" spans="1:44">
      <c r="A77" s="11">
        <v>75</v>
      </c>
      <c r="B77" s="13" t="s">
        <v>547</v>
      </c>
      <c r="C77" s="13" t="s">
        <v>548</v>
      </c>
      <c r="D77" s="13">
        <v>1</v>
      </c>
      <c r="E77" s="13" t="s">
        <v>468</v>
      </c>
      <c r="F77" s="13" t="s">
        <v>524</v>
      </c>
      <c r="G77" s="13">
        <v>2011</v>
      </c>
      <c r="H77" s="14" t="s">
        <v>271</v>
      </c>
      <c r="I77" s="20">
        <v>748</v>
      </c>
      <c r="J77" s="16" t="s">
        <v>272</v>
      </c>
      <c r="K77" s="16" t="s">
        <v>273</v>
      </c>
      <c r="L77" s="16">
        <f>ROW()</f>
        <v>77</v>
      </c>
      <c r="AR77">
        <f t="shared" si="7"/>
        <v>0</v>
      </c>
    </row>
    <row r="78" spans="1:44">
      <c r="A78" s="11">
        <v>76</v>
      </c>
      <c r="B78" s="13" t="s">
        <v>466</v>
      </c>
      <c r="C78" s="13" t="s">
        <v>467</v>
      </c>
      <c r="D78" s="13">
        <v>12</v>
      </c>
      <c r="E78" s="13" t="s">
        <v>489</v>
      </c>
      <c r="F78" s="13" t="s">
        <v>524</v>
      </c>
      <c r="G78" s="13">
        <v>2011</v>
      </c>
      <c r="H78" s="14" t="s">
        <v>274</v>
      </c>
      <c r="I78" s="20">
        <v>592</v>
      </c>
      <c r="J78" s="16" t="s">
        <v>275</v>
      </c>
      <c r="K78" s="16" t="s">
        <v>276</v>
      </c>
      <c r="L78" s="16">
        <f>ROW()</f>
        <v>78</v>
      </c>
      <c r="AR78">
        <f t="shared" si="7"/>
        <v>0</v>
      </c>
    </row>
    <row r="79" spans="1:44">
      <c r="A79" s="11">
        <v>77</v>
      </c>
      <c r="B79" s="13" t="s">
        <v>519</v>
      </c>
      <c r="C79" s="13" t="s">
        <v>520</v>
      </c>
      <c r="D79" s="13">
        <v>12</v>
      </c>
      <c r="E79" s="13" t="s">
        <v>489</v>
      </c>
      <c r="F79" s="13" t="s">
        <v>524</v>
      </c>
      <c r="G79" s="13">
        <v>2011</v>
      </c>
      <c r="H79" s="14" t="s">
        <v>277</v>
      </c>
      <c r="I79" s="20">
        <v>654</v>
      </c>
      <c r="J79" s="16" t="s">
        <v>278</v>
      </c>
      <c r="K79" s="16" t="s">
        <v>279</v>
      </c>
      <c r="L79" s="16">
        <f>ROW()</f>
        <v>79</v>
      </c>
      <c r="AR79">
        <f t="shared" si="7"/>
        <v>0</v>
      </c>
    </row>
    <row r="80" spans="1:44">
      <c r="A80" s="11">
        <v>78</v>
      </c>
      <c r="B80" s="13" t="s">
        <v>473</v>
      </c>
      <c r="C80" s="13" t="s">
        <v>474</v>
      </c>
      <c r="D80" s="13">
        <v>12</v>
      </c>
      <c r="E80" s="13" t="s">
        <v>489</v>
      </c>
      <c r="F80" s="13" t="s">
        <v>524</v>
      </c>
      <c r="G80" s="13">
        <v>2011</v>
      </c>
      <c r="H80" s="17" t="s">
        <v>280</v>
      </c>
      <c r="I80" s="20">
        <v>555</v>
      </c>
      <c r="J80" s="16" t="s">
        <v>281</v>
      </c>
      <c r="K80" s="16" t="s">
        <v>282</v>
      </c>
      <c r="L80" s="16">
        <f>ROW()</f>
        <v>80</v>
      </c>
      <c r="AR80">
        <f t="shared" si="7"/>
        <v>0</v>
      </c>
    </row>
    <row r="81" spans="1:44">
      <c r="A81" s="11">
        <v>79</v>
      </c>
      <c r="B81" s="13" t="s">
        <v>479</v>
      </c>
      <c r="C81" s="13" t="s">
        <v>480</v>
      </c>
      <c r="D81" s="13">
        <v>12</v>
      </c>
      <c r="E81" s="13" t="s">
        <v>489</v>
      </c>
      <c r="F81" s="13" t="s">
        <v>524</v>
      </c>
      <c r="G81" s="13">
        <v>2011</v>
      </c>
      <c r="H81" s="14" t="s">
        <v>283</v>
      </c>
      <c r="I81" s="20">
        <v>620</v>
      </c>
      <c r="J81" s="16" t="s">
        <v>284</v>
      </c>
      <c r="K81" s="16" t="s">
        <v>285</v>
      </c>
      <c r="L81" s="16">
        <f>ROW()</f>
        <v>81</v>
      </c>
      <c r="AR81">
        <f t="shared" si="7"/>
        <v>0</v>
      </c>
    </row>
    <row r="82" spans="1:44">
      <c r="A82" s="11">
        <v>80</v>
      </c>
      <c r="B82" s="13" t="s">
        <v>502</v>
      </c>
      <c r="C82" s="13" t="s">
        <v>503</v>
      </c>
      <c r="D82" s="13">
        <v>12</v>
      </c>
      <c r="E82" s="13" t="s">
        <v>489</v>
      </c>
      <c r="F82" s="13" t="s">
        <v>524</v>
      </c>
      <c r="G82" s="13">
        <v>2011</v>
      </c>
      <c r="H82" s="14" t="s">
        <v>286</v>
      </c>
      <c r="I82" s="20">
        <v>110</v>
      </c>
      <c r="J82" s="16" t="s">
        <v>287</v>
      </c>
      <c r="K82" s="16" t="s">
        <v>288</v>
      </c>
      <c r="L82" s="16">
        <f>ROW()</f>
        <v>82</v>
      </c>
      <c r="AR82">
        <f t="shared" si="7"/>
        <v>0</v>
      </c>
    </row>
    <row r="83" spans="1:44">
      <c r="A83" s="11">
        <v>81</v>
      </c>
      <c r="B83" s="13" t="s">
        <v>510</v>
      </c>
      <c r="C83" s="13" t="s">
        <v>511</v>
      </c>
      <c r="D83" s="13">
        <v>12</v>
      </c>
      <c r="E83" s="13" t="s">
        <v>489</v>
      </c>
      <c r="F83" s="13" t="s">
        <v>524</v>
      </c>
      <c r="G83" s="13">
        <v>2011</v>
      </c>
      <c r="H83" s="14" t="s">
        <v>289</v>
      </c>
      <c r="I83" s="20">
        <v>698</v>
      </c>
      <c r="J83" s="16" t="s">
        <v>290</v>
      </c>
      <c r="K83" s="16" t="s">
        <v>291</v>
      </c>
      <c r="L83" s="16">
        <f>ROW()</f>
        <v>83</v>
      </c>
      <c r="AR83">
        <f t="shared" si="7"/>
        <v>0</v>
      </c>
    </row>
    <row r="84" spans="1:44">
      <c r="A84" s="11">
        <v>82</v>
      </c>
      <c r="B84" s="13" t="s">
        <v>542</v>
      </c>
      <c r="C84" s="13" t="s">
        <v>543</v>
      </c>
      <c r="D84" s="13">
        <v>12</v>
      </c>
      <c r="E84" s="13" t="s">
        <v>57</v>
      </c>
      <c r="F84" s="13" t="s">
        <v>524</v>
      </c>
      <c r="G84" s="13">
        <v>2011</v>
      </c>
      <c r="H84" s="14" t="s">
        <v>293</v>
      </c>
      <c r="I84" s="20">
        <v>304</v>
      </c>
      <c r="J84" s="16" t="s">
        <v>294</v>
      </c>
      <c r="K84" s="16" t="s">
        <v>295</v>
      </c>
      <c r="L84" s="16">
        <f>ROW()</f>
        <v>84</v>
      </c>
      <c r="AR84">
        <f t="shared" si="7"/>
        <v>0</v>
      </c>
    </row>
    <row r="85" spans="1:44">
      <c r="A85" s="11">
        <v>83</v>
      </c>
      <c r="B85" s="13" t="s">
        <v>466</v>
      </c>
      <c r="C85" s="13" t="s">
        <v>467</v>
      </c>
      <c r="D85" s="13">
        <v>1</v>
      </c>
      <c r="E85" s="13" t="s">
        <v>468</v>
      </c>
      <c r="F85" s="13" t="s">
        <v>28</v>
      </c>
      <c r="G85" s="13">
        <v>2012</v>
      </c>
      <c r="H85" s="14" t="s">
        <v>296</v>
      </c>
      <c r="I85" s="20">
        <v>303</v>
      </c>
      <c r="J85" s="16" t="s">
        <v>297</v>
      </c>
      <c r="K85" s="16" t="s">
        <v>298</v>
      </c>
      <c r="L85" s="16">
        <f>ROW()</f>
        <v>85</v>
      </c>
      <c r="AR85">
        <f t="shared" si="7"/>
        <v>0</v>
      </c>
    </row>
    <row r="86" spans="1:44">
      <c r="A86" s="11">
        <v>84</v>
      </c>
      <c r="B86" s="13" t="s">
        <v>473</v>
      </c>
      <c r="C86" s="13" t="s">
        <v>474</v>
      </c>
      <c r="D86" s="13">
        <v>1</v>
      </c>
      <c r="E86" s="13" t="s">
        <v>468</v>
      </c>
      <c r="F86" s="13" t="s">
        <v>475</v>
      </c>
      <c r="G86" s="13">
        <v>2012</v>
      </c>
      <c r="H86" s="14" t="s">
        <v>299</v>
      </c>
      <c r="I86" s="20">
        <v>558</v>
      </c>
      <c r="J86" s="16" t="s">
        <v>300</v>
      </c>
      <c r="K86" s="16" t="s">
        <v>301</v>
      </c>
      <c r="L86" s="16">
        <f>ROW()</f>
        <v>86</v>
      </c>
      <c r="AR86">
        <f t="shared" si="7"/>
        <v>0</v>
      </c>
    </row>
    <row r="87" spans="1:44">
      <c r="A87" s="11">
        <v>85</v>
      </c>
      <c r="B87" s="13" t="s">
        <v>479</v>
      </c>
      <c r="C87" s="13" t="s">
        <v>480</v>
      </c>
      <c r="D87" s="13">
        <v>1</v>
      </c>
      <c r="E87" s="13" t="s">
        <v>468</v>
      </c>
      <c r="F87" s="13" t="s">
        <v>498</v>
      </c>
      <c r="G87" s="13">
        <v>2012</v>
      </c>
      <c r="H87" s="14" t="s">
        <v>302</v>
      </c>
      <c r="I87" s="20">
        <v>258</v>
      </c>
      <c r="J87" s="16" t="s">
        <v>303</v>
      </c>
      <c r="K87" s="16" t="s">
        <v>304</v>
      </c>
      <c r="L87" s="16">
        <f>ROW()</f>
        <v>87</v>
      </c>
      <c r="AR87">
        <f t="shared" si="7"/>
        <v>0</v>
      </c>
    </row>
    <row r="88" spans="1:44">
      <c r="A88" s="11">
        <v>86</v>
      </c>
      <c r="B88" s="13" t="s">
        <v>38</v>
      </c>
      <c r="C88" s="13" t="s">
        <v>353</v>
      </c>
      <c r="D88" s="13">
        <v>1</v>
      </c>
      <c r="E88" s="13" t="s">
        <v>468</v>
      </c>
      <c r="F88" s="13" t="s">
        <v>498</v>
      </c>
      <c r="G88" s="13">
        <v>2012</v>
      </c>
      <c r="H88" s="14" t="s">
        <v>306</v>
      </c>
      <c r="I88" s="20">
        <v>107</v>
      </c>
      <c r="J88" s="16" t="s">
        <v>307</v>
      </c>
      <c r="K88" s="16" t="s">
        <v>308</v>
      </c>
      <c r="L88" s="16">
        <f>ROW()</f>
        <v>88</v>
      </c>
      <c r="AR88">
        <f t="shared" si="7"/>
        <v>0</v>
      </c>
    </row>
    <row r="89" spans="1:44">
      <c r="A89" s="11">
        <v>87</v>
      </c>
      <c r="B89" s="13" t="s">
        <v>484</v>
      </c>
      <c r="C89" s="13" t="s">
        <v>485</v>
      </c>
      <c r="D89" s="13">
        <v>1</v>
      </c>
      <c r="E89" s="13" t="s">
        <v>468</v>
      </c>
      <c r="F89" s="13" t="s">
        <v>498</v>
      </c>
      <c r="G89" s="13">
        <v>2012</v>
      </c>
      <c r="H89" s="14" t="s">
        <v>309</v>
      </c>
      <c r="I89" s="20">
        <v>201</v>
      </c>
      <c r="J89" s="16" t="s">
        <v>310</v>
      </c>
      <c r="K89" s="16" t="s">
        <v>311</v>
      </c>
      <c r="L89" s="16">
        <f>ROW()</f>
        <v>89</v>
      </c>
      <c r="AR89">
        <f t="shared" si="7"/>
        <v>0</v>
      </c>
    </row>
    <row r="90" spans="1:44">
      <c r="A90" s="11">
        <v>88</v>
      </c>
      <c r="B90" s="13" t="s">
        <v>466</v>
      </c>
      <c r="C90" s="13" t="s">
        <v>467</v>
      </c>
      <c r="D90" s="13">
        <v>12</v>
      </c>
      <c r="E90" s="13" t="s">
        <v>489</v>
      </c>
      <c r="F90" s="13" t="s">
        <v>498</v>
      </c>
      <c r="G90" s="13">
        <v>2012</v>
      </c>
      <c r="H90" s="14" t="s">
        <v>312</v>
      </c>
      <c r="I90" s="20">
        <v>671</v>
      </c>
      <c r="J90" s="16" t="s">
        <v>313</v>
      </c>
      <c r="K90" s="16" t="s">
        <v>314</v>
      </c>
      <c r="L90" s="16">
        <f>ROW()</f>
        <v>90</v>
      </c>
      <c r="AR90">
        <f t="shared" si="7"/>
        <v>0</v>
      </c>
    </row>
    <row r="91" spans="1:44">
      <c r="A91" s="11">
        <v>89</v>
      </c>
      <c r="B91" s="13" t="s">
        <v>473</v>
      </c>
      <c r="C91" s="13" t="s">
        <v>474</v>
      </c>
      <c r="D91" s="13">
        <v>12</v>
      </c>
      <c r="E91" s="13" t="s">
        <v>489</v>
      </c>
      <c r="F91" s="13" t="s">
        <v>498</v>
      </c>
      <c r="G91" s="13">
        <v>2012</v>
      </c>
      <c r="H91" s="14" t="s">
        <v>315</v>
      </c>
      <c r="I91" s="20">
        <v>582</v>
      </c>
      <c r="J91" s="16" t="s">
        <v>316</v>
      </c>
      <c r="K91" s="16" t="s">
        <v>317</v>
      </c>
      <c r="L91" s="16">
        <f>ROW()</f>
        <v>91</v>
      </c>
      <c r="AR91">
        <f t="shared" si="7"/>
        <v>0</v>
      </c>
    </row>
    <row r="92" spans="1:44">
      <c r="A92" s="11">
        <v>90</v>
      </c>
      <c r="B92" s="13" t="s">
        <v>479</v>
      </c>
      <c r="C92" s="13" t="s">
        <v>480</v>
      </c>
      <c r="D92" s="13">
        <v>12</v>
      </c>
      <c r="E92" s="13" t="s">
        <v>489</v>
      </c>
      <c r="F92" s="13" t="s">
        <v>498</v>
      </c>
      <c r="G92" s="13">
        <v>2012</v>
      </c>
      <c r="H92" s="14" t="s">
        <v>318</v>
      </c>
      <c r="I92" s="20">
        <v>6</v>
      </c>
      <c r="J92" s="16" t="s">
        <v>319</v>
      </c>
      <c r="K92" s="16" t="s">
        <v>320</v>
      </c>
      <c r="L92" s="16">
        <f>ROW()</f>
        <v>92</v>
      </c>
      <c r="AR92">
        <f t="shared" si="7"/>
        <v>0</v>
      </c>
    </row>
    <row r="93" spans="1:44">
      <c r="A93" s="11">
        <v>91</v>
      </c>
      <c r="B93" s="13" t="s">
        <v>496</v>
      </c>
      <c r="C93" s="13" t="s">
        <v>497</v>
      </c>
      <c r="D93" s="13">
        <v>12</v>
      </c>
      <c r="E93" s="13" t="s">
        <v>489</v>
      </c>
      <c r="F93" s="13" t="s">
        <v>498</v>
      </c>
      <c r="G93" s="13">
        <v>2012</v>
      </c>
      <c r="H93" s="14" t="s">
        <v>321</v>
      </c>
      <c r="I93" s="20">
        <v>222</v>
      </c>
      <c r="J93" s="16" t="s">
        <v>322</v>
      </c>
      <c r="K93" s="16" t="s">
        <v>323</v>
      </c>
      <c r="L93" s="16">
        <f>ROW()</f>
        <v>93</v>
      </c>
      <c r="AR93">
        <f t="shared" si="7"/>
        <v>0</v>
      </c>
    </row>
    <row r="94" spans="1:44">
      <c r="A94" s="11">
        <v>92</v>
      </c>
      <c r="B94" s="13" t="s">
        <v>484</v>
      </c>
      <c r="C94" s="13" t="s">
        <v>485</v>
      </c>
      <c r="D94" s="13">
        <v>12</v>
      </c>
      <c r="E94" s="13" t="s">
        <v>57</v>
      </c>
      <c r="F94" s="13" t="s">
        <v>498</v>
      </c>
      <c r="G94" s="13">
        <v>2012</v>
      </c>
      <c r="H94" s="14" t="s">
        <v>324</v>
      </c>
      <c r="I94" s="20">
        <v>59</v>
      </c>
      <c r="J94" s="16" t="s">
        <v>325</v>
      </c>
      <c r="K94" s="16" t="s">
        <v>326</v>
      </c>
      <c r="L94" s="16">
        <f>ROW()</f>
        <v>94</v>
      </c>
      <c r="AR94">
        <f t="shared" si="7"/>
        <v>0</v>
      </c>
    </row>
    <row r="95" spans="1:44">
      <c r="A95" s="11">
        <v>93</v>
      </c>
      <c r="B95" s="13" t="s">
        <v>510</v>
      </c>
      <c r="C95" s="13" t="s">
        <v>511</v>
      </c>
      <c r="D95" s="13">
        <v>12</v>
      </c>
      <c r="E95" s="13" t="s">
        <v>489</v>
      </c>
      <c r="F95" s="13" t="s">
        <v>498</v>
      </c>
      <c r="G95" s="13">
        <v>2012</v>
      </c>
      <c r="H95" s="14" t="s">
        <v>327</v>
      </c>
      <c r="I95" s="21">
        <v>796</v>
      </c>
      <c r="J95" s="16" t="s">
        <v>328</v>
      </c>
      <c r="K95" s="16" t="s">
        <v>329</v>
      </c>
      <c r="L95" s="16">
        <f>ROW()</f>
        <v>95</v>
      </c>
      <c r="AR95">
        <f t="shared" si="7"/>
        <v>0</v>
      </c>
    </row>
    <row r="96" spans="1:44">
      <c r="A96" s="11">
        <v>94</v>
      </c>
      <c r="B96" s="13" t="s">
        <v>466</v>
      </c>
      <c r="C96" s="13" t="s">
        <v>467</v>
      </c>
      <c r="D96" s="13">
        <v>1</v>
      </c>
      <c r="E96" s="13" t="s">
        <v>468</v>
      </c>
      <c r="F96" s="13" t="s">
        <v>203</v>
      </c>
      <c r="G96" s="13">
        <v>2012</v>
      </c>
      <c r="H96" s="14" t="s">
        <v>331</v>
      </c>
      <c r="I96" s="20">
        <v>293</v>
      </c>
      <c r="J96" s="16" t="s">
        <v>332</v>
      </c>
      <c r="K96" s="16" t="s">
        <v>333</v>
      </c>
      <c r="L96" s="16">
        <f>ROW()</f>
        <v>96</v>
      </c>
      <c r="AR96">
        <f t="shared" si="7"/>
        <v>0</v>
      </c>
    </row>
    <row r="97" spans="1:44">
      <c r="A97" s="11">
        <v>95</v>
      </c>
      <c r="B97" s="13" t="s">
        <v>473</v>
      </c>
      <c r="C97" s="13" t="s">
        <v>474</v>
      </c>
      <c r="D97" s="13">
        <v>1</v>
      </c>
      <c r="E97" s="13" t="s">
        <v>468</v>
      </c>
      <c r="F97" s="13" t="s">
        <v>524</v>
      </c>
      <c r="G97" s="13">
        <v>2012</v>
      </c>
      <c r="H97" s="14" t="s">
        <v>334</v>
      </c>
      <c r="I97" s="20">
        <v>580</v>
      </c>
      <c r="J97" s="16" t="s">
        <v>335</v>
      </c>
      <c r="K97" s="16" t="s">
        <v>336</v>
      </c>
      <c r="L97" s="16">
        <f>ROW()</f>
        <v>97</v>
      </c>
      <c r="AR97">
        <f t="shared" si="7"/>
        <v>0</v>
      </c>
    </row>
    <row r="98" spans="1:44">
      <c r="A98" s="11">
        <v>96</v>
      </c>
      <c r="B98" s="13" t="s">
        <v>479</v>
      </c>
      <c r="C98" s="13" t="s">
        <v>480</v>
      </c>
      <c r="D98" s="13">
        <v>1</v>
      </c>
      <c r="E98" s="13" t="s">
        <v>468</v>
      </c>
      <c r="F98" s="13" t="s">
        <v>524</v>
      </c>
      <c r="G98" s="13">
        <v>2012</v>
      </c>
      <c r="H98" s="14" t="s">
        <v>337</v>
      </c>
      <c r="I98" s="20">
        <v>427</v>
      </c>
      <c r="J98" s="16" t="s">
        <v>119</v>
      </c>
      <c r="K98" s="16" t="s">
        <v>120</v>
      </c>
      <c r="L98" s="16">
        <f>ROW()</f>
        <v>98</v>
      </c>
      <c r="AR98">
        <f t="shared" si="7"/>
        <v>0</v>
      </c>
    </row>
    <row r="99" spans="1:44">
      <c r="A99" s="11">
        <v>97</v>
      </c>
      <c r="B99" s="13" t="s">
        <v>496</v>
      </c>
      <c r="C99" s="13" t="s">
        <v>497</v>
      </c>
      <c r="D99" s="13">
        <v>1</v>
      </c>
      <c r="E99" s="13" t="s">
        <v>468</v>
      </c>
      <c r="F99" s="13" t="s">
        <v>524</v>
      </c>
      <c r="G99" s="13">
        <v>2012</v>
      </c>
      <c r="H99" s="14" t="s">
        <v>121</v>
      </c>
      <c r="I99" s="20">
        <v>385</v>
      </c>
      <c r="J99" s="16" t="s">
        <v>122</v>
      </c>
      <c r="K99" s="16" t="s">
        <v>123</v>
      </c>
      <c r="L99" s="16">
        <f>ROW()</f>
        <v>99</v>
      </c>
      <c r="AR99">
        <f t="shared" si="7"/>
        <v>0</v>
      </c>
    </row>
    <row r="100" spans="1:44">
      <c r="A100" s="11">
        <v>98</v>
      </c>
      <c r="B100" s="13" t="s">
        <v>392</v>
      </c>
      <c r="C100" s="13" t="s">
        <v>393</v>
      </c>
      <c r="D100" s="13">
        <v>1</v>
      </c>
      <c r="E100" s="13" t="s">
        <v>468</v>
      </c>
      <c r="F100" s="13" t="s">
        <v>524</v>
      </c>
      <c r="G100" s="13">
        <v>2012</v>
      </c>
      <c r="H100" s="14" t="s">
        <v>124</v>
      </c>
      <c r="I100" s="20">
        <v>310</v>
      </c>
      <c r="J100" s="16" t="s">
        <v>125</v>
      </c>
      <c r="K100" s="16" t="s">
        <v>126</v>
      </c>
      <c r="L100" s="16">
        <f>ROW()</f>
        <v>100</v>
      </c>
      <c r="AR100">
        <f t="shared" si="7"/>
        <v>0</v>
      </c>
    </row>
    <row r="101" spans="1:44">
      <c r="A101" s="11">
        <v>99</v>
      </c>
      <c r="B101" s="13" t="s">
        <v>484</v>
      </c>
      <c r="C101" s="13" t="s">
        <v>485</v>
      </c>
      <c r="D101" s="13">
        <v>1</v>
      </c>
      <c r="E101" s="13" t="s">
        <v>468</v>
      </c>
      <c r="F101" s="13" t="s">
        <v>524</v>
      </c>
      <c r="G101" s="13">
        <v>2012</v>
      </c>
      <c r="H101" s="14" t="s">
        <v>127</v>
      </c>
      <c r="I101" s="20">
        <v>191</v>
      </c>
      <c r="J101" s="16" t="s">
        <v>128</v>
      </c>
      <c r="K101" s="16" t="s">
        <v>129</v>
      </c>
      <c r="L101" s="16">
        <f>ROW()</f>
        <v>101</v>
      </c>
      <c r="AR101">
        <f t="shared" si="7"/>
        <v>0</v>
      </c>
    </row>
    <row r="102" spans="1:44">
      <c r="A102" s="11">
        <v>100</v>
      </c>
      <c r="B102" s="13" t="s">
        <v>400</v>
      </c>
      <c r="C102" s="13" t="s">
        <v>401</v>
      </c>
      <c r="D102" s="13">
        <v>1</v>
      </c>
      <c r="E102" s="13" t="s">
        <v>468</v>
      </c>
      <c r="F102" s="13" t="s">
        <v>524</v>
      </c>
      <c r="G102" s="13">
        <v>2012</v>
      </c>
      <c r="H102" s="14" t="s">
        <v>130</v>
      </c>
      <c r="I102" s="20">
        <v>72</v>
      </c>
      <c r="J102" s="16" t="s">
        <v>131</v>
      </c>
      <c r="K102" s="16" t="s">
        <v>132</v>
      </c>
      <c r="L102" s="16">
        <f>ROW()</f>
        <v>102</v>
      </c>
      <c r="AR102">
        <f t="shared" si="7"/>
        <v>0</v>
      </c>
    </row>
    <row r="103" spans="1:44">
      <c r="A103" s="11">
        <v>101</v>
      </c>
      <c r="B103" s="13" t="s">
        <v>542</v>
      </c>
      <c r="C103" s="13" t="s">
        <v>543</v>
      </c>
      <c r="D103" s="13">
        <v>1</v>
      </c>
      <c r="E103" s="13" t="s">
        <v>468</v>
      </c>
      <c r="F103" s="13" t="s">
        <v>524</v>
      </c>
      <c r="G103" s="13">
        <v>2012</v>
      </c>
      <c r="H103" s="14" t="s">
        <v>133</v>
      </c>
      <c r="I103" s="20">
        <v>138</v>
      </c>
      <c r="J103" s="16" t="s">
        <v>134</v>
      </c>
      <c r="K103" s="16" t="s">
        <v>135</v>
      </c>
      <c r="L103" s="16">
        <f>ROW()</f>
        <v>103</v>
      </c>
      <c r="AR103">
        <f t="shared" si="7"/>
        <v>0</v>
      </c>
    </row>
    <row r="104" spans="1:44">
      <c r="A104" s="11">
        <v>102</v>
      </c>
      <c r="B104" s="13" t="s">
        <v>466</v>
      </c>
      <c r="C104" s="13" t="s">
        <v>467</v>
      </c>
      <c r="D104" s="13">
        <v>12</v>
      </c>
      <c r="E104" s="13" t="s">
        <v>489</v>
      </c>
      <c r="F104" s="13" t="s">
        <v>524</v>
      </c>
      <c r="G104" s="13">
        <v>2012</v>
      </c>
      <c r="H104" s="14" t="s">
        <v>136</v>
      </c>
      <c r="I104" s="20">
        <v>404</v>
      </c>
      <c r="J104" s="16" t="s">
        <v>137</v>
      </c>
      <c r="K104" s="16" t="s">
        <v>138</v>
      </c>
      <c r="L104" s="16">
        <f>ROW()</f>
        <v>104</v>
      </c>
      <c r="AR104">
        <f t="shared" si="7"/>
        <v>0</v>
      </c>
    </row>
    <row r="105" spans="1:44">
      <c r="A105" s="11">
        <v>103</v>
      </c>
      <c r="B105" s="13" t="s">
        <v>519</v>
      </c>
      <c r="C105" s="13" t="s">
        <v>520</v>
      </c>
      <c r="D105" s="13">
        <v>12</v>
      </c>
      <c r="E105" s="13" t="s">
        <v>57</v>
      </c>
      <c r="F105" s="13" t="s">
        <v>524</v>
      </c>
      <c r="G105" s="13">
        <v>2012</v>
      </c>
      <c r="H105" s="14" t="s">
        <v>139</v>
      </c>
      <c r="I105" s="20">
        <v>743</v>
      </c>
      <c r="J105" s="16" t="s">
        <v>140</v>
      </c>
      <c r="K105" s="16" t="s">
        <v>141</v>
      </c>
      <c r="L105" s="16">
        <f>ROW()</f>
        <v>105</v>
      </c>
      <c r="AR105">
        <f t="shared" si="7"/>
        <v>0</v>
      </c>
    </row>
    <row r="106" spans="1:44">
      <c r="A106" s="11">
        <v>104</v>
      </c>
      <c r="B106" s="13" t="s">
        <v>479</v>
      </c>
      <c r="C106" s="13" t="s">
        <v>480</v>
      </c>
      <c r="D106" s="13">
        <v>12</v>
      </c>
      <c r="E106" s="13" t="s">
        <v>489</v>
      </c>
      <c r="F106" s="13" t="s">
        <v>524</v>
      </c>
      <c r="G106" s="13">
        <v>2012</v>
      </c>
      <c r="H106" s="14" t="s">
        <v>142</v>
      </c>
      <c r="I106" s="20">
        <v>473</v>
      </c>
      <c r="J106" s="16" t="s">
        <v>143</v>
      </c>
      <c r="K106" s="16" t="s">
        <v>144</v>
      </c>
      <c r="L106" s="16">
        <f>ROW()</f>
        <v>106</v>
      </c>
      <c r="AR106">
        <f t="shared" si="7"/>
        <v>0</v>
      </c>
    </row>
    <row r="107" spans="1:44">
      <c r="A107" s="11">
        <v>105</v>
      </c>
      <c r="B107" s="13" t="s">
        <v>502</v>
      </c>
      <c r="C107" s="13" t="s">
        <v>503</v>
      </c>
      <c r="D107" s="13">
        <v>12</v>
      </c>
      <c r="E107" s="13" t="s">
        <v>57</v>
      </c>
      <c r="F107" s="13" t="s">
        <v>524</v>
      </c>
      <c r="G107" s="13">
        <v>2012</v>
      </c>
      <c r="H107" s="14" t="s">
        <v>145</v>
      </c>
      <c r="I107" s="20">
        <v>688</v>
      </c>
      <c r="J107" s="16" t="s">
        <v>146</v>
      </c>
      <c r="K107" s="16" t="s">
        <v>147</v>
      </c>
      <c r="L107" s="16">
        <f>ROW()</f>
        <v>107</v>
      </c>
      <c r="AR107">
        <f t="shared" si="7"/>
        <v>0</v>
      </c>
    </row>
    <row r="108" spans="1:44">
      <c r="A108" s="11">
        <v>106</v>
      </c>
      <c r="B108" s="13" t="s">
        <v>38</v>
      </c>
      <c r="C108" s="13" t="s">
        <v>353</v>
      </c>
      <c r="D108" s="13">
        <v>12</v>
      </c>
      <c r="E108" s="13" t="s">
        <v>489</v>
      </c>
      <c r="F108" s="13" t="s">
        <v>524</v>
      </c>
      <c r="G108" s="13">
        <v>2012</v>
      </c>
      <c r="H108" s="14" t="s">
        <v>149</v>
      </c>
      <c r="I108" s="20">
        <v>414</v>
      </c>
      <c r="J108" s="16" t="s">
        <v>150</v>
      </c>
      <c r="K108" s="16" t="s">
        <v>151</v>
      </c>
      <c r="L108" s="16">
        <f>ROW()</f>
        <v>108</v>
      </c>
      <c r="AR108">
        <f t="shared" si="7"/>
        <v>0</v>
      </c>
    </row>
    <row r="109" spans="1:44">
      <c r="A109" s="11">
        <v>107</v>
      </c>
      <c r="B109" s="13" t="s">
        <v>484</v>
      </c>
      <c r="C109" s="13" t="s">
        <v>485</v>
      </c>
      <c r="D109" s="13">
        <v>12</v>
      </c>
      <c r="E109" s="13" t="s">
        <v>57</v>
      </c>
      <c r="F109" s="13" t="s">
        <v>524</v>
      </c>
      <c r="G109" s="13">
        <v>2012</v>
      </c>
      <c r="H109" s="14" t="s">
        <v>153</v>
      </c>
      <c r="I109" s="20">
        <v>692</v>
      </c>
      <c r="J109" s="16" t="s">
        <v>154</v>
      </c>
      <c r="K109" s="16" t="s">
        <v>155</v>
      </c>
      <c r="L109" s="16">
        <f>ROW()</f>
        <v>109</v>
      </c>
      <c r="AR109">
        <f t="shared" si="7"/>
        <v>0</v>
      </c>
    </row>
    <row r="110" spans="1:44">
      <c r="A110" s="11">
        <v>108</v>
      </c>
      <c r="B110" s="13" t="s">
        <v>510</v>
      </c>
      <c r="C110" s="13" t="s">
        <v>511</v>
      </c>
      <c r="D110" s="13">
        <v>12</v>
      </c>
      <c r="E110" s="13" t="s">
        <v>489</v>
      </c>
      <c r="F110" s="13" t="s">
        <v>524</v>
      </c>
      <c r="G110" s="13">
        <v>2012</v>
      </c>
      <c r="H110" s="14" t="s">
        <v>156</v>
      </c>
      <c r="I110" s="20">
        <v>389</v>
      </c>
      <c r="J110" s="16" t="s">
        <v>157</v>
      </c>
      <c r="K110" s="16" t="s">
        <v>158</v>
      </c>
      <c r="L110" s="16">
        <f>ROW()</f>
        <v>110</v>
      </c>
      <c r="AR110">
        <f t="shared" si="7"/>
        <v>0</v>
      </c>
    </row>
    <row r="111" spans="1:44">
      <c r="A111" s="11">
        <v>109</v>
      </c>
      <c r="B111" s="13" t="s">
        <v>542</v>
      </c>
      <c r="C111" s="13" t="s">
        <v>543</v>
      </c>
      <c r="D111" s="13">
        <v>12</v>
      </c>
      <c r="E111" s="13" t="s">
        <v>57</v>
      </c>
      <c r="F111" s="13" t="s">
        <v>524</v>
      </c>
      <c r="G111" s="13">
        <v>2012</v>
      </c>
      <c r="H111" s="14" t="s">
        <v>159</v>
      </c>
      <c r="I111" s="20">
        <v>533</v>
      </c>
      <c r="J111" s="16" t="s">
        <v>160</v>
      </c>
      <c r="K111" s="16" t="s">
        <v>161</v>
      </c>
      <c r="L111" s="16">
        <f>ROW()</f>
        <v>111</v>
      </c>
      <c r="AR111">
        <f t="shared" si="7"/>
        <v>0</v>
      </c>
    </row>
    <row r="112" spans="1:44">
      <c r="A112" s="11">
        <v>110</v>
      </c>
      <c r="B112" s="13" t="s">
        <v>547</v>
      </c>
      <c r="C112" s="13" t="s">
        <v>548</v>
      </c>
      <c r="D112" s="13">
        <v>12</v>
      </c>
      <c r="E112" s="13" t="s">
        <v>489</v>
      </c>
      <c r="F112" s="13" t="s">
        <v>524</v>
      </c>
      <c r="G112" s="13">
        <v>2012</v>
      </c>
      <c r="H112" s="14" t="s">
        <v>162</v>
      </c>
      <c r="I112" s="20">
        <v>544</v>
      </c>
      <c r="J112" s="16" t="s">
        <v>163</v>
      </c>
      <c r="K112" s="16" t="s">
        <v>164</v>
      </c>
      <c r="L112" s="16">
        <f>ROW()</f>
        <v>112</v>
      </c>
      <c r="AR112">
        <f t="shared" si="7"/>
        <v>0</v>
      </c>
    </row>
    <row r="113" spans="1:44">
      <c r="A113" s="11">
        <v>111</v>
      </c>
      <c r="B113" s="13" t="s">
        <v>473</v>
      </c>
      <c r="C113" s="13" t="s">
        <v>474</v>
      </c>
      <c r="D113" s="13">
        <v>12</v>
      </c>
      <c r="E113" s="13" t="s">
        <v>489</v>
      </c>
      <c r="F113" s="13" t="s">
        <v>524</v>
      </c>
      <c r="G113" s="13">
        <v>2012</v>
      </c>
      <c r="H113" s="14" t="s">
        <v>165</v>
      </c>
      <c r="I113" s="20">
        <v>305</v>
      </c>
      <c r="J113" s="16" t="s">
        <v>166</v>
      </c>
      <c r="K113" s="16" t="s">
        <v>167</v>
      </c>
      <c r="L113" s="16">
        <f>ROW()</f>
        <v>113</v>
      </c>
      <c r="AR113">
        <f t="shared" si="7"/>
        <v>0</v>
      </c>
    </row>
    <row r="114" spans="1:44">
      <c r="A114" s="11">
        <v>112</v>
      </c>
      <c r="B114" s="13"/>
      <c r="C114" s="11" t="s">
        <v>1</v>
      </c>
      <c r="D114" s="13"/>
      <c r="E114" s="13"/>
      <c r="F114" s="13"/>
      <c r="G114" s="13"/>
      <c r="H114" s="14" t="s">
        <v>169</v>
      </c>
      <c r="I114" s="20">
        <v>627</v>
      </c>
      <c r="J114" s="16" t="s">
        <v>170</v>
      </c>
      <c r="K114" s="16" t="s">
        <v>171</v>
      </c>
      <c r="L114" s="16">
        <f>ROW()</f>
        <v>114</v>
      </c>
      <c r="AR114">
        <f t="shared" si="7"/>
        <v>0</v>
      </c>
    </row>
    <row r="115" spans="1:44">
      <c r="A115" s="11">
        <v>113</v>
      </c>
      <c r="B115" s="12" t="s">
        <v>466</v>
      </c>
      <c r="C115" s="12" t="s">
        <v>467</v>
      </c>
      <c r="D115" s="12">
        <v>1</v>
      </c>
      <c r="E115" s="12" t="s">
        <v>468</v>
      </c>
      <c r="F115" s="12" t="s">
        <v>28</v>
      </c>
      <c r="G115" s="12">
        <v>2011</v>
      </c>
      <c r="H115" s="14" t="s">
        <v>173</v>
      </c>
      <c r="I115" s="20">
        <v>358</v>
      </c>
      <c r="J115" s="16" t="s">
        <v>174</v>
      </c>
      <c r="K115" s="16" t="s">
        <v>175</v>
      </c>
      <c r="L115" s="16">
        <f>ROW()</f>
        <v>115</v>
      </c>
      <c r="AR115">
        <f t="shared" si="7"/>
        <v>0</v>
      </c>
    </row>
    <row r="116" spans="1:44">
      <c r="A116" s="11">
        <v>114</v>
      </c>
      <c r="B116" s="13" t="s">
        <v>473</v>
      </c>
      <c r="C116" s="13" t="s">
        <v>474</v>
      </c>
      <c r="D116" s="13">
        <v>1</v>
      </c>
      <c r="E116" s="13" t="s">
        <v>468</v>
      </c>
      <c r="F116" s="13" t="s">
        <v>475</v>
      </c>
      <c r="G116" s="13">
        <v>2011</v>
      </c>
      <c r="H116" s="14" t="s">
        <v>176</v>
      </c>
      <c r="I116" s="20">
        <v>300</v>
      </c>
      <c r="J116" s="16" t="s">
        <v>177</v>
      </c>
      <c r="K116" s="16" t="s">
        <v>178</v>
      </c>
      <c r="L116" s="16">
        <f>ROW()</f>
        <v>116</v>
      </c>
      <c r="AR116">
        <f t="shared" si="7"/>
        <v>0</v>
      </c>
    </row>
    <row r="117" spans="1:44">
      <c r="A117" s="11">
        <v>115</v>
      </c>
      <c r="B117" s="13" t="s">
        <v>479</v>
      </c>
      <c r="C117" s="13" t="s">
        <v>480</v>
      </c>
      <c r="D117" s="13">
        <v>1</v>
      </c>
      <c r="E117" s="13" t="s">
        <v>468</v>
      </c>
      <c r="F117" s="13" t="s">
        <v>475</v>
      </c>
      <c r="G117" s="13">
        <v>2011</v>
      </c>
      <c r="H117" s="14" t="s">
        <v>179</v>
      </c>
      <c r="I117" s="20">
        <v>712</v>
      </c>
      <c r="J117" s="16" t="s">
        <v>180</v>
      </c>
      <c r="K117" s="16" t="s">
        <v>181</v>
      </c>
      <c r="L117" s="16">
        <f>ROW()</f>
        <v>117</v>
      </c>
      <c r="AR117">
        <f t="shared" si="7"/>
        <v>0</v>
      </c>
    </row>
    <row r="118" spans="1:44">
      <c r="A118" s="11">
        <v>116</v>
      </c>
      <c r="B118" s="13" t="s">
        <v>484</v>
      </c>
      <c r="C118" s="13" t="s">
        <v>485</v>
      </c>
      <c r="D118" s="13">
        <v>1</v>
      </c>
      <c r="E118" s="13" t="s">
        <v>468</v>
      </c>
      <c r="F118" s="13" t="s">
        <v>475</v>
      </c>
      <c r="G118" s="13">
        <v>2011</v>
      </c>
      <c r="H118" s="14" t="s">
        <v>182</v>
      </c>
      <c r="I118" s="20">
        <v>505</v>
      </c>
      <c r="J118" s="16" t="s">
        <v>183</v>
      </c>
      <c r="K118" s="16" t="s">
        <v>184</v>
      </c>
      <c r="L118" s="16">
        <f>ROW()</f>
        <v>118</v>
      </c>
      <c r="AR118">
        <f t="shared" si="7"/>
        <v>0</v>
      </c>
    </row>
    <row r="119" spans="1:44">
      <c r="A119" s="11">
        <v>117</v>
      </c>
      <c r="B119" s="13" t="s">
        <v>466</v>
      </c>
      <c r="C119" s="13" t="s">
        <v>467</v>
      </c>
      <c r="D119" s="13">
        <v>12</v>
      </c>
      <c r="E119" s="13" t="s">
        <v>489</v>
      </c>
      <c r="F119" s="13" t="s">
        <v>475</v>
      </c>
      <c r="G119" s="13">
        <v>2011</v>
      </c>
      <c r="H119" s="14" t="s">
        <v>185</v>
      </c>
      <c r="I119" s="18">
        <v>339</v>
      </c>
      <c r="J119" s="19" t="s">
        <v>186</v>
      </c>
      <c r="K119" s="16" t="s">
        <v>187</v>
      </c>
      <c r="L119" s="16">
        <f>ROW()</f>
        <v>119</v>
      </c>
      <c r="AR119">
        <f t="shared" si="7"/>
        <v>0</v>
      </c>
    </row>
    <row r="120" spans="1:44">
      <c r="A120" s="11">
        <v>118</v>
      </c>
      <c r="B120" s="13" t="s">
        <v>473</v>
      </c>
      <c r="C120" s="13" t="s">
        <v>474</v>
      </c>
      <c r="D120" s="13">
        <v>12</v>
      </c>
      <c r="E120" s="13" t="s">
        <v>489</v>
      </c>
      <c r="F120" s="13" t="s">
        <v>475</v>
      </c>
      <c r="G120" s="13">
        <v>2011</v>
      </c>
      <c r="H120" s="14" t="s">
        <v>188</v>
      </c>
      <c r="I120" s="20">
        <v>192</v>
      </c>
      <c r="J120" s="16" t="s">
        <v>189</v>
      </c>
      <c r="K120" s="16" t="s">
        <v>190</v>
      </c>
      <c r="L120" s="16">
        <f>ROW()</f>
        <v>120</v>
      </c>
      <c r="AR120">
        <f t="shared" si="7"/>
        <v>0</v>
      </c>
    </row>
    <row r="121" spans="1:44">
      <c r="A121" s="11">
        <v>119</v>
      </c>
      <c r="B121" s="13" t="s">
        <v>496</v>
      </c>
      <c r="C121" s="13" t="s">
        <v>497</v>
      </c>
      <c r="D121" s="13">
        <v>12</v>
      </c>
      <c r="E121" s="13" t="s">
        <v>489</v>
      </c>
      <c r="F121" s="13" t="s">
        <v>498</v>
      </c>
      <c r="G121" s="13">
        <v>2011</v>
      </c>
      <c r="H121" s="14" t="s">
        <v>191</v>
      </c>
      <c r="I121" s="20">
        <v>652</v>
      </c>
      <c r="J121" s="16" t="s">
        <v>192</v>
      </c>
      <c r="K121" s="16" t="s">
        <v>193</v>
      </c>
      <c r="L121" s="16">
        <f>ROW()</f>
        <v>121</v>
      </c>
      <c r="AR121">
        <f t="shared" si="7"/>
        <v>0</v>
      </c>
    </row>
    <row r="122" spans="1:44">
      <c r="A122" s="11">
        <v>120</v>
      </c>
      <c r="B122" s="13" t="s">
        <v>502</v>
      </c>
      <c r="C122" s="13" t="s">
        <v>503</v>
      </c>
      <c r="D122" s="13">
        <v>12</v>
      </c>
      <c r="E122" s="13" t="s">
        <v>489</v>
      </c>
      <c r="F122" s="13" t="s">
        <v>498</v>
      </c>
      <c r="G122" s="13">
        <v>2011</v>
      </c>
      <c r="H122" s="14" t="s">
        <v>194</v>
      </c>
      <c r="I122" s="20">
        <v>109</v>
      </c>
      <c r="J122" s="16" t="s">
        <v>195</v>
      </c>
      <c r="K122" s="16" t="s">
        <v>196</v>
      </c>
      <c r="L122" s="16">
        <f>ROW()</f>
        <v>122</v>
      </c>
      <c r="AR122">
        <f t="shared" si="7"/>
        <v>0</v>
      </c>
    </row>
    <row r="123" spans="1:44">
      <c r="A123" s="11">
        <v>121</v>
      </c>
      <c r="B123" s="13" t="s">
        <v>484</v>
      </c>
      <c r="C123" s="13" t="s">
        <v>485</v>
      </c>
      <c r="D123" s="13">
        <v>12</v>
      </c>
      <c r="E123" s="13" t="s">
        <v>489</v>
      </c>
      <c r="F123" s="13" t="s">
        <v>498</v>
      </c>
      <c r="G123" s="13">
        <v>2011</v>
      </c>
      <c r="H123" s="14" t="s">
        <v>197</v>
      </c>
      <c r="I123" s="20">
        <v>7</v>
      </c>
      <c r="J123" s="16" t="s">
        <v>198</v>
      </c>
      <c r="K123" s="16" t="s">
        <v>199</v>
      </c>
      <c r="L123" s="16">
        <f>ROW()</f>
        <v>123</v>
      </c>
      <c r="AR123">
        <f t="shared" si="7"/>
        <v>0</v>
      </c>
    </row>
    <row r="124" spans="1:44">
      <c r="A124" s="11">
        <v>122</v>
      </c>
      <c r="B124" s="13" t="s">
        <v>510</v>
      </c>
      <c r="C124" s="13" t="s">
        <v>511</v>
      </c>
      <c r="D124" s="13">
        <v>12</v>
      </c>
      <c r="E124" s="13" t="s">
        <v>489</v>
      </c>
      <c r="F124" s="13" t="s">
        <v>498</v>
      </c>
      <c r="G124" s="13">
        <v>2011</v>
      </c>
      <c r="H124" s="14" t="s">
        <v>200</v>
      </c>
      <c r="I124" s="20">
        <v>755</v>
      </c>
      <c r="J124" s="16" t="s">
        <v>201</v>
      </c>
      <c r="K124" s="16" t="s">
        <v>202</v>
      </c>
      <c r="L124" s="16">
        <f>ROW()</f>
        <v>124</v>
      </c>
      <c r="AR124">
        <f t="shared" si="7"/>
        <v>0</v>
      </c>
    </row>
    <row r="125" spans="1:44">
      <c r="A125" s="11">
        <v>123</v>
      </c>
      <c r="B125" s="13" t="s">
        <v>466</v>
      </c>
      <c r="C125" s="13" t="s">
        <v>467</v>
      </c>
      <c r="D125" s="13">
        <v>1</v>
      </c>
      <c r="E125" s="13" t="s">
        <v>468</v>
      </c>
      <c r="F125" s="13" t="s">
        <v>203</v>
      </c>
      <c r="G125" s="13">
        <v>2011</v>
      </c>
      <c r="H125" s="14" t="s">
        <v>204</v>
      </c>
      <c r="I125" s="20">
        <v>1</v>
      </c>
      <c r="J125" s="16" t="s">
        <v>205</v>
      </c>
      <c r="K125" s="16" t="s">
        <v>206</v>
      </c>
      <c r="L125" s="16">
        <f>ROW()</f>
        <v>125</v>
      </c>
      <c r="AR125">
        <f t="shared" si="7"/>
        <v>0</v>
      </c>
    </row>
    <row r="126" spans="1:44">
      <c r="A126" s="11">
        <v>124</v>
      </c>
      <c r="B126" s="13" t="s">
        <v>519</v>
      </c>
      <c r="C126" s="13" t="s">
        <v>520</v>
      </c>
      <c r="D126" s="13">
        <v>1</v>
      </c>
      <c r="E126" s="13" t="s">
        <v>468</v>
      </c>
      <c r="F126" s="13" t="s">
        <v>203</v>
      </c>
      <c r="G126" s="13">
        <v>2011</v>
      </c>
      <c r="H126" s="14" t="s">
        <v>207</v>
      </c>
      <c r="I126" s="20">
        <v>645</v>
      </c>
      <c r="J126" s="16" t="s">
        <v>208</v>
      </c>
      <c r="K126" s="16" t="s">
        <v>209</v>
      </c>
      <c r="L126" s="16">
        <f>ROW()</f>
        <v>126</v>
      </c>
      <c r="AR126">
        <f t="shared" si="7"/>
        <v>0</v>
      </c>
    </row>
    <row r="127" spans="1:44">
      <c r="A127" s="11">
        <v>125</v>
      </c>
      <c r="B127" s="13" t="s">
        <v>473</v>
      </c>
      <c r="C127" s="13" t="s">
        <v>474</v>
      </c>
      <c r="D127" s="13">
        <v>1</v>
      </c>
      <c r="E127" s="13" t="s">
        <v>468</v>
      </c>
      <c r="F127" s="13" t="s">
        <v>524</v>
      </c>
      <c r="G127" s="13">
        <v>2011</v>
      </c>
      <c r="H127" s="14" t="s">
        <v>210</v>
      </c>
      <c r="I127" s="20">
        <v>141</v>
      </c>
      <c r="J127" s="16" t="s">
        <v>211</v>
      </c>
      <c r="K127" s="16" t="s">
        <v>212</v>
      </c>
      <c r="L127" s="16">
        <f>ROW()</f>
        <v>127</v>
      </c>
      <c r="AR127">
        <f t="shared" si="7"/>
        <v>0</v>
      </c>
    </row>
    <row r="128" spans="1:44">
      <c r="A128" s="11">
        <v>126</v>
      </c>
      <c r="B128" s="13" t="s">
        <v>479</v>
      </c>
      <c r="C128" s="13" t="s">
        <v>480</v>
      </c>
      <c r="D128" s="13">
        <v>1</v>
      </c>
      <c r="E128" s="13" t="s">
        <v>468</v>
      </c>
      <c r="F128" s="13" t="s">
        <v>524</v>
      </c>
      <c r="G128" s="13">
        <v>2011</v>
      </c>
      <c r="H128" s="14" t="s">
        <v>213</v>
      </c>
      <c r="I128" s="20">
        <v>391</v>
      </c>
      <c r="J128" s="16" t="s">
        <v>214</v>
      </c>
      <c r="K128" s="16" t="s">
        <v>215</v>
      </c>
      <c r="L128" s="16">
        <f>ROW()</f>
        <v>128</v>
      </c>
      <c r="AR128">
        <f t="shared" si="7"/>
        <v>0</v>
      </c>
    </row>
    <row r="129" spans="1:44">
      <c r="A129" s="11">
        <v>127</v>
      </c>
      <c r="B129" s="13" t="s">
        <v>502</v>
      </c>
      <c r="C129" s="13" t="s">
        <v>503</v>
      </c>
      <c r="D129" s="13">
        <v>1</v>
      </c>
      <c r="E129" s="13" t="s">
        <v>468</v>
      </c>
      <c r="F129" s="13" t="s">
        <v>524</v>
      </c>
      <c r="G129" s="13">
        <v>2011</v>
      </c>
      <c r="H129" s="14" t="s">
        <v>216</v>
      </c>
      <c r="I129" s="20">
        <v>453</v>
      </c>
      <c r="J129" s="16" t="s">
        <v>217</v>
      </c>
      <c r="K129" s="16" t="s">
        <v>218</v>
      </c>
      <c r="L129" s="16">
        <f>ROW()</f>
        <v>129</v>
      </c>
      <c r="AR129">
        <f t="shared" si="7"/>
        <v>0</v>
      </c>
    </row>
    <row r="130" spans="1:44">
      <c r="A130" s="11">
        <v>128</v>
      </c>
      <c r="B130" s="13" t="s">
        <v>534</v>
      </c>
      <c r="C130" s="13" t="s">
        <v>535</v>
      </c>
      <c r="D130" s="13">
        <v>1</v>
      </c>
      <c r="E130" s="13" t="s">
        <v>468</v>
      </c>
      <c r="F130" s="13" t="s">
        <v>524</v>
      </c>
      <c r="G130" s="13">
        <v>2011</v>
      </c>
      <c r="H130" s="14" t="s">
        <v>219</v>
      </c>
      <c r="I130" s="20">
        <v>739</v>
      </c>
      <c r="J130" s="16" t="s">
        <v>220</v>
      </c>
      <c r="K130" s="16" t="s">
        <v>221</v>
      </c>
      <c r="L130" s="16">
        <f>ROW()</f>
        <v>130</v>
      </c>
      <c r="AR130">
        <f t="shared" si="7"/>
        <v>0</v>
      </c>
    </row>
    <row r="131" spans="1:44">
      <c r="A131" s="11">
        <v>129</v>
      </c>
      <c r="B131" s="13" t="s">
        <v>484</v>
      </c>
      <c r="C131" s="13" t="s">
        <v>485</v>
      </c>
      <c r="D131" s="13">
        <v>1</v>
      </c>
      <c r="E131" s="13" t="s">
        <v>468</v>
      </c>
      <c r="F131" s="13" t="s">
        <v>524</v>
      </c>
      <c r="G131" s="13">
        <v>2011</v>
      </c>
      <c r="H131" s="14" t="s">
        <v>222</v>
      </c>
      <c r="I131" s="20">
        <v>791</v>
      </c>
      <c r="J131" s="16" t="s">
        <v>223</v>
      </c>
      <c r="K131" s="16" t="s">
        <v>224</v>
      </c>
      <c r="L131" s="16">
        <f>ROW()</f>
        <v>131</v>
      </c>
      <c r="AR131">
        <f t="shared" si="7"/>
        <v>0</v>
      </c>
    </row>
    <row r="132" spans="1:44">
      <c r="A132" s="11">
        <v>130</v>
      </c>
      <c r="B132" s="13" t="s">
        <v>542</v>
      </c>
      <c r="C132" s="13" t="s">
        <v>543</v>
      </c>
      <c r="D132" s="13">
        <v>1</v>
      </c>
      <c r="E132" s="13" t="s">
        <v>468</v>
      </c>
      <c r="F132" s="13" t="s">
        <v>524</v>
      </c>
      <c r="G132" s="13">
        <v>2011</v>
      </c>
      <c r="H132" s="14" t="s">
        <v>225</v>
      </c>
      <c r="I132" s="20">
        <v>307</v>
      </c>
      <c r="J132" s="16" t="s">
        <v>226</v>
      </c>
      <c r="K132" s="16" t="s">
        <v>227</v>
      </c>
      <c r="L132" s="16">
        <f>ROW()</f>
        <v>132</v>
      </c>
      <c r="AR132">
        <f t="shared" ref="AR132:AR170" si="8">AN132+AO132</f>
        <v>0</v>
      </c>
    </row>
    <row r="133" spans="1:44">
      <c r="A133" s="11">
        <v>131</v>
      </c>
      <c r="B133" s="13" t="s">
        <v>547</v>
      </c>
      <c r="C133" s="13" t="s">
        <v>548</v>
      </c>
      <c r="D133" s="13">
        <v>1</v>
      </c>
      <c r="E133" s="13" t="s">
        <v>468</v>
      </c>
      <c r="F133" s="13" t="s">
        <v>524</v>
      </c>
      <c r="G133" s="13">
        <v>2011</v>
      </c>
      <c r="H133" s="14" t="s">
        <v>228</v>
      </c>
      <c r="I133" s="20">
        <v>650</v>
      </c>
      <c r="J133" s="16" t="s">
        <v>5</v>
      </c>
      <c r="K133" s="16" t="s">
        <v>6</v>
      </c>
      <c r="L133" s="16">
        <f>ROW()</f>
        <v>133</v>
      </c>
      <c r="AR133">
        <f t="shared" si="8"/>
        <v>0</v>
      </c>
    </row>
    <row r="134" spans="1:44">
      <c r="A134" s="11">
        <v>132</v>
      </c>
      <c r="B134" s="13" t="s">
        <v>466</v>
      </c>
      <c r="C134" s="13" t="s">
        <v>467</v>
      </c>
      <c r="D134" s="13">
        <v>12</v>
      </c>
      <c r="E134" s="13" t="s">
        <v>489</v>
      </c>
      <c r="F134" s="13" t="s">
        <v>524</v>
      </c>
      <c r="G134" s="13">
        <v>2011</v>
      </c>
      <c r="H134" s="14" t="s">
        <v>7</v>
      </c>
      <c r="I134" s="20">
        <v>19</v>
      </c>
      <c r="J134" s="16" t="s">
        <v>8</v>
      </c>
      <c r="K134" s="16" t="s">
        <v>9</v>
      </c>
      <c r="L134" s="16">
        <f>ROW()</f>
        <v>134</v>
      </c>
      <c r="AR134">
        <f t="shared" si="8"/>
        <v>0</v>
      </c>
    </row>
    <row r="135" spans="1:44">
      <c r="A135" s="11">
        <v>133</v>
      </c>
      <c r="B135" s="13" t="s">
        <v>519</v>
      </c>
      <c r="C135" s="13" t="s">
        <v>520</v>
      </c>
      <c r="D135" s="13">
        <v>12</v>
      </c>
      <c r="E135" s="13" t="s">
        <v>489</v>
      </c>
      <c r="F135" s="13" t="s">
        <v>524</v>
      </c>
      <c r="G135" s="13">
        <v>2011</v>
      </c>
      <c r="H135" s="14" t="s">
        <v>10</v>
      </c>
      <c r="I135" s="20">
        <v>594</v>
      </c>
      <c r="J135" s="16" t="s">
        <v>11</v>
      </c>
      <c r="K135" s="16" t="s">
        <v>12</v>
      </c>
      <c r="L135" s="16">
        <f>ROW()</f>
        <v>135</v>
      </c>
      <c r="AR135">
        <f t="shared" si="8"/>
        <v>0</v>
      </c>
    </row>
    <row r="136" spans="1:44">
      <c r="A136" s="11">
        <v>134</v>
      </c>
      <c r="B136" s="13" t="s">
        <v>473</v>
      </c>
      <c r="C136" s="13" t="s">
        <v>474</v>
      </c>
      <c r="D136" s="13">
        <v>12</v>
      </c>
      <c r="E136" s="13" t="s">
        <v>489</v>
      </c>
      <c r="F136" s="13" t="s">
        <v>524</v>
      </c>
      <c r="G136" s="13">
        <v>2011</v>
      </c>
      <c r="H136" s="14" t="s">
        <v>13</v>
      </c>
      <c r="I136" s="20">
        <v>463</v>
      </c>
      <c r="J136" s="16" t="s">
        <v>14</v>
      </c>
      <c r="K136" s="16" t="s">
        <v>15</v>
      </c>
      <c r="L136" s="16">
        <f>ROW()</f>
        <v>136</v>
      </c>
      <c r="AR136">
        <f t="shared" si="8"/>
        <v>0</v>
      </c>
    </row>
    <row r="137" spans="1:44">
      <c r="A137" s="11">
        <v>135</v>
      </c>
      <c r="B137" s="13" t="s">
        <v>479</v>
      </c>
      <c r="C137" s="13" t="s">
        <v>480</v>
      </c>
      <c r="D137" s="13">
        <v>12</v>
      </c>
      <c r="E137" s="13" t="s">
        <v>489</v>
      </c>
      <c r="F137" s="13" t="s">
        <v>524</v>
      </c>
      <c r="G137" s="13">
        <v>2011</v>
      </c>
      <c r="H137" s="14" t="s">
        <v>16</v>
      </c>
      <c r="I137" s="20">
        <v>91</v>
      </c>
      <c r="J137" s="16" t="s">
        <v>17</v>
      </c>
      <c r="K137" s="16" t="s">
        <v>18</v>
      </c>
      <c r="L137" s="16">
        <f>ROW()</f>
        <v>137</v>
      </c>
      <c r="AR137">
        <f t="shared" si="8"/>
        <v>0</v>
      </c>
    </row>
    <row r="138" spans="1:44">
      <c r="A138" s="11">
        <v>136</v>
      </c>
      <c r="B138" s="13" t="s">
        <v>502</v>
      </c>
      <c r="C138" s="13" t="s">
        <v>503</v>
      </c>
      <c r="D138" s="13">
        <v>12</v>
      </c>
      <c r="E138" s="13" t="s">
        <v>489</v>
      </c>
      <c r="F138" s="13" t="s">
        <v>524</v>
      </c>
      <c r="G138" s="13">
        <v>2011</v>
      </c>
      <c r="H138" s="14" t="s">
        <v>19</v>
      </c>
      <c r="I138" s="20">
        <v>415</v>
      </c>
      <c r="J138" s="16" t="s">
        <v>20</v>
      </c>
      <c r="K138" s="16" t="s">
        <v>21</v>
      </c>
      <c r="L138" s="16">
        <f>ROW()</f>
        <v>138</v>
      </c>
      <c r="AR138">
        <f t="shared" si="8"/>
        <v>0</v>
      </c>
    </row>
    <row r="139" spans="1:44">
      <c r="A139" s="11">
        <v>137</v>
      </c>
      <c r="B139" s="13" t="s">
        <v>510</v>
      </c>
      <c r="C139" s="13" t="s">
        <v>511</v>
      </c>
      <c r="D139" s="13">
        <v>12</v>
      </c>
      <c r="E139" s="13" t="s">
        <v>489</v>
      </c>
      <c r="F139" s="13" t="s">
        <v>524</v>
      </c>
      <c r="G139" s="13">
        <v>2011</v>
      </c>
      <c r="H139" s="14" t="s">
        <v>22</v>
      </c>
      <c r="I139" s="20">
        <v>240</v>
      </c>
      <c r="J139" s="16" t="s">
        <v>23</v>
      </c>
      <c r="K139" s="16" t="s">
        <v>24</v>
      </c>
      <c r="L139" s="16">
        <f>ROW()</f>
        <v>139</v>
      </c>
      <c r="AR139">
        <f t="shared" si="8"/>
        <v>0</v>
      </c>
    </row>
    <row r="140" spans="1:44">
      <c r="A140" s="11">
        <v>138</v>
      </c>
      <c r="B140" s="13" t="s">
        <v>542</v>
      </c>
      <c r="C140" s="13" t="s">
        <v>543</v>
      </c>
      <c r="D140" s="13">
        <v>12</v>
      </c>
      <c r="E140" s="13" t="s">
        <v>57</v>
      </c>
      <c r="F140" s="13" t="s">
        <v>524</v>
      </c>
      <c r="G140" s="13">
        <v>2011</v>
      </c>
      <c r="H140" s="14" t="s">
        <v>25</v>
      </c>
      <c r="I140" s="20">
        <v>23</v>
      </c>
      <c r="J140" s="16" t="s">
        <v>26</v>
      </c>
      <c r="K140" s="16" t="s">
        <v>27</v>
      </c>
      <c r="L140" s="16">
        <f>ROW()</f>
        <v>140</v>
      </c>
      <c r="AR140">
        <f t="shared" si="8"/>
        <v>0</v>
      </c>
    </row>
    <row r="141" spans="1:44">
      <c r="A141" s="11">
        <v>139</v>
      </c>
      <c r="B141" s="13" t="s">
        <v>466</v>
      </c>
      <c r="C141" s="13" t="s">
        <v>467</v>
      </c>
      <c r="D141" s="13">
        <v>1</v>
      </c>
      <c r="E141" s="13" t="s">
        <v>468</v>
      </c>
      <c r="F141" s="13" t="s">
        <v>28</v>
      </c>
      <c r="G141" s="13">
        <v>2012</v>
      </c>
      <c r="H141" s="14" t="s">
        <v>29</v>
      </c>
      <c r="I141" s="20">
        <v>600</v>
      </c>
      <c r="J141" s="16" t="s">
        <v>30</v>
      </c>
      <c r="K141" s="16" t="s">
        <v>31</v>
      </c>
      <c r="L141" s="16">
        <f>ROW()</f>
        <v>141</v>
      </c>
      <c r="AR141">
        <f t="shared" si="8"/>
        <v>0</v>
      </c>
    </row>
    <row r="142" spans="1:44">
      <c r="A142" s="11">
        <v>140</v>
      </c>
      <c r="B142" s="13" t="s">
        <v>473</v>
      </c>
      <c r="C142" s="13" t="s">
        <v>474</v>
      </c>
      <c r="D142" s="13">
        <v>1</v>
      </c>
      <c r="E142" s="13" t="s">
        <v>468</v>
      </c>
      <c r="F142" s="13" t="s">
        <v>475</v>
      </c>
      <c r="G142" s="13">
        <v>2012</v>
      </c>
      <c r="H142" s="14" t="s">
        <v>32</v>
      </c>
      <c r="I142" s="20">
        <v>622</v>
      </c>
      <c r="J142" s="16" t="s">
        <v>33</v>
      </c>
      <c r="K142" s="16" t="s">
        <v>34</v>
      </c>
      <c r="L142" s="16">
        <f>ROW()</f>
        <v>142</v>
      </c>
      <c r="AR142">
        <f t="shared" si="8"/>
        <v>0</v>
      </c>
    </row>
    <row r="143" spans="1:44">
      <c r="A143" s="11">
        <v>141</v>
      </c>
      <c r="B143" s="13" t="s">
        <v>479</v>
      </c>
      <c r="C143" s="13" t="s">
        <v>480</v>
      </c>
      <c r="D143" s="13">
        <v>1</v>
      </c>
      <c r="E143" s="13" t="s">
        <v>468</v>
      </c>
      <c r="F143" s="13" t="s">
        <v>498</v>
      </c>
      <c r="G143" s="13">
        <v>2012</v>
      </c>
      <c r="H143" s="14" t="s">
        <v>35</v>
      </c>
      <c r="I143" s="20">
        <v>116</v>
      </c>
      <c r="J143" s="16" t="s">
        <v>36</v>
      </c>
      <c r="K143" s="16" t="s">
        <v>37</v>
      </c>
      <c r="L143" s="16">
        <f>ROW()</f>
        <v>143</v>
      </c>
      <c r="AR143">
        <f t="shared" si="8"/>
        <v>0</v>
      </c>
    </row>
    <row r="144" spans="1:44">
      <c r="A144" s="11">
        <v>142</v>
      </c>
      <c r="B144" s="13" t="s">
        <v>38</v>
      </c>
      <c r="C144" s="13" t="s">
        <v>353</v>
      </c>
      <c r="D144" s="13">
        <v>1</v>
      </c>
      <c r="E144" s="13" t="s">
        <v>468</v>
      </c>
      <c r="F144" s="13" t="s">
        <v>498</v>
      </c>
      <c r="G144" s="13">
        <v>2012</v>
      </c>
      <c r="H144" s="14" t="s">
        <v>39</v>
      </c>
      <c r="I144" s="20">
        <v>276</v>
      </c>
      <c r="J144" s="16" t="s">
        <v>40</v>
      </c>
      <c r="K144" s="16" t="s">
        <v>41</v>
      </c>
      <c r="L144" s="16">
        <f>ROW()</f>
        <v>144</v>
      </c>
      <c r="AR144">
        <f t="shared" si="8"/>
        <v>0</v>
      </c>
    </row>
    <row r="145" spans="1:44">
      <c r="A145" s="11">
        <v>143</v>
      </c>
      <c r="B145" s="13" t="s">
        <v>484</v>
      </c>
      <c r="C145" s="13" t="s">
        <v>485</v>
      </c>
      <c r="D145" s="13">
        <v>1</v>
      </c>
      <c r="E145" s="13" t="s">
        <v>468</v>
      </c>
      <c r="F145" s="13" t="s">
        <v>498</v>
      </c>
      <c r="G145" s="13">
        <v>2012</v>
      </c>
      <c r="H145" s="14" t="s">
        <v>42</v>
      </c>
      <c r="I145" s="20">
        <v>392</v>
      </c>
      <c r="J145" s="16" t="s">
        <v>43</v>
      </c>
      <c r="K145" s="16" t="s">
        <v>44</v>
      </c>
      <c r="L145" s="16">
        <f>ROW()</f>
        <v>145</v>
      </c>
      <c r="AR145">
        <f t="shared" si="8"/>
        <v>0</v>
      </c>
    </row>
    <row r="146" spans="1:44">
      <c r="A146" s="11">
        <v>144</v>
      </c>
      <c r="B146" s="13" t="s">
        <v>466</v>
      </c>
      <c r="C146" s="13" t="s">
        <v>467</v>
      </c>
      <c r="D146" s="13">
        <v>12</v>
      </c>
      <c r="E146" s="13" t="s">
        <v>489</v>
      </c>
      <c r="F146" s="13" t="s">
        <v>498</v>
      </c>
      <c r="G146" s="13">
        <v>2012</v>
      </c>
      <c r="H146" s="14" t="s">
        <v>45</v>
      </c>
      <c r="I146" s="20">
        <v>124</v>
      </c>
      <c r="J146" s="16" t="s">
        <v>46</v>
      </c>
      <c r="K146" s="16" t="s">
        <v>47</v>
      </c>
      <c r="L146" s="16">
        <f>ROW()</f>
        <v>146</v>
      </c>
      <c r="AR146">
        <f t="shared" si="8"/>
        <v>0</v>
      </c>
    </row>
    <row r="147" spans="1:44">
      <c r="A147" s="11">
        <v>145</v>
      </c>
      <c r="B147" s="13" t="s">
        <v>473</v>
      </c>
      <c r="C147" s="13" t="s">
        <v>474</v>
      </c>
      <c r="D147" s="13">
        <v>12</v>
      </c>
      <c r="E147" s="13" t="s">
        <v>489</v>
      </c>
      <c r="F147" s="13" t="s">
        <v>498</v>
      </c>
      <c r="G147" s="13">
        <v>2012</v>
      </c>
      <c r="H147" s="14" t="s">
        <v>48</v>
      </c>
      <c r="I147" s="20">
        <v>623</v>
      </c>
      <c r="J147" s="16" t="s">
        <v>49</v>
      </c>
      <c r="K147" s="16" t="s">
        <v>50</v>
      </c>
      <c r="L147" s="16">
        <f>ROW()</f>
        <v>147</v>
      </c>
      <c r="AR147">
        <f t="shared" si="8"/>
        <v>0</v>
      </c>
    </row>
    <row r="148" spans="1:44">
      <c r="A148" s="11">
        <v>146</v>
      </c>
      <c r="B148" s="13" t="s">
        <v>479</v>
      </c>
      <c r="C148" s="13" t="s">
        <v>480</v>
      </c>
      <c r="D148" s="13">
        <v>12</v>
      </c>
      <c r="E148" s="13" t="s">
        <v>489</v>
      </c>
      <c r="F148" s="13" t="s">
        <v>498</v>
      </c>
      <c r="G148" s="13">
        <v>2012</v>
      </c>
      <c r="H148" s="14" t="s">
        <v>51</v>
      </c>
      <c r="I148" s="20">
        <v>62</v>
      </c>
      <c r="J148" s="16" t="s">
        <v>52</v>
      </c>
      <c r="K148" s="16" t="s">
        <v>53</v>
      </c>
      <c r="L148" s="16">
        <f>ROW()</f>
        <v>148</v>
      </c>
      <c r="AR148">
        <f t="shared" si="8"/>
        <v>0</v>
      </c>
    </row>
    <row r="149" spans="1:44">
      <c r="A149" s="11">
        <v>147</v>
      </c>
      <c r="B149" s="13" t="s">
        <v>496</v>
      </c>
      <c r="C149" s="13" t="s">
        <v>497</v>
      </c>
      <c r="D149" s="13">
        <v>12</v>
      </c>
      <c r="E149" s="13" t="s">
        <v>489</v>
      </c>
      <c r="F149" s="13" t="s">
        <v>498</v>
      </c>
      <c r="G149" s="13">
        <v>2012</v>
      </c>
      <c r="H149" s="14" t="s">
        <v>54</v>
      </c>
      <c r="I149" s="20">
        <v>659</v>
      </c>
      <c r="J149" s="16" t="s">
        <v>55</v>
      </c>
      <c r="K149" s="16" t="s">
        <v>56</v>
      </c>
      <c r="L149" s="16">
        <f>ROW()</f>
        <v>149</v>
      </c>
      <c r="AR149">
        <f t="shared" si="8"/>
        <v>0</v>
      </c>
    </row>
    <row r="150" spans="1:44">
      <c r="A150" s="11">
        <v>148</v>
      </c>
      <c r="B150" s="13" t="s">
        <v>484</v>
      </c>
      <c r="C150" s="13" t="s">
        <v>485</v>
      </c>
      <c r="D150" s="13">
        <v>12</v>
      </c>
      <c r="E150" s="13" t="s">
        <v>57</v>
      </c>
      <c r="F150" s="13" t="s">
        <v>498</v>
      </c>
      <c r="G150" s="13">
        <v>2012</v>
      </c>
      <c r="H150" s="14" t="s">
        <v>58</v>
      </c>
      <c r="I150" s="20">
        <v>210</v>
      </c>
      <c r="J150" s="16" t="s">
        <v>59</v>
      </c>
      <c r="K150" s="16" t="s">
        <v>60</v>
      </c>
      <c r="L150" s="16">
        <f>ROW()</f>
        <v>150</v>
      </c>
      <c r="AR150">
        <f t="shared" si="8"/>
        <v>0</v>
      </c>
    </row>
    <row r="151" spans="1:44">
      <c r="A151" s="11">
        <v>149</v>
      </c>
      <c r="B151" s="13" t="s">
        <v>510</v>
      </c>
      <c r="C151" s="13" t="s">
        <v>511</v>
      </c>
      <c r="D151" s="13">
        <v>12</v>
      </c>
      <c r="E151" s="13" t="s">
        <v>489</v>
      </c>
      <c r="F151" s="13" t="s">
        <v>498</v>
      </c>
      <c r="G151" s="13">
        <v>2012</v>
      </c>
      <c r="H151" s="14" t="s">
        <v>61</v>
      </c>
      <c r="I151" s="20">
        <v>288</v>
      </c>
      <c r="J151" s="16" t="s">
        <v>62</v>
      </c>
      <c r="K151" s="16" t="s">
        <v>63</v>
      </c>
      <c r="L151" s="16">
        <f>ROW()</f>
        <v>151</v>
      </c>
      <c r="AR151">
        <f t="shared" si="8"/>
        <v>0</v>
      </c>
    </row>
    <row r="152" spans="1:44">
      <c r="A152" s="11">
        <v>150</v>
      </c>
      <c r="B152" s="13" t="s">
        <v>466</v>
      </c>
      <c r="C152" s="13" t="s">
        <v>467</v>
      </c>
      <c r="D152" s="13">
        <v>1</v>
      </c>
      <c r="E152" s="13" t="s">
        <v>468</v>
      </c>
      <c r="F152" s="13" t="s">
        <v>203</v>
      </c>
      <c r="G152" s="13">
        <v>2012</v>
      </c>
      <c r="H152" s="14" t="s">
        <v>64</v>
      </c>
      <c r="I152" s="20">
        <v>530</v>
      </c>
      <c r="J152" s="16" t="s">
        <v>65</v>
      </c>
      <c r="K152" s="16" t="s">
        <v>66</v>
      </c>
      <c r="L152" s="16">
        <f>ROW()</f>
        <v>152</v>
      </c>
      <c r="AR152">
        <f t="shared" si="8"/>
        <v>0</v>
      </c>
    </row>
    <row r="153" spans="1:44">
      <c r="A153" s="11">
        <v>151</v>
      </c>
      <c r="B153" s="13" t="s">
        <v>473</v>
      </c>
      <c r="C153" s="13" t="s">
        <v>474</v>
      </c>
      <c r="D153" s="13">
        <v>1</v>
      </c>
      <c r="E153" s="13" t="s">
        <v>468</v>
      </c>
      <c r="F153" s="13" t="s">
        <v>524</v>
      </c>
      <c r="G153" s="13">
        <v>2012</v>
      </c>
      <c r="H153" s="14" t="s">
        <v>67</v>
      </c>
      <c r="I153" s="20">
        <v>249</v>
      </c>
      <c r="J153" s="16" t="s">
        <v>68</v>
      </c>
      <c r="K153" s="16" t="s">
        <v>69</v>
      </c>
      <c r="L153" s="16">
        <f>ROW()</f>
        <v>153</v>
      </c>
      <c r="AR153">
        <f t="shared" si="8"/>
        <v>0</v>
      </c>
    </row>
    <row r="154" spans="1:44">
      <c r="A154" s="11">
        <v>152</v>
      </c>
      <c r="B154" s="13" t="s">
        <v>479</v>
      </c>
      <c r="C154" s="13" t="s">
        <v>480</v>
      </c>
      <c r="D154" s="13">
        <v>1</v>
      </c>
      <c r="E154" s="13" t="s">
        <v>468</v>
      </c>
      <c r="F154" s="13" t="s">
        <v>524</v>
      </c>
      <c r="G154" s="13">
        <v>2012</v>
      </c>
      <c r="H154" s="14" t="s">
        <v>70</v>
      </c>
      <c r="I154" s="20">
        <v>223</v>
      </c>
      <c r="J154" s="16" t="s">
        <v>71</v>
      </c>
      <c r="K154" s="16" t="s">
        <v>72</v>
      </c>
      <c r="L154" s="16">
        <f>ROW()</f>
        <v>154</v>
      </c>
      <c r="AR154">
        <f t="shared" si="8"/>
        <v>0</v>
      </c>
    </row>
    <row r="155" spans="1:44">
      <c r="A155" s="11">
        <v>153</v>
      </c>
      <c r="B155" s="13" t="s">
        <v>496</v>
      </c>
      <c r="C155" s="13" t="s">
        <v>497</v>
      </c>
      <c r="D155" s="13">
        <v>1</v>
      </c>
      <c r="E155" s="13" t="s">
        <v>468</v>
      </c>
      <c r="F155" s="13" t="s">
        <v>524</v>
      </c>
      <c r="G155" s="13">
        <v>2012</v>
      </c>
      <c r="H155" s="14" t="s">
        <v>73</v>
      </c>
      <c r="I155" s="20">
        <v>61</v>
      </c>
      <c r="J155" s="16" t="s">
        <v>74</v>
      </c>
      <c r="K155" s="16" t="s">
        <v>75</v>
      </c>
      <c r="L155" s="16">
        <f>ROW()</f>
        <v>155</v>
      </c>
      <c r="AR155">
        <f t="shared" si="8"/>
        <v>0</v>
      </c>
    </row>
    <row r="156" spans="1:44">
      <c r="A156" s="11">
        <v>154</v>
      </c>
      <c r="B156" s="12" t="s">
        <v>392</v>
      </c>
      <c r="C156" s="13" t="s">
        <v>393</v>
      </c>
      <c r="D156" s="13">
        <v>1</v>
      </c>
      <c r="E156" s="13" t="s">
        <v>468</v>
      </c>
      <c r="F156" s="13" t="s">
        <v>524</v>
      </c>
      <c r="G156" s="13">
        <v>2012</v>
      </c>
      <c r="H156" s="14" t="s">
        <v>76</v>
      </c>
      <c r="I156" s="20">
        <v>308</v>
      </c>
      <c r="J156" s="16" t="s">
        <v>77</v>
      </c>
      <c r="K156" s="16" t="s">
        <v>78</v>
      </c>
      <c r="L156" s="16">
        <f>ROW()</f>
        <v>156</v>
      </c>
      <c r="AR156">
        <f t="shared" si="8"/>
        <v>0</v>
      </c>
    </row>
    <row r="157" spans="1:44">
      <c r="A157" s="11">
        <v>155</v>
      </c>
      <c r="B157" s="13" t="s">
        <v>484</v>
      </c>
      <c r="C157" s="13" t="s">
        <v>485</v>
      </c>
      <c r="D157" s="13">
        <v>1</v>
      </c>
      <c r="E157" s="13" t="s">
        <v>468</v>
      </c>
      <c r="F157" s="13" t="s">
        <v>524</v>
      </c>
      <c r="G157" s="13">
        <v>2012</v>
      </c>
      <c r="H157" s="14" t="s">
        <v>79</v>
      </c>
      <c r="I157" s="20">
        <v>75</v>
      </c>
      <c r="J157" s="16" t="s">
        <v>80</v>
      </c>
      <c r="K157" s="16" t="s">
        <v>81</v>
      </c>
      <c r="L157" s="16">
        <f>ROW()</f>
        <v>157</v>
      </c>
      <c r="AR157">
        <f t="shared" si="8"/>
        <v>0</v>
      </c>
    </row>
    <row r="158" spans="1:44">
      <c r="A158" s="11">
        <v>156</v>
      </c>
      <c r="B158" s="13" t="s">
        <v>400</v>
      </c>
      <c r="C158" s="13" t="s">
        <v>401</v>
      </c>
      <c r="D158" s="13">
        <v>1</v>
      </c>
      <c r="E158" s="13" t="s">
        <v>468</v>
      </c>
      <c r="F158" s="13" t="s">
        <v>524</v>
      </c>
      <c r="G158" s="13">
        <v>2012</v>
      </c>
      <c r="H158" s="14" t="s">
        <v>82</v>
      </c>
      <c r="I158" s="20">
        <v>421</v>
      </c>
      <c r="J158" s="16" t="s">
        <v>83</v>
      </c>
      <c r="K158" s="16" t="s">
        <v>84</v>
      </c>
      <c r="L158" s="16">
        <f>ROW()</f>
        <v>158</v>
      </c>
      <c r="AR158">
        <f t="shared" si="8"/>
        <v>0</v>
      </c>
    </row>
    <row r="159" spans="1:44">
      <c r="A159" s="11">
        <v>157</v>
      </c>
      <c r="B159" s="13" t="s">
        <v>542</v>
      </c>
      <c r="C159" s="13" t="s">
        <v>543</v>
      </c>
      <c r="D159" s="13">
        <v>1</v>
      </c>
      <c r="E159" s="13" t="s">
        <v>468</v>
      </c>
      <c r="F159" s="13" t="s">
        <v>524</v>
      </c>
      <c r="G159" s="13">
        <v>2012</v>
      </c>
      <c r="H159" s="14" t="s">
        <v>85</v>
      </c>
      <c r="I159" s="20">
        <v>277</v>
      </c>
      <c r="J159" s="16" t="s">
        <v>86</v>
      </c>
      <c r="K159" s="16" t="s">
        <v>87</v>
      </c>
      <c r="L159" s="16">
        <f>ROW()</f>
        <v>159</v>
      </c>
      <c r="AR159">
        <f t="shared" si="8"/>
        <v>0</v>
      </c>
    </row>
    <row r="160" spans="1:44">
      <c r="A160" s="11">
        <v>158</v>
      </c>
      <c r="B160" s="13" t="s">
        <v>466</v>
      </c>
      <c r="C160" s="13" t="s">
        <v>467</v>
      </c>
      <c r="D160" s="13">
        <v>12</v>
      </c>
      <c r="E160" s="13" t="s">
        <v>489</v>
      </c>
      <c r="F160" s="13" t="s">
        <v>524</v>
      </c>
      <c r="G160" s="13">
        <v>2012</v>
      </c>
      <c r="H160" s="14" t="s">
        <v>88</v>
      </c>
      <c r="I160" s="20">
        <v>100</v>
      </c>
      <c r="J160" s="16" t="s">
        <v>89</v>
      </c>
      <c r="K160" s="16" t="s">
        <v>90</v>
      </c>
      <c r="L160" s="16">
        <f>ROW()</f>
        <v>160</v>
      </c>
      <c r="AR160">
        <f t="shared" si="8"/>
        <v>0</v>
      </c>
    </row>
    <row r="161" spans="1:44">
      <c r="A161" s="11">
        <v>159</v>
      </c>
      <c r="B161" s="13" t="s">
        <v>519</v>
      </c>
      <c r="C161" s="13" t="s">
        <v>520</v>
      </c>
      <c r="D161" s="13">
        <v>12</v>
      </c>
      <c r="E161" s="13" t="s">
        <v>57</v>
      </c>
      <c r="F161" s="13" t="s">
        <v>524</v>
      </c>
      <c r="G161" s="13">
        <v>2012</v>
      </c>
      <c r="H161" s="14" t="s">
        <v>91</v>
      </c>
      <c r="I161" s="20">
        <v>87</v>
      </c>
      <c r="J161" s="16" t="s">
        <v>92</v>
      </c>
      <c r="K161" s="16" t="s">
        <v>93</v>
      </c>
      <c r="L161" s="16">
        <f>ROW()</f>
        <v>161</v>
      </c>
      <c r="AR161">
        <f t="shared" si="8"/>
        <v>0</v>
      </c>
    </row>
    <row r="162" spans="1:44">
      <c r="A162" s="11">
        <v>160</v>
      </c>
      <c r="B162" s="13" t="s">
        <v>479</v>
      </c>
      <c r="C162" s="13" t="s">
        <v>480</v>
      </c>
      <c r="D162" s="13">
        <v>12</v>
      </c>
      <c r="E162" s="13" t="s">
        <v>489</v>
      </c>
      <c r="F162" s="13" t="s">
        <v>524</v>
      </c>
      <c r="G162" s="13">
        <v>2012</v>
      </c>
      <c r="H162" s="14" t="s">
        <v>94</v>
      </c>
      <c r="I162" s="20">
        <v>440</v>
      </c>
      <c r="J162" s="16" t="s">
        <v>95</v>
      </c>
      <c r="K162" s="16" t="s">
        <v>96</v>
      </c>
      <c r="L162" s="16">
        <f>ROW()</f>
        <v>162</v>
      </c>
      <c r="AR162">
        <f t="shared" si="8"/>
        <v>0</v>
      </c>
    </row>
    <row r="163" spans="1:44">
      <c r="A163" s="11">
        <v>161</v>
      </c>
      <c r="B163" s="13" t="s">
        <v>502</v>
      </c>
      <c r="C163" s="13" t="s">
        <v>503</v>
      </c>
      <c r="D163" s="13">
        <v>12</v>
      </c>
      <c r="E163" s="13" t="s">
        <v>57</v>
      </c>
      <c r="F163" s="13" t="s">
        <v>524</v>
      </c>
      <c r="G163" s="13">
        <v>2012</v>
      </c>
      <c r="H163" s="14" t="s">
        <v>97</v>
      </c>
      <c r="I163" s="20">
        <v>20</v>
      </c>
      <c r="J163" s="16" t="s">
        <v>98</v>
      </c>
      <c r="K163" s="16" t="s">
        <v>99</v>
      </c>
      <c r="L163" s="16">
        <f>ROW()</f>
        <v>163</v>
      </c>
      <c r="AR163">
        <f t="shared" si="8"/>
        <v>0</v>
      </c>
    </row>
    <row r="164" spans="1:44">
      <c r="A164" s="11">
        <v>162</v>
      </c>
      <c r="B164" s="13" t="s">
        <v>38</v>
      </c>
      <c r="C164" s="13" t="s">
        <v>353</v>
      </c>
      <c r="D164" s="13">
        <v>12</v>
      </c>
      <c r="E164" s="13" t="s">
        <v>489</v>
      </c>
      <c r="F164" s="13" t="s">
        <v>524</v>
      </c>
      <c r="G164" s="13">
        <v>2012</v>
      </c>
      <c r="H164" s="14" t="s">
        <v>101</v>
      </c>
      <c r="I164" s="20">
        <v>434</v>
      </c>
      <c r="J164" s="16" t="s">
        <v>102</v>
      </c>
      <c r="K164" s="16" t="s">
        <v>103</v>
      </c>
      <c r="L164" s="16">
        <f>ROW()</f>
        <v>164</v>
      </c>
      <c r="AR164">
        <f t="shared" si="8"/>
        <v>0</v>
      </c>
    </row>
    <row r="165" spans="1:44">
      <c r="A165" s="11">
        <v>163</v>
      </c>
      <c r="B165" s="13" t="s">
        <v>484</v>
      </c>
      <c r="C165" s="13" t="s">
        <v>485</v>
      </c>
      <c r="D165" s="13">
        <v>12</v>
      </c>
      <c r="E165" s="13" t="s">
        <v>57</v>
      </c>
      <c r="F165" s="13" t="s">
        <v>524</v>
      </c>
      <c r="G165" s="13">
        <v>2012</v>
      </c>
      <c r="H165" s="14" t="s">
        <v>105</v>
      </c>
      <c r="I165" s="20">
        <v>238</v>
      </c>
      <c r="J165" s="16" t="s">
        <v>106</v>
      </c>
      <c r="K165" s="16" t="s">
        <v>107</v>
      </c>
      <c r="L165" s="16">
        <f>ROW()</f>
        <v>165</v>
      </c>
      <c r="AR165">
        <f t="shared" si="8"/>
        <v>0</v>
      </c>
    </row>
    <row r="166" spans="1:44">
      <c r="A166" s="11">
        <v>164</v>
      </c>
      <c r="B166" s="13" t="s">
        <v>510</v>
      </c>
      <c r="C166" s="13" t="s">
        <v>511</v>
      </c>
      <c r="D166" s="13">
        <v>12</v>
      </c>
      <c r="E166" s="13" t="s">
        <v>489</v>
      </c>
      <c r="F166" s="13" t="s">
        <v>524</v>
      </c>
      <c r="G166" s="13">
        <v>2012</v>
      </c>
      <c r="H166" s="14" t="s">
        <v>108</v>
      </c>
      <c r="I166" s="20">
        <v>34</v>
      </c>
      <c r="J166" s="16" t="s">
        <v>109</v>
      </c>
      <c r="K166" s="16" t="s">
        <v>110</v>
      </c>
      <c r="L166" s="16">
        <f>ROW()</f>
        <v>166</v>
      </c>
      <c r="AR166">
        <f t="shared" si="8"/>
        <v>0</v>
      </c>
    </row>
    <row r="167" spans="1:44">
      <c r="A167" s="11">
        <v>165</v>
      </c>
      <c r="B167" s="13" t="s">
        <v>542</v>
      </c>
      <c r="C167" s="13" t="s">
        <v>543</v>
      </c>
      <c r="D167" s="13">
        <v>12</v>
      </c>
      <c r="E167" s="13" t="s">
        <v>57</v>
      </c>
      <c r="F167" s="13" t="s">
        <v>524</v>
      </c>
      <c r="G167" s="13">
        <v>2012</v>
      </c>
      <c r="H167" s="14" t="s">
        <v>111</v>
      </c>
      <c r="I167" s="20">
        <v>209</v>
      </c>
      <c r="J167" s="16" t="s">
        <v>112</v>
      </c>
      <c r="K167" s="16" t="s">
        <v>113</v>
      </c>
      <c r="L167" s="16">
        <f>ROW()</f>
        <v>167</v>
      </c>
      <c r="AR167">
        <f t="shared" si="8"/>
        <v>0</v>
      </c>
    </row>
    <row r="168" spans="1:44">
      <c r="A168" s="11">
        <v>166</v>
      </c>
      <c r="B168" s="13" t="s">
        <v>547</v>
      </c>
      <c r="C168" s="13" t="s">
        <v>548</v>
      </c>
      <c r="D168" s="13">
        <v>12</v>
      </c>
      <c r="E168" s="13" t="s">
        <v>489</v>
      </c>
      <c r="F168" s="13" t="s">
        <v>524</v>
      </c>
      <c r="G168" s="13">
        <v>2012</v>
      </c>
      <c r="H168" s="14" t="s">
        <v>114</v>
      </c>
      <c r="I168" s="20">
        <v>13</v>
      </c>
      <c r="J168" s="16" t="s">
        <v>115</v>
      </c>
      <c r="K168" s="16" t="s">
        <v>116</v>
      </c>
      <c r="L168" s="16">
        <f>ROW()</f>
        <v>168</v>
      </c>
      <c r="AR168">
        <f t="shared" si="8"/>
        <v>0</v>
      </c>
    </row>
    <row r="169" spans="1:44">
      <c r="A169" s="11">
        <v>167</v>
      </c>
      <c r="B169" s="13" t="s">
        <v>473</v>
      </c>
      <c r="C169" s="13" t="s">
        <v>474</v>
      </c>
      <c r="D169" s="13">
        <v>12</v>
      </c>
      <c r="E169" s="13" t="s">
        <v>489</v>
      </c>
      <c r="F169" s="13" t="s">
        <v>524</v>
      </c>
      <c r="G169" s="13">
        <v>2012</v>
      </c>
      <c r="H169" s="14" t="s">
        <v>117</v>
      </c>
      <c r="I169" s="20">
        <v>773</v>
      </c>
      <c r="J169" s="16" t="s">
        <v>118</v>
      </c>
      <c r="K169" s="16" t="s">
        <v>0</v>
      </c>
      <c r="L169" s="16">
        <f>ROW()</f>
        <v>169</v>
      </c>
      <c r="AR169">
        <f t="shared" si="8"/>
        <v>0</v>
      </c>
    </row>
    <row r="170" spans="1:44">
      <c r="A170" s="11">
        <v>168</v>
      </c>
      <c r="B170" s="11"/>
      <c r="C170" s="11" t="s">
        <v>1</v>
      </c>
      <c r="D170" s="13"/>
      <c r="E170" s="13"/>
      <c r="F170" s="13"/>
      <c r="G170" s="13"/>
      <c r="H170" s="14" t="s">
        <v>2</v>
      </c>
      <c r="I170" s="20">
        <v>675</v>
      </c>
      <c r="J170" s="16" t="s">
        <v>3</v>
      </c>
      <c r="K170" s="16" t="s">
        <v>4</v>
      </c>
      <c r="L170" s="16">
        <f>ROW()</f>
        <v>170</v>
      </c>
      <c r="AR170">
        <f t="shared" si="8"/>
        <v>0</v>
      </c>
    </row>
    <row r="173" spans="1:44">
      <c r="J173" t="s">
        <v>744</v>
      </c>
    </row>
    <row r="174" spans="1:44">
      <c r="J174">
        <v>11879806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Tags-Viro-simplified</vt:lpstr>
      <vt:lpstr>CO1</vt:lpstr>
    </vt:vector>
  </TitlesOfParts>
  <Company>UMR 5558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2014-05-13T11:41:10Z</dcterms:created>
  <dcterms:modified xsi:type="dcterms:W3CDTF">2023-07-21T09:25:59Z</dcterms:modified>
</cp:coreProperties>
</file>