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Decimal to 32-bit float" sheetId="1" r:id="rId1"/>
    <sheet name="32-bit float to Decimal" sheetId="2" r:id="rId2"/>
  </sheets>
  <calcPr calcId="15251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5" i="2" l="1"/>
  <c r="E25" i="2" s="1"/>
  <c r="D24" i="2"/>
  <c r="E24" i="2" s="1"/>
  <c r="D23" i="2"/>
  <c r="E23" i="2" s="1"/>
  <c r="E22" i="2"/>
  <c r="D22" i="2"/>
  <c r="D21" i="2"/>
  <c r="E21" i="2" s="1"/>
  <c r="D20" i="2"/>
  <c r="E20" i="2" s="1"/>
  <c r="D3" i="2"/>
  <c r="E3" i="2" s="1"/>
  <c r="D2" i="2"/>
  <c r="D11" i="2"/>
  <c r="E11" i="2" s="1"/>
  <c r="D10" i="2"/>
  <c r="E10" i="2" s="1"/>
  <c r="D9" i="2"/>
  <c r="E9" i="2" s="1"/>
  <c r="D8" i="2"/>
  <c r="E8" i="2" s="1"/>
  <c r="D7" i="2"/>
  <c r="E7" i="2" s="1"/>
  <c r="D6" i="2"/>
  <c r="E6" i="2" s="1"/>
  <c r="E26" i="2" l="1"/>
  <c r="F3" i="2"/>
  <c r="G3" i="2" s="1"/>
  <c r="B27" i="2" s="1"/>
  <c r="E12" i="2"/>
  <c r="C2" i="1"/>
  <c r="D2" i="1" s="1"/>
  <c r="B6" i="1" s="1"/>
  <c r="B3" i="1"/>
  <c r="C3" i="1" s="1"/>
  <c r="E3" i="1" s="1"/>
  <c r="B25" i="2"/>
  <c r="B24" i="2"/>
  <c r="B23" i="2"/>
  <c r="B22" i="2"/>
  <c r="B21" i="2"/>
  <c r="B20" i="2"/>
  <c r="B11" i="2"/>
  <c r="B10" i="2"/>
  <c r="B9" i="2"/>
  <c r="B8" i="2"/>
  <c r="B7" i="2"/>
  <c r="B6" i="2"/>
  <c r="F2" i="2" l="1"/>
  <c r="G2" i="2" s="1"/>
  <c r="B13" i="2" s="1"/>
  <c r="E2" i="2"/>
  <c r="E2" i="1"/>
  <c r="B14" i="1" s="1"/>
  <c r="D3" i="1"/>
  <c r="B20" i="1" s="1"/>
  <c r="C20" i="1" s="1"/>
  <c r="D20" i="1" s="1"/>
  <c r="B28" i="1"/>
  <c r="C6" i="1"/>
  <c r="D6" i="1" s="1"/>
  <c r="B21" i="1" l="1"/>
  <c r="C21" i="1" s="1"/>
  <c r="B7" i="1"/>
  <c r="B22" i="1" l="1"/>
  <c r="C22" i="1" s="1"/>
  <c r="D21" i="1"/>
  <c r="C7" i="1"/>
  <c r="D7" i="1" s="1"/>
  <c r="B23" i="1" l="1"/>
  <c r="C23" i="1" s="1"/>
  <c r="D22" i="1"/>
  <c r="B8" i="1"/>
  <c r="B24" i="1" l="1"/>
  <c r="C24" i="1" s="1"/>
  <c r="D23" i="1"/>
  <c r="C8" i="1"/>
  <c r="D8" i="1" s="1"/>
  <c r="B25" i="1" l="1"/>
  <c r="C25" i="1" s="1"/>
  <c r="D24" i="1"/>
  <c r="B9" i="1"/>
  <c r="B26" i="1" l="1"/>
  <c r="C26" i="1" s="1"/>
  <c r="D26" i="1" s="1"/>
  <c r="D25" i="1"/>
  <c r="C9" i="1"/>
  <c r="D9" i="1" s="1"/>
  <c r="B27" i="1" l="1"/>
  <c r="B10" i="1"/>
  <c r="C10" i="1" l="1"/>
  <c r="D10" i="1" s="1"/>
  <c r="B11" i="1" l="1"/>
  <c r="C11" i="1" l="1"/>
  <c r="D11" i="1" s="1"/>
  <c r="B12" i="1" l="1"/>
  <c r="C12" i="1" s="1"/>
  <c r="D12" i="1" s="1"/>
  <c r="B13" i="1" s="1"/>
</calcChain>
</file>

<file path=xl/comments1.xml><?xml version="1.0" encoding="utf-8"?>
<comments xmlns="http://schemas.openxmlformats.org/spreadsheetml/2006/main">
  <authors>
    <author>作成者</author>
  </authors>
  <commentList>
    <comment ref="B2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作成者:</t>
        </r>
        <r>
          <rPr>
            <sz val="9"/>
            <color indexed="81"/>
            <rFont val="ＭＳ Ｐゴシック"/>
            <family val="3"/>
            <charset val="128"/>
          </rPr>
          <t xml:space="preserve">
Enter the decimal number in the blue cell in the "Decimal Number" column.
NOTE: Two numbers (N</t>
        </r>
        <r>
          <rPr>
            <vertAlign val="subscript"/>
            <sz val="9"/>
            <color indexed="81"/>
            <rFont val="ＭＳ Ｐゴシック"/>
            <family val="3"/>
            <charset val="128"/>
          </rPr>
          <t>1</t>
        </r>
        <r>
          <rPr>
            <sz val="9"/>
            <color indexed="81"/>
            <rFont val="ＭＳ Ｐゴシック"/>
            <family val="3"/>
            <charset val="128"/>
          </rPr>
          <t xml:space="preserve"> and N</t>
        </r>
        <r>
          <rPr>
            <vertAlign val="subscript"/>
            <sz val="9"/>
            <color indexed="81"/>
            <rFont val="ＭＳ Ｐゴシック"/>
            <family val="3"/>
            <charset val="128"/>
          </rPr>
          <t>2</t>
        </r>
        <r>
          <rPr>
            <sz val="9"/>
            <color indexed="81"/>
            <rFont val="ＭＳ Ｐゴシック"/>
            <family val="3"/>
            <charset val="128"/>
          </rPr>
          <t>) can be converted at the same time.</t>
        </r>
      </text>
    </comment>
    <comment ref="B13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作成者:</t>
        </r>
        <r>
          <rPr>
            <sz val="9"/>
            <color indexed="81"/>
            <rFont val="ＭＳ Ｐゴシック"/>
            <family val="3"/>
            <charset val="128"/>
          </rPr>
          <t xml:space="preserve">
Results for N</t>
        </r>
        <r>
          <rPr>
            <vertAlign val="subscript"/>
            <sz val="9"/>
            <color indexed="81"/>
            <rFont val="ＭＳ Ｐゴシック"/>
            <family val="3"/>
            <charset val="128"/>
          </rPr>
          <t>1</t>
        </r>
        <r>
          <rPr>
            <sz val="9"/>
            <color indexed="81"/>
            <rFont val="ＭＳ Ｐゴシック"/>
            <family val="3"/>
            <charset val="128"/>
          </rPr>
          <t xml:space="preserve"> go here.</t>
        </r>
      </text>
    </comment>
    <comment ref="B27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作成者:</t>
        </r>
        <r>
          <rPr>
            <sz val="9"/>
            <color indexed="81"/>
            <rFont val="ＭＳ Ｐゴシック"/>
            <family val="3"/>
            <charset val="128"/>
          </rPr>
          <t xml:space="preserve">
Results for N</t>
        </r>
        <r>
          <rPr>
            <vertAlign val="subscript"/>
            <sz val="9"/>
            <color indexed="81"/>
            <rFont val="ＭＳ Ｐゴシック"/>
            <family val="3"/>
            <charset val="128"/>
          </rPr>
          <t>2</t>
        </r>
        <r>
          <rPr>
            <sz val="9"/>
            <color indexed="81"/>
            <rFont val="ＭＳ Ｐゴシック"/>
            <family val="3"/>
            <charset val="128"/>
          </rPr>
          <t xml:space="preserve"> fo here.</t>
        </r>
      </text>
    </comment>
  </commentList>
</comments>
</file>

<file path=xl/comments2.xml><?xml version="1.0" encoding="utf-8"?>
<comments xmlns="http://schemas.openxmlformats.org/spreadsheetml/2006/main">
  <authors>
    <author>作成者</author>
  </authors>
  <commentList>
    <comment ref="C2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作成者:</t>
        </r>
        <r>
          <rPr>
            <sz val="9"/>
            <color indexed="81"/>
            <rFont val="ＭＳ Ｐゴシック"/>
            <family val="3"/>
            <charset val="128"/>
          </rPr>
          <t xml:space="preserve">
Enter the value of the Most Significant Byte containing the sign of the mantissa (bit 31) and exponent (bit 24 to bit 31) here in hexadecimal.</t>
        </r>
      </text>
    </comment>
    <comment ref="C6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作成者:</t>
        </r>
        <r>
          <rPr>
            <sz val="9"/>
            <color indexed="81"/>
            <rFont val="ＭＳ Ｐゴシック"/>
            <family val="3"/>
            <charset val="128"/>
          </rPr>
          <t xml:space="preserve">
Enter each </t>
        </r>
        <r>
          <rPr>
            <i/>
            <sz val="9"/>
            <color indexed="81"/>
            <rFont val="ＭＳ Ｐゴシック"/>
            <family val="3"/>
            <charset val="128"/>
          </rPr>
          <t>nibble</t>
        </r>
        <r>
          <rPr>
            <sz val="9"/>
            <color indexed="81"/>
            <rFont val="ＭＳ Ｐゴシック"/>
            <family val="3"/>
            <charset val="128"/>
          </rPr>
          <t xml:space="preserve"> of the mantissa one-by-one in a sequence from most significant </t>
        </r>
        <r>
          <rPr>
            <i/>
            <sz val="9"/>
            <color indexed="81"/>
            <rFont val="ＭＳ Ｐゴシック"/>
            <family val="3"/>
            <charset val="128"/>
          </rPr>
          <t>nibble</t>
        </r>
        <r>
          <rPr>
            <sz val="9"/>
            <color indexed="81"/>
            <rFont val="ＭＳ Ｐゴシック"/>
            <family val="3"/>
            <charset val="128"/>
          </rPr>
          <t xml:space="preserve"> to least significant </t>
        </r>
        <r>
          <rPr>
            <i/>
            <sz val="9"/>
            <color indexed="81"/>
            <rFont val="ＭＳ Ｐゴシック"/>
            <family val="3"/>
            <charset val="128"/>
          </rPr>
          <t>nibble</t>
        </r>
        <r>
          <rPr>
            <sz val="9"/>
            <color indexed="81"/>
            <rFont val="ＭＳ Ｐゴシック"/>
            <family val="3"/>
            <charset val="128"/>
          </rPr>
          <t xml:space="preserve"> for N</t>
        </r>
        <r>
          <rPr>
            <vertAlign val="subscript"/>
            <sz val="9"/>
            <color indexed="81"/>
            <rFont val="ＭＳ Ｐゴシック"/>
            <family val="3"/>
            <charset val="128"/>
          </rPr>
          <t>1</t>
        </r>
        <r>
          <rPr>
            <sz val="9"/>
            <color indexed="81"/>
            <rFont val="ＭＳ Ｐゴシック"/>
            <family val="3"/>
            <charset val="128"/>
          </rPr>
          <t>.</t>
        </r>
      </text>
    </comment>
    <comment ref="B13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作成者:</t>
        </r>
        <r>
          <rPr>
            <sz val="9"/>
            <color indexed="81"/>
            <rFont val="ＭＳ Ｐゴシック"/>
            <family val="3"/>
            <charset val="128"/>
          </rPr>
          <t xml:space="preserve">
Result for N</t>
        </r>
        <r>
          <rPr>
            <vertAlign val="subscript"/>
            <sz val="9"/>
            <color indexed="81"/>
            <rFont val="ＭＳ Ｐゴシック"/>
            <family val="3"/>
            <charset val="128"/>
          </rPr>
          <t>1</t>
        </r>
        <r>
          <rPr>
            <sz val="9"/>
            <color indexed="81"/>
            <rFont val="ＭＳ Ｐゴシック"/>
            <family val="3"/>
            <charset val="128"/>
          </rPr>
          <t xml:space="preserve"> goes here.</t>
        </r>
      </text>
    </comment>
    <comment ref="C20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作成者:</t>
        </r>
        <r>
          <rPr>
            <sz val="9"/>
            <color indexed="81"/>
            <rFont val="ＭＳ Ｐゴシック"/>
            <family val="3"/>
            <charset val="128"/>
          </rPr>
          <t xml:space="preserve">
Enter each </t>
        </r>
        <r>
          <rPr>
            <i/>
            <sz val="9"/>
            <color indexed="81"/>
            <rFont val="ＭＳ Ｐゴシック"/>
            <family val="3"/>
            <charset val="128"/>
          </rPr>
          <t>nibbl</t>
        </r>
        <r>
          <rPr>
            <sz val="9"/>
            <color indexed="81"/>
            <rFont val="ＭＳ Ｐゴシック"/>
            <family val="3"/>
            <charset val="128"/>
          </rPr>
          <t xml:space="preserve">e of the mantissa one-by-one in a sequence from most significant </t>
        </r>
        <r>
          <rPr>
            <i/>
            <sz val="9"/>
            <color indexed="81"/>
            <rFont val="ＭＳ Ｐゴシック"/>
            <family val="3"/>
            <charset val="128"/>
          </rPr>
          <t>nibble</t>
        </r>
        <r>
          <rPr>
            <sz val="9"/>
            <color indexed="81"/>
            <rFont val="ＭＳ Ｐゴシック"/>
            <family val="3"/>
            <charset val="128"/>
          </rPr>
          <t xml:space="preserve"> to least significant </t>
        </r>
        <r>
          <rPr>
            <i/>
            <sz val="9"/>
            <color indexed="81"/>
            <rFont val="ＭＳ Ｐゴシック"/>
            <family val="3"/>
            <charset val="128"/>
          </rPr>
          <t>nibble</t>
        </r>
        <r>
          <rPr>
            <sz val="9"/>
            <color indexed="81"/>
            <rFont val="ＭＳ Ｐゴシック"/>
            <family val="3"/>
            <charset val="128"/>
          </rPr>
          <t xml:space="preserve"> for N</t>
        </r>
        <r>
          <rPr>
            <vertAlign val="subscript"/>
            <sz val="9"/>
            <color indexed="81"/>
            <rFont val="ＭＳ Ｐゴシック"/>
            <family val="3"/>
            <charset val="128"/>
          </rPr>
          <t>2</t>
        </r>
        <r>
          <rPr>
            <sz val="9"/>
            <color indexed="81"/>
            <rFont val="ＭＳ Ｐゴシック"/>
            <family val="3"/>
            <charset val="128"/>
          </rPr>
          <t>.</t>
        </r>
      </text>
    </comment>
    <comment ref="B27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作成者:</t>
        </r>
        <r>
          <rPr>
            <sz val="9"/>
            <color indexed="81"/>
            <rFont val="ＭＳ Ｐゴシック"/>
            <family val="3"/>
            <charset val="128"/>
          </rPr>
          <t xml:space="preserve">
Result for N</t>
        </r>
        <r>
          <rPr>
            <vertAlign val="subscript"/>
            <sz val="9"/>
            <color indexed="81"/>
            <rFont val="ＭＳ Ｐゴシック"/>
            <family val="3"/>
            <charset val="128"/>
          </rPr>
          <t>2</t>
        </r>
        <r>
          <rPr>
            <sz val="9"/>
            <color indexed="81"/>
            <rFont val="ＭＳ Ｐゴシック"/>
            <family val="3"/>
            <charset val="128"/>
          </rPr>
          <t xml:space="preserve"> goes here.</t>
        </r>
      </text>
    </comment>
  </commentList>
</comments>
</file>

<file path=xl/sharedStrings.xml><?xml version="1.0" encoding="utf-8"?>
<sst xmlns="http://schemas.openxmlformats.org/spreadsheetml/2006/main" count="62" uniqueCount="31">
  <si>
    <t>Mantissa</t>
    <phoneticPr fontId="1"/>
  </si>
  <si>
    <t>Sign + Exponent in Hex</t>
  </si>
  <si>
    <t>Decimal Number</t>
    <phoneticPr fontId="1"/>
  </si>
  <si>
    <t>Exponent in Hex 
(2's compliment 7-bit value)</t>
    <phoneticPr fontId="1"/>
  </si>
  <si>
    <r>
      <t>Exponent
(2</t>
    </r>
    <r>
      <rPr>
        <vertAlign val="superscript"/>
        <sz val="12"/>
        <color theme="1"/>
        <rFont val="Calibri"/>
        <family val="2"/>
      </rPr>
      <t>E</t>
    </r>
    <r>
      <rPr>
        <sz val="12"/>
        <color theme="1"/>
        <rFont val="Calibri"/>
        <family val="2"/>
      </rPr>
      <t>)</t>
    </r>
    <phoneticPr fontId="1"/>
  </si>
  <si>
    <r>
      <t>N</t>
    </r>
    <r>
      <rPr>
        <vertAlign val="subscript"/>
        <sz val="12"/>
        <color theme="1"/>
        <rFont val="Calibri"/>
        <family val="2"/>
      </rPr>
      <t>1</t>
    </r>
    <phoneticPr fontId="1"/>
  </si>
  <si>
    <r>
      <t>N</t>
    </r>
    <r>
      <rPr>
        <vertAlign val="subscript"/>
        <sz val="12"/>
        <color theme="1"/>
        <rFont val="Calibri"/>
        <family val="2"/>
      </rPr>
      <t>2</t>
    </r>
    <phoneticPr fontId="1"/>
  </si>
  <si>
    <r>
      <t>1/16</t>
    </r>
    <r>
      <rPr>
        <vertAlign val="superscript"/>
        <sz val="12"/>
        <color theme="1"/>
        <rFont val="Calibri"/>
        <family val="2"/>
      </rPr>
      <t>1</t>
    </r>
    <phoneticPr fontId="1"/>
  </si>
  <si>
    <r>
      <t>1/16</t>
    </r>
    <r>
      <rPr>
        <vertAlign val="superscript"/>
        <sz val="12"/>
        <color theme="1"/>
        <rFont val="Calibri"/>
        <family val="2"/>
      </rPr>
      <t>2</t>
    </r>
    <phoneticPr fontId="1"/>
  </si>
  <si>
    <r>
      <t>1/16</t>
    </r>
    <r>
      <rPr>
        <vertAlign val="superscript"/>
        <sz val="12"/>
        <color theme="1"/>
        <rFont val="Calibri"/>
        <family val="2"/>
      </rPr>
      <t>3</t>
    </r>
    <phoneticPr fontId="1"/>
  </si>
  <si>
    <r>
      <t>1/16</t>
    </r>
    <r>
      <rPr>
        <vertAlign val="superscript"/>
        <sz val="12"/>
        <color theme="1"/>
        <rFont val="Calibri"/>
        <family val="2"/>
      </rPr>
      <t>4</t>
    </r>
    <phoneticPr fontId="1"/>
  </si>
  <si>
    <r>
      <t>1/16</t>
    </r>
    <r>
      <rPr>
        <vertAlign val="superscript"/>
        <sz val="12"/>
        <color theme="1"/>
        <rFont val="Calibri"/>
        <family val="2"/>
      </rPr>
      <t>5</t>
    </r>
    <phoneticPr fontId="1"/>
  </si>
  <si>
    <r>
      <t>1/16</t>
    </r>
    <r>
      <rPr>
        <vertAlign val="superscript"/>
        <sz val="12"/>
        <color theme="1"/>
        <rFont val="Calibri"/>
        <family val="2"/>
      </rPr>
      <t>6</t>
    </r>
    <phoneticPr fontId="1"/>
  </si>
  <si>
    <r>
      <t>1/16</t>
    </r>
    <r>
      <rPr>
        <vertAlign val="superscript"/>
        <sz val="12"/>
        <color theme="1"/>
        <rFont val="Calibri"/>
        <family val="2"/>
      </rPr>
      <t>7</t>
    </r>
    <phoneticPr fontId="1"/>
  </si>
  <si>
    <t>Sign</t>
    <phoneticPr fontId="1"/>
  </si>
  <si>
    <t>Sign + Exponent in Hex</t>
    <phoneticPr fontId="1"/>
  </si>
  <si>
    <t>Sign + Exponent</t>
    <phoneticPr fontId="1"/>
  </si>
  <si>
    <t>Sum</t>
    <phoneticPr fontId="1"/>
  </si>
  <si>
    <t>Decimal</t>
    <phoneticPr fontId="1"/>
  </si>
  <si>
    <t>e</t>
    <phoneticPr fontId="1"/>
  </si>
  <si>
    <t>f</t>
    <phoneticPr fontId="1"/>
  </si>
  <si>
    <r>
      <t>Exponent (unsigned, 2</t>
    </r>
    <r>
      <rPr>
        <vertAlign val="superscript"/>
        <sz val="12"/>
        <color theme="1"/>
        <rFont val="Calibri"/>
        <family val="2"/>
      </rPr>
      <t>E</t>
    </r>
    <r>
      <rPr>
        <sz val="12"/>
        <color theme="1"/>
        <rFont val="Calibri"/>
        <family val="2"/>
      </rPr>
      <t>)</t>
    </r>
    <phoneticPr fontId="1"/>
  </si>
  <si>
    <r>
      <t>N</t>
    </r>
    <r>
      <rPr>
        <vertAlign val="subscript"/>
        <sz val="12"/>
        <color theme="1"/>
        <rFont val="Calibri"/>
        <family val="2"/>
      </rPr>
      <t>1</t>
    </r>
    <phoneticPr fontId="1"/>
  </si>
  <si>
    <r>
      <t>N</t>
    </r>
    <r>
      <rPr>
        <vertAlign val="subscript"/>
        <sz val="12"/>
        <color theme="1"/>
        <rFont val="Calibri"/>
        <family val="2"/>
      </rPr>
      <t>2</t>
    </r>
    <phoneticPr fontId="1"/>
  </si>
  <si>
    <t>Mantissa in Hex</t>
    <phoneticPr fontId="1"/>
  </si>
  <si>
    <t>(Most Significant Nibble)</t>
    <phoneticPr fontId="1"/>
  </si>
  <si>
    <t>(Least Significant Nibble)</t>
    <phoneticPr fontId="1"/>
  </si>
  <si>
    <t>Mantissa</t>
    <phoneticPr fontId="1"/>
  </si>
  <si>
    <r>
      <t>Exponent (signed*, 2</t>
    </r>
    <r>
      <rPr>
        <vertAlign val="superscript"/>
        <sz val="12"/>
        <color theme="1"/>
        <rFont val="Calibri"/>
        <family val="2"/>
      </rPr>
      <t>E</t>
    </r>
    <r>
      <rPr>
        <sz val="12"/>
        <color theme="1"/>
        <rFont val="Calibri"/>
        <family val="2"/>
      </rPr>
      <t>)</t>
    </r>
    <phoneticPr fontId="1"/>
  </si>
  <si>
    <t>*: 2's compliment 7-bit value</t>
    <phoneticPr fontId="1"/>
  </si>
  <si>
    <r>
      <t xml:space="preserve">Mantissa in Hex
</t>
    </r>
    <r>
      <rPr>
        <sz val="9"/>
        <color theme="1"/>
        <rFont val="Calibri"/>
        <family val="2"/>
      </rPr>
      <t>(Most Significant Byte first)</t>
    </r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</si>
</sst>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2"/>
      <color theme="1"/>
      <name val="Calibri"/>
      <family val="2"/>
    </font>
    <font>
      <vertAlign val="superscript"/>
      <sz val="12"/>
      <color theme="1"/>
      <name val="Calibri"/>
      <family val="2"/>
    </font>
    <font>
      <vertAlign val="subscript"/>
      <sz val="12"/>
      <color theme="1"/>
      <name val="Calibri"/>
      <family val="2"/>
    </font>
    <font>
      <sz val="10"/>
      <color theme="1"/>
      <name val="Calibri"/>
      <family val="2"/>
    </font>
    <font>
      <sz val="9"/>
      <color indexed="8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sz val="9"/>
      <color theme="1"/>
      <name val="Calibri"/>
      <family val="2"/>
    </font>
    <font>
      <vertAlign val="subscript"/>
      <sz val="9"/>
      <color indexed="81"/>
      <name val="ＭＳ Ｐゴシック"/>
      <family val="3"/>
      <charset val="128"/>
    </font>
    <font>
      <i/>
      <sz val="9"/>
      <color indexed="81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4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0" borderId="0" xfId="0" applyFont="1"/>
    <xf numFmtId="0" fontId="2" fillId="0" borderId="0" xfId="0" applyFont="1" applyAlignment="1">
      <alignment horizontal="right"/>
    </xf>
    <xf numFmtId="56" fontId="2" fillId="0" borderId="0" xfId="0" quotePrefix="1" applyNumberFormat="1" applyFont="1"/>
    <xf numFmtId="0" fontId="2" fillId="0" borderId="0" xfId="0" quotePrefix="1" applyFont="1"/>
    <xf numFmtId="0" fontId="2" fillId="0" borderId="1" xfId="0" applyFont="1" applyBorder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right"/>
    </xf>
    <xf numFmtId="0" fontId="2" fillId="0" borderId="3" xfId="0" applyFont="1" applyBorder="1" applyAlignment="1">
      <alignment horizontal="center" vertical="center"/>
    </xf>
    <xf numFmtId="0" fontId="2" fillId="0" borderId="6" xfId="0" applyFont="1" applyBorder="1"/>
    <xf numFmtId="0" fontId="2" fillId="0" borderId="6" xfId="0" quotePrefix="1" applyFont="1" applyBorder="1"/>
    <xf numFmtId="0" fontId="2" fillId="0" borderId="6" xfId="0" applyFont="1" applyBorder="1" applyAlignment="1">
      <alignment horizontal="right"/>
    </xf>
    <xf numFmtId="0" fontId="2" fillId="0" borderId="1" xfId="0" applyFont="1" applyBorder="1" applyAlignment="1">
      <alignment horizontal="left" wrapText="1"/>
    </xf>
    <xf numFmtId="0" fontId="2" fillId="0" borderId="0" xfId="0" applyFont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3" borderId="2" xfId="0" applyFont="1" applyFill="1" applyBorder="1" applyAlignment="1">
      <alignment horizontal="right" vertical="center"/>
    </xf>
    <xf numFmtId="0" fontId="2" fillId="3" borderId="7" xfId="0" applyFont="1" applyFill="1" applyBorder="1" applyAlignment="1">
      <alignment horizontal="right" vertical="center"/>
    </xf>
    <xf numFmtId="0" fontId="2" fillId="0" borderId="8" xfId="0" applyFont="1" applyBorder="1"/>
    <xf numFmtId="0" fontId="2" fillId="3" borderId="9" xfId="0" applyFont="1" applyFill="1" applyBorder="1"/>
    <xf numFmtId="0" fontId="2" fillId="0" borderId="3" xfId="0" applyFont="1" applyBorder="1" applyAlignment="1">
      <alignment horizontal="center" vertical="center" wrapText="1"/>
    </xf>
    <xf numFmtId="0" fontId="2" fillId="2" borderId="11" xfId="0" applyFont="1" applyFill="1" applyBorder="1"/>
    <xf numFmtId="0" fontId="2" fillId="2" borderId="12" xfId="0" applyFont="1" applyFill="1" applyBorder="1"/>
    <xf numFmtId="0" fontId="2" fillId="0" borderId="1" xfId="0" applyFont="1" applyBorder="1" applyAlignment="1">
      <alignment vertical="center"/>
    </xf>
    <xf numFmtId="0" fontId="2" fillId="0" borderId="3" xfId="0" applyFont="1" applyBorder="1" applyAlignment="1">
      <alignment horizontal="center" wrapText="1"/>
    </xf>
    <xf numFmtId="0" fontId="2" fillId="2" borderId="10" xfId="0" applyFont="1" applyFill="1" applyBorder="1" applyAlignment="1">
      <alignment horizontal="right"/>
    </xf>
    <xf numFmtId="0" fontId="2" fillId="2" borderId="13" xfId="0" applyFont="1" applyFill="1" applyBorder="1" applyAlignment="1">
      <alignment horizontal="right"/>
    </xf>
    <xf numFmtId="0" fontId="2" fillId="2" borderId="11" xfId="0" applyFont="1" applyFill="1" applyBorder="1" applyAlignment="1">
      <alignment horizontal="right"/>
    </xf>
    <xf numFmtId="0" fontId="5" fillId="0" borderId="0" xfId="0" applyFont="1"/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8"/>
  <sheetViews>
    <sheetView zoomScale="120" zoomScaleNormal="120" workbookViewId="0">
      <selection activeCell="G7" sqref="G7"/>
    </sheetView>
  </sheetViews>
  <sheetFormatPr defaultRowHeight="13.5" x14ac:dyDescent="0.15"/>
  <cols>
    <col min="2" max="2" width="15" bestFit="1" customWidth="1"/>
    <col min="5" max="5" width="24.125" customWidth="1"/>
  </cols>
  <sheetData>
    <row r="1" spans="1:5" ht="34.5" thickBot="1" x14ac:dyDescent="0.3">
      <c r="A1" s="5"/>
      <c r="B1" s="9" t="s">
        <v>2</v>
      </c>
      <c r="C1" s="7" t="s">
        <v>4</v>
      </c>
      <c r="D1" s="6" t="s">
        <v>0</v>
      </c>
      <c r="E1" s="7" t="s">
        <v>3</v>
      </c>
    </row>
    <row r="2" spans="1:5" ht="18.75" x14ac:dyDescent="0.35">
      <c r="A2" s="5" t="s">
        <v>5</v>
      </c>
      <c r="B2" s="15">
        <v>2</v>
      </c>
      <c r="C2" s="5">
        <f>INT(LOG(ABS(B2),2))+1</f>
        <v>2</v>
      </c>
      <c r="D2" s="5">
        <f>ABS(B2)/(2^C2)</f>
        <v>0.5</v>
      </c>
      <c r="E2" s="8" t="str">
        <f>IF(C2&lt;0, DEC2HEX(C2+128, 2),DEC2HEX(C2, 2))</f>
        <v>02</v>
      </c>
    </row>
    <row r="3" spans="1:5" ht="19.5" thickBot="1" x14ac:dyDescent="0.4">
      <c r="A3" s="5" t="s">
        <v>6</v>
      </c>
      <c r="B3" s="16">
        <f>0.08333^2</f>
        <v>6.9438889000000004E-3</v>
      </c>
      <c r="C3" s="5">
        <f>INT(LOG(ABS(B3),2))+1</f>
        <v>-7</v>
      </c>
      <c r="D3" s="5">
        <f>ABS(B3)/(2^C3)</f>
        <v>0.88881777920000005</v>
      </c>
      <c r="E3" s="8" t="str">
        <f>IF(C3&lt;0, DEC2HEX(C3+128, 2),DEC2HEX(C3, 2))</f>
        <v>79</v>
      </c>
    </row>
    <row r="4" spans="1:5" ht="15.75" x14ac:dyDescent="0.25">
      <c r="A4" s="1"/>
      <c r="B4" s="1"/>
      <c r="C4" s="1"/>
      <c r="D4" s="1"/>
      <c r="E4" s="1"/>
    </row>
    <row r="5" spans="1:5" ht="18.75" x14ac:dyDescent="0.35">
      <c r="A5" s="10" t="s">
        <v>5</v>
      </c>
      <c r="B5" s="10"/>
      <c r="C5" s="10"/>
      <c r="D5" s="10"/>
      <c r="E5" s="1"/>
    </row>
    <row r="6" spans="1:5" ht="18" x14ac:dyDescent="0.25">
      <c r="A6" s="3" t="s">
        <v>7</v>
      </c>
      <c r="B6" s="1">
        <f>D2</f>
        <v>0.5</v>
      </c>
      <c r="C6" s="1">
        <f t="shared" ref="C6:C12" si="0">INT(16*B6)</f>
        <v>8</v>
      </c>
      <c r="D6" s="2" t="str">
        <f>DEC2HEX(C6)</f>
        <v>8</v>
      </c>
      <c r="E6" s="1"/>
    </row>
    <row r="7" spans="1:5" ht="18" x14ac:dyDescent="0.25">
      <c r="A7" s="4" t="s">
        <v>8</v>
      </c>
      <c r="B7" s="1">
        <f t="shared" ref="B7:B12" si="1">16*B6-C6</f>
        <v>0</v>
      </c>
      <c r="C7" s="1">
        <f t="shared" si="0"/>
        <v>0</v>
      </c>
      <c r="D7" s="2" t="str">
        <f t="shared" ref="D7:D12" si="2">DEC2HEX(C7)</f>
        <v>0</v>
      </c>
      <c r="E7" s="1"/>
    </row>
    <row r="8" spans="1:5" ht="18" x14ac:dyDescent="0.25">
      <c r="A8" s="4" t="s">
        <v>9</v>
      </c>
      <c r="B8" s="1">
        <f t="shared" si="1"/>
        <v>0</v>
      </c>
      <c r="C8" s="1">
        <f t="shared" si="0"/>
        <v>0</v>
      </c>
      <c r="D8" s="2" t="str">
        <f t="shared" si="2"/>
        <v>0</v>
      </c>
      <c r="E8" s="1"/>
    </row>
    <row r="9" spans="1:5" ht="18" x14ac:dyDescent="0.25">
      <c r="A9" s="4" t="s">
        <v>10</v>
      </c>
      <c r="B9" s="1">
        <f t="shared" si="1"/>
        <v>0</v>
      </c>
      <c r="C9" s="1">
        <f t="shared" si="0"/>
        <v>0</v>
      </c>
      <c r="D9" s="2" t="str">
        <f t="shared" si="2"/>
        <v>0</v>
      </c>
      <c r="E9" s="1"/>
    </row>
    <row r="10" spans="1:5" ht="18" x14ac:dyDescent="0.25">
      <c r="A10" s="4" t="s">
        <v>11</v>
      </c>
      <c r="B10" s="1">
        <f t="shared" si="1"/>
        <v>0</v>
      </c>
      <c r="C10" s="1">
        <f t="shared" si="0"/>
        <v>0</v>
      </c>
      <c r="D10" s="2" t="str">
        <f t="shared" si="2"/>
        <v>0</v>
      </c>
      <c r="E10" s="1"/>
    </row>
    <row r="11" spans="1:5" ht="18" x14ac:dyDescent="0.25">
      <c r="A11" s="4" t="s">
        <v>12</v>
      </c>
      <c r="B11" s="1">
        <f t="shared" si="1"/>
        <v>0</v>
      </c>
      <c r="C11" s="1">
        <f t="shared" si="0"/>
        <v>0</v>
      </c>
      <c r="D11" s="2" t="str">
        <f t="shared" si="2"/>
        <v>0</v>
      </c>
      <c r="E11" s="1"/>
    </row>
    <row r="12" spans="1:5" ht="18.75" thickBot="1" x14ac:dyDescent="0.3">
      <c r="A12" s="11" t="s">
        <v>13</v>
      </c>
      <c r="B12" s="14">
        <f t="shared" si="1"/>
        <v>0</v>
      </c>
      <c r="C12" s="10">
        <f t="shared" si="0"/>
        <v>0</v>
      </c>
      <c r="D12" s="12" t="str">
        <f t="shared" si="2"/>
        <v>0</v>
      </c>
      <c r="E12" s="1"/>
    </row>
    <row r="13" spans="1:5" ht="69" thickBot="1" x14ac:dyDescent="0.3">
      <c r="A13" s="13" t="s">
        <v>30</v>
      </c>
      <c r="B13" s="17" t="str">
        <f>CONCATENATE(D6, D7, " ", D8, D9, " ", D10, D11, " ", D12)</f>
        <v>80 00 00 0</v>
      </c>
      <c r="C13" s="5"/>
      <c r="D13" s="8"/>
      <c r="E13" s="1"/>
    </row>
    <row r="14" spans="1:5" ht="48" thickBot="1" x14ac:dyDescent="0.3">
      <c r="A14" s="13" t="s">
        <v>1</v>
      </c>
      <c r="B14" s="18" t="str">
        <f>IF(B2&lt;0, DEC2HEX(HEX2DEC(E2)+128, 2), E2)</f>
        <v>02</v>
      </c>
      <c r="C14" s="5"/>
      <c r="D14" s="5"/>
      <c r="E14" s="1"/>
    </row>
    <row r="15" spans="1:5" ht="15.75" x14ac:dyDescent="0.25">
      <c r="A15" s="1"/>
      <c r="B15" s="1"/>
      <c r="C15" s="1"/>
      <c r="D15" s="1"/>
      <c r="E15" s="1"/>
    </row>
    <row r="16" spans="1:5" ht="15.75" x14ac:dyDescent="0.25">
      <c r="A16" s="1"/>
      <c r="B16" s="1"/>
      <c r="C16" s="1"/>
      <c r="D16" s="1"/>
      <c r="E16" s="1"/>
    </row>
    <row r="17" spans="1:5" ht="15.75" x14ac:dyDescent="0.25">
      <c r="A17" s="1"/>
      <c r="B17" s="1"/>
      <c r="C17" s="1"/>
      <c r="D17" s="1"/>
      <c r="E17" s="1"/>
    </row>
    <row r="18" spans="1:5" ht="15.75" x14ac:dyDescent="0.25">
      <c r="A18" s="1"/>
      <c r="B18" s="1"/>
      <c r="C18" s="1"/>
      <c r="D18" s="1"/>
      <c r="E18" s="1"/>
    </row>
    <row r="19" spans="1:5" ht="18.75" x14ac:dyDescent="0.35">
      <c r="A19" s="10" t="s">
        <v>6</v>
      </c>
      <c r="B19" s="10"/>
      <c r="C19" s="10"/>
      <c r="D19" s="10"/>
      <c r="E19" s="1"/>
    </row>
    <row r="20" spans="1:5" ht="18" x14ac:dyDescent="0.25">
      <c r="A20" s="3" t="s">
        <v>7</v>
      </c>
      <c r="B20" s="1">
        <f>D3</f>
        <v>0.88881777920000005</v>
      </c>
      <c r="C20" s="1">
        <f>INT(16*B20)</f>
        <v>14</v>
      </c>
      <c r="D20" s="2" t="str">
        <f>DEC2HEX(C20)</f>
        <v>E</v>
      </c>
      <c r="E20" s="1"/>
    </row>
    <row r="21" spans="1:5" ht="18" x14ac:dyDescent="0.25">
      <c r="A21" s="4" t="s">
        <v>8</v>
      </c>
      <c r="B21" s="1">
        <f>16*B20-C20</f>
        <v>0.22108446720000074</v>
      </c>
      <c r="C21" s="1">
        <f t="shared" ref="C21:C26" si="3">INT(16*B21)</f>
        <v>3</v>
      </c>
      <c r="D21" s="2" t="str">
        <f t="shared" ref="D21:D26" si="4">DEC2HEX(C21)</f>
        <v>3</v>
      </c>
      <c r="E21" s="1"/>
    </row>
    <row r="22" spans="1:5" ht="18" x14ac:dyDescent="0.25">
      <c r="A22" s="4" t="s">
        <v>9</v>
      </c>
      <c r="B22" s="1">
        <f t="shared" ref="B22:B26" si="5">16*B21-C21</f>
        <v>0.53735147520001192</v>
      </c>
      <c r="C22" s="1">
        <f t="shared" si="3"/>
        <v>8</v>
      </c>
      <c r="D22" s="2" t="str">
        <f t="shared" si="4"/>
        <v>8</v>
      </c>
      <c r="E22" s="1"/>
    </row>
    <row r="23" spans="1:5" ht="18" x14ac:dyDescent="0.25">
      <c r="A23" s="4" t="s">
        <v>10</v>
      </c>
      <c r="B23" s="1">
        <f t="shared" si="5"/>
        <v>0.5976236032001907</v>
      </c>
      <c r="C23" s="1">
        <f t="shared" si="3"/>
        <v>9</v>
      </c>
      <c r="D23" s="2" t="str">
        <f t="shared" si="4"/>
        <v>9</v>
      </c>
      <c r="E23" s="1"/>
    </row>
    <row r="24" spans="1:5" ht="18" x14ac:dyDescent="0.25">
      <c r="A24" s="4" t="s">
        <v>11</v>
      </c>
      <c r="B24" s="1">
        <f t="shared" si="5"/>
        <v>0.56197765120305121</v>
      </c>
      <c r="C24" s="1">
        <f t="shared" si="3"/>
        <v>8</v>
      </c>
      <c r="D24" s="2" t="str">
        <f t="shared" si="4"/>
        <v>8</v>
      </c>
      <c r="E24" s="1"/>
    </row>
    <row r="25" spans="1:5" ht="18" x14ac:dyDescent="0.25">
      <c r="A25" s="4" t="s">
        <v>12</v>
      </c>
      <c r="B25" s="1">
        <f t="shared" si="5"/>
        <v>0.99164241924881935</v>
      </c>
      <c r="C25" s="1">
        <f t="shared" si="3"/>
        <v>15</v>
      </c>
      <c r="D25" s="2" t="str">
        <f t="shared" si="4"/>
        <v>F</v>
      </c>
      <c r="E25" s="1"/>
    </row>
    <row r="26" spans="1:5" ht="18.75" thickBot="1" x14ac:dyDescent="0.3">
      <c r="A26" s="11" t="s">
        <v>13</v>
      </c>
      <c r="B26" s="14">
        <f t="shared" si="5"/>
        <v>0.86627870798110962</v>
      </c>
      <c r="C26" s="10">
        <f t="shared" si="3"/>
        <v>13</v>
      </c>
      <c r="D26" s="12" t="str">
        <f t="shared" si="4"/>
        <v>D</v>
      </c>
      <c r="E26" s="1"/>
    </row>
    <row r="27" spans="1:5" ht="69" thickBot="1" x14ac:dyDescent="0.3">
      <c r="A27" s="13" t="s">
        <v>30</v>
      </c>
      <c r="B27" s="17" t="str">
        <f>CONCATENATE(D20, D21, " ", D22, D23, " ", D24, D25, " ", D26)</f>
        <v>E3 89 8F D</v>
      </c>
      <c r="C27" s="5"/>
      <c r="D27" s="5"/>
      <c r="E27" s="1"/>
    </row>
    <row r="28" spans="1:5" ht="48" thickBot="1" x14ac:dyDescent="0.3">
      <c r="A28" s="13" t="s">
        <v>1</v>
      </c>
      <c r="B28" s="17" t="str">
        <f>IF(C3&lt;0, DEC2HEX(C3+128, 2),DEC2HEX(C3, 2))</f>
        <v>79</v>
      </c>
      <c r="C28" s="5"/>
      <c r="D28" s="5"/>
      <c r="E28" s="1"/>
    </row>
  </sheetData>
  <phoneticPr fontId="1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8"/>
  <sheetViews>
    <sheetView tabSelected="1" zoomScale="120" zoomScaleNormal="120" workbookViewId="0">
      <selection activeCell="C8" sqref="C8"/>
    </sheetView>
  </sheetViews>
  <sheetFormatPr defaultRowHeight="13.5" x14ac:dyDescent="0.15"/>
  <cols>
    <col min="2" max="2" width="12.75" bestFit="1" customWidth="1"/>
    <col min="6" max="7" width="14.875" customWidth="1"/>
  </cols>
  <sheetData>
    <row r="1" spans="1:7" ht="48" thickBot="1" x14ac:dyDescent="0.3">
      <c r="A1" s="1"/>
      <c r="B1" s="5"/>
      <c r="C1" s="21" t="s">
        <v>15</v>
      </c>
      <c r="D1" s="7" t="s">
        <v>16</v>
      </c>
      <c r="E1" s="7" t="s">
        <v>14</v>
      </c>
      <c r="F1" s="7" t="s">
        <v>21</v>
      </c>
      <c r="G1" s="7" t="s">
        <v>28</v>
      </c>
    </row>
    <row r="2" spans="1:7" ht="19.5" thickTop="1" x14ac:dyDescent="0.35">
      <c r="A2" s="1"/>
      <c r="B2" s="5" t="s">
        <v>22</v>
      </c>
      <c r="C2" s="23">
        <v>2</v>
      </c>
      <c r="D2" s="5">
        <f>HEX2DEC(C2)</f>
        <v>2</v>
      </c>
      <c r="E2" s="5">
        <f>IF(D2&gt;127, -1, 1)</f>
        <v>1</v>
      </c>
      <c r="F2" s="5">
        <f>IF(D2&gt;127, D2-128, D2)</f>
        <v>2</v>
      </c>
      <c r="G2" s="5">
        <f>IF(F2&gt;63, F2-128, F2)</f>
        <v>2</v>
      </c>
    </row>
    <row r="3" spans="1:7" ht="19.5" thickBot="1" x14ac:dyDescent="0.4">
      <c r="A3" s="1"/>
      <c r="B3" s="5" t="s">
        <v>23</v>
      </c>
      <c r="C3" s="22">
        <v>79</v>
      </c>
      <c r="D3" s="5">
        <f>HEX2DEC(C3)</f>
        <v>121</v>
      </c>
      <c r="E3" s="5">
        <f>IF(D3&gt;127, -1, 1)</f>
        <v>1</v>
      </c>
      <c r="F3" s="5">
        <f>IF(D3&gt;127, D3-128, D3)</f>
        <v>121</v>
      </c>
      <c r="G3" s="5">
        <f>IF(F3&gt;63, F3-128, F3)</f>
        <v>-7</v>
      </c>
    </row>
    <row r="4" spans="1:7" ht="16.5" thickTop="1" x14ac:dyDescent="0.25">
      <c r="A4" s="1"/>
      <c r="B4" s="1"/>
      <c r="C4" s="1"/>
      <c r="D4" s="1"/>
      <c r="E4" s="1"/>
      <c r="F4" s="29" t="s">
        <v>29</v>
      </c>
      <c r="G4" s="1"/>
    </row>
    <row r="5" spans="1:7" ht="33.75" thickBot="1" x14ac:dyDescent="0.4">
      <c r="A5" s="5" t="s">
        <v>22</v>
      </c>
      <c r="B5" s="5"/>
      <c r="C5" s="25" t="s">
        <v>24</v>
      </c>
      <c r="D5" s="24" t="s">
        <v>27</v>
      </c>
      <c r="E5" s="5"/>
      <c r="F5" s="1"/>
      <c r="G5" s="1"/>
    </row>
    <row r="6" spans="1:7" ht="18.75" thickTop="1" x14ac:dyDescent="0.25">
      <c r="A6" s="3" t="s">
        <v>7</v>
      </c>
      <c r="B6" s="1">
        <f>1/16</f>
        <v>6.25E-2</v>
      </c>
      <c r="C6" s="26">
        <v>8</v>
      </c>
      <c r="D6" s="1">
        <f>HEX2DEC(C6)</f>
        <v>8</v>
      </c>
      <c r="E6" s="1">
        <f>B6*D6</f>
        <v>0.5</v>
      </c>
      <c r="F6" s="1" t="s">
        <v>25</v>
      </c>
      <c r="G6" s="1"/>
    </row>
    <row r="7" spans="1:7" ht="18" x14ac:dyDescent="0.25">
      <c r="A7" s="4" t="s">
        <v>8</v>
      </c>
      <c r="B7" s="1">
        <f>1/16^2</f>
        <v>3.90625E-3</v>
      </c>
      <c r="C7" s="27">
        <v>0</v>
      </c>
      <c r="D7" s="1">
        <f t="shared" ref="D7:D11" si="0">HEX2DEC(C7)</f>
        <v>0</v>
      </c>
      <c r="E7" s="1">
        <f t="shared" ref="E7:E11" si="1">B7*D7</f>
        <v>0</v>
      </c>
      <c r="F7" s="1"/>
      <c r="G7" s="1"/>
    </row>
    <row r="8" spans="1:7" ht="18" x14ac:dyDescent="0.25">
      <c r="A8" s="4" t="s">
        <v>9</v>
      </c>
      <c r="B8" s="1">
        <f>1/16^3</f>
        <v>2.44140625E-4</v>
      </c>
      <c r="C8" s="27">
        <v>0</v>
      </c>
      <c r="D8" s="1">
        <f t="shared" si="0"/>
        <v>0</v>
      </c>
      <c r="E8" s="1">
        <f t="shared" si="1"/>
        <v>0</v>
      </c>
      <c r="F8" s="1"/>
      <c r="G8" s="1"/>
    </row>
    <row r="9" spans="1:7" ht="18" x14ac:dyDescent="0.25">
      <c r="A9" s="4" t="s">
        <v>10</v>
      </c>
      <c r="B9" s="1">
        <f>1/16^4</f>
        <v>1.52587890625E-5</v>
      </c>
      <c r="C9" s="27">
        <v>0</v>
      </c>
      <c r="D9" s="1">
        <f t="shared" si="0"/>
        <v>0</v>
      </c>
      <c r="E9" s="1">
        <f t="shared" si="1"/>
        <v>0</v>
      </c>
      <c r="F9" s="1"/>
      <c r="G9" s="1"/>
    </row>
    <row r="10" spans="1:7" ht="18" x14ac:dyDescent="0.25">
      <c r="A10" s="4" t="s">
        <v>11</v>
      </c>
      <c r="B10" s="1">
        <f>1/16^5</f>
        <v>9.5367431640625E-7</v>
      </c>
      <c r="C10" s="27">
        <v>0</v>
      </c>
      <c r="D10" s="1">
        <f t="shared" si="0"/>
        <v>0</v>
      </c>
      <c r="E10" s="1">
        <f t="shared" si="1"/>
        <v>0</v>
      </c>
      <c r="F10" s="1"/>
      <c r="G10" s="1"/>
    </row>
    <row r="11" spans="1:7" ht="18.75" thickBot="1" x14ac:dyDescent="0.3">
      <c r="A11" s="11" t="s">
        <v>12</v>
      </c>
      <c r="B11" s="10">
        <f>1/16^6</f>
        <v>5.9604644775390625E-8</v>
      </c>
      <c r="C11" s="28">
        <v>0</v>
      </c>
      <c r="D11" s="10">
        <f t="shared" si="0"/>
        <v>0</v>
      </c>
      <c r="E11" s="10">
        <f t="shared" si="1"/>
        <v>0</v>
      </c>
      <c r="F11" s="1" t="s">
        <v>26</v>
      </c>
      <c r="G11" s="1"/>
    </row>
    <row r="12" spans="1:7" ht="17.25" thickTop="1" thickBot="1" x14ac:dyDescent="0.3">
      <c r="A12" s="1"/>
      <c r="B12" s="1"/>
      <c r="C12" s="1"/>
      <c r="D12" s="2" t="s">
        <v>17</v>
      </c>
      <c r="E12" s="1">
        <f>SUM(E6:E11)</f>
        <v>0.5</v>
      </c>
      <c r="F12" s="1"/>
      <c r="G12" s="1"/>
    </row>
    <row r="13" spans="1:7" ht="17.25" thickTop="1" thickBot="1" x14ac:dyDescent="0.3">
      <c r="A13" s="19" t="s">
        <v>18</v>
      </c>
      <c r="B13" s="20">
        <f>E12*2^G2*E2</f>
        <v>2</v>
      </c>
      <c r="C13" s="1"/>
      <c r="D13" s="1"/>
      <c r="E13" s="1"/>
      <c r="F13" s="1"/>
      <c r="G13" s="1"/>
    </row>
    <row r="14" spans="1:7" ht="16.5" thickTop="1" x14ac:dyDescent="0.25">
      <c r="A14" s="1"/>
      <c r="B14" s="1"/>
      <c r="C14" s="1"/>
      <c r="D14" s="1"/>
      <c r="E14" s="1"/>
      <c r="F14" s="1"/>
      <c r="G14" s="1"/>
    </row>
    <row r="15" spans="1:7" ht="15.75" x14ac:dyDescent="0.25">
      <c r="A15" s="1"/>
      <c r="B15" s="1"/>
      <c r="C15" s="1"/>
      <c r="D15" s="1"/>
      <c r="E15" s="1"/>
      <c r="F15" s="1"/>
      <c r="G15" s="1"/>
    </row>
    <row r="16" spans="1:7" ht="15.75" x14ac:dyDescent="0.25">
      <c r="A16" s="1"/>
      <c r="B16" s="1"/>
      <c r="C16" s="1"/>
      <c r="D16" s="1"/>
      <c r="E16" s="1"/>
      <c r="F16" s="1"/>
      <c r="G16" s="1"/>
    </row>
    <row r="17" spans="1:7" ht="15.75" x14ac:dyDescent="0.25">
      <c r="A17" s="1"/>
      <c r="B17" s="1"/>
      <c r="C17" s="1"/>
      <c r="D17" s="1"/>
      <c r="E17" s="1"/>
      <c r="F17" s="1"/>
      <c r="G17" s="1"/>
    </row>
    <row r="18" spans="1:7" ht="15.75" x14ac:dyDescent="0.25">
      <c r="A18" s="1"/>
      <c r="B18" s="1"/>
      <c r="C18" s="1"/>
      <c r="D18" s="1"/>
      <c r="E18" s="1"/>
      <c r="F18" s="1"/>
      <c r="G18" s="1"/>
    </row>
    <row r="19" spans="1:7" ht="33.75" thickBot="1" x14ac:dyDescent="0.4">
      <c r="A19" s="5" t="s">
        <v>23</v>
      </c>
      <c r="B19" s="5"/>
      <c r="C19" s="25" t="s">
        <v>24</v>
      </c>
      <c r="D19" s="24" t="s">
        <v>27</v>
      </c>
      <c r="E19" s="5"/>
      <c r="F19" s="1"/>
      <c r="G19" s="1"/>
    </row>
    <row r="20" spans="1:7" ht="18.75" thickTop="1" x14ac:dyDescent="0.25">
      <c r="A20" s="3" t="s">
        <v>7</v>
      </c>
      <c r="B20" s="1">
        <f>1/16</f>
        <v>6.25E-2</v>
      </c>
      <c r="C20" s="26" t="s">
        <v>19</v>
      </c>
      <c r="D20" s="1">
        <f>HEX2DEC(C20)</f>
        <v>14</v>
      </c>
      <c r="E20" s="1">
        <f>B20*D20</f>
        <v>0.875</v>
      </c>
      <c r="F20" s="1" t="s">
        <v>25</v>
      </c>
      <c r="G20" s="1"/>
    </row>
    <row r="21" spans="1:7" ht="18" x14ac:dyDescent="0.25">
      <c r="A21" s="4" t="s">
        <v>8</v>
      </c>
      <c r="B21" s="1">
        <f>1/16^2</f>
        <v>3.90625E-3</v>
      </c>
      <c r="C21" s="27">
        <v>3</v>
      </c>
      <c r="D21" s="1">
        <f t="shared" ref="D21:D25" si="2">HEX2DEC(C21)</f>
        <v>3</v>
      </c>
      <c r="E21" s="1">
        <f t="shared" ref="E21:E25" si="3">B21*D21</f>
        <v>1.171875E-2</v>
      </c>
      <c r="F21" s="1"/>
      <c r="G21" s="1"/>
    </row>
    <row r="22" spans="1:7" ht="18" x14ac:dyDescent="0.25">
      <c r="A22" s="4" t="s">
        <v>9</v>
      </c>
      <c r="B22" s="1">
        <f>1/16^3</f>
        <v>2.44140625E-4</v>
      </c>
      <c r="C22" s="27">
        <v>8</v>
      </c>
      <c r="D22" s="1">
        <f t="shared" si="2"/>
        <v>8</v>
      </c>
      <c r="E22" s="1">
        <f t="shared" si="3"/>
        <v>1.953125E-3</v>
      </c>
      <c r="F22" s="1"/>
      <c r="G22" s="1"/>
    </row>
    <row r="23" spans="1:7" ht="18" x14ac:dyDescent="0.25">
      <c r="A23" s="4" t="s">
        <v>10</v>
      </c>
      <c r="B23" s="1">
        <f>1/16^4</f>
        <v>1.52587890625E-5</v>
      </c>
      <c r="C23" s="27">
        <v>9</v>
      </c>
      <c r="D23" s="1">
        <f t="shared" si="2"/>
        <v>9</v>
      </c>
      <c r="E23" s="1">
        <f t="shared" si="3"/>
        <v>1.373291015625E-4</v>
      </c>
      <c r="F23" s="1"/>
      <c r="G23" s="1"/>
    </row>
    <row r="24" spans="1:7" ht="18" x14ac:dyDescent="0.25">
      <c r="A24" s="4" t="s">
        <v>11</v>
      </c>
      <c r="B24" s="1">
        <f>1/16^5</f>
        <v>9.5367431640625E-7</v>
      </c>
      <c r="C24" s="27">
        <v>8</v>
      </c>
      <c r="D24" s="1">
        <f t="shared" si="2"/>
        <v>8</v>
      </c>
      <c r="E24" s="1">
        <f t="shared" si="3"/>
        <v>7.62939453125E-6</v>
      </c>
      <c r="F24" s="1"/>
      <c r="G24" s="1"/>
    </row>
    <row r="25" spans="1:7" ht="18.75" thickBot="1" x14ac:dyDescent="0.3">
      <c r="A25" s="11" t="s">
        <v>12</v>
      </c>
      <c r="B25" s="10">
        <f>1/16^6</f>
        <v>5.9604644775390625E-8</v>
      </c>
      <c r="C25" s="28" t="s">
        <v>20</v>
      </c>
      <c r="D25" s="10">
        <f t="shared" si="2"/>
        <v>15</v>
      </c>
      <c r="E25" s="10">
        <f t="shared" si="3"/>
        <v>8.9406967163085938E-7</v>
      </c>
      <c r="F25" s="1" t="s">
        <v>26</v>
      </c>
      <c r="G25" s="1"/>
    </row>
    <row r="26" spans="1:7" ht="17.25" thickTop="1" thickBot="1" x14ac:dyDescent="0.3">
      <c r="A26" s="1"/>
      <c r="B26" s="1"/>
      <c r="C26" s="1"/>
      <c r="D26" s="2" t="s">
        <v>17</v>
      </c>
      <c r="E26" s="1">
        <f>SUM(E20:E25)</f>
        <v>0.88881772756576538</v>
      </c>
      <c r="F26" s="1"/>
      <c r="G26" s="1"/>
    </row>
    <row r="27" spans="1:7" ht="17.25" thickTop="1" thickBot="1" x14ac:dyDescent="0.3">
      <c r="A27" s="19" t="s">
        <v>18</v>
      </c>
      <c r="B27" s="20">
        <f>E26*2^G3*E3</f>
        <v>6.943888496607542E-3</v>
      </c>
      <c r="C27" s="1"/>
      <c r="D27" s="1"/>
      <c r="E27" s="1"/>
      <c r="F27" s="1"/>
      <c r="G27" s="1"/>
    </row>
    <row r="28" spans="1:7" ht="14.25" thickTop="1" x14ac:dyDescent="0.15"/>
  </sheetData>
  <phoneticPr fontId="1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Decimal to 32-bit float</vt:lpstr>
      <vt:lpstr>32-bit float to Decimal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2018-10-26T02:35:31Z</dcterms:modified>
</cp:coreProperties>
</file>