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ij\Source\Fortran\TestLapack95\"/>
    </mc:Choice>
  </mc:AlternateContent>
  <bookViews>
    <workbookView xWindow="0" yWindow="0" windowWidth="1437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6" i="1"/>
  <c r="N5" i="1" s="1"/>
  <c r="N7" i="1" s="1"/>
  <c r="Y4" i="1"/>
  <c r="N4" i="1"/>
  <c r="N6" i="1" s="1"/>
  <c r="U6" i="1"/>
  <c r="T4" i="1"/>
  <c r="V5" i="1" s="1"/>
  <c r="S6" i="1"/>
  <c r="R6" i="1"/>
  <c r="T6" i="1" s="1"/>
  <c r="S5" i="1"/>
  <c r="U5" i="1" s="1"/>
  <c r="R5" i="1"/>
  <c r="T5" i="1" s="1"/>
  <c r="S4" i="1"/>
  <c r="U4" i="1" s="1"/>
  <c r="R4" i="1"/>
  <c r="S3" i="1"/>
  <c r="U3" i="1" s="1"/>
  <c r="R3" i="1"/>
  <c r="T3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V6" i="1" l="1"/>
  <c r="W6" i="1"/>
  <c r="X6" i="1"/>
  <c r="V4" i="1"/>
  <c r="W4" i="1"/>
  <c r="X4" i="1"/>
  <c r="X5" i="1"/>
  <c r="W5" i="1"/>
</calcChain>
</file>

<file path=xl/sharedStrings.xml><?xml version="1.0" encoding="utf-8"?>
<sst xmlns="http://schemas.openxmlformats.org/spreadsheetml/2006/main" count="31" uniqueCount="18">
  <si>
    <t>size</t>
  </si>
  <si>
    <t>time</t>
  </si>
  <si>
    <t>Serial</t>
  </si>
  <si>
    <t>MFlop</t>
  </si>
  <si>
    <t>Parallel</t>
  </si>
  <si>
    <t>Error</t>
  </si>
  <si>
    <t>error bits</t>
  </si>
  <si>
    <t>Predict Linear System Solve Time</t>
  </si>
  <si>
    <t>Size=</t>
  </si>
  <si>
    <t>speed [M]</t>
  </si>
  <si>
    <t>A</t>
  </si>
  <si>
    <t>β</t>
  </si>
  <si>
    <t>Speed [Seq]=</t>
  </si>
  <si>
    <t>Speed [Par]=</t>
  </si>
  <si>
    <t>[MFlop]</t>
  </si>
  <si>
    <t>Time [Seq]=</t>
  </si>
  <si>
    <t>Time [Par]=</t>
  </si>
  <si>
    <t>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</si>
</sst>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System (gesv), Sequential vs. Parallel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MFlop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Sheet1!$A$3:$A$72</c:f>
              <c:numCache>
                <c:formatCode>General</c:formatCode>
                <c:ptCount val="70"/>
                <c:pt idx="0">
                  <c:v>48</c:v>
                </c:pt>
                <c:pt idx="1">
                  <c:v>50</c:v>
                </c:pt>
                <c:pt idx="2">
                  <c:v>57</c:v>
                </c:pt>
                <c:pt idx="3">
                  <c:v>63</c:v>
                </c:pt>
                <c:pt idx="4">
                  <c:v>67</c:v>
                </c:pt>
                <c:pt idx="5">
                  <c:v>79</c:v>
                </c:pt>
                <c:pt idx="6">
                  <c:v>79</c:v>
                </c:pt>
                <c:pt idx="7">
                  <c:v>94</c:v>
                </c:pt>
                <c:pt idx="8">
                  <c:v>100</c:v>
                </c:pt>
                <c:pt idx="9">
                  <c:v>111</c:v>
                </c:pt>
                <c:pt idx="10">
                  <c:v>126</c:v>
                </c:pt>
                <c:pt idx="11">
                  <c:v>131</c:v>
                </c:pt>
                <c:pt idx="12">
                  <c:v>155</c:v>
                </c:pt>
                <c:pt idx="13">
                  <c:v>159</c:v>
                </c:pt>
                <c:pt idx="14">
                  <c:v>184</c:v>
                </c:pt>
                <c:pt idx="15">
                  <c:v>200</c:v>
                </c:pt>
                <c:pt idx="16">
                  <c:v>218</c:v>
                </c:pt>
                <c:pt idx="17">
                  <c:v>252</c:v>
                </c:pt>
                <c:pt idx="18">
                  <c:v>258</c:v>
                </c:pt>
                <c:pt idx="19">
                  <c:v>305</c:v>
                </c:pt>
                <c:pt idx="20">
                  <c:v>318</c:v>
                </c:pt>
                <c:pt idx="21">
                  <c:v>361</c:v>
                </c:pt>
                <c:pt idx="22">
                  <c:v>401</c:v>
                </c:pt>
                <c:pt idx="23">
                  <c:v>427</c:v>
                </c:pt>
                <c:pt idx="24">
                  <c:v>505</c:v>
                </c:pt>
                <c:pt idx="25">
                  <c:v>506</c:v>
                </c:pt>
                <c:pt idx="26">
                  <c:v>599</c:v>
                </c:pt>
                <c:pt idx="27">
                  <c:v>636</c:v>
                </c:pt>
                <c:pt idx="28">
                  <c:v>709</c:v>
                </c:pt>
                <c:pt idx="29">
                  <c:v>720</c:v>
                </c:pt>
                <c:pt idx="30">
                  <c:v>765</c:v>
                </c:pt>
                <c:pt idx="31">
                  <c:v>801</c:v>
                </c:pt>
                <c:pt idx="32">
                  <c:v>813</c:v>
                </c:pt>
                <c:pt idx="33">
                  <c:v>839</c:v>
                </c:pt>
                <c:pt idx="34">
                  <c:v>864</c:v>
                </c:pt>
                <c:pt idx="35">
                  <c:v>918</c:v>
                </c:pt>
                <c:pt idx="36">
                  <c:v>976</c:v>
                </c:pt>
                <c:pt idx="37">
                  <c:v>993</c:v>
                </c:pt>
                <c:pt idx="38">
                  <c:v>1009</c:v>
                </c:pt>
                <c:pt idx="39">
                  <c:v>1037</c:v>
                </c:pt>
                <c:pt idx="40">
                  <c:v>1102</c:v>
                </c:pt>
                <c:pt idx="41">
                  <c:v>1171</c:v>
                </c:pt>
                <c:pt idx="42">
                  <c:v>1176</c:v>
                </c:pt>
                <c:pt idx="43">
                  <c:v>1244</c:v>
                </c:pt>
                <c:pt idx="44">
                  <c:v>1271</c:v>
                </c:pt>
                <c:pt idx="45">
                  <c:v>1322</c:v>
                </c:pt>
                <c:pt idx="46">
                  <c:v>1405</c:v>
                </c:pt>
                <c:pt idx="47">
                  <c:v>1493</c:v>
                </c:pt>
                <c:pt idx="48">
                  <c:v>1587</c:v>
                </c:pt>
                <c:pt idx="49">
                  <c:v>1601</c:v>
                </c:pt>
                <c:pt idx="50">
                  <c:v>1686</c:v>
                </c:pt>
                <c:pt idx="51">
                  <c:v>1792</c:v>
                </c:pt>
                <c:pt idx="52">
                  <c:v>1904</c:v>
                </c:pt>
                <c:pt idx="53">
                  <c:v>2017</c:v>
                </c:pt>
                <c:pt idx="54">
                  <c:v>2023</c:v>
                </c:pt>
                <c:pt idx="55">
                  <c:v>2150</c:v>
                </c:pt>
                <c:pt idx="56">
                  <c:v>2285</c:v>
                </c:pt>
                <c:pt idx="57">
                  <c:v>2500</c:v>
                </c:pt>
                <c:pt idx="58">
                  <c:v>2541</c:v>
                </c:pt>
                <c:pt idx="59">
                  <c:v>2862</c:v>
                </c:pt>
                <c:pt idx="60">
                  <c:v>3201</c:v>
                </c:pt>
                <c:pt idx="61">
                  <c:v>3276</c:v>
                </c:pt>
                <c:pt idx="62">
                  <c:v>3750</c:v>
                </c:pt>
                <c:pt idx="63">
                  <c:v>4033</c:v>
                </c:pt>
                <c:pt idx="64">
                  <c:v>4293</c:v>
                </c:pt>
                <c:pt idx="65">
                  <c:v>4914</c:v>
                </c:pt>
                <c:pt idx="66">
                  <c:v>5625</c:v>
                </c:pt>
                <c:pt idx="67">
                  <c:v>6439</c:v>
                </c:pt>
                <c:pt idx="68">
                  <c:v>7371</c:v>
                </c:pt>
                <c:pt idx="69">
                  <c:v>8438</c:v>
                </c:pt>
              </c:numCache>
            </c:numRef>
          </c:xVal>
          <c:yVal>
            <c:numRef>
              <c:f>Sheet1!$C$3:$C$72</c:f>
              <c:numCache>
                <c:formatCode>General</c:formatCode>
                <c:ptCount val="70"/>
                <c:pt idx="0">
                  <c:v>5487.62</c:v>
                </c:pt>
                <c:pt idx="1">
                  <c:v>4946.18</c:v>
                </c:pt>
                <c:pt idx="2">
                  <c:v>6246.79</c:v>
                </c:pt>
                <c:pt idx="3">
                  <c:v>7449.2</c:v>
                </c:pt>
                <c:pt idx="4">
                  <c:v>8029.26</c:v>
                </c:pt>
                <c:pt idx="5">
                  <c:v>9041.68</c:v>
                </c:pt>
                <c:pt idx="6">
                  <c:v>9728.2900000000009</c:v>
                </c:pt>
                <c:pt idx="7">
                  <c:v>11459.7</c:v>
                </c:pt>
                <c:pt idx="8">
                  <c:v>12013</c:v>
                </c:pt>
                <c:pt idx="9">
                  <c:v>12819.7</c:v>
                </c:pt>
                <c:pt idx="10">
                  <c:v>12987.5</c:v>
                </c:pt>
                <c:pt idx="11">
                  <c:v>13789.5</c:v>
                </c:pt>
                <c:pt idx="12">
                  <c:v>15215.4</c:v>
                </c:pt>
                <c:pt idx="13">
                  <c:v>15195.3</c:v>
                </c:pt>
                <c:pt idx="14">
                  <c:v>16665.900000000001</c:v>
                </c:pt>
                <c:pt idx="15">
                  <c:v>17534.5</c:v>
                </c:pt>
                <c:pt idx="16">
                  <c:v>16715.099999999999</c:v>
                </c:pt>
                <c:pt idx="17">
                  <c:v>20191.599999999999</c:v>
                </c:pt>
                <c:pt idx="18">
                  <c:v>19867.099999999999</c:v>
                </c:pt>
                <c:pt idx="19">
                  <c:v>22930.5</c:v>
                </c:pt>
                <c:pt idx="20">
                  <c:v>22005.8</c:v>
                </c:pt>
                <c:pt idx="21">
                  <c:v>22935.5</c:v>
                </c:pt>
                <c:pt idx="22">
                  <c:v>24156.3</c:v>
                </c:pt>
                <c:pt idx="23">
                  <c:v>25666.3</c:v>
                </c:pt>
                <c:pt idx="24">
                  <c:v>26991.4</c:v>
                </c:pt>
                <c:pt idx="25">
                  <c:v>23590.5</c:v>
                </c:pt>
                <c:pt idx="26">
                  <c:v>25850.400000000001</c:v>
                </c:pt>
                <c:pt idx="27">
                  <c:v>28499.599999999999</c:v>
                </c:pt>
                <c:pt idx="28">
                  <c:v>28696.3</c:v>
                </c:pt>
                <c:pt idx="29">
                  <c:v>28282</c:v>
                </c:pt>
                <c:pt idx="30">
                  <c:v>27119.7</c:v>
                </c:pt>
                <c:pt idx="31">
                  <c:v>31516.5</c:v>
                </c:pt>
                <c:pt idx="32">
                  <c:v>29496.2</c:v>
                </c:pt>
                <c:pt idx="33">
                  <c:v>30557.9</c:v>
                </c:pt>
                <c:pt idx="34">
                  <c:v>30621.8</c:v>
                </c:pt>
                <c:pt idx="35">
                  <c:v>28596.9</c:v>
                </c:pt>
                <c:pt idx="36">
                  <c:v>28763.599999999999</c:v>
                </c:pt>
                <c:pt idx="37">
                  <c:v>30082.799999999999</c:v>
                </c:pt>
                <c:pt idx="38">
                  <c:v>32417.9</c:v>
                </c:pt>
                <c:pt idx="39">
                  <c:v>33156.300000000003</c:v>
                </c:pt>
                <c:pt idx="40">
                  <c:v>30445.4</c:v>
                </c:pt>
                <c:pt idx="41">
                  <c:v>29910.5</c:v>
                </c:pt>
                <c:pt idx="42">
                  <c:v>31734.2</c:v>
                </c:pt>
                <c:pt idx="43">
                  <c:v>30729.9</c:v>
                </c:pt>
                <c:pt idx="44">
                  <c:v>31376.9</c:v>
                </c:pt>
                <c:pt idx="45">
                  <c:v>29826.9</c:v>
                </c:pt>
                <c:pt idx="46">
                  <c:v>33886.800000000003</c:v>
                </c:pt>
                <c:pt idx="47">
                  <c:v>29981.7</c:v>
                </c:pt>
                <c:pt idx="48">
                  <c:v>29717.200000000001</c:v>
                </c:pt>
                <c:pt idx="49">
                  <c:v>29845</c:v>
                </c:pt>
                <c:pt idx="50">
                  <c:v>32165.200000000001</c:v>
                </c:pt>
                <c:pt idx="51">
                  <c:v>34287.5</c:v>
                </c:pt>
                <c:pt idx="52">
                  <c:v>33409.5</c:v>
                </c:pt>
                <c:pt idx="53">
                  <c:v>32022.400000000001</c:v>
                </c:pt>
                <c:pt idx="54">
                  <c:v>33090.300000000003</c:v>
                </c:pt>
                <c:pt idx="55">
                  <c:v>31930.5</c:v>
                </c:pt>
                <c:pt idx="56">
                  <c:v>33797.4</c:v>
                </c:pt>
                <c:pt idx="57">
                  <c:v>32711.1</c:v>
                </c:pt>
                <c:pt idx="58">
                  <c:v>31764.6</c:v>
                </c:pt>
                <c:pt idx="59">
                  <c:v>35199.4</c:v>
                </c:pt>
                <c:pt idx="60">
                  <c:v>33726.199999999997</c:v>
                </c:pt>
                <c:pt idx="61">
                  <c:v>36776.800000000003</c:v>
                </c:pt>
                <c:pt idx="62">
                  <c:v>34176.5</c:v>
                </c:pt>
                <c:pt idx="63">
                  <c:v>35631.199999999997</c:v>
                </c:pt>
                <c:pt idx="64">
                  <c:v>33913.1</c:v>
                </c:pt>
                <c:pt idx="65">
                  <c:v>36601</c:v>
                </c:pt>
                <c:pt idx="66">
                  <c:v>36322.1</c:v>
                </c:pt>
                <c:pt idx="67">
                  <c:v>36188.9</c:v>
                </c:pt>
                <c:pt idx="68">
                  <c:v>36593.4</c:v>
                </c:pt>
                <c:pt idx="69">
                  <c:v>37935.5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MFlop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Sheet1!$G$3:$G$72</c:f>
              <c:numCache>
                <c:formatCode>General</c:formatCode>
                <c:ptCount val="70"/>
                <c:pt idx="0">
                  <c:v>48</c:v>
                </c:pt>
                <c:pt idx="1">
                  <c:v>50</c:v>
                </c:pt>
                <c:pt idx="2">
                  <c:v>57</c:v>
                </c:pt>
                <c:pt idx="3">
                  <c:v>63</c:v>
                </c:pt>
                <c:pt idx="4">
                  <c:v>67</c:v>
                </c:pt>
                <c:pt idx="5">
                  <c:v>79</c:v>
                </c:pt>
                <c:pt idx="6">
                  <c:v>79</c:v>
                </c:pt>
                <c:pt idx="7">
                  <c:v>94</c:v>
                </c:pt>
                <c:pt idx="8">
                  <c:v>100</c:v>
                </c:pt>
                <c:pt idx="9">
                  <c:v>111</c:v>
                </c:pt>
                <c:pt idx="10">
                  <c:v>126</c:v>
                </c:pt>
                <c:pt idx="11">
                  <c:v>131</c:v>
                </c:pt>
                <c:pt idx="12">
                  <c:v>155</c:v>
                </c:pt>
                <c:pt idx="13">
                  <c:v>159</c:v>
                </c:pt>
                <c:pt idx="14">
                  <c:v>184</c:v>
                </c:pt>
                <c:pt idx="15">
                  <c:v>200</c:v>
                </c:pt>
                <c:pt idx="16">
                  <c:v>218</c:v>
                </c:pt>
                <c:pt idx="17">
                  <c:v>252</c:v>
                </c:pt>
                <c:pt idx="18">
                  <c:v>258</c:v>
                </c:pt>
                <c:pt idx="19">
                  <c:v>305</c:v>
                </c:pt>
                <c:pt idx="20">
                  <c:v>318</c:v>
                </c:pt>
                <c:pt idx="21">
                  <c:v>361</c:v>
                </c:pt>
                <c:pt idx="22">
                  <c:v>401</c:v>
                </c:pt>
                <c:pt idx="23">
                  <c:v>427</c:v>
                </c:pt>
                <c:pt idx="24">
                  <c:v>505</c:v>
                </c:pt>
                <c:pt idx="25">
                  <c:v>506</c:v>
                </c:pt>
                <c:pt idx="26">
                  <c:v>599</c:v>
                </c:pt>
                <c:pt idx="27">
                  <c:v>636</c:v>
                </c:pt>
                <c:pt idx="28">
                  <c:v>709</c:v>
                </c:pt>
                <c:pt idx="29">
                  <c:v>720</c:v>
                </c:pt>
                <c:pt idx="30">
                  <c:v>765</c:v>
                </c:pt>
                <c:pt idx="31">
                  <c:v>801</c:v>
                </c:pt>
                <c:pt idx="32">
                  <c:v>813</c:v>
                </c:pt>
                <c:pt idx="33">
                  <c:v>839</c:v>
                </c:pt>
                <c:pt idx="34">
                  <c:v>864</c:v>
                </c:pt>
                <c:pt idx="35">
                  <c:v>918</c:v>
                </c:pt>
                <c:pt idx="36">
                  <c:v>976</c:v>
                </c:pt>
                <c:pt idx="37">
                  <c:v>993</c:v>
                </c:pt>
                <c:pt idx="38">
                  <c:v>1009</c:v>
                </c:pt>
                <c:pt idx="39">
                  <c:v>1037</c:v>
                </c:pt>
                <c:pt idx="40">
                  <c:v>1102</c:v>
                </c:pt>
                <c:pt idx="41">
                  <c:v>1171</c:v>
                </c:pt>
                <c:pt idx="42">
                  <c:v>1176</c:v>
                </c:pt>
                <c:pt idx="43">
                  <c:v>1244</c:v>
                </c:pt>
                <c:pt idx="44">
                  <c:v>1271</c:v>
                </c:pt>
                <c:pt idx="45">
                  <c:v>1322</c:v>
                </c:pt>
                <c:pt idx="46">
                  <c:v>1405</c:v>
                </c:pt>
                <c:pt idx="47">
                  <c:v>1493</c:v>
                </c:pt>
                <c:pt idx="48">
                  <c:v>1587</c:v>
                </c:pt>
                <c:pt idx="49">
                  <c:v>1601</c:v>
                </c:pt>
                <c:pt idx="50">
                  <c:v>1686</c:v>
                </c:pt>
                <c:pt idx="51">
                  <c:v>1792</c:v>
                </c:pt>
                <c:pt idx="52">
                  <c:v>1904</c:v>
                </c:pt>
                <c:pt idx="53">
                  <c:v>2017</c:v>
                </c:pt>
                <c:pt idx="54">
                  <c:v>2023</c:v>
                </c:pt>
                <c:pt idx="55">
                  <c:v>2150</c:v>
                </c:pt>
                <c:pt idx="56">
                  <c:v>2285</c:v>
                </c:pt>
                <c:pt idx="57">
                  <c:v>2500</c:v>
                </c:pt>
                <c:pt idx="58">
                  <c:v>2541</c:v>
                </c:pt>
                <c:pt idx="59">
                  <c:v>2862</c:v>
                </c:pt>
                <c:pt idx="60">
                  <c:v>3201</c:v>
                </c:pt>
                <c:pt idx="61">
                  <c:v>3276</c:v>
                </c:pt>
                <c:pt idx="62">
                  <c:v>3750</c:v>
                </c:pt>
                <c:pt idx="63">
                  <c:v>4033</c:v>
                </c:pt>
                <c:pt idx="64">
                  <c:v>4293</c:v>
                </c:pt>
                <c:pt idx="65">
                  <c:v>4914</c:v>
                </c:pt>
                <c:pt idx="66">
                  <c:v>5625</c:v>
                </c:pt>
                <c:pt idx="67">
                  <c:v>6439</c:v>
                </c:pt>
                <c:pt idx="68">
                  <c:v>7371</c:v>
                </c:pt>
                <c:pt idx="69">
                  <c:v>8438</c:v>
                </c:pt>
              </c:numCache>
            </c:numRef>
          </c:xVal>
          <c:yVal>
            <c:numRef>
              <c:f>Sheet1!$I$3:$I$72</c:f>
              <c:numCache>
                <c:formatCode>General</c:formatCode>
                <c:ptCount val="70"/>
                <c:pt idx="0">
                  <c:v>5130.32</c:v>
                </c:pt>
                <c:pt idx="1">
                  <c:v>5533.59</c:v>
                </c:pt>
                <c:pt idx="2">
                  <c:v>6813.84</c:v>
                </c:pt>
                <c:pt idx="3">
                  <c:v>6815.72</c:v>
                </c:pt>
                <c:pt idx="4">
                  <c:v>7430.44</c:v>
                </c:pt>
                <c:pt idx="5">
                  <c:v>8577.2000000000007</c:v>
                </c:pt>
                <c:pt idx="6">
                  <c:v>8803.2800000000007</c:v>
                </c:pt>
                <c:pt idx="7">
                  <c:v>10791</c:v>
                </c:pt>
                <c:pt idx="8">
                  <c:v>11645.4</c:v>
                </c:pt>
                <c:pt idx="9">
                  <c:v>11460.2</c:v>
                </c:pt>
                <c:pt idx="10">
                  <c:v>13217.3</c:v>
                </c:pt>
                <c:pt idx="11">
                  <c:v>14434</c:v>
                </c:pt>
                <c:pt idx="12">
                  <c:v>19047.2</c:v>
                </c:pt>
                <c:pt idx="13">
                  <c:v>19154.7</c:v>
                </c:pt>
                <c:pt idx="14">
                  <c:v>24824.7</c:v>
                </c:pt>
                <c:pt idx="15">
                  <c:v>29146.9</c:v>
                </c:pt>
                <c:pt idx="16">
                  <c:v>32664.2</c:v>
                </c:pt>
                <c:pt idx="17">
                  <c:v>38161</c:v>
                </c:pt>
                <c:pt idx="18">
                  <c:v>39922.800000000003</c:v>
                </c:pt>
                <c:pt idx="19">
                  <c:v>49568.3</c:v>
                </c:pt>
                <c:pt idx="20">
                  <c:v>44365</c:v>
                </c:pt>
                <c:pt idx="21">
                  <c:v>64952.5</c:v>
                </c:pt>
                <c:pt idx="22">
                  <c:v>71567.7</c:v>
                </c:pt>
                <c:pt idx="23">
                  <c:v>69316.100000000006</c:v>
                </c:pt>
                <c:pt idx="24">
                  <c:v>84657.600000000006</c:v>
                </c:pt>
                <c:pt idx="25">
                  <c:v>77035.7</c:v>
                </c:pt>
                <c:pt idx="26">
                  <c:v>92324</c:v>
                </c:pt>
                <c:pt idx="27">
                  <c:v>97660.9</c:v>
                </c:pt>
                <c:pt idx="28">
                  <c:v>107169</c:v>
                </c:pt>
                <c:pt idx="29">
                  <c:v>98340.800000000003</c:v>
                </c:pt>
                <c:pt idx="30">
                  <c:v>114783</c:v>
                </c:pt>
                <c:pt idx="31">
                  <c:v>118361</c:v>
                </c:pt>
                <c:pt idx="32">
                  <c:v>125490</c:v>
                </c:pt>
                <c:pt idx="33">
                  <c:v>119412</c:v>
                </c:pt>
                <c:pt idx="34">
                  <c:v>116275</c:v>
                </c:pt>
                <c:pt idx="35">
                  <c:v>117239</c:v>
                </c:pt>
                <c:pt idx="36">
                  <c:v>129641</c:v>
                </c:pt>
                <c:pt idx="37">
                  <c:v>119836</c:v>
                </c:pt>
                <c:pt idx="38">
                  <c:v>128661</c:v>
                </c:pt>
                <c:pt idx="39">
                  <c:v>127860</c:v>
                </c:pt>
                <c:pt idx="40">
                  <c:v>126503</c:v>
                </c:pt>
                <c:pt idx="41">
                  <c:v>134343</c:v>
                </c:pt>
                <c:pt idx="42">
                  <c:v>147853</c:v>
                </c:pt>
                <c:pt idx="43">
                  <c:v>150401</c:v>
                </c:pt>
                <c:pt idx="44">
                  <c:v>115646</c:v>
                </c:pt>
                <c:pt idx="45">
                  <c:v>154636</c:v>
                </c:pt>
                <c:pt idx="46">
                  <c:v>152238</c:v>
                </c:pt>
                <c:pt idx="47">
                  <c:v>149609</c:v>
                </c:pt>
                <c:pt idx="48">
                  <c:v>139754</c:v>
                </c:pt>
                <c:pt idx="49">
                  <c:v>156752</c:v>
                </c:pt>
                <c:pt idx="50">
                  <c:v>146375</c:v>
                </c:pt>
                <c:pt idx="51">
                  <c:v>157045</c:v>
                </c:pt>
                <c:pt idx="52">
                  <c:v>160056</c:v>
                </c:pt>
                <c:pt idx="53">
                  <c:v>166654</c:v>
                </c:pt>
                <c:pt idx="54">
                  <c:v>156211</c:v>
                </c:pt>
                <c:pt idx="55">
                  <c:v>139715</c:v>
                </c:pt>
                <c:pt idx="56">
                  <c:v>175277</c:v>
                </c:pt>
                <c:pt idx="57">
                  <c:v>163069</c:v>
                </c:pt>
                <c:pt idx="58">
                  <c:v>165115</c:v>
                </c:pt>
                <c:pt idx="59">
                  <c:v>179638</c:v>
                </c:pt>
                <c:pt idx="60">
                  <c:v>186710</c:v>
                </c:pt>
                <c:pt idx="61">
                  <c:v>172685</c:v>
                </c:pt>
                <c:pt idx="62">
                  <c:v>193698</c:v>
                </c:pt>
                <c:pt idx="63">
                  <c:v>196399</c:v>
                </c:pt>
                <c:pt idx="64">
                  <c:v>196326</c:v>
                </c:pt>
                <c:pt idx="65">
                  <c:v>184542</c:v>
                </c:pt>
                <c:pt idx="66">
                  <c:v>196012</c:v>
                </c:pt>
                <c:pt idx="67">
                  <c:v>206470</c:v>
                </c:pt>
                <c:pt idx="68">
                  <c:v>211111</c:v>
                </c:pt>
                <c:pt idx="69">
                  <c:v>218626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84624"/>
        <c:axId val="564827048"/>
      </c:scatterChart>
      <c:valAx>
        <c:axId val="557084624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System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7048"/>
        <c:crosses val="autoZero"/>
        <c:crossBetween val="midCat"/>
      </c:valAx>
      <c:valAx>
        <c:axId val="564827048"/>
        <c:scaling>
          <c:logBase val="10"/>
          <c:orientation val="minMax"/>
          <c:max val="5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[MFlops] = size^3/time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System (gesv), Sequential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error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Sheet1!$A$3:$A$72</c:f>
              <c:numCache>
                <c:formatCode>General</c:formatCode>
                <c:ptCount val="70"/>
                <c:pt idx="0">
                  <c:v>48</c:v>
                </c:pt>
                <c:pt idx="1">
                  <c:v>50</c:v>
                </c:pt>
                <c:pt idx="2">
                  <c:v>57</c:v>
                </c:pt>
                <c:pt idx="3">
                  <c:v>63</c:v>
                </c:pt>
                <c:pt idx="4">
                  <c:v>67</c:v>
                </c:pt>
                <c:pt idx="5">
                  <c:v>79</c:v>
                </c:pt>
                <c:pt idx="6">
                  <c:v>79</c:v>
                </c:pt>
                <c:pt idx="7">
                  <c:v>94</c:v>
                </c:pt>
                <c:pt idx="8">
                  <c:v>100</c:v>
                </c:pt>
                <c:pt idx="9">
                  <c:v>111</c:v>
                </c:pt>
                <c:pt idx="10">
                  <c:v>126</c:v>
                </c:pt>
                <c:pt idx="11">
                  <c:v>131</c:v>
                </c:pt>
                <c:pt idx="12">
                  <c:v>155</c:v>
                </c:pt>
                <c:pt idx="13">
                  <c:v>159</c:v>
                </c:pt>
                <c:pt idx="14">
                  <c:v>184</c:v>
                </c:pt>
                <c:pt idx="15">
                  <c:v>200</c:v>
                </c:pt>
                <c:pt idx="16">
                  <c:v>218</c:v>
                </c:pt>
                <c:pt idx="17">
                  <c:v>252</c:v>
                </c:pt>
                <c:pt idx="18">
                  <c:v>258</c:v>
                </c:pt>
                <c:pt idx="19">
                  <c:v>305</c:v>
                </c:pt>
                <c:pt idx="20">
                  <c:v>318</c:v>
                </c:pt>
                <c:pt idx="21">
                  <c:v>361</c:v>
                </c:pt>
                <c:pt idx="22">
                  <c:v>401</c:v>
                </c:pt>
                <c:pt idx="23">
                  <c:v>427</c:v>
                </c:pt>
                <c:pt idx="24">
                  <c:v>505</c:v>
                </c:pt>
                <c:pt idx="25">
                  <c:v>506</c:v>
                </c:pt>
                <c:pt idx="26">
                  <c:v>599</c:v>
                </c:pt>
                <c:pt idx="27">
                  <c:v>636</c:v>
                </c:pt>
                <c:pt idx="28">
                  <c:v>709</c:v>
                </c:pt>
                <c:pt idx="29">
                  <c:v>720</c:v>
                </c:pt>
                <c:pt idx="30">
                  <c:v>765</c:v>
                </c:pt>
                <c:pt idx="31">
                  <c:v>801</c:v>
                </c:pt>
                <c:pt idx="32">
                  <c:v>813</c:v>
                </c:pt>
                <c:pt idx="33">
                  <c:v>839</c:v>
                </c:pt>
                <c:pt idx="34">
                  <c:v>864</c:v>
                </c:pt>
                <c:pt idx="35">
                  <c:v>918</c:v>
                </c:pt>
                <c:pt idx="36">
                  <c:v>976</c:v>
                </c:pt>
                <c:pt idx="37">
                  <c:v>993</c:v>
                </c:pt>
                <c:pt idx="38">
                  <c:v>1009</c:v>
                </c:pt>
                <c:pt idx="39">
                  <c:v>1037</c:v>
                </c:pt>
                <c:pt idx="40">
                  <c:v>1102</c:v>
                </c:pt>
                <c:pt idx="41">
                  <c:v>1171</c:v>
                </c:pt>
                <c:pt idx="42">
                  <c:v>1176</c:v>
                </c:pt>
                <c:pt idx="43">
                  <c:v>1244</c:v>
                </c:pt>
                <c:pt idx="44">
                  <c:v>1271</c:v>
                </c:pt>
                <c:pt idx="45">
                  <c:v>1322</c:v>
                </c:pt>
                <c:pt idx="46">
                  <c:v>1405</c:v>
                </c:pt>
                <c:pt idx="47">
                  <c:v>1493</c:v>
                </c:pt>
                <c:pt idx="48">
                  <c:v>1587</c:v>
                </c:pt>
                <c:pt idx="49">
                  <c:v>1601</c:v>
                </c:pt>
                <c:pt idx="50">
                  <c:v>1686</c:v>
                </c:pt>
                <c:pt idx="51">
                  <c:v>1792</c:v>
                </c:pt>
                <c:pt idx="52">
                  <c:v>1904</c:v>
                </c:pt>
                <c:pt idx="53">
                  <c:v>2017</c:v>
                </c:pt>
                <c:pt idx="54">
                  <c:v>2023</c:v>
                </c:pt>
                <c:pt idx="55">
                  <c:v>2150</c:v>
                </c:pt>
                <c:pt idx="56">
                  <c:v>2285</c:v>
                </c:pt>
                <c:pt idx="57">
                  <c:v>2500</c:v>
                </c:pt>
                <c:pt idx="58">
                  <c:v>2541</c:v>
                </c:pt>
                <c:pt idx="59">
                  <c:v>2862</c:v>
                </c:pt>
                <c:pt idx="60">
                  <c:v>3201</c:v>
                </c:pt>
                <c:pt idx="61">
                  <c:v>3276</c:v>
                </c:pt>
                <c:pt idx="62">
                  <c:v>3750</c:v>
                </c:pt>
                <c:pt idx="63">
                  <c:v>4033</c:v>
                </c:pt>
                <c:pt idx="64">
                  <c:v>4293</c:v>
                </c:pt>
                <c:pt idx="65">
                  <c:v>4914</c:v>
                </c:pt>
                <c:pt idx="66">
                  <c:v>5625</c:v>
                </c:pt>
                <c:pt idx="67">
                  <c:v>6439</c:v>
                </c:pt>
                <c:pt idx="68">
                  <c:v>7371</c:v>
                </c:pt>
                <c:pt idx="69">
                  <c:v>8438</c:v>
                </c:pt>
              </c:numCache>
            </c:numRef>
          </c:xVal>
          <c:yVal>
            <c:numRef>
              <c:f>Sheet1!$E$3:$E$72</c:f>
              <c:numCache>
                <c:formatCode>General</c:formatCode>
                <c:ptCount val="70"/>
                <c:pt idx="0">
                  <c:v>4.4262650551236247</c:v>
                </c:pt>
                <c:pt idx="1">
                  <c:v>5.9425141669619599</c:v>
                </c:pt>
                <c:pt idx="2">
                  <c:v>6.7944187259482138</c:v>
                </c:pt>
                <c:pt idx="3">
                  <c:v>4.49984612072</c:v>
                </c:pt>
                <c:pt idx="4">
                  <c:v>6.3398505644674055</c:v>
                </c:pt>
                <c:pt idx="5">
                  <c:v>5.614709096084229</c:v>
                </c:pt>
                <c:pt idx="6">
                  <c:v>5.8073551685146825</c:v>
                </c:pt>
                <c:pt idx="7">
                  <c:v>10.600610855457195</c:v>
                </c:pt>
                <c:pt idx="8">
                  <c:v>5.8579802013729871</c:v>
                </c:pt>
                <c:pt idx="9">
                  <c:v>6.5999177535017193</c:v>
                </c:pt>
                <c:pt idx="10">
                  <c:v>6.3750392584416531</c:v>
                </c:pt>
                <c:pt idx="11">
                  <c:v>8.4512108941950661</c:v>
                </c:pt>
                <c:pt idx="12">
                  <c:v>8.9512836722727336</c:v>
                </c:pt>
                <c:pt idx="13">
                  <c:v>8.5157011625552723</c:v>
                </c:pt>
                <c:pt idx="14">
                  <c:v>10.686060830812368</c:v>
                </c:pt>
                <c:pt idx="15">
                  <c:v>7.9483667734450245</c:v>
                </c:pt>
                <c:pt idx="16">
                  <c:v>9.6183850106520943</c:v>
                </c:pt>
                <c:pt idx="17">
                  <c:v>11.259156553783285</c:v>
                </c:pt>
                <c:pt idx="18">
                  <c:v>9.1032886033440388</c:v>
                </c:pt>
                <c:pt idx="19">
                  <c:v>7.8887440338612427</c:v>
                </c:pt>
                <c:pt idx="20">
                  <c:v>9.0251390738452457</c:v>
                </c:pt>
                <c:pt idx="21">
                  <c:v>9.8185801754174484</c:v>
                </c:pt>
                <c:pt idx="22">
                  <c:v>9.6375311402992114</c:v>
                </c:pt>
                <c:pt idx="23">
                  <c:v>11.114390449140966</c:v>
                </c:pt>
                <c:pt idx="24">
                  <c:v>12.035831162044598</c:v>
                </c:pt>
                <c:pt idx="25">
                  <c:v>11.151172444454792</c:v>
                </c:pt>
                <c:pt idx="26">
                  <c:v>9.2360131492058457</c:v>
                </c:pt>
                <c:pt idx="27">
                  <c:v>13.489474510979305</c:v>
                </c:pt>
                <c:pt idx="28">
                  <c:v>11.604551351789112</c:v>
                </c:pt>
                <c:pt idx="29">
                  <c:v>10.764043831493391</c:v>
                </c:pt>
                <c:pt idx="30">
                  <c:v>13.003342021439924</c:v>
                </c:pt>
                <c:pt idx="31">
                  <c:v>11.534788460767821</c:v>
                </c:pt>
                <c:pt idx="32">
                  <c:v>15.045983101475786</c:v>
                </c:pt>
                <c:pt idx="33">
                  <c:v>13.740412062741054</c:v>
                </c:pt>
                <c:pt idx="34">
                  <c:v>13.066131213452486</c:v>
                </c:pt>
                <c:pt idx="35">
                  <c:v>11.945078197427094</c:v>
                </c:pt>
                <c:pt idx="36">
                  <c:v>11.214926117128471</c:v>
                </c:pt>
                <c:pt idx="37">
                  <c:v>12.407267412642065</c:v>
                </c:pt>
                <c:pt idx="38">
                  <c:v>15.297237741967232</c:v>
                </c:pt>
                <c:pt idx="39">
                  <c:v>13.624112515207942</c:v>
                </c:pt>
                <c:pt idx="40">
                  <c:v>14.817781279163109</c:v>
                </c:pt>
                <c:pt idx="41">
                  <c:v>12.483106095973863</c:v>
                </c:pt>
                <c:pt idx="42">
                  <c:v>18.028860371317471</c:v>
                </c:pt>
                <c:pt idx="43">
                  <c:v>15.600145266609026</c:v>
                </c:pt>
                <c:pt idx="44">
                  <c:v>12.382623795032202</c:v>
                </c:pt>
                <c:pt idx="45">
                  <c:v>16.182258650180813</c:v>
                </c:pt>
                <c:pt idx="46">
                  <c:v>14.772162203835945</c:v>
                </c:pt>
                <c:pt idx="47">
                  <c:v>16.326532470416126</c:v>
                </c:pt>
                <c:pt idx="48">
                  <c:v>15.118901774635209</c:v>
                </c:pt>
                <c:pt idx="49">
                  <c:v>14.575123770989576</c:v>
                </c:pt>
                <c:pt idx="50">
                  <c:v>15.8253319538991</c:v>
                </c:pt>
                <c:pt idx="51">
                  <c:v>13.415061766040013</c:v>
                </c:pt>
                <c:pt idx="52">
                  <c:v>14.369732333390083</c:v>
                </c:pt>
                <c:pt idx="53">
                  <c:v>13.874791854065871</c:v>
                </c:pt>
                <c:pt idx="54">
                  <c:v>14.937512241082743</c:v>
                </c:pt>
                <c:pt idx="55">
                  <c:v>15.612723373564897</c:v>
                </c:pt>
                <c:pt idx="56">
                  <c:v>15.994995082791789</c:v>
                </c:pt>
                <c:pt idx="57">
                  <c:v>15.441470274307846</c:v>
                </c:pt>
                <c:pt idx="58">
                  <c:v>16.093675986641458</c:v>
                </c:pt>
                <c:pt idx="59">
                  <c:v>16.643045856462788</c:v>
                </c:pt>
                <c:pt idx="60">
                  <c:v>14.934751569471047</c:v>
                </c:pt>
                <c:pt idx="61">
                  <c:v>14.720458963903541</c:v>
                </c:pt>
                <c:pt idx="62">
                  <c:v>16.121315500084503</c:v>
                </c:pt>
                <c:pt idx="63">
                  <c:v>15.41452928823875</c:v>
                </c:pt>
                <c:pt idx="64">
                  <c:v>16.882971356939589</c:v>
                </c:pt>
                <c:pt idx="65">
                  <c:v>15.966505437440231</c:v>
                </c:pt>
                <c:pt idx="66">
                  <c:v>17.485640579714325</c:v>
                </c:pt>
                <c:pt idx="67">
                  <c:v>16.800936045599371</c:v>
                </c:pt>
                <c:pt idx="68">
                  <c:v>18.051087718378298</c:v>
                </c:pt>
                <c:pt idx="69">
                  <c:v>19.076945021371742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Sheet1!$K$2</c:f>
              <c:strCache>
                <c:ptCount val="1"/>
                <c:pt idx="0">
                  <c:v>error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Sheet1!$G$3:$G$72</c:f>
              <c:numCache>
                <c:formatCode>General</c:formatCode>
                <c:ptCount val="70"/>
                <c:pt idx="0">
                  <c:v>48</c:v>
                </c:pt>
                <c:pt idx="1">
                  <c:v>50</c:v>
                </c:pt>
                <c:pt idx="2">
                  <c:v>57</c:v>
                </c:pt>
                <c:pt idx="3">
                  <c:v>63</c:v>
                </c:pt>
                <c:pt idx="4">
                  <c:v>67</c:v>
                </c:pt>
                <c:pt idx="5">
                  <c:v>79</c:v>
                </c:pt>
                <c:pt idx="6">
                  <c:v>79</c:v>
                </c:pt>
                <c:pt idx="7">
                  <c:v>94</c:v>
                </c:pt>
                <c:pt idx="8">
                  <c:v>100</c:v>
                </c:pt>
                <c:pt idx="9">
                  <c:v>111</c:v>
                </c:pt>
                <c:pt idx="10">
                  <c:v>126</c:v>
                </c:pt>
                <c:pt idx="11">
                  <c:v>131</c:v>
                </c:pt>
                <c:pt idx="12">
                  <c:v>155</c:v>
                </c:pt>
                <c:pt idx="13">
                  <c:v>159</c:v>
                </c:pt>
                <c:pt idx="14">
                  <c:v>184</c:v>
                </c:pt>
                <c:pt idx="15">
                  <c:v>200</c:v>
                </c:pt>
                <c:pt idx="16">
                  <c:v>218</c:v>
                </c:pt>
                <c:pt idx="17">
                  <c:v>252</c:v>
                </c:pt>
                <c:pt idx="18">
                  <c:v>258</c:v>
                </c:pt>
                <c:pt idx="19">
                  <c:v>305</c:v>
                </c:pt>
                <c:pt idx="20">
                  <c:v>318</c:v>
                </c:pt>
                <c:pt idx="21">
                  <c:v>361</c:v>
                </c:pt>
                <c:pt idx="22">
                  <c:v>401</c:v>
                </c:pt>
                <c:pt idx="23">
                  <c:v>427</c:v>
                </c:pt>
                <c:pt idx="24">
                  <c:v>505</c:v>
                </c:pt>
                <c:pt idx="25">
                  <c:v>506</c:v>
                </c:pt>
                <c:pt idx="26">
                  <c:v>599</c:v>
                </c:pt>
                <c:pt idx="27">
                  <c:v>636</c:v>
                </c:pt>
                <c:pt idx="28">
                  <c:v>709</c:v>
                </c:pt>
                <c:pt idx="29">
                  <c:v>720</c:v>
                </c:pt>
                <c:pt idx="30">
                  <c:v>765</c:v>
                </c:pt>
                <c:pt idx="31">
                  <c:v>801</c:v>
                </c:pt>
                <c:pt idx="32">
                  <c:v>813</c:v>
                </c:pt>
                <c:pt idx="33">
                  <c:v>839</c:v>
                </c:pt>
                <c:pt idx="34">
                  <c:v>864</c:v>
                </c:pt>
                <c:pt idx="35">
                  <c:v>918</c:v>
                </c:pt>
                <c:pt idx="36">
                  <c:v>976</c:v>
                </c:pt>
                <c:pt idx="37">
                  <c:v>993</c:v>
                </c:pt>
                <c:pt idx="38">
                  <c:v>1009</c:v>
                </c:pt>
                <c:pt idx="39">
                  <c:v>1037</c:v>
                </c:pt>
                <c:pt idx="40">
                  <c:v>1102</c:v>
                </c:pt>
                <c:pt idx="41">
                  <c:v>1171</c:v>
                </c:pt>
                <c:pt idx="42">
                  <c:v>1176</c:v>
                </c:pt>
                <c:pt idx="43">
                  <c:v>1244</c:v>
                </c:pt>
                <c:pt idx="44">
                  <c:v>1271</c:v>
                </c:pt>
                <c:pt idx="45">
                  <c:v>1322</c:v>
                </c:pt>
                <c:pt idx="46">
                  <c:v>1405</c:v>
                </c:pt>
                <c:pt idx="47">
                  <c:v>1493</c:v>
                </c:pt>
                <c:pt idx="48">
                  <c:v>1587</c:v>
                </c:pt>
                <c:pt idx="49">
                  <c:v>1601</c:v>
                </c:pt>
                <c:pt idx="50">
                  <c:v>1686</c:v>
                </c:pt>
                <c:pt idx="51">
                  <c:v>1792</c:v>
                </c:pt>
                <c:pt idx="52">
                  <c:v>1904</c:v>
                </c:pt>
                <c:pt idx="53">
                  <c:v>2017</c:v>
                </c:pt>
                <c:pt idx="54">
                  <c:v>2023</c:v>
                </c:pt>
                <c:pt idx="55">
                  <c:v>2150</c:v>
                </c:pt>
                <c:pt idx="56">
                  <c:v>2285</c:v>
                </c:pt>
                <c:pt idx="57">
                  <c:v>2500</c:v>
                </c:pt>
                <c:pt idx="58">
                  <c:v>2541</c:v>
                </c:pt>
                <c:pt idx="59">
                  <c:v>2862</c:v>
                </c:pt>
                <c:pt idx="60">
                  <c:v>3201</c:v>
                </c:pt>
                <c:pt idx="61">
                  <c:v>3276</c:v>
                </c:pt>
                <c:pt idx="62">
                  <c:v>3750</c:v>
                </c:pt>
                <c:pt idx="63">
                  <c:v>4033</c:v>
                </c:pt>
                <c:pt idx="64">
                  <c:v>4293</c:v>
                </c:pt>
                <c:pt idx="65">
                  <c:v>4914</c:v>
                </c:pt>
                <c:pt idx="66">
                  <c:v>5625</c:v>
                </c:pt>
                <c:pt idx="67">
                  <c:v>6439</c:v>
                </c:pt>
                <c:pt idx="68">
                  <c:v>7371</c:v>
                </c:pt>
                <c:pt idx="69">
                  <c:v>8438</c:v>
                </c:pt>
              </c:numCache>
            </c:numRef>
          </c:xVal>
          <c:yVal>
            <c:numRef>
              <c:f>Sheet1!$K$3:$K$72</c:f>
              <c:numCache>
                <c:formatCode>General</c:formatCode>
                <c:ptCount val="70"/>
                <c:pt idx="0">
                  <c:v>4.4262650551236247</c:v>
                </c:pt>
                <c:pt idx="1">
                  <c:v>5.9425141669619599</c:v>
                </c:pt>
                <c:pt idx="2">
                  <c:v>6.7944187259482138</c:v>
                </c:pt>
                <c:pt idx="3">
                  <c:v>4.49984612072</c:v>
                </c:pt>
                <c:pt idx="4">
                  <c:v>6.3398505644674055</c:v>
                </c:pt>
                <c:pt idx="5">
                  <c:v>5.614709096084229</c:v>
                </c:pt>
                <c:pt idx="6">
                  <c:v>5.8073551685146825</c:v>
                </c:pt>
                <c:pt idx="7">
                  <c:v>10.600610855457195</c:v>
                </c:pt>
                <c:pt idx="8">
                  <c:v>5.8579802013729871</c:v>
                </c:pt>
                <c:pt idx="9">
                  <c:v>6.5999177535017193</c:v>
                </c:pt>
                <c:pt idx="10">
                  <c:v>6.3750392584416531</c:v>
                </c:pt>
                <c:pt idx="11">
                  <c:v>8.4512108941950661</c:v>
                </c:pt>
                <c:pt idx="12">
                  <c:v>9.0808180847471291</c:v>
                </c:pt>
                <c:pt idx="13">
                  <c:v>8.7108050464107709</c:v>
                </c:pt>
                <c:pt idx="14">
                  <c:v>10.373956617724211</c:v>
                </c:pt>
                <c:pt idx="15">
                  <c:v>7.845488380489078</c:v>
                </c:pt>
                <c:pt idx="16">
                  <c:v>9.4532700032564438</c:v>
                </c:pt>
                <c:pt idx="17">
                  <c:v>10.962899158193384</c:v>
                </c:pt>
                <c:pt idx="18">
                  <c:v>8.5622413815268335</c:v>
                </c:pt>
                <c:pt idx="19">
                  <c:v>7.6257085314333928</c:v>
                </c:pt>
                <c:pt idx="20">
                  <c:v>9.6257085314333928</c:v>
                </c:pt>
                <c:pt idx="21">
                  <c:v>9.9787168574440965</c:v>
                </c:pt>
                <c:pt idx="22">
                  <c:v>9.7745817866643741</c:v>
                </c:pt>
                <c:pt idx="23">
                  <c:v>10.942515223436757</c:v>
                </c:pt>
                <c:pt idx="24">
                  <c:v>12.432541223357896</c:v>
                </c:pt>
                <c:pt idx="25">
                  <c:v>11.303778791653384</c:v>
                </c:pt>
                <c:pt idx="26">
                  <c:v>9.2476312586888465</c:v>
                </c:pt>
                <c:pt idx="27">
                  <c:v>13.451211358289408</c:v>
                </c:pt>
                <c:pt idx="28">
                  <c:v>12.019939338780796</c:v>
                </c:pt>
                <c:pt idx="29">
                  <c:v>10.457377577151586</c:v>
                </c:pt>
                <c:pt idx="30">
                  <c:v>12.894722457781125</c:v>
                </c:pt>
                <c:pt idx="31">
                  <c:v>11.536731749944934</c:v>
                </c:pt>
                <c:pt idx="32">
                  <c:v>15.055958818757741</c:v>
                </c:pt>
                <c:pt idx="33">
                  <c:v>13.903313852376048</c:v>
                </c:pt>
                <c:pt idx="34">
                  <c:v>13.434242124248463</c:v>
                </c:pt>
                <c:pt idx="35">
                  <c:v>11.70032951485971</c:v>
                </c:pt>
                <c:pt idx="36">
                  <c:v>11.069135733415241</c:v>
                </c:pt>
                <c:pt idx="37">
                  <c:v>12.554767751022599</c:v>
                </c:pt>
                <c:pt idx="38">
                  <c:v>15.278704336185239</c:v>
                </c:pt>
                <c:pt idx="39">
                  <c:v>13.825750403657773</c:v>
                </c:pt>
                <c:pt idx="40">
                  <c:v>14.922769073608746</c:v>
                </c:pt>
                <c:pt idx="41">
                  <c:v>12.644307407355853</c:v>
                </c:pt>
                <c:pt idx="42">
                  <c:v>18.069476846447191</c:v>
                </c:pt>
                <c:pt idx="43">
                  <c:v>15.992208781759706</c:v>
                </c:pt>
                <c:pt idx="44">
                  <c:v>12.237808224630417</c:v>
                </c:pt>
                <c:pt idx="45">
                  <c:v>16.751231129064909</c:v>
                </c:pt>
                <c:pt idx="46">
                  <c:v>14.558928973478395</c:v>
                </c:pt>
                <c:pt idx="47">
                  <c:v>16.295384091851297</c:v>
                </c:pt>
                <c:pt idx="48">
                  <c:v>15.26927190076932</c:v>
                </c:pt>
                <c:pt idx="49">
                  <c:v>14.482934720889695</c:v>
                </c:pt>
                <c:pt idx="50">
                  <c:v>15.992162929102721</c:v>
                </c:pt>
                <c:pt idx="51">
                  <c:v>13.549427627490399</c:v>
                </c:pt>
                <c:pt idx="52">
                  <c:v>14.245594716769428</c:v>
                </c:pt>
                <c:pt idx="53">
                  <c:v>14.132180940605169</c:v>
                </c:pt>
                <c:pt idx="54">
                  <c:v>14.78473914114373</c:v>
                </c:pt>
                <c:pt idx="55">
                  <c:v>15.600464394265869</c:v>
                </c:pt>
                <c:pt idx="56">
                  <c:v>15.911156553476145</c:v>
                </c:pt>
                <c:pt idx="57">
                  <c:v>15.465773985414977</c:v>
                </c:pt>
                <c:pt idx="58">
                  <c:v>15.951392777275512</c:v>
                </c:pt>
                <c:pt idx="59">
                  <c:v>16.479403384607441</c:v>
                </c:pt>
                <c:pt idx="60">
                  <c:v>15.025615849930391</c:v>
                </c:pt>
                <c:pt idx="61">
                  <c:v>14.962143762497893</c:v>
                </c:pt>
                <c:pt idx="62">
                  <c:v>15.828037424334719</c:v>
                </c:pt>
                <c:pt idx="63">
                  <c:v>15.351354512333486</c:v>
                </c:pt>
                <c:pt idx="64">
                  <c:v>16.844763075165204</c:v>
                </c:pt>
                <c:pt idx="65">
                  <c:v>16.242904583960499</c:v>
                </c:pt>
                <c:pt idx="66">
                  <c:v>17.661766526965536</c:v>
                </c:pt>
                <c:pt idx="67">
                  <c:v>16.761536975882816</c:v>
                </c:pt>
                <c:pt idx="68">
                  <c:v>18.358867506286074</c:v>
                </c:pt>
                <c:pt idx="69">
                  <c:v>18.930789948214276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29792"/>
        <c:axId val="564830184"/>
      </c:scatterChart>
      <c:valAx>
        <c:axId val="564829792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System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30184"/>
        <c:crosses val="autoZero"/>
        <c:crossBetween val="midCat"/>
      </c:valAx>
      <c:valAx>
        <c:axId val="5648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LOG( Error/Precision, 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9</xdr:row>
      <xdr:rowOff>109536</xdr:rowOff>
    </xdr:from>
    <xdr:to>
      <xdr:col>20</xdr:col>
      <xdr:colOff>428624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29</xdr:row>
      <xdr:rowOff>33336</xdr:rowOff>
    </xdr:from>
    <xdr:to>
      <xdr:col>20</xdr:col>
      <xdr:colOff>428624</xdr:colOff>
      <xdr:row>47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right">
      <a:dk1>
        <a:sysClr val="windowText" lastClr="000000"/>
      </a:dk1>
      <a:lt1>
        <a:sysClr val="window" lastClr="FFFFFF"/>
      </a:lt1>
      <a:dk2>
        <a:srgbClr val="757070"/>
      </a:dk2>
      <a:lt2>
        <a:srgbClr val="E7E6E6"/>
      </a:lt2>
      <a:accent1>
        <a:srgbClr val="0000FF"/>
      </a:accent1>
      <a:accent2>
        <a:srgbClr val="FF0000"/>
      </a:accent2>
      <a:accent3>
        <a:srgbClr val="00B050"/>
      </a:accent3>
      <a:accent4>
        <a:srgbClr val="FFC000"/>
      </a:accent4>
      <a:accent5>
        <a:srgbClr val="7030A0"/>
      </a:accent5>
      <a:accent6>
        <a:srgbClr val="45A1D9"/>
      </a:accent6>
      <a:hlink>
        <a:srgbClr val="0000FF"/>
      </a:hlink>
      <a:folHlink>
        <a:srgbClr val="7451CB"/>
      </a:folHlink>
    </a:clrScheme>
    <a:fontScheme name="Fancy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F1" workbookViewId="0">
      <selection activeCell="U6" sqref="U6"/>
    </sheetView>
  </sheetViews>
  <sheetFormatPr defaultRowHeight="12.75" x14ac:dyDescent="0.2"/>
  <cols>
    <col min="1" max="3" width="9.28515625" bestFit="1" customWidth="1"/>
    <col min="4" max="4" width="11.7109375" bestFit="1" customWidth="1"/>
    <col min="5" max="5" width="10" bestFit="1" customWidth="1"/>
    <col min="6" max="6" width="10" customWidth="1"/>
    <col min="7" max="9" width="9.28515625" bestFit="1" customWidth="1"/>
    <col min="10" max="10" width="11.7109375" bestFit="1" customWidth="1"/>
    <col min="15" max="15" width="11.7109375" bestFit="1" customWidth="1"/>
    <col min="20" max="20" width="11" bestFit="1" customWidth="1"/>
  </cols>
  <sheetData>
    <row r="1" spans="1:25" x14ac:dyDescent="0.2">
      <c r="A1" s="2" t="s">
        <v>2</v>
      </c>
      <c r="B1" s="2"/>
      <c r="C1" s="2"/>
      <c r="D1" s="2"/>
      <c r="E1" s="2"/>
      <c r="F1" s="2"/>
      <c r="G1" s="2" t="s">
        <v>4</v>
      </c>
      <c r="H1" s="2"/>
      <c r="I1" s="2"/>
      <c r="J1" s="2"/>
      <c r="K1" s="2"/>
    </row>
    <row r="2" spans="1:25" x14ac:dyDescent="0.2">
      <c r="A2" s="2" t="s">
        <v>0</v>
      </c>
      <c r="B2" s="2" t="s">
        <v>1</v>
      </c>
      <c r="C2" s="2" t="s">
        <v>3</v>
      </c>
      <c r="D2" s="2" t="s">
        <v>5</v>
      </c>
      <c r="E2" s="2" t="s">
        <v>6</v>
      </c>
      <c r="F2" s="2"/>
      <c r="G2" s="2" t="s">
        <v>0</v>
      </c>
      <c r="H2" s="2" t="s">
        <v>1</v>
      </c>
      <c r="I2" s="2" t="s">
        <v>3</v>
      </c>
      <c r="J2" s="2" t="s">
        <v>5</v>
      </c>
      <c r="K2" s="2" t="s">
        <v>6</v>
      </c>
      <c r="M2" s="3" t="s">
        <v>7</v>
      </c>
      <c r="Q2" s="4" t="s">
        <v>0</v>
      </c>
      <c r="R2" s="4" t="s">
        <v>1</v>
      </c>
      <c r="S2" s="4" t="s">
        <v>1</v>
      </c>
      <c r="T2" s="4" t="s">
        <v>9</v>
      </c>
      <c r="U2" s="4" t="s">
        <v>9</v>
      </c>
      <c r="V2" s="4" t="s">
        <v>10</v>
      </c>
      <c r="W2" s="4" t="s">
        <v>11</v>
      </c>
      <c r="X2" s="4" t="s">
        <v>10</v>
      </c>
      <c r="Y2" s="4" t="s">
        <v>11</v>
      </c>
    </row>
    <row r="3" spans="1:25" x14ac:dyDescent="0.2">
      <c r="A3">
        <v>48</v>
      </c>
      <c r="B3">
        <v>2.0000000000000002E-5</v>
      </c>
      <c r="C3">
        <v>5487.62</v>
      </c>
      <c r="D3" s="1">
        <v>2.38698E-15</v>
      </c>
      <c r="E3" s="2">
        <f>LOG(D3/POWER(2,-53),2)</f>
        <v>4.4262650551236247</v>
      </c>
      <c r="F3" s="2"/>
      <c r="G3" s="2">
        <v>48</v>
      </c>
      <c r="H3" s="2">
        <v>2.1999999999999999E-5</v>
      </c>
      <c r="I3" s="2">
        <v>5130.32</v>
      </c>
      <c r="J3" s="2">
        <v>2.38698E-15</v>
      </c>
      <c r="K3" s="2">
        <f>LOG(J3/POWER(2,-53),2)</f>
        <v>4.4262650551236247</v>
      </c>
      <c r="M3" t="s">
        <v>8</v>
      </c>
      <c r="N3">
        <v>1500</v>
      </c>
      <c r="Q3" s="4">
        <v>50</v>
      </c>
      <c r="R3" s="4">
        <f>B4</f>
        <v>2.5000000000000001E-5</v>
      </c>
      <c r="S3" s="4">
        <f>H4</f>
        <v>2.3E-5</v>
      </c>
      <c r="T3" s="4">
        <f>$Q3^3/R3/1000000</f>
        <v>5000</v>
      </c>
      <c r="U3" s="4">
        <f>$Q3^3/S3/1000000</f>
        <v>5434.782608695652</v>
      </c>
      <c r="V3" s="4"/>
      <c r="W3" s="4"/>
      <c r="X3" s="4"/>
      <c r="Y3" s="4"/>
    </row>
    <row r="4" spans="1:25" x14ac:dyDescent="0.2">
      <c r="A4" s="2">
        <v>50</v>
      </c>
      <c r="B4" s="2">
        <v>2.5000000000000001E-5</v>
      </c>
      <c r="C4" s="2">
        <v>4946.18</v>
      </c>
      <c r="D4" s="2">
        <v>6.8278700000000002E-15</v>
      </c>
      <c r="E4" s="2">
        <f t="shared" ref="E4:E67" si="0">LOG(D4/POWER(2,-53),2)</f>
        <v>5.9425141669619599</v>
      </c>
      <c r="F4" s="2"/>
      <c r="G4" s="2">
        <v>50</v>
      </c>
      <c r="H4" s="2">
        <v>2.3E-5</v>
      </c>
      <c r="I4" s="2">
        <v>5533.59</v>
      </c>
      <c r="J4" s="2">
        <v>6.8278700000000002E-15</v>
      </c>
      <c r="K4" s="2">
        <f t="shared" ref="K4:K67" si="1">LOG(J4/POWER(2,-53),2)</f>
        <v>5.9425141669619599</v>
      </c>
      <c r="M4" t="s">
        <v>12</v>
      </c>
      <c r="N4">
        <f>IF($N3&lt;$Q4,V4*EXP(W4*$N3),IF($N3&lt;$Q5,V5*EXP(W5*$N3),V6*EXP(W6*$N3)))</f>
        <v>31567.860102634771</v>
      </c>
      <c r="O4" t="s">
        <v>14</v>
      </c>
      <c r="Q4" s="4">
        <v>126</v>
      </c>
      <c r="R4" s="4">
        <f>B13</f>
        <v>1.54E-4</v>
      </c>
      <c r="S4" s="4">
        <f>H13</f>
        <v>1.5100000000000001E-4</v>
      </c>
      <c r="T4" s="4">
        <f t="shared" ref="T4:U6" si="2">$Q4^3/R4/1000000</f>
        <v>12989.454545454546</v>
      </c>
      <c r="U4" s="4">
        <f t="shared" si="2"/>
        <v>13247.523178807945</v>
      </c>
      <c r="V4" s="4">
        <f>T3^(Q4/(Q4-Q3))*T4^(Q3/(Q3-Q4))</f>
        <v>2668.0446283500055</v>
      </c>
      <c r="W4" s="4">
        <f>LN(T3/T4)/(Q3-Q4)</f>
        <v>1.2561841145060098E-2</v>
      </c>
      <c r="X4" s="4">
        <f>U3^(R4/(R4-R3))*U4^(R3/(R3-R4))</f>
        <v>4572.8965876251277</v>
      </c>
      <c r="Y4" s="4">
        <f>LN(U3/U4)/(Q3-Q4)</f>
        <v>1.1723566890581858E-2</v>
      </c>
    </row>
    <row r="5" spans="1:25" x14ac:dyDescent="0.2">
      <c r="A5">
        <v>57</v>
      </c>
      <c r="B5">
        <v>3.0000000000000001E-5</v>
      </c>
      <c r="C5">
        <v>6246.79</v>
      </c>
      <c r="D5" s="1">
        <v>1.2323500000000001E-14</v>
      </c>
      <c r="E5" s="2">
        <f t="shared" si="0"/>
        <v>6.7944187259482138</v>
      </c>
      <c r="F5" s="2"/>
      <c r="G5" s="2">
        <v>57</v>
      </c>
      <c r="H5" s="2">
        <v>2.6999999999999999E-5</v>
      </c>
      <c r="I5" s="2">
        <v>6813.84</v>
      </c>
      <c r="J5" s="2">
        <v>1.2323500000000001E-14</v>
      </c>
      <c r="K5" s="2">
        <f t="shared" si="1"/>
        <v>6.7944187259482138</v>
      </c>
      <c r="M5" t="s">
        <v>13</v>
      </c>
      <c r="N5">
        <f>IF($N3&lt;$Q4,X4*EXP(Y4*$N3),IF($N3&lt;$Q5,X5*EXP(Y5*$N3),X6*EXP(Y6*$N3)))</f>
        <v>148117.26035762744</v>
      </c>
      <c r="O5" t="s">
        <v>14</v>
      </c>
      <c r="Q5" s="4">
        <v>864</v>
      </c>
      <c r="R5" s="4">
        <f>B37</f>
        <v>2.1062000000000001E-2</v>
      </c>
      <c r="S5" s="4">
        <f>H37</f>
        <v>5.5469999999999998E-3</v>
      </c>
      <c r="T5" s="4">
        <f t="shared" si="2"/>
        <v>30622.568796885385</v>
      </c>
      <c r="U5" s="4">
        <f t="shared" si="2"/>
        <v>116274.12006489995</v>
      </c>
      <c r="V5" s="4">
        <f t="shared" ref="V5:V6" si="3">T4^(Q5/(Q5-Q4))*T5^(Q4/(Q4-Q5))</f>
        <v>11220.230267881409</v>
      </c>
      <c r="W5" s="4">
        <f>LN(T4/T5)/(Q4-Q5)</f>
        <v>1.1620588618303786E-3</v>
      </c>
      <c r="X5" s="4">
        <f>U4^(R5/(R5-R4))*U5^(R4/(R4-R5))</f>
        <v>13037.260991036097</v>
      </c>
      <c r="Y5" s="4">
        <f t="shared" ref="Y5:Y6" si="4">LN(U4/U5)/(Q4-Q5)</f>
        <v>2.9432790004301117E-3</v>
      </c>
    </row>
    <row r="6" spans="1:25" x14ac:dyDescent="0.2">
      <c r="A6" s="2">
        <v>63</v>
      </c>
      <c r="B6" s="2">
        <v>3.4E-5</v>
      </c>
      <c r="C6" s="2">
        <v>7449.2</v>
      </c>
      <c r="D6" s="2">
        <v>2.5118800000000001E-15</v>
      </c>
      <c r="E6" s="2">
        <f t="shared" si="0"/>
        <v>4.49984612072</v>
      </c>
      <c r="F6" s="2"/>
      <c r="G6" s="2">
        <v>63</v>
      </c>
      <c r="H6" s="2">
        <v>3.6999999999999998E-5</v>
      </c>
      <c r="I6" s="2">
        <v>6815.72</v>
      </c>
      <c r="J6" s="2">
        <v>2.5118800000000001E-15</v>
      </c>
      <c r="K6" s="2">
        <f t="shared" si="1"/>
        <v>4.49984612072</v>
      </c>
      <c r="M6" t="s">
        <v>15</v>
      </c>
      <c r="N6">
        <f>N$3^3/(1000000*N4)</f>
        <v>0.1069125366441392</v>
      </c>
      <c r="O6" t="s">
        <v>17</v>
      </c>
      <c r="Q6" s="4">
        <v>4033</v>
      </c>
      <c r="R6" s="4">
        <f>B66</f>
        <v>1.841</v>
      </c>
      <c r="S6" s="4">
        <f>H66</f>
        <v>0.33400000000000002</v>
      </c>
      <c r="T6" s="4">
        <f t="shared" si="2"/>
        <v>35631.235164041282</v>
      </c>
      <c r="U6" s="4">
        <f t="shared" si="2"/>
        <v>196398.51478143712</v>
      </c>
      <c r="V6" s="4">
        <f t="shared" si="3"/>
        <v>29383.583256835143</v>
      </c>
      <c r="W6" s="4">
        <f>LN(T5/T6)/(Q5-Q6)</f>
        <v>4.7802261260102617E-5</v>
      </c>
      <c r="X6" s="4">
        <f>U5^(R6/(R6-R5))*U6^(R5/(R5-R6))</f>
        <v>115570.88167681514</v>
      </c>
      <c r="Y6" s="4">
        <f t="shared" si="4"/>
        <v>1.6541348258262371E-4</v>
      </c>
    </row>
    <row r="7" spans="1:25" x14ac:dyDescent="0.2">
      <c r="A7">
        <v>67</v>
      </c>
      <c r="B7">
        <v>3.6999999999999998E-5</v>
      </c>
      <c r="C7">
        <v>8029.26</v>
      </c>
      <c r="D7" s="1">
        <v>8.9928100000000003E-15</v>
      </c>
      <c r="E7" s="2">
        <f t="shared" si="0"/>
        <v>6.3398505644674055</v>
      </c>
      <c r="F7" s="2"/>
      <c r="G7" s="2">
        <v>67</v>
      </c>
      <c r="H7" s="2">
        <v>4.0000000000000003E-5</v>
      </c>
      <c r="I7" s="2">
        <v>7430.44</v>
      </c>
      <c r="J7" s="2">
        <v>8.9928100000000003E-15</v>
      </c>
      <c r="K7" s="2">
        <f t="shared" si="1"/>
        <v>6.3398505644674055</v>
      </c>
      <c r="M7" t="s">
        <v>16</v>
      </c>
      <c r="N7">
        <f>N$3^3/(1000000*N5)</f>
        <v>2.2786000712213424E-2</v>
      </c>
      <c r="O7" t="s">
        <v>17</v>
      </c>
    </row>
    <row r="8" spans="1:25" x14ac:dyDescent="0.2">
      <c r="A8" s="2">
        <v>79</v>
      </c>
      <c r="B8" s="2">
        <v>5.5000000000000002E-5</v>
      </c>
      <c r="C8" s="2">
        <v>9041.68</v>
      </c>
      <c r="D8" s="2">
        <v>5.4400899999999996E-15</v>
      </c>
      <c r="E8" s="2">
        <f t="shared" si="0"/>
        <v>5.614709096084229</v>
      </c>
      <c r="F8" s="2"/>
      <c r="G8" s="2">
        <v>79</v>
      </c>
      <c r="H8" s="2">
        <v>5.7000000000000003E-5</v>
      </c>
      <c r="I8" s="2">
        <v>8577.2000000000007</v>
      </c>
      <c r="J8" s="2">
        <v>5.4400899999999996E-15</v>
      </c>
      <c r="K8" s="2">
        <f t="shared" si="1"/>
        <v>5.614709096084229</v>
      </c>
    </row>
    <row r="9" spans="1:25" x14ac:dyDescent="0.2">
      <c r="A9">
        <v>79</v>
      </c>
      <c r="B9">
        <v>5.1E-5</v>
      </c>
      <c r="C9">
        <v>9728.2900000000009</v>
      </c>
      <c r="D9" s="1">
        <v>6.2172499999999998E-15</v>
      </c>
      <c r="E9" s="2">
        <f t="shared" si="0"/>
        <v>5.8073551685146825</v>
      </c>
      <c r="F9" s="2"/>
      <c r="G9" s="2">
        <v>79</v>
      </c>
      <c r="H9" s="2">
        <v>5.5999999999999999E-5</v>
      </c>
      <c r="I9" s="2">
        <v>8803.2800000000007</v>
      </c>
      <c r="J9" s="2">
        <v>6.2172499999999998E-15</v>
      </c>
      <c r="K9" s="2">
        <f t="shared" si="1"/>
        <v>5.8073551685146825</v>
      </c>
    </row>
    <row r="10" spans="1:25" x14ac:dyDescent="0.2">
      <c r="A10">
        <v>94</v>
      </c>
      <c r="B10">
        <v>7.2000000000000002E-5</v>
      </c>
      <c r="C10">
        <v>11459.7</v>
      </c>
      <c r="D10" s="1">
        <v>1.7239000000000001E-13</v>
      </c>
      <c r="E10" s="2">
        <f t="shared" si="0"/>
        <v>10.600610855457195</v>
      </c>
      <c r="F10" s="2"/>
      <c r="G10" s="2">
        <v>94</v>
      </c>
      <c r="H10" s="2">
        <v>7.7000000000000001E-5</v>
      </c>
      <c r="I10" s="2">
        <v>10791</v>
      </c>
      <c r="J10" s="2">
        <v>1.7239000000000001E-13</v>
      </c>
      <c r="K10" s="2">
        <f t="shared" si="1"/>
        <v>10.600610855457195</v>
      </c>
    </row>
    <row r="11" spans="1:25" x14ac:dyDescent="0.2">
      <c r="A11" s="2">
        <v>100</v>
      </c>
      <c r="B11" s="2">
        <v>8.2999999999999998E-5</v>
      </c>
      <c r="C11" s="2">
        <v>12013</v>
      </c>
      <c r="D11" s="2">
        <v>6.4392899999999998E-15</v>
      </c>
      <c r="E11" s="2">
        <f t="shared" si="0"/>
        <v>5.8579802013729871</v>
      </c>
      <c r="F11" s="2"/>
      <c r="G11" s="2">
        <v>100</v>
      </c>
      <c r="H11" s="2">
        <v>8.6000000000000003E-5</v>
      </c>
      <c r="I11" s="2">
        <v>11645.4</v>
      </c>
      <c r="J11" s="2">
        <v>6.4392899999999998E-15</v>
      </c>
      <c r="K11" s="2">
        <f t="shared" si="1"/>
        <v>5.8579802013729871</v>
      </c>
    </row>
    <row r="12" spans="1:25" x14ac:dyDescent="0.2">
      <c r="A12">
        <v>111</v>
      </c>
      <c r="B12">
        <v>1.07E-4</v>
      </c>
      <c r="C12">
        <v>12819.7</v>
      </c>
      <c r="D12" s="1">
        <v>1.07692E-14</v>
      </c>
      <c r="E12" s="2">
        <f t="shared" si="0"/>
        <v>6.5999177535017193</v>
      </c>
      <c r="F12" s="2"/>
      <c r="G12" s="2">
        <v>111</v>
      </c>
      <c r="H12" s="2">
        <v>1.1900000000000001E-4</v>
      </c>
      <c r="I12" s="2">
        <v>11460.2</v>
      </c>
      <c r="J12" s="2">
        <v>1.07692E-14</v>
      </c>
      <c r="K12" s="2">
        <f t="shared" si="1"/>
        <v>6.5999177535017193</v>
      </c>
    </row>
    <row r="13" spans="1:25" x14ac:dyDescent="0.2">
      <c r="A13" s="2">
        <v>126</v>
      </c>
      <c r="B13" s="2">
        <v>1.54E-4</v>
      </c>
      <c r="C13" s="2">
        <v>12987.5</v>
      </c>
      <c r="D13" s="2">
        <v>9.2148500000000002E-15</v>
      </c>
      <c r="E13" s="2">
        <f t="shared" si="0"/>
        <v>6.3750392584416531</v>
      </c>
      <c r="F13" s="2"/>
      <c r="G13" s="2">
        <v>126</v>
      </c>
      <c r="H13" s="2">
        <v>1.5100000000000001E-4</v>
      </c>
      <c r="I13" s="2">
        <v>13217.3</v>
      </c>
      <c r="J13" s="2">
        <v>9.2148500000000002E-15</v>
      </c>
      <c r="K13" s="2">
        <f t="shared" si="1"/>
        <v>6.3750392584416531</v>
      </c>
    </row>
    <row r="14" spans="1:25" x14ac:dyDescent="0.2">
      <c r="A14">
        <v>131</v>
      </c>
      <c r="B14">
        <v>1.63E-4</v>
      </c>
      <c r="C14">
        <v>13789.5</v>
      </c>
      <c r="D14" s="1">
        <v>3.8857800000000003E-14</v>
      </c>
      <c r="E14" s="2">
        <f t="shared" si="0"/>
        <v>8.4512108941950661</v>
      </c>
      <c r="F14" s="2"/>
      <c r="G14" s="2">
        <v>131</v>
      </c>
      <c r="H14" s="2">
        <v>1.56E-4</v>
      </c>
      <c r="I14" s="2">
        <v>14434</v>
      </c>
      <c r="J14" s="2">
        <v>3.8857800000000003E-14</v>
      </c>
      <c r="K14" s="2">
        <f t="shared" si="1"/>
        <v>8.4512108941950661</v>
      </c>
    </row>
    <row r="15" spans="1:25" x14ac:dyDescent="0.2">
      <c r="A15">
        <v>155</v>
      </c>
      <c r="B15">
        <v>2.4499999999999999E-4</v>
      </c>
      <c r="C15">
        <v>15215.4</v>
      </c>
      <c r="D15" s="1">
        <v>5.4956000000000001E-14</v>
      </c>
      <c r="E15" s="2">
        <f t="shared" si="0"/>
        <v>8.9512836722727336</v>
      </c>
      <c r="F15" s="2"/>
      <c r="G15" s="2">
        <v>155</v>
      </c>
      <c r="H15" s="2">
        <v>1.9599999999999999E-4</v>
      </c>
      <c r="I15" s="2">
        <v>19047.2</v>
      </c>
      <c r="J15" s="2">
        <v>6.01186E-14</v>
      </c>
      <c r="K15" s="2">
        <f t="shared" si="1"/>
        <v>9.0808180847471291</v>
      </c>
    </row>
    <row r="16" spans="1:25" x14ac:dyDescent="0.2">
      <c r="A16" s="2">
        <v>159</v>
      </c>
      <c r="B16" s="2">
        <v>2.6499999999999999E-4</v>
      </c>
      <c r="C16" s="2">
        <v>15195.3</v>
      </c>
      <c r="D16" s="2">
        <v>4.0634200000000001E-14</v>
      </c>
      <c r="E16" s="2">
        <f t="shared" si="0"/>
        <v>8.5157011625552723</v>
      </c>
      <c r="F16" s="2"/>
      <c r="G16" s="2">
        <v>159</v>
      </c>
      <c r="H16" s="2">
        <v>2.1000000000000001E-4</v>
      </c>
      <c r="I16" s="2">
        <v>19154.7</v>
      </c>
      <c r="J16" s="2">
        <v>4.6518299999999997E-14</v>
      </c>
      <c r="K16" s="2">
        <f t="shared" si="1"/>
        <v>8.7108050464107709</v>
      </c>
    </row>
    <row r="17" spans="1:11" x14ac:dyDescent="0.2">
      <c r="A17">
        <v>184</v>
      </c>
      <c r="B17">
        <v>3.7399999999999998E-4</v>
      </c>
      <c r="C17">
        <v>16665.900000000001</v>
      </c>
      <c r="D17" s="1">
        <v>1.82909E-13</v>
      </c>
      <c r="E17" s="2">
        <f t="shared" si="0"/>
        <v>10.686060830812368</v>
      </c>
      <c r="F17" s="2"/>
      <c r="G17" s="2">
        <v>184</v>
      </c>
      <c r="H17" s="2">
        <v>2.5099999999999998E-4</v>
      </c>
      <c r="I17" s="2">
        <v>24824.7</v>
      </c>
      <c r="J17" s="2">
        <v>1.47327E-13</v>
      </c>
      <c r="K17" s="2">
        <f t="shared" si="1"/>
        <v>10.373956617724211</v>
      </c>
    </row>
    <row r="18" spans="1:11" x14ac:dyDescent="0.2">
      <c r="A18" s="2">
        <v>200</v>
      </c>
      <c r="B18" s="2">
        <v>4.5600000000000003E-4</v>
      </c>
      <c r="C18" s="2">
        <v>17534.5</v>
      </c>
      <c r="D18" s="2">
        <v>2.7422499999999999E-14</v>
      </c>
      <c r="E18" s="2">
        <f t="shared" si="0"/>
        <v>7.9483667734450245</v>
      </c>
      <c r="F18" s="2"/>
      <c r="G18" s="2">
        <v>200</v>
      </c>
      <c r="H18" s="2">
        <v>2.7399999999999999E-4</v>
      </c>
      <c r="I18" s="2">
        <v>29146.9</v>
      </c>
      <c r="J18" s="2">
        <v>2.55351E-14</v>
      </c>
      <c r="K18" s="2">
        <f t="shared" si="1"/>
        <v>7.845488380489078</v>
      </c>
    </row>
    <row r="19" spans="1:11" x14ac:dyDescent="0.2">
      <c r="A19">
        <v>218</v>
      </c>
      <c r="B19">
        <v>6.2E-4</v>
      </c>
      <c r="C19">
        <v>16715.099999999999</v>
      </c>
      <c r="D19" s="1">
        <v>8.72635E-14</v>
      </c>
      <c r="E19" s="2">
        <f t="shared" si="0"/>
        <v>9.6183850106520943</v>
      </c>
      <c r="F19" s="2"/>
      <c r="G19" s="2">
        <v>218</v>
      </c>
      <c r="H19" s="2">
        <v>3.1700000000000001E-4</v>
      </c>
      <c r="I19" s="2">
        <v>32664.2</v>
      </c>
      <c r="J19" s="2">
        <v>7.7826600000000001E-14</v>
      </c>
      <c r="K19" s="2">
        <f t="shared" si="1"/>
        <v>9.4532700032564438</v>
      </c>
    </row>
    <row r="20" spans="1:11" x14ac:dyDescent="0.2">
      <c r="A20" s="2">
        <v>252</v>
      </c>
      <c r="B20" s="2">
        <v>7.9299999999999998E-4</v>
      </c>
      <c r="C20" s="2">
        <v>20191.599999999999</v>
      </c>
      <c r="D20" s="2">
        <v>2.7211600000000002E-13</v>
      </c>
      <c r="E20" s="2">
        <f t="shared" si="0"/>
        <v>11.259156553783285</v>
      </c>
      <c r="F20" s="2"/>
      <c r="G20" s="2">
        <v>252</v>
      </c>
      <c r="H20" s="2">
        <v>4.1899999999999999E-4</v>
      </c>
      <c r="I20" s="2">
        <v>38161</v>
      </c>
      <c r="J20" s="2">
        <v>2.2160100000000001E-13</v>
      </c>
      <c r="K20" s="2">
        <f t="shared" si="1"/>
        <v>10.962899158193384</v>
      </c>
    </row>
    <row r="21" spans="1:11" x14ac:dyDescent="0.2">
      <c r="A21">
        <v>258</v>
      </c>
      <c r="B21">
        <v>8.6399999999999997E-4</v>
      </c>
      <c r="C21">
        <v>19867.099999999999</v>
      </c>
      <c r="D21" s="1">
        <v>6.1062299999999997E-14</v>
      </c>
      <c r="E21" s="2">
        <f t="shared" si="0"/>
        <v>9.1032886033440388</v>
      </c>
      <c r="F21" s="2"/>
      <c r="G21" s="2">
        <v>258</v>
      </c>
      <c r="H21" s="2">
        <v>4.2999999999999999E-4</v>
      </c>
      <c r="I21" s="2">
        <v>39922.800000000003</v>
      </c>
      <c r="J21" s="2">
        <v>4.1966400000000001E-14</v>
      </c>
      <c r="K21" s="2">
        <f t="shared" si="1"/>
        <v>8.5622413815268335</v>
      </c>
    </row>
    <row r="22" spans="1:11" x14ac:dyDescent="0.2">
      <c r="A22">
        <v>305</v>
      </c>
      <c r="B22">
        <v>1.237E-3</v>
      </c>
      <c r="C22">
        <v>22930.5</v>
      </c>
      <c r="D22" s="1">
        <v>2.63123E-14</v>
      </c>
      <c r="E22" s="2">
        <f t="shared" si="0"/>
        <v>7.8887440338612427</v>
      </c>
      <c r="F22" s="2"/>
      <c r="G22" s="2">
        <v>305</v>
      </c>
      <c r="H22" s="2">
        <v>5.7200000000000003E-4</v>
      </c>
      <c r="I22" s="2">
        <v>49568.3</v>
      </c>
      <c r="J22" s="2">
        <v>2.1926900000000001E-14</v>
      </c>
      <c r="K22" s="2">
        <f t="shared" si="1"/>
        <v>7.6257085314333928</v>
      </c>
    </row>
    <row r="23" spans="1:11" x14ac:dyDescent="0.2">
      <c r="A23" s="2">
        <v>318</v>
      </c>
      <c r="B23" s="2">
        <v>1.4610000000000001E-3</v>
      </c>
      <c r="C23" s="2">
        <v>22005.8</v>
      </c>
      <c r="D23" s="2">
        <v>5.7842599999999995E-14</v>
      </c>
      <c r="E23" s="2">
        <f t="shared" si="0"/>
        <v>9.0251390738452457</v>
      </c>
      <c r="F23" s="2"/>
      <c r="G23" s="2">
        <v>318</v>
      </c>
      <c r="H23" s="2">
        <v>7.2499999999999995E-4</v>
      </c>
      <c r="I23" s="2">
        <v>44365</v>
      </c>
      <c r="J23" s="2">
        <v>8.7707600000000002E-14</v>
      </c>
      <c r="K23" s="2">
        <f t="shared" si="1"/>
        <v>9.6257085314333928</v>
      </c>
    </row>
    <row r="24" spans="1:11" x14ac:dyDescent="0.2">
      <c r="A24">
        <v>361</v>
      </c>
      <c r="B24">
        <v>2.0509999999999999E-3</v>
      </c>
      <c r="C24">
        <v>22935.5</v>
      </c>
      <c r="D24" s="1">
        <v>1.00253E-13</v>
      </c>
      <c r="E24" s="2">
        <f t="shared" si="0"/>
        <v>9.8185801754174484</v>
      </c>
      <c r="F24" s="2"/>
      <c r="G24" s="2">
        <v>361</v>
      </c>
      <c r="H24" s="2">
        <v>7.2400000000000003E-4</v>
      </c>
      <c r="I24" s="2">
        <v>64952.5</v>
      </c>
      <c r="J24" s="2">
        <v>1.12022E-13</v>
      </c>
      <c r="K24" s="2">
        <f t="shared" si="1"/>
        <v>9.9787168574440965</v>
      </c>
    </row>
    <row r="25" spans="1:11" x14ac:dyDescent="0.2">
      <c r="A25" s="2">
        <v>401</v>
      </c>
      <c r="B25" s="2">
        <v>2.6689999999999999E-3</v>
      </c>
      <c r="C25" s="2">
        <v>24156.3</v>
      </c>
      <c r="D25" s="2">
        <v>8.8429299999999995E-14</v>
      </c>
      <c r="E25" s="2">
        <f t="shared" si="0"/>
        <v>9.6375311402992114</v>
      </c>
      <c r="F25" s="2"/>
      <c r="G25" s="2">
        <v>401</v>
      </c>
      <c r="H25" s="2">
        <v>9.01E-4</v>
      </c>
      <c r="I25" s="2">
        <v>71567.7</v>
      </c>
      <c r="J25" s="2">
        <v>9.7241699999999994E-14</v>
      </c>
      <c r="K25" s="2">
        <f t="shared" si="1"/>
        <v>9.7745817866643741</v>
      </c>
    </row>
    <row r="26" spans="1:11" x14ac:dyDescent="0.2">
      <c r="A26">
        <v>427</v>
      </c>
      <c r="B26">
        <v>3.0330000000000001E-3</v>
      </c>
      <c r="C26">
        <v>25666.3</v>
      </c>
      <c r="D26" s="1">
        <v>2.4613600000000001E-13</v>
      </c>
      <c r="E26" s="2">
        <f t="shared" si="0"/>
        <v>11.114390449140966</v>
      </c>
      <c r="F26" s="2"/>
      <c r="G26" s="2">
        <v>427</v>
      </c>
      <c r="H26" s="2">
        <v>1.1230000000000001E-3</v>
      </c>
      <c r="I26" s="2">
        <v>69316.100000000006</v>
      </c>
      <c r="J26" s="2">
        <v>2.18492E-13</v>
      </c>
      <c r="K26" s="2">
        <f t="shared" si="1"/>
        <v>10.942515223436757</v>
      </c>
    </row>
    <row r="27" spans="1:11" x14ac:dyDescent="0.2">
      <c r="A27" s="2">
        <v>505</v>
      </c>
      <c r="B27" s="2">
        <v>4.7710000000000001E-3</v>
      </c>
      <c r="C27" s="2">
        <v>26991.4</v>
      </c>
      <c r="D27" s="2">
        <v>4.6618299999999995E-13</v>
      </c>
      <c r="E27" s="2">
        <f t="shared" si="0"/>
        <v>12.035831162044598</v>
      </c>
      <c r="F27" s="2"/>
      <c r="G27" s="2">
        <v>505</v>
      </c>
      <c r="H27" s="2">
        <v>1.521E-3</v>
      </c>
      <c r="I27" s="2">
        <v>84657.600000000006</v>
      </c>
      <c r="J27" s="2">
        <v>6.1373100000000002E-13</v>
      </c>
      <c r="K27" s="2">
        <f t="shared" si="1"/>
        <v>12.432541223357896</v>
      </c>
    </row>
    <row r="28" spans="1:11" x14ac:dyDescent="0.2">
      <c r="A28">
        <v>506</v>
      </c>
      <c r="B28">
        <v>5.4920000000000004E-3</v>
      </c>
      <c r="C28">
        <v>23590.5</v>
      </c>
      <c r="D28" s="1">
        <v>2.5249200000000001E-13</v>
      </c>
      <c r="E28" s="2">
        <f t="shared" si="0"/>
        <v>11.151172444454792</v>
      </c>
      <c r="F28" s="2"/>
      <c r="G28" s="2">
        <v>506</v>
      </c>
      <c r="H28" s="2">
        <v>1.6819999999999999E-3</v>
      </c>
      <c r="I28" s="2">
        <v>77035.7</v>
      </c>
      <c r="J28" s="2">
        <v>2.8066400000000002E-13</v>
      </c>
      <c r="K28" s="2">
        <f t="shared" si="1"/>
        <v>11.303778791653384</v>
      </c>
    </row>
    <row r="29" spans="1:11" x14ac:dyDescent="0.2">
      <c r="A29">
        <v>599</v>
      </c>
      <c r="B29">
        <v>8.3140000000000002E-3</v>
      </c>
      <c r="C29">
        <v>25850.400000000001</v>
      </c>
      <c r="D29" s="1">
        <v>6.6946399999999999E-14</v>
      </c>
      <c r="E29" s="2">
        <f t="shared" si="0"/>
        <v>9.2360131492058457</v>
      </c>
      <c r="F29" s="2"/>
      <c r="G29" s="2">
        <v>599</v>
      </c>
      <c r="H29" s="2">
        <v>2.3280000000000002E-3</v>
      </c>
      <c r="I29" s="2">
        <v>92324</v>
      </c>
      <c r="J29" s="2">
        <v>6.7487699999999996E-14</v>
      </c>
      <c r="K29" s="2">
        <f t="shared" si="1"/>
        <v>9.2476312586888465</v>
      </c>
    </row>
    <row r="30" spans="1:11" x14ac:dyDescent="0.2">
      <c r="A30" s="2">
        <v>636</v>
      </c>
      <c r="B30" s="2">
        <v>9.0270000000000003E-3</v>
      </c>
      <c r="C30" s="2">
        <v>28499.599999999999</v>
      </c>
      <c r="D30" s="2">
        <v>1.27687E-12</v>
      </c>
      <c r="E30" s="2">
        <f t="shared" si="0"/>
        <v>13.489474510979305</v>
      </c>
      <c r="F30" s="2"/>
      <c r="G30" s="2">
        <v>636</v>
      </c>
      <c r="H30" s="2">
        <v>2.6340000000000001E-3</v>
      </c>
      <c r="I30" s="2">
        <v>97660.9</v>
      </c>
      <c r="J30" s="2">
        <v>1.2434499999999999E-12</v>
      </c>
      <c r="K30" s="2">
        <f t="shared" si="1"/>
        <v>13.451211358289408</v>
      </c>
    </row>
    <row r="31" spans="1:11" x14ac:dyDescent="0.2">
      <c r="A31">
        <v>709</v>
      </c>
      <c r="B31">
        <v>1.242E-2</v>
      </c>
      <c r="C31">
        <v>28696.3</v>
      </c>
      <c r="D31" s="1">
        <v>3.4572299999999998E-13</v>
      </c>
      <c r="E31" s="2">
        <f t="shared" si="0"/>
        <v>11.604551351789112</v>
      </c>
      <c r="F31" s="2"/>
      <c r="G31" s="2">
        <v>709</v>
      </c>
      <c r="H31" s="2">
        <v>3.326E-3</v>
      </c>
      <c r="I31" s="2">
        <v>107169</v>
      </c>
      <c r="J31" s="2">
        <v>4.61076E-13</v>
      </c>
      <c r="K31" s="2">
        <f t="shared" si="1"/>
        <v>12.019939338780796</v>
      </c>
    </row>
    <row r="32" spans="1:11" x14ac:dyDescent="0.2">
      <c r="A32" s="2">
        <v>720</v>
      </c>
      <c r="B32" s="2">
        <v>1.3197E-2</v>
      </c>
      <c r="C32" s="2">
        <v>28282</v>
      </c>
      <c r="D32" s="2">
        <v>1.9306800000000001E-13</v>
      </c>
      <c r="E32" s="2">
        <f t="shared" si="0"/>
        <v>10.764043831493391</v>
      </c>
      <c r="F32" s="2"/>
      <c r="G32" s="2">
        <v>720</v>
      </c>
      <c r="H32" s="2">
        <v>3.7950000000000002E-3</v>
      </c>
      <c r="I32" s="2">
        <v>98340.800000000003</v>
      </c>
      <c r="J32" s="2">
        <v>1.56097E-13</v>
      </c>
      <c r="K32" s="2">
        <f t="shared" si="1"/>
        <v>10.457377577151586</v>
      </c>
    </row>
    <row r="33" spans="1:11" x14ac:dyDescent="0.2">
      <c r="A33" s="2">
        <v>765</v>
      </c>
      <c r="B33" s="2">
        <v>1.6507999999999998E-2</v>
      </c>
      <c r="C33" s="2">
        <v>27119.7</v>
      </c>
      <c r="D33" s="2">
        <v>9.1160399999999996E-13</v>
      </c>
      <c r="E33" s="2">
        <f t="shared" si="0"/>
        <v>13.003342021439924</v>
      </c>
      <c r="F33" s="2"/>
      <c r="G33" s="2">
        <v>765</v>
      </c>
      <c r="H33" s="2">
        <v>3.8999999999999998E-3</v>
      </c>
      <c r="I33" s="2">
        <v>114783</v>
      </c>
      <c r="J33" s="2">
        <v>8.4548999999999996E-13</v>
      </c>
      <c r="K33" s="2">
        <f t="shared" si="1"/>
        <v>12.894722457781125</v>
      </c>
    </row>
    <row r="34" spans="1:11" x14ac:dyDescent="0.2">
      <c r="A34" s="2">
        <v>801</v>
      </c>
      <c r="B34" s="2">
        <v>1.6306000000000001E-2</v>
      </c>
      <c r="C34" s="2">
        <v>31516.5</v>
      </c>
      <c r="D34" s="2">
        <v>3.2940300000000001E-13</v>
      </c>
      <c r="E34" s="2">
        <f t="shared" si="0"/>
        <v>11.534788460767821</v>
      </c>
      <c r="F34" s="2"/>
      <c r="G34" s="2">
        <v>801</v>
      </c>
      <c r="H34" s="2">
        <v>4.3420000000000004E-3</v>
      </c>
      <c r="I34" s="2">
        <v>118361</v>
      </c>
      <c r="J34" s="2">
        <v>3.2984699999999999E-13</v>
      </c>
      <c r="K34" s="2">
        <f t="shared" si="1"/>
        <v>11.536731749944934</v>
      </c>
    </row>
    <row r="35" spans="1:11" x14ac:dyDescent="0.2">
      <c r="A35" s="2">
        <v>813</v>
      </c>
      <c r="B35" s="2">
        <v>1.8218000000000002E-2</v>
      </c>
      <c r="C35" s="2">
        <v>29496.2</v>
      </c>
      <c r="D35" s="2">
        <v>3.7557999999999998E-12</v>
      </c>
      <c r="E35" s="2">
        <f t="shared" si="0"/>
        <v>15.045983101475786</v>
      </c>
      <c r="F35" s="2"/>
      <c r="G35" s="2">
        <v>813</v>
      </c>
      <c r="H35" s="2">
        <v>4.2820000000000002E-3</v>
      </c>
      <c r="I35" s="2">
        <v>125490</v>
      </c>
      <c r="J35" s="2">
        <v>3.7818599999999998E-12</v>
      </c>
      <c r="K35" s="2">
        <f t="shared" si="1"/>
        <v>15.055958818757741</v>
      </c>
    </row>
    <row r="36" spans="1:11" x14ac:dyDescent="0.2">
      <c r="A36">
        <v>839</v>
      </c>
      <c r="B36">
        <v>1.9327E-2</v>
      </c>
      <c r="C36">
        <v>30557.9</v>
      </c>
      <c r="D36" s="1">
        <v>1.51945E-12</v>
      </c>
      <c r="E36" s="2">
        <f t="shared" si="0"/>
        <v>13.740412062741054</v>
      </c>
      <c r="F36" s="2"/>
      <c r="G36" s="2">
        <v>839</v>
      </c>
      <c r="H36" s="2">
        <v>4.9459999999999999E-3</v>
      </c>
      <c r="I36" s="2">
        <v>119412</v>
      </c>
      <c r="J36" s="2">
        <v>1.7010800000000001E-12</v>
      </c>
      <c r="K36" s="2">
        <f t="shared" si="1"/>
        <v>13.903313852376048</v>
      </c>
    </row>
    <row r="37" spans="1:11" x14ac:dyDescent="0.2">
      <c r="A37" s="2">
        <v>864</v>
      </c>
      <c r="B37" s="2">
        <v>2.1062000000000001E-2</v>
      </c>
      <c r="C37" s="2">
        <v>30621.8</v>
      </c>
      <c r="D37" s="2">
        <v>9.52155E-13</v>
      </c>
      <c r="E37" s="2">
        <f t="shared" si="0"/>
        <v>13.066131213452486</v>
      </c>
      <c r="F37" s="2"/>
      <c r="G37" s="2">
        <v>864</v>
      </c>
      <c r="H37" s="2">
        <v>5.5469999999999998E-3</v>
      </c>
      <c r="I37" s="2">
        <v>116275</v>
      </c>
      <c r="J37" s="2">
        <v>1.2289100000000001E-12</v>
      </c>
      <c r="K37" s="2">
        <f t="shared" si="1"/>
        <v>13.434242124248463</v>
      </c>
    </row>
    <row r="38" spans="1:11" x14ac:dyDescent="0.2">
      <c r="A38" s="2">
        <v>918</v>
      </c>
      <c r="B38" s="2">
        <v>2.7053000000000001E-2</v>
      </c>
      <c r="C38" s="2">
        <v>28596.9</v>
      </c>
      <c r="D38" s="2">
        <v>4.3776100000000002E-13</v>
      </c>
      <c r="E38" s="2">
        <f t="shared" si="0"/>
        <v>11.945078197427094</v>
      </c>
      <c r="F38" s="2"/>
      <c r="G38" s="2">
        <v>918</v>
      </c>
      <c r="H38" s="2">
        <v>6.5989999999999998E-3</v>
      </c>
      <c r="I38" s="2">
        <v>117239</v>
      </c>
      <c r="J38" s="2">
        <v>3.6945399999999999E-13</v>
      </c>
      <c r="K38" s="2">
        <f t="shared" si="1"/>
        <v>11.70032951485971</v>
      </c>
    </row>
    <row r="39" spans="1:11" x14ac:dyDescent="0.2">
      <c r="A39" s="2">
        <v>976</v>
      </c>
      <c r="B39" s="2">
        <v>3.2322999999999998E-2</v>
      </c>
      <c r="C39" s="2">
        <v>28763.599999999999</v>
      </c>
      <c r="D39" s="2">
        <v>2.6390000000000002E-13</v>
      </c>
      <c r="E39" s="2">
        <f t="shared" si="0"/>
        <v>11.214926117128471</v>
      </c>
      <c r="F39" s="2"/>
      <c r="G39" s="2">
        <v>976</v>
      </c>
      <c r="H39" s="2">
        <v>7.1710000000000003E-3</v>
      </c>
      <c r="I39" s="2">
        <v>129641</v>
      </c>
      <c r="J39" s="2">
        <v>2.38535E-13</v>
      </c>
      <c r="K39" s="2">
        <f t="shared" si="1"/>
        <v>11.069135733415241</v>
      </c>
    </row>
    <row r="40" spans="1:11" x14ac:dyDescent="0.2">
      <c r="A40">
        <v>993</v>
      </c>
      <c r="B40">
        <v>3.2548000000000001E-2</v>
      </c>
      <c r="C40">
        <v>30082.799999999999</v>
      </c>
      <c r="D40" s="1">
        <v>6.0307299999999999E-13</v>
      </c>
      <c r="E40" s="2">
        <f t="shared" si="0"/>
        <v>12.407267412642065</v>
      </c>
      <c r="F40" s="2"/>
      <c r="G40" s="2">
        <v>993</v>
      </c>
      <c r="H40" s="2">
        <v>8.1709999999999994E-3</v>
      </c>
      <c r="I40" s="2">
        <v>119836</v>
      </c>
      <c r="J40" s="2">
        <v>6.6799299999999998E-13</v>
      </c>
      <c r="K40" s="2">
        <f t="shared" si="1"/>
        <v>12.554767751022599</v>
      </c>
    </row>
    <row r="41" spans="1:11" x14ac:dyDescent="0.2">
      <c r="A41" s="2">
        <v>1009</v>
      </c>
      <c r="B41" s="2">
        <v>3.1688000000000001E-2</v>
      </c>
      <c r="C41" s="2">
        <v>32417.9</v>
      </c>
      <c r="D41" s="2">
        <v>4.4703099999999998E-12</v>
      </c>
      <c r="E41" s="2">
        <f t="shared" si="0"/>
        <v>15.297237741967232</v>
      </c>
      <c r="F41" s="2"/>
      <c r="G41" s="2">
        <v>1009</v>
      </c>
      <c r="H41" s="2">
        <v>7.9839999999999998E-3</v>
      </c>
      <c r="I41" s="2">
        <v>128661</v>
      </c>
      <c r="J41" s="2">
        <v>4.4132499999999996E-12</v>
      </c>
      <c r="K41" s="2">
        <f t="shared" si="1"/>
        <v>15.278704336185239</v>
      </c>
    </row>
    <row r="42" spans="1:11" x14ac:dyDescent="0.2">
      <c r="A42" s="2">
        <v>1037</v>
      </c>
      <c r="B42" s="2">
        <v>3.3633000000000003E-2</v>
      </c>
      <c r="C42" s="2">
        <v>33156.300000000003</v>
      </c>
      <c r="D42" s="2">
        <v>1.40177E-12</v>
      </c>
      <c r="E42" s="2">
        <f t="shared" si="0"/>
        <v>13.624112515207942</v>
      </c>
      <c r="F42" s="2"/>
      <c r="G42" s="2">
        <v>1037</v>
      </c>
      <c r="H42" s="2">
        <v>8.7220000000000006E-3</v>
      </c>
      <c r="I42" s="2">
        <v>127860</v>
      </c>
      <c r="J42" s="2">
        <v>1.6120400000000001E-12</v>
      </c>
      <c r="K42" s="2">
        <f t="shared" si="1"/>
        <v>13.825750403657773</v>
      </c>
    </row>
    <row r="43" spans="1:11" x14ac:dyDescent="0.2">
      <c r="A43" s="2">
        <v>1102</v>
      </c>
      <c r="B43" s="2">
        <v>4.3957000000000003E-2</v>
      </c>
      <c r="C43" s="2">
        <v>30445.4</v>
      </c>
      <c r="D43" s="2">
        <v>3.20632E-12</v>
      </c>
      <c r="E43" s="2">
        <f t="shared" si="0"/>
        <v>14.817781279163109</v>
      </c>
      <c r="F43" s="2"/>
      <c r="G43" s="2">
        <v>1102</v>
      </c>
      <c r="H43" s="2">
        <v>1.0579E-2</v>
      </c>
      <c r="I43" s="2">
        <v>126503</v>
      </c>
      <c r="J43" s="2">
        <v>3.4483499999999999E-12</v>
      </c>
      <c r="K43" s="2">
        <f t="shared" si="1"/>
        <v>14.922769073608746</v>
      </c>
    </row>
    <row r="44" spans="1:11" x14ac:dyDescent="0.2">
      <c r="A44" s="2">
        <v>1171</v>
      </c>
      <c r="B44" s="2">
        <v>5.3684000000000003E-2</v>
      </c>
      <c r="C44" s="2">
        <v>29910.5</v>
      </c>
      <c r="D44" s="2">
        <v>6.3562299999999999E-13</v>
      </c>
      <c r="E44" s="2">
        <f t="shared" si="0"/>
        <v>12.483106095973863</v>
      </c>
      <c r="F44" s="2"/>
      <c r="G44" s="2">
        <v>1171</v>
      </c>
      <c r="H44" s="2">
        <v>1.1952000000000001E-2</v>
      </c>
      <c r="I44" s="2">
        <v>134343</v>
      </c>
      <c r="J44" s="2">
        <v>7.1076499999999995E-13</v>
      </c>
      <c r="K44" s="2">
        <f t="shared" si="1"/>
        <v>12.644307407355853</v>
      </c>
    </row>
    <row r="45" spans="1:11" x14ac:dyDescent="0.2">
      <c r="A45">
        <v>1176</v>
      </c>
      <c r="B45">
        <v>5.1249999999999997E-2</v>
      </c>
      <c r="C45">
        <v>31734.2</v>
      </c>
      <c r="D45" s="1">
        <v>2.9691900000000001E-11</v>
      </c>
      <c r="E45" s="2">
        <f t="shared" si="0"/>
        <v>18.028860371317471</v>
      </c>
      <c r="F45" s="2"/>
      <c r="G45" s="2">
        <v>1176</v>
      </c>
      <c r="H45" s="2">
        <v>1.0999999999999999E-2</v>
      </c>
      <c r="I45" s="2">
        <v>147853</v>
      </c>
      <c r="J45" s="2">
        <v>3.05397E-11</v>
      </c>
      <c r="K45" s="2">
        <f t="shared" si="1"/>
        <v>18.069476846447191</v>
      </c>
    </row>
    <row r="46" spans="1:11" x14ac:dyDescent="0.2">
      <c r="A46" s="2">
        <v>1244</v>
      </c>
      <c r="B46" s="2">
        <v>6.2646999999999994E-2</v>
      </c>
      <c r="C46" s="2">
        <v>30729.9</v>
      </c>
      <c r="D46" s="2">
        <v>5.5147000000000003E-12</v>
      </c>
      <c r="E46" s="2">
        <f t="shared" si="0"/>
        <v>15.600145266609026</v>
      </c>
      <c r="F46" s="2"/>
      <c r="G46" s="2">
        <v>1244</v>
      </c>
      <c r="H46" s="2">
        <v>1.2800000000000001E-2</v>
      </c>
      <c r="I46" s="2">
        <v>150401</v>
      </c>
      <c r="J46" s="2">
        <v>7.2367699999999997E-12</v>
      </c>
      <c r="K46" s="2">
        <f t="shared" si="1"/>
        <v>15.992208781759706</v>
      </c>
    </row>
    <row r="47" spans="1:11" x14ac:dyDescent="0.2">
      <c r="A47" s="2">
        <v>1271</v>
      </c>
      <c r="B47" s="2">
        <v>6.5436999999999995E-2</v>
      </c>
      <c r="C47" s="2">
        <v>31376.9</v>
      </c>
      <c r="D47" s="2">
        <v>5.9285899999999999E-13</v>
      </c>
      <c r="E47" s="2">
        <f t="shared" si="0"/>
        <v>12.382623795032202</v>
      </c>
      <c r="F47" s="2"/>
      <c r="G47" s="2">
        <v>1271</v>
      </c>
      <c r="H47" s="2">
        <v>1.7753999999999999E-2</v>
      </c>
      <c r="I47" s="2">
        <v>115646</v>
      </c>
      <c r="J47" s="2">
        <v>5.36238E-13</v>
      </c>
      <c r="K47" s="2">
        <f t="shared" si="1"/>
        <v>12.237808224630417</v>
      </c>
    </row>
    <row r="48" spans="1:11" x14ac:dyDescent="0.2">
      <c r="A48" s="2">
        <v>1322</v>
      </c>
      <c r="B48" s="2">
        <v>7.7462000000000003E-2</v>
      </c>
      <c r="C48" s="2">
        <v>29826.9</v>
      </c>
      <c r="D48" s="2">
        <v>8.2557299999999996E-12</v>
      </c>
      <c r="E48" s="2">
        <f t="shared" si="0"/>
        <v>16.182258650180813</v>
      </c>
      <c r="F48" s="2"/>
      <c r="G48" s="2">
        <v>1322</v>
      </c>
      <c r="H48" s="2">
        <v>1.4940999999999999E-2</v>
      </c>
      <c r="I48" s="2">
        <v>154636</v>
      </c>
      <c r="J48" s="2">
        <v>1.2247099999999999E-11</v>
      </c>
      <c r="K48" s="2">
        <f t="shared" si="1"/>
        <v>16.751231129064909</v>
      </c>
    </row>
    <row r="49" spans="1:11" x14ac:dyDescent="0.2">
      <c r="A49" s="2">
        <v>1405</v>
      </c>
      <c r="B49" s="2">
        <v>8.1846000000000002E-2</v>
      </c>
      <c r="C49" s="2">
        <v>33886.800000000003</v>
      </c>
      <c r="D49" s="2">
        <v>3.10652E-12</v>
      </c>
      <c r="E49" s="2">
        <f t="shared" si="0"/>
        <v>14.772162203835945</v>
      </c>
      <c r="F49" s="2"/>
      <c r="G49" s="2">
        <v>1405</v>
      </c>
      <c r="H49" s="2">
        <v>1.8218000000000002E-2</v>
      </c>
      <c r="I49" s="2">
        <v>152238</v>
      </c>
      <c r="J49" s="2">
        <v>2.6796899999999999E-12</v>
      </c>
      <c r="K49" s="2">
        <f t="shared" si="1"/>
        <v>14.558928973478395</v>
      </c>
    </row>
    <row r="50" spans="1:11" x14ac:dyDescent="0.2">
      <c r="A50" s="2">
        <v>1493</v>
      </c>
      <c r="B50" s="2">
        <v>0.111</v>
      </c>
      <c r="C50" s="2">
        <v>29981.7</v>
      </c>
      <c r="D50" s="2">
        <v>9.1240200000000005E-12</v>
      </c>
      <c r="E50" s="2">
        <f t="shared" si="0"/>
        <v>16.326532470416126</v>
      </c>
      <c r="F50" s="2"/>
      <c r="G50" s="2">
        <v>1493</v>
      </c>
      <c r="H50" s="2">
        <v>2.2244E-2</v>
      </c>
      <c r="I50" s="2">
        <v>149609</v>
      </c>
      <c r="J50" s="2">
        <v>8.9291399999999997E-12</v>
      </c>
      <c r="K50" s="2">
        <f t="shared" si="1"/>
        <v>16.295384091851297</v>
      </c>
    </row>
    <row r="51" spans="1:11" x14ac:dyDescent="0.2">
      <c r="A51" s="2">
        <v>1587</v>
      </c>
      <c r="B51" s="2">
        <v>0.13450000000000001</v>
      </c>
      <c r="C51" s="2">
        <v>29717.200000000001</v>
      </c>
      <c r="D51" s="2">
        <v>3.9505100000000003E-12</v>
      </c>
      <c r="E51" s="2">
        <f t="shared" si="0"/>
        <v>15.118901774635209</v>
      </c>
      <c r="F51" s="2"/>
      <c r="G51" s="2">
        <v>1587</v>
      </c>
      <c r="H51" s="2">
        <v>2.86E-2</v>
      </c>
      <c r="I51" s="2">
        <v>139754</v>
      </c>
      <c r="J51" s="2">
        <v>4.38449E-12</v>
      </c>
      <c r="K51" s="2">
        <f t="shared" si="1"/>
        <v>15.26927190076932</v>
      </c>
    </row>
    <row r="52" spans="1:11" x14ac:dyDescent="0.2">
      <c r="A52" s="2">
        <v>1601</v>
      </c>
      <c r="B52" s="2">
        <v>0.13750000000000001</v>
      </c>
      <c r="C52" s="2">
        <v>29845</v>
      </c>
      <c r="D52" s="2">
        <v>2.7099400000000001E-12</v>
      </c>
      <c r="E52" s="2">
        <f t="shared" si="0"/>
        <v>14.575123770989576</v>
      </c>
      <c r="F52" s="2"/>
      <c r="G52" s="2">
        <v>1601</v>
      </c>
      <c r="H52" s="2">
        <v>2.6179000000000001E-2</v>
      </c>
      <c r="I52" s="2">
        <v>156752</v>
      </c>
      <c r="J52" s="2">
        <v>2.5421900000000001E-12</v>
      </c>
      <c r="K52" s="2">
        <f t="shared" si="1"/>
        <v>14.482934720889695</v>
      </c>
    </row>
    <row r="53" spans="1:11" x14ac:dyDescent="0.2">
      <c r="A53" s="2">
        <v>1686</v>
      </c>
      <c r="B53" s="2">
        <v>0.14899999999999999</v>
      </c>
      <c r="C53" s="2">
        <v>32165.200000000001</v>
      </c>
      <c r="D53" s="2">
        <v>6.44629E-12</v>
      </c>
      <c r="E53" s="2">
        <f t="shared" si="0"/>
        <v>15.8253319538991</v>
      </c>
      <c r="G53" s="2">
        <v>1686</v>
      </c>
      <c r="H53" s="2">
        <v>3.2742E-2</v>
      </c>
      <c r="I53" s="2">
        <v>146375</v>
      </c>
      <c r="J53" s="2">
        <v>7.2365400000000002E-12</v>
      </c>
      <c r="K53" s="2">
        <f t="shared" si="1"/>
        <v>15.992162929102721</v>
      </c>
    </row>
    <row r="54" spans="1:11" x14ac:dyDescent="0.2">
      <c r="A54" s="2">
        <v>1792</v>
      </c>
      <c r="B54" s="2">
        <v>0.16783300000000001</v>
      </c>
      <c r="C54" s="2">
        <v>34287.5</v>
      </c>
      <c r="D54" s="2">
        <v>1.21268E-12</v>
      </c>
      <c r="E54" s="2">
        <f t="shared" si="0"/>
        <v>13.415061766040013</v>
      </c>
      <c r="G54" s="2">
        <v>1792</v>
      </c>
      <c r="H54" s="2">
        <v>3.6643000000000002E-2</v>
      </c>
      <c r="I54" s="2">
        <v>157045</v>
      </c>
      <c r="J54" s="2">
        <v>1.3310500000000001E-12</v>
      </c>
      <c r="K54" s="2">
        <f t="shared" si="1"/>
        <v>13.549427627490399</v>
      </c>
    </row>
    <row r="55" spans="1:11" x14ac:dyDescent="0.2">
      <c r="A55" s="2">
        <v>1904</v>
      </c>
      <c r="B55" s="2">
        <v>0.20660000000000001</v>
      </c>
      <c r="C55" s="2">
        <v>33409.5</v>
      </c>
      <c r="D55" s="2">
        <v>2.3503399999999999E-12</v>
      </c>
      <c r="E55" s="2">
        <f t="shared" si="0"/>
        <v>14.369732333390083</v>
      </c>
      <c r="G55" s="2">
        <v>1904</v>
      </c>
      <c r="H55" s="2">
        <v>4.3124999999999997E-2</v>
      </c>
      <c r="I55" s="2">
        <v>160056</v>
      </c>
      <c r="J55" s="2">
        <v>2.1565599999999999E-12</v>
      </c>
      <c r="K55" s="2">
        <f t="shared" si="1"/>
        <v>14.245594716769428</v>
      </c>
    </row>
    <row r="56" spans="1:11" x14ac:dyDescent="0.2">
      <c r="A56" s="2">
        <v>2017</v>
      </c>
      <c r="B56" s="2">
        <v>0.25624999999999998</v>
      </c>
      <c r="C56" s="2">
        <v>32022.400000000001</v>
      </c>
      <c r="D56" s="2">
        <v>1.66778E-12</v>
      </c>
      <c r="E56" s="2">
        <f t="shared" si="0"/>
        <v>13.874791854065871</v>
      </c>
      <c r="G56" s="2">
        <v>2017</v>
      </c>
      <c r="H56" s="2">
        <v>4.9237999999999997E-2</v>
      </c>
      <c r="I56" s="2">
        <v>166654</v>
      </c>
      <c r="J56" s="2">
        <v>1.9935200000000002E-12</v>
      </c>
      <c r="K56" s="2">
        <f t="shared" si="1"/>
        <v>14.132180940605169</v>
      </c>
    </row>
    <row r="57" spans="1:11" x14ac:dyDescent="0.2">
      <c r="A57" s="2">
        <v>2023</v>
      </c>
      <c r="B57" s="2">
        <v>0.25019999999999998</v>
      </c>
      <c r="C57" s="2">
        <v>33090.300000000003</v>
      </c>
      <c r="D57" s="2">
        <v>3.4837699999999998E-12</v>
      </c>
      <c r="E57" s="2">
        <f t="shared" si="0"/>
        <v>14.937512241082743</v>
      </c>
      <c r="G57" s="2">
        <v>2023</v>
      </c>
      <c r="H57" s="2">
        <v>5.2999999999999999E-2</v>
      </c>
      <c r="I57" s="2">
        <v>156211</v>
      </c>
      <c r="J57" s="2">
        <v>3.1337200000000001E-12</v>
      </c>
      <c r="K57" s="2">
        <f t="shared" si="1"/>
        <v>14.78473914114373</v>
      </c>
    </row>
    <row r="58" spans="1:11" x14ac:dyDescent="0.2">
      <c r="A58" s="2">
        <v>2150</v>
      </c>
      <c r="B58" s="2">
        <v>0.31125000000000003</v>
      </c>
      <c r="C58" s="2">
        <v>31930.5</v>
      </c>
      <c r="D58" s="2">
        <v>5.5629900000000003E-12</v>
      </c>
      <c r="E58" s="2">
        <f t="shared" si="0"/>
        <v>15.612723373564897</v>
      </c>
      <c r="G58" s="2">
        <v>2150</v>
      </c>
      <c r="H58" s="2">
        <v>7.1133000000000002E-2</v>
      </c>
      <c r="I58" s="2">
        <v>139715</v>
      </c>
      <c r="J58" s="2">
        <v>5.5159200000000002E-12</v>
      </c>
      <c r="K58" s="2">
        <f t="shared" si="1"/>
        <v>15.600464394265869</v>
      </c>
    </row>
    <row r="59" spans="1:11" x14ac:dyDescent="0.2">
      <c r="A59" s="2">
        <v>2285</v>
      </c>
      <c r="B59" s="2">
        <v>0.35299999999999998</v>
      </c>
      <c r="C59" s="2">
        <v>33797.4</v>
      </c>
      <c r="D59" s="2">
        <v>7.2507600000000001E-12</v>
      </c>
      <c r="E59" s="2">
        <f t="shared" si="0"/>
        <v>15.994995082791789</v>
      </c>
      <c r="G59" s="2">
        <v>2285</v>
      </c>
      <c r="H59" s="2">
        <v>6.8067000000000003E-2</v>
      </c>
      <c r="I59" s="2">
        <v>175277</v>
      </c>
      <c r="J59" s="2">
        <v>6.8414099999999996E-12</v>
      </c>
      <c r="K59" s="2">
        <f t="shared" si="1"/>
        <v>15.911156553476145</v>
      </c>
    </row>
    <row r="60" spans="1:11" x14ac:dyDescent="0.2">
      <c r="A60" s="2">
        <v>2500</v>
      </c>
      <c r="B60" s="2">
        <v>0.47766700000000001</v>
      </c>
      <c r="C60" s="2">
        <v>32711.1</v>
      </c>
      <c r="D60" s="2">
        <v>4.9403300000000002E-12</v>
      </c>
      <c r="E60" s="2">
        <f t="shared" si="0"/>
        <v>15.441470274307846</v>
      </c>
      <c r="G60" s="2">
        <v>2500</v>
      </c>
      <c r="H60" s="2">
        <v>9.5818E-2</v>
      </c>
      <c r="I60" s="2">
        <v>163069</v>
      </c>
      <c r="J60" s="2">
        <v>5.0242600000000002E-12</v>
      </c>
      <c r="K60" s="2">
        <f t="shared" si="1"/>
        <v>15.465773985414977</v>
      </c>
    </row>
    <row r="61" spans="1:11" x14ac:dyDescent="0.2">
      <c r="A61" s="2">
        <v>2541</v>
      </c>
      <c r="B61" s="2">
        <v>0.51649999999999996</v>
      </c>
      <c r="C61" s="2">
        <v>31764.6</v>
      </c>
      <c r="D61" s="2">
        <v>7.7640699999999997E-12</v>
      </c>
      <c r="E61" s="2">
        <f t="shared" si="0"/>
        <v>16.093675986641458</v>
      </c>
      <c r="G61" s="2">
        <v>2541</v>
      </c>
      <c r="H61" s="2">
        <v>9.9363999999999994E-2</v>
      </c>
      <c r="I61" s="2">
        <v>165115</v>
      </c>
      <c r="J61" s="2">
        <v>7.0349000000000002E-12</v>
      </c>
      <c r="K61" s="2">
        <f t="shared" si="1"/>
        <v>15.951392777275512</v>
      </c>
    </row>
    <row r="62" spans="1:11" x14ac:dyDescent="0.2">
      <c r="A62" s="2">
        <v>2862</v>
      </c>
      <c r="B62" s="2">
        <v>0.66600000000000004</v>
      </c>
      <c r="C62" s="2">
        <v>35199.4</v>
      </c>
      <c r="D62" s="2">
        <v>1.13623E-11</v>
      </c>
      <c r="E62" s="2">
        <f t="shared" si="0"/>
        <v>16.643045856462788</v>
      </c>
      <c r="G62" s="2">
        <v>2862</v>
      </c>
      <c r="H62" s="2">
        <v>0.1305</v>
      </c>
      <c r="I62" s="2">
        <v>179638</v>
      </c>
      <c r="J62" s="2">
        <v>1.0143899999999999E-11</v>
      </c>
      <c r="K62" s="2">
        <f t="shared" si="1"/>
        <v>16.479403384607441</v>
      </c>
    </row>
    <row r="63" spans="1:11" x14ac:dyDescent="0.2">
      <c r="A63" s="2">
        <v>3201</v>
      </c>
      <c r="B63" s="2">
        <v>0.97250000000000003</v>
      </c>
      <c r="C63" s="2">
        <v>33726.199999999997</v>
      </c>
      <c r="D63" s="2">
        <v>3.4771099999999999E-12</v>
      </c>
      <c r="E63" s="2">
        <f t="shared" si="0"/>
        <v>14.934751569471047</v>
      </c>
      <c r="G63" s="2">
        <v>3201</v>
      </c>
      <c r="H63" s="2">
        <v>0.17566699999999999</v>
      </c>
      <c r="I63" s="2">
        <v>186710</v>
      </c>
      <c r="J63" s="2">
        <v>3.70315E-12</v>
      </c>
      <c r="K63" s="2">
        <f t="shared" si="1"/>
        <v>15.025615849930391</v>
      </c>
    </row>
    <row r="64" spans="1:11" x14ac:dyDescent="0.2">
      <c r="A64" s="2">
        <v>3276</v>
      </c>
      <c r="B64" s="2">
        <v>0.95599999999999996</v>
      </c>
      <c r="C64" s="2">
        <v>36776.800000000003</v>
      </c>
      <c r="D64" s="2">
        <v>2.9971600000000001E-12</v>
      </c>
      <c r="E64" s="2">
        <f t="shared" si="0"/>
        <v>14.720458963903541</v>
      </c>
      <c r="G64" s="2">
        <v>3276</v>
      </c>
      <c r="H64" s="2">
        <v>0.2036</v>
      </c>
      <c r="I64" s="2">
        <v>172685</v>
      </c>
      <c r="J64" s="2">
        <v>3.5437599999999998E-12</v>
      </c>
      <c r="K64" s="2">
        <f t="shared" si="1"/>
        <v>14.962143762497893</v>
      </c>
    </row>
    <row r="65" spans="1:11" x14ac:dyDescent="0.2">
      <c r="A65" s="2">
        <v>3750</v>
      </c>
      <c r="B65" s="2">
        <v>1.5429999999999999</v>
      </c>
      <c r="C65" s="2">
        <v>34176.5</v>
      </c>
      <c r="D65" s="2">
        <v>7.9142499999999993E-12</v>
      </c>
      <c r="E65" s="2">
        <f t="shared" si="0"/>
        <v>16.121315500084503</v>
      </c>
      <c r="G65" s="2">
        <v>3750</v>
      </c>
      <c r="H65" s="2">
        <v>0.27224999999999999</v>
      </c>
      <c r="I65" s="2">
        <v>193698</v>
      </c>
      <c r="J65" s="2">
        <v>6.4583899999999999E-12</v>
      </c>
      <c r="K65" s="2">
        <f t="shared" si="1"/>
        <v>15.828037424334719</v>
      </c>
    </row>
    <row r="66" spans="1:11" x14ac:dyDescent="0.2">
      <c r="A66" s="2">
        <v>4033</v>
      </c>
      <c r="B66" s="2">
        <v>1.841</v>
      </c>
      <c r="C66" s="2">
        <v>35631.199999999997</v>
      </c>
      <c r="D66" s="2">
        <v>4.84893E-12</v>
      </c>
      <c r="E66" s="2">
        <f t="shared" si="0"/>
        <v>15.41452928823875</v>
      </c>
      <c r="G66" s="2">
        <v>4033</v>
      </c>
      <c r="H66" s="2">
        <v>0.33400000000000002</v>
      </c>
      <c r="I66" s="2">
        <v>196399</v>
      </c>
      <c r="J66" s="2">
        <v>4.6411799999999998E-12</v>
      </c>
      <c r="K66" s="2">
        <f t="shared" si="1"/>
        <v>15.351354512333486</v>
      </c>
    </row>
    <row r="67" spans="1:11" x14ac:dyDescent="0.2">
      <c r="A67" s="2">
        <v>4293</v>
      </c>
      <c r="B67" s="2">
        <v>2.3330000000000002</v>
      </c>
      <c r="C67" s="2">
        <v>33913.1</v>
      </c>
      <c r="D67" s="2">
        <v>1.3418100000000001E-11</v>
      </c>
      <c r="E67" s="2">
        <f t="shared" si="0"/>
        <v>16.882971356939589</v>
      </c>
      <c r="G67" s="2">
        <v>4293</v>
      </c>
      <c r="H67" s="2">
        <v>0.40300000000000002</v>
      </c>
      <c r="I67" s="2">
        <v>196326</v>
      </c>
      <c r="J67" s="2">
        <v>1.30674E-11</v>
      </c>
      <c r="K67" s="2">
        <f t="shared" si="1"/>
        <v>16.844763075165204</v>
      </c>
    </row>
    <row r="68" spans="1:11" x14ac:dyDescent="0.2">
      <c r="A68" s="2">
        <v>4914</v>
      </c>
      <c r="B68" s="2">
        <v>3.242</v>
      </c>
      <c r="C68" s="2">
        <v>36601</v>
      </c>
      <c r="D68" s="2">
        <v>7.1089800000000003E-12</v>
      </c>
      <c r="E68" s="2">
        <f t="shared" ref="E68:E72" si="5">LOG(D68/POWER(2,-53),2)</f>
        <v>15.966505437440231</v>
      </c>
      <c r="G68" s="2">
        <v>4914</v>
      </c>
      <c r="H68" s="2">
        <v>0.64300000000000002</v>
      </c>
      <c r="I68" s="2">
        <v>184542</v>
      </c>
      <c r="J68" s="2">
        <v>8.6101699999999994E-12</v>
      </c>
      <c r="K68" s="2">
        <f t="shared" ref="K68:K72" si="6">LOG(J68/POWER(2,-53),2)</f>
        <v>16.242904583960499</v>
      </c>
    </row>
    <row r="69" spans="1:11" x14ac:dyDescent="0.2">
      <c r="A69" s="2">
        <v>5625</v>
      </c>
      <c r="B69" s="2">
        <v>4.9000000000000004</v>
      </c>
      <c r="C69" s="2">
        <v>36322.1</v>
      </c>
      <c r="D69" s="2">
        <v>2.0375700000000001E-11</v>
      </c>
      <c r="E69" s="2">
        <f t="shared" si="5"/>
        <v>17.485640579714325</v>
      </c>
      <c r="G69" s="2">
        <v>5625</v>
      </c>
      <c r="H69" s="2">
        <v>0.90800000000000003</v>
      </c>
      <c r="I69" s="2">
        <v>196012</v>
      </c>
      <c r="J69" s="2">
        <v>2.3021399999999999E-11</v>
      </c>
      <c r="K69" s="2">
        <f t="shared" si="6"/>
        <v>17.661766526965536</v>
      </c>
    </row>
    <row r="70" spans="1:11" x14ac:dyDescent="0.2">
      <c r="A70" s="2">
        <v>6439</v>
      </c>
      <c r="B70" s="2">
        <v>7.3769999999999998</v>
      </c>
      <c r="C70" s="2">
        <v>36188.9</v>
      </c>
      <c r="D70" s="2">
        <v>1.26764E-11</v>
      </c>
      <c r="E70" s="2">
        <f t="shared" si="5"/>
        <v>16.800936045599371</v>
      </c>
      <c r="G70" s="2">
        <v>6439</v>
      </c>
      <c r="H70" s="2">
        <v>1.2929999999999999</v>
      </c>
      <c r="I70" s="2">
        <v>206470</v>
      </c>
      <c r="J70" s="2">
        <v>1.2334900000000001E-11</v>
      </c>
      <c r="K70" s="2">
        <f t="shared" si="6"/>
        <v>16.761536975882816</v>
      </c>
    </row>
    <row r="71" spans="1:11" x14ac:dyDescent="0.2">
      <c r="A71" s="2">
        <v>7371</v>
      </c>
      <c r="B71" s="2">
        <v>10.944000000000001</v>
      </c>
      <c r="C71" s="2">
        <v>36593.4</v>
      </c>
      <c r="D71" s="2">
        <v>3.0152900000000001E-11</v>
      </c>
      <c r="E71" s="2">
        <f t="shared" si="5"/>
        <v>18.051087718378298</v>
      </c>
      <c r="G71" s="2">
        <v>7371</v>
      </c>
      <c r="H71" s="2">
        <v>1.897</v>
      </c>
      <c r="I71" s="2">
        <v>211111</v>
      </c>
      <c r="J71" s="2">
        <v>3.7323299999999999E-11</v>
      </c>
      <c r="K71" s="2">
        <f t="shared" si="6"/>
        <v>18.358867506286074</v>
      </c>
    </row>
    <row r="72" spans="1:11" x14ac:dyDescent="0.2">
      <c r="A72" s="2">
        <v>8438</v>
      </c>
      <c r="B72" s="2">
        <v>15.837</v>
      </c>
      <c r="C72" s="2">
        <v>37935.5</v>
      </c>
      <c r="D72" s="2">
        <v>6.1396400000000005E-11</v>
      </c>
      <c r="E72" s="2">
        <f t="shared" si="5"/>
        <v>19.076945021371742</v>
      </c>
      <c r="G72" s="2">
        <v>8438</v>
      </c>
      <c r="H72" s="2">
        <v>2.7480000000000002</v>
      </c>
      <c r="I72" s="2">
        <v>218626</v>
      </c>
      <c r="J72" s="2">
        <v>5.54812E-11</v>
      </c>
      <c r="K72" s="2">
        <f t="shared" si="6"/>
        <v>18.930789948214276</v>
      </c>
    </row>
  </sheetData>
  <sortState ref="A3:D72">
    <sortCondition ref="A3:A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Alexiou, John</dc:creator>
  <cp:lastModifiedBy>Alexiou, John</cp:lastModifiedBy>
  <dcterms:created xsi:type="dcterms:W3CDTF">2015-11-20T18:43:34Z</dcterms:created>
  <dcterms:modified xsi:type="dcterms:W3CDTF">2019-06-06T19:07:01Z</dcterms:modified>
</cp:coreProperties>
</file>