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total subs analysis" sheetId="1" r:id="rId4"/>
    <sheet state="visible" name="2. total vids analysis" sheetId="2" r:id="rId5"/>
    <sheet state="visible" name="3. total views analysis" sheetId="3" r:id="rId6"/>
  </sheets>
  <definedNames/>
  <calcPr/>
</workbook>
</file>

<file path=xl/sharedStrings.xml><?xml version="1.0" encoding="utf-8"?>
<sst xmlns="http://schemas.openxmlformats.org/spreadsheetml/2006/main" count="78" uniqueCount="36">
  <si>
    <t>Total Subscribers Analysis</t>
  </si>
  <si>
    <t>Reconciliations (Excel vs SQL)</t>
  </si>
  <si>
    <t>Conversion rate</t>
  </si>
  <si>
    <t>Product cost</t>
  </si>
  <si>
    <t>Campaign cost</t>
  </si>
  <si>
    <t>Campaign type</t>
  </si>
  <si>
    <t>Product placement</t>
  </si>
  <si>
    <t>Difference 
(Excel vs SQL)</t>
  </si>
  <si>
    <t>Channel Name</t>
  </si>
  <si>
    <t>Avg Views per Vid (Excel)</t>
  </si>
  <si>
    <t>Avg Views per Vid (SQL)</t>
  </si>
  <si>
    <t xml:space="preserve">Potential Product Sales per video (Excel) </t>
  </si>
  <si>
    <t xml:space="preserve">Potential Product Sales per video (SQL) </t>
  </si>
  <si>
    <t>Potential revenue per video ($USD) (Excel)</t>
  </si>
  <si>
    <t>Potential revenue per video ($USD) (SQL)</t>
  </si>
  <si>
    <t>Net profit (Excel)</t>
  </si>
  <si>
    <t>Net profit (SQL)</t>
  </si>
  <si>
    <t xml:space="preserve">Avg Views per Vid </t>
  </si>
  <si>
    <t>Potential Product Sales per video</t>
  </si>
  <si>
    <t>Potential revenue per video ($USD)</t>
  </si>
  <si>
    <t xml:space="preserve">Net profit </t>
  </si>
  <si>
    <t>NoCopyrightSounds</t>
  </si>
  <si>
    <t>DanTDM</t>
  </si>
  <si>
    <t>Dan Rhodes</t>
  </si>
  <si>
    <t>Recommendations</t>
  </si>
  <si>
    <t>Based on the viewershp and views per subscriber, Dan Rhodes appears to be the best option to advance with because there's a higher return on investment with Dan Rhodes compared to the other channels.</t>
  </si>
  <si>
    <t>Total Videos Analysis</t>
  </si>
  <si>
    <t>11-video series sponsorship ($5k per vid)</t>
  </si>
  <si>
    <t>GRM Daily</t>
  </si>
  <si>
    <t>Man City</t>
  </si>
  <si>
    <t>Yogscast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</si>
  <si>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</si>
  <si>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Total Views Analysis</t>
  </si>
  <si>
    <t>Influencer marketing</t>
  </si>
  <si>
    <t>Mister Max</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</si>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</sst>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 #,##0_-;_-* &quot;-&quot;??_-;_-@"/>
  </numFmts>
  <fonts count="10">
    <font>
      <sz val="11.0"/>
      <color theme="1"/>
      <name val="Aptos Narrow"/>
      <scheme val="minor"/>
    </font>
    <font>
      <b/>
      <sz val="18.0"/>
      <color theme="1"/>
      <name val="Aptos Narrow"/>
    </font>
    <font/>
    <font>
      <b/>
      <sz val="11.0"/>
      <color theme="1"/>
      <name val="Aptos Narrow"/>
    </font>
    <font>
      <sz val="11.0"/>
      <color theme="1"/>
      <name val="Aptos Narrow"/>
    </font>
    <font>
      <b/>
      <sz val="16.0"/>
      <color theme="1"/>
      <name val="Aptos Narrow"/>
    </font>
    <font>
      <sz val="11.0"/>
      <color rgb="FF9C5700"/>
      <name val="Aptos Narrow"/>
    </font>
    <font>
      <sz val="11.0"/>
      <color rgb="FF9C0006"/>
      <name val="Aptos Narrow"/>
    </font>
    <font>
      <sz val="11.0"/>
      <color rgb="FF006100"/>
      <name val="Aptos Narrow"/>
    </font>
    <font>
      <b/>
      <sz val="11.0"/>
      <color rgb="FF006100"/>
      <name val="Aptos Narrow"/>
    </font>
  </fonts>
  <fills count="8">
    <fill>
      <patternFill patternType="none"/>
    </fill>
    <fill>
      <patternFill patternType="lightGray"/>
    </fill>
    <fill>
      <patternFill patternType="solid">
        <fgColor rgb="FFF6C6AC"/>
        <bgColor rgb="FFF6C6AC"/>
      </patternFill>
    </fill>
    <fill>
      <patternFill patternType="solid">
        <fgColor rgb="FFCAEDFB"/>
        <bgColor rgb="FFCAEDFB"/>
      </patternFill>
    </fill>
    <fill>
      <patternFill patternType="solid">
        <fgColor rgb="FFF1CEEE"/>
        <bgColor rgb="FFF1CEEE"/>
      </patternFill>
    </fill>
    <fill>
      <patternFill patternType="solid">
        <fgColor rgb="FFFFEB9C"/>
        <bgColor rgb="FFFFEB9C"/>
      </patternFill>
    </fill>
    <fill>
      <patternFill patternType="solid">
        <fgColor rgb="FFFFC7CE"/>
        <bgColor rgb="FFFFC7CE"/>
      </patternFill>
    </fill>
    <fill>
      <patternFill patternType="solid">
        <fgColor rgb="FFC6EFCE"/>
        <bgColor rgb="FFC6EFCE"/>
      </patternFill>
    </fill>
  </fills>
  <borders count="8">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Border="1" applyFill="1" applyFont="1"/>
    <xf borderId="4" fillId="0" fontId="4" numFmtId="0" xfId="0" applyBorder="1" applyFont="1"/>
    <xf borderId="4" fillId="0" fontId="4" numFmtId="164" xfId="0" applyBorder="1" applyFont="1" applyNumberFormat="1"/>
    <xf borderId="4" fillId="0" fontId="4" numFmtId="0" xfId="0" applyAlignment="1" applyBorder="1" applyFont="1">
      <alignment horizontal="right"/>
    </xf>
    <xf borderId="5" fillId="4" fontId="5" numFmtId="0" xfId="0" applyAlignment="1" applyBorder="1" applyFill="1" applyFont="1">
      <alignment horizontal="center" shrinkToFit="0" wrapText="1"/>
    </xf>
    <xf borderId="6" fillId="0" fontId="2" numFmtId="0" xfId="0" applyBorder="1" applyFont="1"/>
    <xf borderId="7" fillId="0" fontId="2" numFmtId="0" xfId="0" applyBorder="1" applyFont="1"/>
    <xf borderId="4" fillId="0" fontId="4" numFmtId="0" xfId="0" applyAlignment="1" applyBorder="1" applyFont="1">
      <alignment horizontal="center" shrinkToFit="0" wrapText="1"/>
    </xf>
    <xf borderId="4" fillId="5" fontId="6" numFmtId="164" xfId="0" applyAlignment="1" applyBorder="1" applyFill="1" applyFont="1" applyNumberFormat="1">
      <alignment horizontal="center" shrinkToFit="0" wrapText="1"/>
    </xf>
    <xf borderId="4" fillId="5" fontId="6" numFmtId="0" xfId="0" applyAlignment="1" applyBorder="1" applyFont="1">
      <alignment horizontal="center" shrinkToFit="0" wrapText="1"/>
    </xf>
    <xf borderId="4" fillId="6" fontId="7" numFmtId="0" xfId="0" applyAlignment="1" applyBorder="1" applyFill="1" applyFont="1">
      <alignment horizontal="center" shrinkToFit="0" wrapText="1"/>
    </xf>
    <xf borderId="4" fillId="7" fontId="8" numFmtId="0" xfId="0" applyAlignment="1" applyBorder="1" applyFill="1" applyFont="1">
      <alignment horizontal="center" shrinkToFit="0" wrapText="1"/>
    </xf>
    <xf borderId="4" fillId="3" fontId="4" numFmtId="0" xfId="0" applyAlignment="1" applyBorder="1" applyFont="1">
      <alignment horizontal="center" shrinkToFit="0" wrapText="1"/>
    </xf>
    <xf borderId="0" fillId="0" fontId="4" numFmtId="164" xfId="0" applyFont="1" applyNumberFormat="1"/>
    <xf borderId="4" fillId="7" fontId="9" numFmtId="164" xfId="0" applyBorder="1" applyFont="1" applyNumberFormat="1"/>
    <xf borderId="0" fillId="0" fontId="3" numFmtId="0" xfId="0" applyAlignment="1" applyFont="1">
      <alignment horizontal="center"/>
    </xf>
    <xf borderId="0" fillId="0" fontId="4" numFmtId="0" xfId="0" applyAlignment="1" applyFont="1">
      <alignment horizontal="center" shrinkToFit="0" wrapText="1"/>
    </xf>
  </cellXfs>
  <cellStyles count="1">
    <cellStyle xfId="0" name="Normal" builtinId="0"/>
  </cellStyles>
  <dxfs count="1">
    <dxf>
      <font/>
      <fill>
        <patternFill patternType="solid">
          <fgColor rgb="FFFF5050"/>
          <bgColor rgb="FFFF505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13"/>
    <col customWidth="1" min="2" max="2" width="17.13"/>
    <col customWidth="1" min="3" max="3" width="17.38"/>
    <col customWidth="1" min="4" max="4" width="26.63"/>
    <col customWidth="1" min="5" max="5" width="24.38"/>
    <col customWidth="1" min="6" max="6" width="22.63"/>
    <col customWidth="1" min="7" max="7" width="20.38"/>
    <col customWidth="1" min="8" max="8" width="13.13"/>
    <col customWidth="1" min="9" max="9" width="12.75"/>
    <col customWidth="1" min="10" max="12" width="8.63"/>
    <col customWidth="1" min="13" max="14" width="18.38"/>
    <col customWidth="1" min="15" max="15" width="22.38"/>
    <col customWidth="1" min="16" max="16" width="12.38"/>
    <col customWidth="1" min="17" max="26" width="8.63"/>
  </cols>
  <sheetData>
    <row r="1" ht="14.25" customHeight="1">
      <c r="A1" s="1" t="s">
        <v>0</v>
      </c>
      <c r="B1" s="2"/>
      <c r="C1" s="2"/>
      <c r="D1" s="3"/>
    </row>
    <row r="2" ht="14.25" customHeight="1"/>
    <row r="3" ht="14.25" customHeight="1"/>
    <row r="4" ht="14.25" customHeight="1">
      <c r="A4" s="4" t="s">
        <v>1</v>
      </c>
      <c r="C4" s="5" t="s">
        <v>2</v>
      </c>
      <c r="D4" s="6">
        <v>0.02</v>
      </c>
    </row>
    <row r="5" ht="14.25" customHeight="1">
      <c r="C5" s="5" t="s">
        <v>3</v>
      </c>
      <c r="D5" s="6">
        <v>5.0</v>
      </c>
    </row>
    <row r="6" ht="14.25" customHeight="1">
      <c r="C6" s="5" t="s">
        <v>4</v>
      </c>
      <c r="D6" s="7">
        <v>50000.0</v>
      </c>
    </row>
    <row r="7" ht="14.25" customHeight="1">
      <c r="C7" s="5" t="s">
        <v>5</v>
      </c>
      <c r="D7" s="8" t="s">
        <v>6</v>
      </c>
    </row>
    <row r="8" ht="39.75" customHeight="1">
      <c r="M8" s="9" t="s">
        <v>7</v>
      </c>
      <c r="N8" s="10"/>
      <c r="O8" s="10"/>
      <c r="P8" s="11"/>
    </row>
    <row r="9" ht="40.5" customHeight="1">
      <c r="A9" s="12" t="s">
        <v>8</v>
      </c>
      <c r="B9" s="13" t="s">
        <v>9</v>
      </c>
      <c r="C9" s="14" t="s">
        <v>10</v>
      </c>
      <c r="D9" s="15" t="s">
        <v>11</v>
      </c>
      <c r="E9" s="15" t="s">
        <v>12</v>
      </c>
      <c r="F9" s="16" t="s">
        <v>13</v>
      </c>
      <c r="G9" s="16" t="s">
        <v>14</v>
      </c>
      <c r="H9" s="17" t="s">
        <v>15</v>
      </c>
      <c r="I9" s="17" t="s">
        <v>16</v>
      </c>
      <c r="M9" s="13" t="s">
        <v>17</v>
      </c>
      <c r="N9" s="15" t="s">
        <v>18</v>
      </c>
      <c r="O9" s="16" t="s">
        <v>19</v>
      </c>
      <c r="P9" s="17" t="s">
        <v>20</v>
      </c>
    </row>
    <row r="10" ht="14.25" customHeight="1">
      <c r="A10" s="6" t="s">
        <v>21</v>
      </c>
      <c r="B10" s="7">
        <v>6920000.0</v>
      </c>
      <c r="C10" s="7">
        <v>6920000.0</v>
      </c>
      <c r="D10" s="7">
        <f t="shared" ref="D10:D12" si="1">B10*$D$4</f>
        <v>138400</v>
      </c>
      <c r="E10" s="7">
        <v>138400.0</v>
      </c>
      <c r="F10" s="7">
        <f t="shared" ref="F10:F12" si="2">D10*$D$5</f>
        <v>692000</v>
      </c>
      <c r="G10" s="7">
        <v>692000.0</v>
      </c>
      <c r="H10" s="7">
        <f t="shared" ref="H10:H12" si="3">F10-$D$6</f>
        <v>642000</v>
      </c>
      <c r="I10" s="7">
        <v>642000.0</v>
      </c>
      <c r="M10" s="18">
        <f t="shared" ref="M10:M12" si="4">B10-C10</f>
        <v>0</v>
      </c>
      <c r="N10" s="18">
        <f t="shared" ref="N10:N12" si="5">D10-E10</f>
        <v>0</v>
      </c>
      <c r="O10" s="18">
        <f t="shared" ref="O10:O12" si="6">F10-G10</f>
        <v>0</v>
      </c>
      <c r="P10" s="18">
        <f t="shared" ref="P10:P12" si="7">H10-I10</f>
        <v>0</v>
      </c>
    </row>
    <row r="11" ht="14.25" customHeight="1">
      <c r="A11" s="6" t="s">
        <v>22</v>
      </c>
      <c r="B11" s="7">
        <v>5340000.0</v>
      </c>
      <c r="C11" s="7">
        <v>5340000.0</v>
      </c>
      <c r="D11" s="7">
        <f t="shared" si="1"/>
        <v>106800</v>
      </c>
      <c r="E11" s="7">
        <v>106800.0</v>
      </c>
      <c r="F11" s="7">
        <f t="shared" si="2"/>
        <v>534000</v>
      </c>
      <c r="G11" s="7">
        <v>534000.0</v>
      </c>
      <c r="H11" s="7">
        <f t="shared" si="3"/>
        <v>484000</v>
      </c>
      <c r="I11" s="7">
        <v>484000.0</v>
      </c>
      <c r="M11" s="18">
        <f t="shared" si="4"/>
        <v>0</v>
      </c>
      <c r="N11" s="18">
        <f t="shared" si="5"/>
        <v>0</v>
      </c>
      <c r="O11" s="18">
        <f t="shared" si="6"/>
        <v>0</v>
      </c>
      <c r="P11" s="18">
        <f t="shared" si="7"/>
        <v>0</v>
      </c>
    </row>
    <row r="12" ht="14.25" customHeight="1">
      <c r="A12" s="6" t="s">
        <v>23</v>
      </c>
      <c r="B12" s="7">
        <v>1.115E7</v>
      </c>
      <c r="C12" s="7">
        <v>1.115E7</v>
      </c>
      <c r="D12" s="7">
        <f t="shared" si="1"/>
        <v>223000</v>
      </c>
      <c r="E12" s="7">
        <v>223000.0</v>
      </c>
      <c r="F12" s="7">
        <f t="shared" si="2"/>
        <v>1115000</v>
      </c>
      <c r="G12" s="7">
        <v>1115000.0</v>
      </c>
      <c r="H12" s="19">
        <f t="shared" si="3"/>
        <v>1065000</v>
      </c>
      <c r="I12" s="19">
        <v>1065000.0</v>
      </c>
      <c r="M12" s="18">
        <f t="shared" si="4"/>
        <v>0</v>
      </c>
      <c r="N12" s="18">
        <f t="shared" si="5"/>
        <v>0</v>
      </c>
      <c r="O12" s="18">
        <f t="shared" si="6"/>
        <v>0</v>
      </c>
      <c r="P12" s="18">
        <f t="shared" si="7"/>
        <v>0</v>
      </c>
    </row>
    <row r="13" ht="14.25" customHeight="1">
      <c r="B13" s="18"/>
      <c r="C13" s="18"/>
    </row>
    <row r="14" ht="14.25" customHeight="1">
      <c r="C14" s="18"/>
    </row>
    <row r="15" ht="14.25" customHeight="1">
      <c r="C15" s="18"/>
    </row>
    <row r="16" ht="14.25" customHeight="1">
      <c r="C16" s="18"/>
    </row>
    <row r="17" ht="14.25" customHeight="1">
      <c r="A17" s="20" t="s">
        <v>24</v>
      </c>
    </row>
    <row r="18" ht="14.25" customHeight="1"/>
    <row r="19" ht="42.75" customHeight="1">
      <c r="A19" s="21" t="s">
        <v>25</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D1"/>
    <mergeCell ref="M8:P8"/>
    <mergeCell ref="A19:D19"/>
  </mergeCells>
  <conditionalFormatting sqref="M10:P12">
    <cfRule type="cellIs" dxfId="0" priority="1" operator="notEqual">
      <formula>0</formula>
    </cfRule>
  </conditionalFormatting>
  <conditionalFormatting sqref="M10:P12">
    <cfRule type="expression" dxfId="0" priority="2">
      <formula>$M$10&lt;&gt;0</formula>
    </cfRule>
  </conditionalFormatting>
  <conditionalFormatting sqref="N10:N12">
    <cfRule type="expression" dxfId="0" priority="3">
      <formula>$M$10:$P$12&lt;&gt;0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13"/>
    <col customWidth="1" min="2" max="2" width="17.13"/>
    <col customWidth="1" min="3" max="3" width="17.38"/>
    <col customWidth="1" min="4" max="4" width="35.13"/>
    <col customWidth="1" min="5" max="5" width="24.38"/>
    <col customWidth="1" min="6" max="6" width="22.63"/>
    <col customWidth="1" min="7" max="7" width="20.38"/>
    <col customWidth="1" min="8" max="8" width="13.13"/>
    <col customWidth="1" min="9" max="9" width="12.75"/>
    <col customWidth="1" min="10" max="12" width="8.63"/>
    <col customWidth="1" min="13" max="14" width="18.38"/>
    <col customWidth="1" min="15" max="15" width="22.38"/>
    <col customWidth="1" min="16" max="16" width="12.38"/>
    <col customWidth="1" min="17" max="26" width="8.63"/>
  </cols>
  <sheetData>
    <row r="1" ht="14.25" customHeight="1">
      <c r="A1" s="1" t="s">
        <v>26</v>
      </c>
      <c r="B1" s="2"/>
      <c r="C1" s="2"/>
      <c r="D1" s="3"/>
    </row>
    <row r="2" ht="14.25" customHeight="1"/>
    <row r="3" ht="14.25" customHeight="1"/>
    <row r="4" ht="14.25" customHeight="1">
      <c r="A4" s="4" t="s">
        <v>1</v>
      </c>
      <c r="C4" s="5" t="s">
        <v>2</v>
      </c>
      <c r="D4" s="6">
        <v>0.02</v>
      </c>
    </row>
    <row r="5" ht="14.25" customHeight="1">
      <c r="C5" s="5" t="s">
        <v>3</v>
      </c>
      <c r="D5" s="6">
        <v>5.0</v>
      </c>
    </row>
    <row r="6" ht="14.25" customHeight="1">
      <c r="C6" s="5" t="s">
        <v>4</v>
      </c>
      <c r="D6" s="7">
        <v>55000.0</v>
      </c>
    </row>
    <row r="7" ht="14.25" customHeight="1">
      <c r="C7" s="5" t="s">
        <v>5</v>
      </c>
      <c r="D7" s="8" t="s">
        <v>27</v>
      </c>
    </row>
    <row r="8" ht="39.75" customHeight="1">
      <c r="M8" s="9" t="s">
        <v>7</v>
      </c>
      <c r="N8" s="10"/>
      <c r="O8" s="10"/>
      <c r="P8" s="11"/>
    </row>
    <row r="9" ht="40.5" customHeight="1">
      <c r="A9" s="12" t="s">
        <v>8</v>
      </c>
      <c r="B9" s="13" t="s">
        <v>9</v>
      </c>
      <c r="C9" s="14" t="s">
        <v>10</v>
      </c>
      <c r="D9" s="15" t="s">
        <v>11</v>
      </c>
      <c r="E9" s="15" t="s">
        <v>12</v>
      </c>
      <c r="F9" s="16" t="s">
        <v>13</v>
      </c>
      <c r="G9" s="16" t="s">
        <v>14</v>
      </c>
      <c r="H9" s="17" t="s">
        <v>15</v>
      </c>
      <c r="I9" s="17" t="s">
        <v>16</v>
      </c>
      <c r="M9" s="13" t="s">
        <v>17</v>
      </c>
      <c r="N9" s="15" t="s">
        <v>18</v>
      </c>
      <c r="O9" s="16" t="s">
        <v>19</v>
      </c>
      <c r="P9" s="17" t="s">
        <v>20</v>
      </c>
    </row>
    <row r="10" ht="14.25" customHeight="1">
      <c r="A10" s="6" t="s">
        <v>28</v>
      </c>
      <c r="B10" s="7">
        <v>510000.0</v>
      </c>
      <c r="C10" s="7">
        <v>510000.0</v>
      </c>
      <c r="D10" s="7">
        <f t="shared" ref="D10:D12" si="1">B10*$D$4</f>
        <v>10200</v>
      </c>
      <c r="E10" s="7">
        <v>10200.0</v>
      </c>
      <c r="F10" s="7">
        <f t="shared" ref="F10:F12" si="2">D10*$D$5</f>
        <v>51000</v>
      </c>
      <c r="G10" s="7">
        <v>51000.0</v>
      </c>
      <c r="H10" s="7">
        <f t="shared" ref="H10:H12" si="3">F10-$D$6</f>
        <v>-4000</v>
      </c>
      <c r="I10" s="7">
        <v>-4000.0</v>
      </c>
      <c r="M10" s="18">
        <f t="shared" ref="M10:M12" si="4">B10-C10</f>
        <v>0</v>
      </c>
      <c r="N10" s="18">
        <f t="shared" ref="N10:N12" si="5">D10-E10</f>
        <v>0</v>
      </c>
      <c r="O10" s="18">
        <f t="shared" ref="O10:O12" si="6">F10-G10</f>
        <v>0</v>
      </c>
      <c r="P10" s="18">
        <f t="shared" ref="P10:P12" si="7">H10-I10</f>
        <v>0</v>
      </c>
    </row>
    <row r="11" ht="14.25" customHeight="1">
      <c r="A11" s="6" t="s">
        <v>29</v>
      </c>
      <c r="B11" s="7">
        <v>240000.0</v>
      </c>
      <c r="C11" s="7">
        <v>240000.0</v>
      </c>
      <c r="D11" s="7">
        <f t="shared" si="1"/>
        <v>4800</v>
      </c>
      <c r="E11" s="7">
        <v>4800.0</v>
      </c>
      <c r="F11" s="7">
        <f t="shared" si="2"/>
        <v>24000</v>
      </c>
      <c r="G11" s="7">
        <v>24000.0</v>
      </c>
      <c r="H11" s="7">
        <f t="shared" si="3"/>
        <v>-31000</v>
      </c>
      <c r="I11" s="7">
        <v>-31000.0</v>
      </c>
      <c r="M11" s="18">
        <f t="shared" si="4"/>
        <v>0</v>
      </c>
      <c r="N11" s="18">
        <f t="shared" si="5"/>
        <v>0</v>
      </c>
      <c r="O11" s="18">
        <f t="shared" si="6"/>
        <v>0</v>
      </c>
      <c r="P11" s="18">
        <f t="shared" si="7"/>
        <v>0</v>
      </c>
    </row>
    <row r="12" ht="14.25" customHeight="1">
      <c r="A12" s="6" t="s">
        <v>30</v>
      </c>
      <c r="B12" s="7">
        <v>710000.0</v>
      </c>
      <c r="C12" s="7">
        <v>710000.0</v>
      </c>
      <c r="D12" s="7">
        <f t="shared" si="1"/>
        <v>14200</v>
      </c>
      <c r="E12" s="7">
        <v>14200.0</v>
      </c>
      <c r="F12" s="7">
        <f t="shared" si="2"/>
        <v>71000</v>
      </c>
      <c r="G12" s="6">
        <v>71000.0</v>
      </c>
      <c r="H12" s="7">
        <f t="shared" si="3"/>
        <v>16000</v>
      </c>
      <c r="I12" s="7">
        <v>16000.0</v>
      </c>
      <c r="M12" s="18">
        <f t="shared" si="4"/>
        <v>0</v>
      </c>
      <c r="N12" s="18">
        <f t="shared" si="5"/>
        <v>0</v>
      </c>
      <c r="O12" s="18">
        <f t="shared" si="6"/>
        <v>0</v>
      </c>
      <c r="P12" s="18">
        <f t="shared" si="7"/>
        <v>0</v>
      </c>
    </row>
    <row r="13" ht="14.25" customHeight="1">
      <c r="B13" s="18"/>
      <c r="C13" s="18"/>
    </row>
    <row r="14" ht="14.25" customHeight="1">
      <c r="C14" s="18"/>
    </row>
    <row r="15" ht="14.25" customHeight="1">
      <c r="C15" s="18"/>
    </row>
    <row r="16" ht="14.25" customHeight="1">
      <c r="C16" s="18"/>
    </row>
    <row r="17" ht="14.25" customHeight="1">
      <c r="A17" s="4" t="s">
        <v>24</v>
      </c>
    </row>
    <row r="18" ht="14.25" customHeight="1"/>
    <row r="19" ht="115.5" customHeight="1">
      <c r="A19" s="21" t="s">
        <v>31</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D1"/>
    <mergeCell ref="M8:P8"/>
    <mergeCell ref="A19:D19"/>
  </mergeCells>
  <conditionalFormatting sqref="M10:P12">
    <cfRule type="cellIs" dxfId="0" priority="1" operator="notEqual">
      <formula>0</formula>
    </cfRule>
  </conditionalFormatting>
  <conditionalFormatting sqref="M10:P12">
    <cfRule type="expression" dxfId="0" priority="2">
      <formula>$M$10&lt;&gt;0</formula>
    </cfRule>
  </conditionalFormatting>
  <conditionalFormatting sqref="N10:N12">
    <cfRule type="expression" dxfId="0" priority="3">
      <formula>$M$10:$P$12&lt;&gt;0</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13"/>
    <col customWidth="1" min="2" max="2" width="17.13"/>
    <col customWidth="1" min="3" max="3" width="17.38"/>
    <col customWidth="1" min="4" max="4" width="26.63"/>
    <col customWidth="1" min="5" max="5" width="24.38"/>
    <col customWidth="1" min="6" max="6" width="22.63"/>
    <col customWidth="1" min="7" max="7" width="20.38"/>
    <col customWidth="1" min="8" max="8" width="13.13"/>
    <col customWidth="1" min="9" max="9" width="12.75"/>
    <col customWidth="1" min="10" max="12" width="8.63"/>
    <col customWidth="1" min="13" max="14" width="18.38"/>
    <col customWidth="1" min="15" max="15" width="22.38"/>
    <col customWidth="1" min="16" max="16" width="12.38"/>
    <col customWidth="1" min="17" max="26" width="8.63"/>
  </cols>
  <sheetData>
    <row r="1" ht="14.25" customHeight="1">
      <c r="A1" s="1" t="s">
        <v>32</v>
      </c>
      <c r="B1" s="2"/>
      <c r="C1" s="2"/>
      <c r="D1" s="3"/>
    </row>
    <row r="2" ht="14.25" customHeight="1"/>
    <row r="3" ht="14.25" customHeight="1"/>
    <row r="4" ht="14.25" customHeight="1">
      <c r="A4" s="4" t="s">
        <v>1</v>
      </c>
      <c r="C4" s="5" t="s">
        <v>2</v>
      </c>
      <c r="D4" s="6">
        <v>0.02</v>
      </c>
    </row>
    <row r="5" ht="14.25" customHeight="1">
      <c r="C5" s="5" t="s">
        <v>3</v>
      </c>
      <c r="D5" s="6">
        <v>5.0</v>
      </c>
    </row>
    <row r="6" ht="14.25" customHeight="1">
      <c r="C6" s="5" t="s">
        <v>4</v>
      </c>
      <c r="D6" s="7">
        <v>130000.0</v>
      </c>
    </row>
    <row r="7" ht="14.25" customHeight="1">
      <c r="C7" s="5" t="s">
        <v>5</v>
      </c>
      <c r="D7" s="8" t="s">
        <v>33</v>
      </c>
    </row>
    <row r="8" ht="39.75" customHeight="1">
      <c r="M8" s="9" t="s">
        <v>7</v>
      </c>
      <c r="N8" s="10"/>
      <c r="O8" s="10"/>
      <c r="P8" s="11"/>
    </row>
    <row r="9" ht="40.5" customHeight="1">
      <c r="A9" s="12" t="s">
        <v>8</v>
      </c>
      <c r="B9" s="13" t="s">
        <v>9</v>
      </c>
      <c r="C9" s="14" t="s">
        <v>10</v>
      </c>
      <c r="D9" s="15" t="s">
        <v>11</v>
      </c>
      <c r="E9" s="15" t="s">
        <v>12</v>
      </c>
      <c r="F9" s="16" t="s">
        <v>13</v>
      </c>
      <c r="G9" s="16" t="s">
        <v>14</v>
      </c>
      <c r="H9" s="17" t="s">
        <v>15</v>
      </c>
      <c r="I9" s="17" t="s">
        <v>16</v>
      </c>
      <c r="M9" s="13" t="s">
        <v>17</v>
      </c>
      <c r="N9" s="15" t="s">
        <v>18</v>
      </c>
      <c r="O9" s="16" t="s">
        <v>19</v>
      </c>
      <c r="P9" s="17" t="s">
        <v>20</v>
      </c>
    </row>
    <row r="10" ht="14.25" customHeight="1">
      <c r="A10" s="6" t="s">
        <v>23</v>
      </c>
      <c r="B10" s="7">
        <v>1.115E7</v>
      </c>
      <c r="C10" s="7">
        <v>1.115E7</v>
      </c>
      <c r="D10" s="7">
        <f t="shared" ref="D10:D12" si="1">B10*$D$4</f>
        <v>223000</v>
      </c>
      <c r="E10" s="7">
        <v>223000.0</v>
      </c>
      <c r="F10" s="7">
        <f t="shared" ref="F10:F12" si="2">D10*$D$5</f>
        <v>1115000</v>
      </c>
      <c r="G10" s="7">
        <v>1115000.0</v>
      </c>
      <c r="H10" s="7">
        <f t="shared" ref="H10:H12" si="3">F10-$D$6</f>
        <v>985000</v>
      </c>
      <c r="I10" s="7">
        <v>985000.0</v>
      </c>
      <c r="M10" s="18">
        <f t="shared" ref="M10:M12" si="4">B10-C10</f>
        <v>0</v>
      </c>
      <c r="N10" s="18">
        <f t="shared" ref="N10:N12" si="5">D10-E10</f>
        <v>0</v>
      </c>
      <c r="O10" s="18">
        <f t="shared" ref="O10:O12" si="6">F10-G10</f>
        <v>0</v>
      </c>
      <c r="P10" s="18">
        <f t="shared" ref="P10:P12" si="7">H10-I10</f>
        <v>0</v>
      </c>
    </row>
    <row r="11" ht="14.25" customHeight="1">
      <c r="A11" s="6" t="s">
        <v>22</v>
      </c>
      <c r="B11" s="7">
        <v>5340000.0</v>
      </c>
      <c r="C11" s="7">
        <v>5340000.0</v>
      </c>
      <c r="D11" s="7">
        <f t="shared" si="1"/>
        <v>106800</v>
      </c>
      <c r="E11" s="7">
        <v>106800.0</v>
      </c>
      <c r="F11" s="7">
        <f t="shared" si="2"/>
        <v>534000</v>
      </c>
      <c r="G11" s="7">
        <v>534000.0</v>
      </c>
      <c r="H11" s="7">
        <f t="shared" si="3"/>
        <v>404000</v>
      </c>
      <c r="I11" s="7">
        <v>404000.0</v>
      </c>
      <c r="M11" s="18">
        <f t="shared" si="4"/>
        <v>0</v>
      </c>
      <c r="N11" s="18">
        <f t="shared" si="5"/>
        <v>0</v>
      </c>
      <c r="O11" s="18">
        <f t="shared" si="6"/>
        <v>0</v>
      </c>
      <c r="P11" s="18">
        <f t="shared" si="7"/>
        <v>0</v>
      </c>
    </row>
    <row r="12" ht="14.25" customHeight="1">
      <c r="A12" s="6" t="s">
        <v>34</v>
      </c>
      <c r="B12" s="7">
        <v>1.406E7</v>
      </c>
      <c r="C12" s="7">
        <v>1.406E7</v>
      </c>
      <c r="D12" s="7">
        <f t="shared" si="1"/>
        <v>281200</v>
      </c>
      <c r="E12" s="7">
        <v>281200.0</v>
      </c>
      <c r="F12" s="7">
        <f t="shared" si="2"/>
        <v>1406000</v>
      </c>
      <c r="G12" s="7">
        <v>1406000.0</v>
      </c>
      <c r="H12" s="7">
        <f t="shared" si="3"/>
        <v>1276000</v>
      </c>
      <c r="I12" s="7">
        <v>1276000.0</v>
      </c>
      <c r="M12" s="18">
        <f t="shared" si="4"/>
        <v>0</v>
      </c>
      <c r="N12" s="18">
        <f t="shared" si="5"/>
        <v>0</v>
      </c>
      <c r="O12" s="18">
        <f t="shared" si="6"/>
        <v>0</v>
      </c>
      <c r="P12" s="18">
        <f t="shared" si="7"/>
        <v>0</v>
      </c>
    </row>
    <row r="13" ht="14.25" customHeight="1">
      <c r="B13" s="18"/>
      <c r="C13" s="18"/>
    </row>
    <row r="14" ht="14.25" customHeight="1">
      <c r="C14" s="18"/>
    </row>
    <row r="15" ht="14.25" customHeight="1">
      <c r="C15" s="18"/>
    </row>
    <row r="16" ht="14.25" customHeight="1">
      <c r="C16" s="18"/>
    </row>
    <row r="17" ht="14.25" customHeight="1">
      <c r="A17" s="4" t="s">
        <v>24</v>
      </c>
    </row>
    <row r="18" ht="14.25" customHeight="1"/>
    <row r="19" ht="63.75" customHeight="1">
      <c r="A19" s="21" t="s">
        <v>35</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D1"/>
    <mergeCell ref="M8:P8"/>
    <mergeCell ref="A19:D19"/>
  </mergeCells>
  <conditionalFormatting sqref="M10:P12">
    <cfRule type="cellIs" dxfId="0" priority="1" operator="notEqual">
      <formula>0</formula>
    </cfRule>
  </conditionalFormatting>
  <conditionalFormatting sqref="M10:P12">
    <cfRule type="expression" dxfId="0" priority="2">
      <formula>$M$10&lt;&gt;0</formula>
    </cfRule>
  </conditionalFormatting>
  <conditionalFormatting sqref="N10:N12">
    <cfRule type="expression" dxfId="0" priority="3">
      <formula>$M$10:$P$12&lt;&gt;0</formula>
    </cfRule>
  </conditionalFormatting>
  <printOptions/>
  <pageMargins bottom="0.75" footer="0.0" header="0.0" left="0.7" right="0.7" top="0.75"/>
  <pageSetup orientation="landscape"/>
  <drawing r:id="rId1"/>
</worksheet>
</file>