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GROLACTIVA\LIQUIDACION GANADEROS 2022\"/>
    </mc:Choice>
  </mc:AlternateContent>
  <xr:revisionPtr revIDLastSave="0" documentId="13_ncr:1_{D9C8658E-8F44-4E8C-AD88-F1726FE81E52}" xr6:coauthVersionLast="47" xr6:coauthVersionMax="47" xr10:uidLastSave="{00000000-0000-0000-0000-000000000000}"/>
  <bookViews>
    <workbookView xWindow="-120" yWindow="-120" windowWidth="20730" windowHeight="11310" activeTab="2" xr2:uid="{79DA7949-E132-4154-A644-8A485F39501F}"/>
  </bookViews>
  <sheets>
    <sheet name="CONTROL INGRESO DE LECHE" sheetId="1" r:id="rId1"/>
    <sheet name="1RA QUINCENA JULIO" sheetId="4" r:id="rId2"/>
    <sheet name="BANCOS " sheetId="5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8" i="4" l="1"/>
  <c r="B89" i="4"/>
  <c r="B91" i="4"/>
  <c r="H76" i="4"/>
  <c r="H77" i="4"/>
  <c r="H79" i="4"/>
  <c r="D76" i="5"/>
  <c r="B1792" i="4"/>
  <c r="B1793" i="4"/>
  <c r="B1795" i="4"/>
  <c r="H1780" i="4"/>
  <c r="H1781" i="4"/>
  <c r="H1783" i="4"/>
  <c r="D75" i="5"/>
  <c r="B272" i="4"/>
  <c r="B273" i="4"/>
  <c r="B275" i="4"/>
  <c r="H260" i="4"/>
  <c r="H261" i="4"/>
  <c r="H263" i="4"/>
  <c r="D89" i="5"/>
  <c r="B318" i="4"/>
  <c r="B319" i="4"/>
  <c r="B321" i="4"/>
  <c r="H306" i="4"/>
  <c r="H307" i="4"/>
  <c r="H309" i="4"/>
  <c r="D67" i="5"/>
  <c r="B341" i="4"/>
  <c r="B342" i="4"/>
  <c r="B344" i="4"/>
  <c r="H329" i="4"/>
  <c r="H330" i="4"/>
  <c r="H332" i="4"/>
  <c r="D64" i="5"/>
  <c r="B433" i="4"/>
  <c r="B434" i="4"/>
  <c r="B436" i="4"/>
  <c r="H421" i="4"/>
  <c r="H422" i="4"/>
  <c r="H424" i="4"/>
  <c r="D78" i="5"/>
  <c r="B456" i="4"/>
  <c r="B457" i="4"/>
  <c r="B459" i="4"/>
  <c r="H444" i="4"/>
  <c r="H445" i="4"/>
  <c r="H447" i="4"/>
  <c r="D80" i="5"/>
  <c r="B479" i="4"/>
  <c r="B480" i="4"/>
  <c r="B482" i="4"/>
  <c r="H467" i="4"/>
  <c r="H468" i="4"/>
  <c r="H470" i="4"/>
  <c r="D74" i="5"/>
  <c r="B502" i="4"/>
  <c r="B503" i="4"/>
  <c r="B505" i="4"/>
  <c r="H490" i="4"/>
  <c r="H491" i="4"/>
  <c r="H493" i="4"/>
  <c r="D60" i="5"/>
  <c r="B525" i="4"/>
  <c r="B526" i="4"/>
  <c r="B528" i="4"/>
  <c r="H513" i="4"/>
  <c r="H514" i="4"/>
  <c r="H516" i="4"/>
  <c r="D79" i="5"/>
  <c r="B548" i="4"/>
  <c r="B549" i="4"/>
  <c r="B551" i="4"/>
  <c r="H536" i="4"/>
  <c r="H537" i="4"/>
  <c r="H539" i="4"/>
  <c r="D73" i="5"/>
  <c r="B617" i="4"/>
  <c r="B618" i="4"/>
  <c r="B620" i="4"/>
  <c r="H605" i="4"/>
  <c r="H606" i="4"/>
  <c r="H608" i="4"/>
  <c r="D82" i="5"/>
  <c r="B755" i="4"/>
  <c r="B756" i="4"/>
  <c r="B758" i="4"/>
  <c r="H743" i="4"/>
  <c r="H744" i="4"/>
  <c r="H746" i="4"/>
  <c r="D83" i="5"/>
  <c r="B824" i="4"/>
  <c r="B825" i="4"/>
  <c r="B827" i="4"/>
  <c r="H812" i="4"/>
  <c r="H813" i="4"/>
  <c r="H815" i="4"/>
  <c r="D69" i="5"/>
  <c r="B916" i="4"/>
  <c r="B917" i="4"/>
  <c r="B919" i="4"/>
  <c r="H904" i="4"/>
  <c r="H905" i="4"/>
  <c r="H907" i="4"/>
  <c r="D59" i="5"/>
  <c r="B939" i="4"/>
  <c r="B940" i="4"/>
  <c r="B942" i="4"/>
  <c r="H927" i="4"/>
  <c r="H928" i="4"/>
  <c r="H930" i="4"/>
  <c r="D85" i="5"/>
  <c r="B1008" i="4"/>
  <c r="B1009" i="4"/>
  <c r="B1011" i="4"/>
  <c r="H996" i="4"/>
  <c r="H997" i="4"/>
  <c r="H999" i="4"/>
  <c r="D65" i="5"/>
  <c r="B1124" i="4"/>
  <c r="B1127" i="4"/>
  <c r="H1112" i="4"/>
  <c r="H1113" i="4"/>
  <c r="H1115" i="4"/>
  <c r="D62" i="5"/>
  <c r="B1147" i="4"/>
  <c r="B1148" i="4"/>
  <c r="B1150" i="4"/>
  <c r="H1135" i="4"/>
  <c r="H1136" i="4"/>
  <c r="H1138" i="4"/>
  <c r="D71" i="5"/>
  <c r="B1170" i="4"/>
  <c r="B1171" i="4"/>
  <c r="B1173" i="4"/>
  <c r="H1158" i="4"/>
  <c r="H1159" i="4"/>
  <c r="H1161" i="4"/>
  <c r="D86" i="5"/>
  <c r="B1239" i="4"/>
  <c r="B1240" i="4"/>
  <c r="B1242" i="4"/>
  <c r="H1227" i="4"/>
  <c r="H1228" i="4"/>
  <c r="H1230" i="4"/>
  <c r="D99" i="5"/>
  <c r="B1332" i="4"/>
  <c r="B1333" i="4"/>
  <c r="B1335" i="4"/>
  <c r="H1320" i="4"/>
  <c r="H1321" i="4"/>
  <c r="H1323" i="4"/>
  <c r="D84" i="5"/>
  <c r="B1562" i="4"/>
  <c r="B1565" i="4"/>
  <c r="H1550" i="4"/>
  <c r="H1551" i="4"/>
  <c r="H1553" i="4"/>
  <c r="D90" i="5"/>
  <c r="B1470" i="4"/>
  <c r="B1471" i="4"/>
  <c r="B1473" i="4"/>
  <c r="H1458" i="4"/>
  <c r="H1459" i="4"/>
  <c r="H1461" i="4"/>
  <c r="D81" i="5"/>
  <c r="B1493" i="4"/>
  <c r="B1494" i="4"/>
  <c r="B1496" i="4"/>
  <c r="H1481" i="4"/>
  <c r="H1482" i="4"/>
  <c r="H1484" i="4"/>
  <c r="D87" i="5"/>
  <c r="B1516" i="4"/>
  <c r="B1517" i="4"/>
  <c r="B1519" i="4"/>
  <c r="H1504" i="4"/>
  <c r="H1505" i="4"/>
  <c r="H1507" i="4"/>
  <c r="D92" i="5"/>
  <c r="B1355" i="4"/>
  <c r="B1356" i="4"/>
  <c r="B1358" i="4"/>
  <c r="H1343" i="4"/>
  <c r="H1344" i="4"/>
  <c r="H1346" i="4"/>
  <c r="D58" i="5"/>
  <c r="B1585" i="4"/>
  <c r="B1586" i="4"/>
  <c r="B1588" i="4"/>
  <c r="H1573" i="4"/>
  <c r="H1574" i="4"/>
  <c r="H1576" i="4"/>
  <c r="D61" i="5"/>
  <c r="B1769" i="4"/>
  <c r="B1770" i="4"/>
  <c r="B1772" i="4"/>
  <c r="H1757" i="4"/>
  <c r="H1758" i="4"/>
  <c r="H1760" i="4"/>
  <c r="D77" i="5"/>
  <c r="B1723" i="4"/>
  <c r="B1726" i="4"/>
  <c r="H1711" i="4"/>
  <c r="H1712" i="4"/>
  <c r="H1714" i="4"/>
  <c r="D70" i="5"/>
  <c r="B1746" i="4"/>
  <c r="B1747" i="4"/>
  <c r="B1749" i="4"/>
  <c r="H1734" i="4"/>
  <c r="H1735" i="4"/>
  <c r="H1737" i="4"/>
  <c r="D72" i="5"/>
  <c r="B1815" i="4"/>
  <c r="B1816" i="4"/>
  <c r="B1818" i="4"/>
  <c r="H1803" i="4"/>
  <c r="H1804" i="4"/>
  <c r="H1806" i="4"/>
  <c r="D88" i="5"/>
  <c r="B1861" i="4"/>
  <c r="B1862" i="4"/>
  <c r="B1864" i="4"/>
  <c r="H1849" i="4"/>
  <c r="H1850" i="4"/>
  <c r="H1852" i="4"/>
  <c r="D91" i="5"/>
  <c r="B1885" i="4"/>
  <c r="B1886" i="4"/>
  <c r="B1888" i="4"/>
  <c r="H1873" i="4"/>
  <c r="H1874" i="4"/>
  <c r="H1876" i="4"/>
  <c r="D93" i="5"/>
  <c r="B1909" i="4"/>
  <c r="B1910" i="4"/>
  <c r="B1912" i="4"/>
  <c r="H1897" i="4"/>
  <c r="H1898" i="4"/>
  <c r="H1900" i="4"/>
  <c r="D94" i="5"/>
  <c r="B1933" i="4"/>
  <c r="B1934" i="4"/>
  <c r="B1936" i="4"/>
  <c r="H1921" i="4"/>
  <c r="H1922" i="4"/>
  <c r="H1924" i="4"/>
  <c r="D95" i="5"/>
  <c r="B1957" i="4"/>
  <c r="B1958" i="4"/>
  <c r="B1960" i="4"/>
  <c r="H1945" i="4"/>
  <c r="H1946" i="4"/>
  <c r="H1948" i="4"/>
  <c r="D96" i="5"/>
  <c r="B1980" i="4"/>
  <c r="B1981" i="4"/>
  <c r="B1983" i="4"/>
  <c r="H1968" i="4"/>
  <c r="H1969" i="4"/>
  <c r="H1971" i="4"/>
  <c r="D97" i="5"/>
  <c r="B2004" i="4"/>
  <c r="B2005" i="4"/>
  <c r="B2007" i="4"/>
  <c r="H1992" i="4"/>
  <c r="H1993" i="4"/>
  <c r="H1995" i="4"/>
  <c r="D98" i="5"/>
  <c r="B1102" i="4"/>
  <c r="B1104" i="4"/>
  <c r="H1089" i="4"/>
  <c r="H1090" i="4"/>
  <c r="H1092" i="4"/>
  <c r="D63" i="5"/>
  <c r="D66" i="5"/>
  <c r="D68" i="5"/>
  <c r="E90" i="5"/>
  <c r="B1838" i="4"/>
  <c r="B1839" i="4"/>
  <c r="B1841" i="4"/>
  <c r="H1826" i="4"/>
  <c r="H1827" i="4"/>
  <c r="H1829" i="4"/>
  <c r="D11" i="5"/>
  <c r="B2006" i="4"/>
  <c r="B2003" i="4"/>
  <c r="B2002" i="4"/>
  <c r="B2001" i="4"/>
  <c r="B2000" i="4"/>
  <c r="B1999" i="4"/>
  <c r="B1998" i="4"/>
  <c r="B1997" i="4"/>
  <c r="B1996" i="4"/>
  <c r="B1995" i="4"/>
  <c r="B1994" i="4"/>
  <c r="B1993" i="4"/>
  <c r="B1992" i="4"/>
  <c r="B1991" i="4"/>
  <c r="C1988" i="4"/>
  <c r="B1982" i="4"/>
  <c r="B1979" i="4"/>
  <c r="B1978" i="4"/>
  <c r="B1977" i="4"/>
  <c r="B1976" i="4"/>
  <c r="B1975" i="4"/>
  <c r="B1974" i="4"/>
  <c r="B1973" i="4"/>
  <c r="B1972" i="4"/>
  <c r="B1971" i="4"/>
  <c r="B1970" i="4"/>
  <c r="B1969" i="4"/>
  <c r="B1968" i="4"/>
  <c r="B1967" i="4"/>
  <c r="C1964" i="4"/>
  <c r="B1959" i="4"/>
  <c r="B1956" i="4"/>
  <c r="B1955" i="4"/>
  <c r="B1954" i="4"/>
  <c r="B1953" i="4"/>
  <c r="B1952" i="4"/>
  <c r="B1951" i="4"/>
  <c r="B1950" i="4"/>
  <c r="B1949" i="4"/>
  <c r="B1948" i="4"/>
  <c r="B1947" i="4"/>
  <c r="B1946" i="4"/>
  <c r="B1945" i="4"/>
  <c r="B1944" i="4"/>
  <c r="C1941" i="4"/>
  <c r="B1935" i="4"/>
  <c r="B1932" i="4"/>
  <c r="B1931" i="4"/>
  <c r="B1930" i="4"/>
  <c r="B1929" i="4"/>
  <c r="B1928" i="4"/>
  <c r="B1927" i="4"/>
  <c r="B1926" i="4"/>
  <c r="B1925" i="4"/>
  <c r="B1924" i="4"/>
  <c r="B1923" i="4"/>
  <c r="B1922" i="4"/>
  <c r="B1921" i="4"/>
  <c r="B1920" i="4"/>
  <c r="C1917" i="4"/>
  <c r="B1911" i="4"/>
  <c r="B1908" i="4"/>
  <c r="B1907" i="4"/>
  <c r="B1906" i="4"/>
  <c r="B1905" i="4"/>
  <c r="B1904" i="4"/>
  <c r="B1903" i="4"/>
  <c r="B1902" i="4"/>
  <c r="B1901" i="4"/>
  <c r="B1900" i="4"/>
  <c r="B1899" i="4"/>
  <c r="B1898" i="4"/>
  <c r="B1897" i="4"/>
  <c r="B1896" i="4"/>
  <c r="C1893" i="4"/>
  <c r="B1887" i="4"/>
  <c r="B1884" i="4"/>
  <c r="B1883" i="4"/>
  <c r="B1882" i="4"/>
  <c r="B1881" i="4"/>
  <c r="B1880" i="4"/>
  <c r="B1879" i="4"/>
  <c r="B1878" i="4"/>
  <c r="B1877" i="4"/>
  <c r="B1876" i="4"/>
  <c r="B1875" i="4"/>
  <c r="B1874" i="4"/>
  <c r="B1873" i="4"/>
  <c r="B1872" i="4"/>
  <c r="C1869" i="4"/>
  <c r="B1863" i="4"/>
  <c r="B1860" i="4"/>
  <c r="B1859" i="4"/>
  <c r="B1858" i="4"/>
  <c r="B1857" i="4"/>
  <c r="B1856" i="4"/>
  <c r="B1855" i="4"/>
  <c r="B1854" i="4"/>
  <c r="B1853" i="4"/>
  <c r="B1852" i="4"/>
  <c r="B1851" i="4"/>
  <c r="B1850" i="4"/>
  <c r="B1849" i="4"/>
  <c r="B1848" i="4"/>
  <c r="C1845" i="4"/>
  <c r="B1840" i="4"/>
  <c r="B1837" i="4"/>
  <c r="B1836" i="4"/>
  <c r="B1835" i="4"/>
  <c r="B1834" i="4"/>
  <c r="B1833" i="4"/>
  <c r="B1832" i="4"/>
  <c r="B1831" i="4"/>
  <c r="B1830" i="4"/>
  <c r="B1829" i="4"/>
  <c r="B1828" i="4"/>
  <c r="B1827" i="4"/>
  <c r="B1826" i="4"/>
  <c r="B1825" i="4"/>
  <c r="C1822" i="4"/>
  <c r="B1817" i="4"/>
  <c r="B1814" i="4"/>
  <c r="B1813" i="4"/>
  <c r="B1812" i="4"/>
  <c r="B1811" i="4"/>
  <c r="B1810" i="4"/>
  <c r="B1809" i="4"/>
  <c r="B1808" i="4"/>
  <c r="B1807" i="4"/>
  <c r="B1806" i="4"/>
  <c r="B1805" i="4"/>
  <c r="B1804" i="4"/>
  <c r="B1803" i="4"/>
  <c r="B1802" i="4"/>
  <c r="C1799" i="4"/>
  <c r="B1794" i="4"/>
  <c r="B1791" i="4"/>
  <c r="B1790" i="4"/>
  <c r="B1789" i="4"/>
  <c r="B1788" i="4"/>
  <c r="B1787" i="4"/>
  <c r="B1786" i="4"/>
  <c r="B1785" i="4"/>
  <c r="B1779" i="4"/>
  <c r="B1784" i="4"/>
  <c r="B1783" i="4"/>
  <c r="B1782" i="4"/>
  <c r="B1781" i="4"/>
  <c r="B1780" i="4"/>
  <c r="C1776" i="4"/>
  <c r="B2039" i="4"/>
  <c r="B2040" i="4"/>
  <c r="B2041" i="4"/>
  <c r="B2042" i="4"/>
  <c r="B2043" i="4"/>
  <c r="B2044" i="4"/>
  <c r="B2045" i="4"/>
  <c r="B2046" i="4"/>
  <c r="B2047" i="4"/>
  <c r="B2048" i="4"/>
  <c r="B2049" i="4"/>
  <c r="B2050" i="4"/>
  <c r="B2051" i="4"/>
  <c r="B2052" i="4"/>
  <c r="B2053" i="4"/>
  <c r="B2054" i="4"/>
  <c r="B2055" i="4"/>
  <c r="A2054" i="4"/>
  <c r="A2053" i="4"/>
  <c r="A2052" i="4"/>
  <c r="A2051" i="4"/>
  <c r="A2050" i="4"/>
  <c r="A2049" i="4"/>
  <c r="A2048" i="4"/>
  <c r="A2047" i="4"/>
  <c r="A2046" i="4"/>
  <c r="A2045" i="4"/>
  <c r="A2044" i="4"/>
  <c r="H2040" i="4"/>
  <c r="H2041" i="4"/>
  <c r="H2043" i="4"/>
  <c r="A2043" i="4"/>
  <c r="A2042" i="4"/>
  <c r="A2041" i="4"/>
  <c r="A2040" i="4"/>
  <c r="A2039" i="4"/>
  <c r="C2036" i="4"/>
  <c r="A2035" i="4"/>
  <c r="B2015" i="4"/>
  <c r="B2016" i="4"/>
  <c r="B2017" i="4"/>
  <c r="B2018" i="4"/>
  <c r="B2019" i="4"/>
  <c r="B2020" i="4"/>
  <c r="B2021" i="4"/>
  <c r="B2022" i="4"/>
  <c r="B2023" i="4"/>
  <c r="B2024" i="4"/>
  <c r="B2025" i="4"/>
  <c r="B2026" i="4"/>
  <c r="B2027" i="4"/>
  <c r="B2028" i="4"/>
  <c r="B2029" i="4"/>
  <c r="B2030" i="4"/>
  <c r="B2031" i="4"/>
  <c r="A2030" i="4"/>
  <c r="A2029" i="4"/>
  <c r="A2028" i="4"/>
  <c r="A2027" i="4"/>
  <c r="A2026" i="4"/>
  <c r="A2025" i="4"/>
  <c r="A2024" i="4"/>
  <c r="A2023" i="4"/>
  <c r="A2022" i="4"/>
  <c r="A2021" i="4"/>
  <c r="A2020" i="4"/>
  <c r="H2016" i="4"/>
  <c r="H2017" i="4"/>
  <c r="H2019" i="4"/>
  <c r="A2019" i="4"/>
  <c r="A2018" i="4"/>
  <c r="A2017" i="4"/>
  <c r="A2016" i="4"/>
  <c r="A2015" i="4"/>
  <c r="C2012" i="4"/>
  <c r="A2011" i="4"/>
  <c r="A2006" i="4"/>
  <c r="A2005" i="4"/>
  <c r="A2004" i="4"/>
  <c r="A2003" i="4"/>
  <c r="A2002" i="4"/>
  <c r="A2001" i="4"/>
  <c r="A2000" i="4"/>
  <c r="A1999" i="4"/>
  <c r="A1998" i="4"/>
  <c r="A1997" i="4"/>
  <c r="A1996" i="4"/>
  <c r="A1995" i="4"/>
  <c r="A1994" i="4"/>
  <c r="A1993" i="4"/>
  <c r="A1992" i="4"/>
  <c r="A1991" i="4"/>
  <c r="A1987" i="4"/>
  <c r="A1982" i="4"/>
  <c r="A1981" i="4"/>
  <c r="A1980" i="4"/>
  <c r="A1979" i="4"/>
  <c r="A1978" i="4"/>
  <c r="A1977" i="4"/>
  <c r="A1976" i="4"/>
  <c r="A1975" i="4"/>
  <c r="A1974" i="4"/>
  <c r="A1973" i="4"/>
  <c r="A1972" i="4"/>
  <c r="A1971" i="4"/>
  <c r="A1970" i="4"/>
  <c r="A1969" i="4"/>
  <c r="A1968" i="4"/>
  <c r="A1967" i="4"/>
  <c r="A1963" i="4"/>
  <c r="A1959" i="4"/>
  <c r="A1958" i="4"/>
  <c r="A1957" i="4"/>
  <c r="A1956" i="4"/>
  <c r="A1955" i="4"/>
  <c r="A1954" i="4"/>
  <c r="A1953" i="4"/>
  <c r="A1952" i="4"/>
  <c r="A1951" i="4"/>
  <c r="A1950" i="4"/>
  <c r="A1949" i="4"/>
  <c r="A1948" i="4"/>
  <c r="A1947" i="4"/>
  <c r="A1946" i="4"/>
  <c r="A1945" i="4"/>
  <c r="A1944" i="4"/>
  <c r="A1935" i="4"/>
  <c r="A1934" i="4"/>
  <c r="A1933" i="4"/>
  <c r="A1932" i="4"/>
  <c r="A1931" i="4"/>
  <c r="A1930" i="4"/>
  <c r="A1929" i="4"/>
  <c r="A1928" i="4"/>
  <c r="A1927" i="4"/>
  <c r="A1926" i="4"/>
  <c r="A1925" i="4"/>
  <c r="A1924" i="4"/>
  <c r="A1923" i="4"/>
  <c r="A1922" i="4"/>
  <c r="A1921" i="4"/>
  <c r="A1920" i="4"/>
  <c r="A1911" i="4"/>
  <c r="A1910" i="4"/>
  <c r="A1909" i="4"/>
  <c r="A1908" i="4"/>
  <c r="A1907" i="4"/>
  <c r="A1906" i="4"/>
  <c r="A1905" i="4"/>
  <c r="A1904" i="4"/>
  <c r="A1903" i="4"/>
  <c r="A1902" i="4"/>
  <c r="A1901" i="4"/>
  <c r="A1900" i="4"/>
  <c r="A1899" i="4"/>
  <c r="A1898" i="4"/>
  <c r="A1897" i="4"/>
  <c r="A1896" i="4"/>
  <c r="A1887" i="4"/>
  <c r="A1886" i="4"/>
  <c r="A1885" i="4"/>
  <c r="A1884" i="4"/>
  <c r="A1883" i="4"/>
  <c r="A1882" i="4"/>
  <c r="A1881" i="4"/>
  <c r="A1880" i="4"/>
  <c r="A1879" i="4"/>
  <c r="A1878" i="4"/>
  <c r="A1877" i="4"/>
  <c r="A1876" i="4"/>
  <c r="A1875" i="4"/>
  <c r="A1874" i="4"/>
  <c r="A1873" i="4"/>
  <c r="A1872" i="4"/>
  <c r="A1863" i="4"/>
  <c r="A1862" i="4"/>
  <c r="A1861" i="4"/>
  <c r="A1860" i="4"/>
  <c r="A1859" i="4"/>
  <c r="A1858" i="4"/>
  <c r="A1857" i="4"/>
  <c r="A1856" i="4"/>
  <c r="A1855" i="4"/>
  <c r="A1854" i="4"/>
  <c r="A1853" i="4"/>
  <c r="A1852" i="4"/>
  <c r="A1851" i="4"/>
  <c r="A1850" i="4"/>
  <c r="A1849" i="4"/>
  <c r="A1848" i="4"/>
  <c r="A347" i="4"/>
  <c r="A1844" i="4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4" i="1"/>
  <c r="S5" i="1"/>
  <c r="S6" i="1"/>
  <c r="S7" i="1"/>
  <c r="S8" i="1"/>
  <c r="S10" i="1"/>
  <c r="S13" i="1"/>
  <c r="S15" i="1"/>
  <c r="S17" i="1"/>
  <c r="S18" i="1"/>
  <c r="S19" i="1"/>
  <c r="S20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5" i="1"/>
  <c r="S86" i="1"/>
  <c r="S9" i="1"/>
  <c r="S12" i="1"/>
  <c r="S39" i="1"/>
  <c r="S84" i="1"/>
  <c r="S87" i="1"/>
  <c r="S21" i="1"/>
  <c r="S88" i="1"/>
  <c r="S16" i="1"/>
  <c r="S11" i="1"/>
  <c r="S90" i="1"/>
  <c r="T90" i="1"/>
  <c r="C90" i="1"/>
  <c r="S14" i="1"/>
  <c r="U90" i="1"/>
  <c r="B1434" i="4"/>
  <c r="B1435" i="4"/>
  <c r="B1436" i="4"/>
  <c r="B1437" i="4"/>
  <c r="B1438" i="4"/>
  <c r="B1439" i="4"/>
  <c r="B1440" i="4"/>
  <c r="B1441" i="4"/>
  <c r="B1442" i="4"/>
  <c r="B1443" i="4"/>
  <c r="B1444" i="4"/>
  <c r="B1445" i="4"/>
  <c r="B1446" i="4"/>
  <c r="B1447" i="4"/>
  <c r="B1448" i="4"/>
  <c r="B1449" i="4"/>
  <c r="B1450" i="4"/>
  <c r="H1435" i="4"/>
  <c r="H1436" i="4"/>
  <c r="H1438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H766" i="4"/>
  <c r="H767" i="4"/>
  <c r="H769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H582" i="4"/>
  <c r="H583" i="4"/>
  <c r="H585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H973" i="4"/>
  <c r="H974" i="4"/>
  <c r="H976" i="4"/>
  <c r="E104" i="5"/>
  <c r="B1295" i="4"/>
  <c r="B1296" i="4"/>
  <c r="B1297" i="4"/>
  <c r="B1298" i="4"/>
  <c r="B1299" i="4"/>
  <c r="B1300" i="4"/>
  <c r="B1301" i="4"/>
  <c r="B1302" i="4"/>
  <c r="B1303" i="4"/>
  <c r="B1304" i="4"/>
  <c r="B1305" i="4"/>
  <c r="B1306" i="4"/>
  <c r="B1307" i="4"/>
  <c r="B1308" i="4"/>
  <c r="B1310" i="4"/>
  <c r="B1309" i="4"/>
  <c r="B1311" i="4"/>
  <c r="H1296" i="4"/>
  <c r="H1297" i="4"/>
  <c r="H1299" i="4"/>
  <c r="B1756" i="4"/>
  <c r="B1757" i="4"/>
  <c r="B1758" i="4"/>
  <c r="B1759" i="4"/>
  <c r="B1760" i="4"/>
  <c r="B1761" i="4"/>
  <c r="B1762" i="4"/>
  <c r="B1763" i="4"/>
  <c r="B1764" i="4"/>
  <c r="B1765" i="4"/>
  <c r="B1766" i="4"/>
  <c r="B1767" i="4"/>
  <c r="B1768" i="4"/>
  <c r="B1771" i="4"/>
  <c r="C1753" i="4"/>
  <c r="B1733" i="4"/>
  <c r="B1734" i="4"/>
  <c r="B1735" i="4"/>
  <c r="B1736" i="4"/>
  <c r="B1737" i="4"/>
  <c r="B1738" i="4"/>
  <c r="B1739" i="4"/>
  <c r="B1740" i="4"/>
  <c r="B1741" i="4"/>
  <c r="B1742" i="4"/>
  <c r="B1743" i="4"/>
  <c r="B1745" i="4"/>
  <c r="B1744" i="4"/>
  <c r="B1748" i="4"/>
  <c r="B1710" i="4"/>
  <c r="B1711" i="4"/>
  <c r="B1712" i="4"/>
  <c r="B1713" i="4"/>
  <c r="B1714" i="4"/>
  <c r="B1715" i="4"/>
  <c r="B1716" i="4"/>
  <c r="B1717" i="4"/>
  <c r="B1718" i="4"/>
  <c r="B1719" i="4"/>
  <c r="B1720" i="4"/>
  <c r="B1721" i="4"/>
  <c r="B1722" i="4"/>
  <c r="B1724" i="4"/>
  <c r="B1725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36" i="4"/>
  <c r="B137" i="4"/>
  <c r="H122" i="4"/>
  <c r="H123" i="4"/>
  <c r="H125" i="4"/>
  <c r="B572" i="4"/>
  <c r="B571" i="4"/>
  <c r="B570" i="4"/>
  <c r="B569" i="4"/>
  <c r="B568" i="4"/>
  <c r="B567" i="4"/>
  <c r="B566" i="4"/>
  <c r="B565" i="4"/>
  <c r="B564" i="4"/>
  <c r="B563" i="4"/>
  <c r="B562" i="4"/>
  <c r="B561" i="4"/>
  <c r="B560" i="4"/>
  <c r="B559" i="4"/>
  <c r="B558" i="4"/>
  <c r="B573" i="4"/>
  <c r="B574" i="4"/>
  <c r="H559" i="4"/>
  <c r="H560" i="4"/>
  <c r="H562" i="4"/>
  <c r="B1180" i="4"/>
  <c r="B1181" i="4"/>
  <c r="B1182" i="4"/>
  <c r="B1183" i="4"/>
  <c r="B1184" i="4"/>
  <c r="B1185" i="4"/>
  <c r="B1186" i="4"/>
  <c r="B1187" i="4"/>
  <c r="B1188" i="4"/>
  <c r="B1189" i="4"/>
  <c r="B1190" i="4"/>
  <c r="B1191" i="4"/>
  <c r="B1192" i="4"/>
  <c r="B1193" i="4"/>
  <c r="B1194" i="4"/>
  <c r="B1195" i="4"/>
  <c r="B1196" i="4"/>
  <c r="H1181" i="4"/>
  <c r="H1182" i="4"/>
  <c r="H1184" i="4"/>
  <c r="B1216" i="4"/>
  <c r="B1215" i="4"/>
  <c r="B1214" i="4"/>
  <c r="B1213" i="4"/>
  <c r="B1212" i="4"/>
  <c r="B1211" i="4"/>
  <c r="B1210" i="4"/>
  <c r="B1209" i="4"/>
  <c r="B1208" i="4"/>
  <c r="B1207" i="4"/>
  <c r="B1206" i="4"/>
  <c r="B1205" i="4"/>
  <c r="B1204" i="4"/>
  <c r="B1203" i="4"/>
  <c r="B1217" i="4"/>
  <c r="B1218" i="4"/>
  <c r="B1219" i="4"/>
  <c r="H1204" i="4"/>
  <c r="H1205" i="4"/>
  <c r="H1207" i="4"/>
  <c r="D42" i="5"/>
  <c r="B1237" i="4"/>
  <c r="B1238" i="4"/>
  <c r="B1236" i="4"/>
  <c r="B1235" i="4"/>
  <c r="B1234" i="4"/>
  <c r="B1233" i="4"/>
  <c r="B1232" i="4"/>
  <c r="B1231" i="4"/>
  <c r="B1230" i="4"/>
  <c r="B1229" i="4"/>
  <c r="B1228" i="4"/>
  <c r="B1227" i="4"/>
  <c r="B1226" i="4"/>
  <c r="B1241" i="4"/>
  <c r="B1541" i="4"/>
  <c r="B1540" i="4"/>
  <c r="B1539" i="4"/>
  <c r="B1538" i="4"/>
  <c r="B1537" i="4"/>
  <c r="B1526" i="4"/>
  <c r="B1527" i="4"/>
  <c r="B1528" i="4"/>
  <c r="B1529" i="4"/>
  <c r="B1530" i="4"/>
  <c r="B1531" i="4"/>
  <c r="B1532" i="4"/>
  <c r="B1533" i="4"/>
  <c r="B1534" i="4"/>
  <c r="B1535" i="4"/>
  <c r="B1536" i="4"/>
  <c r="B1542" i="4"/>
  <c r="H1527" i="4"/>
  <c r="H1528" i="4"/>
  <c r="H1530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H651" i="4"/>
  <c r="H652" i="4"/>
  <c r="H654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H398" i="4"/>
  <c r="H399" i="4"/>
  <c r="H401" i="4"/>
  <c r="B641" i="4"/>
  <c r="B640" i="4"/>
  <c r="B639" i="4"/>
  <c r="B638" i="4"/>
  <c r="B637" i="4"/>
  <c r="B636" i="4"/>
  <c r="B635" i="4"/>
  <c r="B634" i="4"/>
  <c r="B633" i="4"/>
  <c r="B632" i="4"/>
  <c r="B631" i="4"/>
  <c r="B630" i="4"/>
  <c r="B629" i="4"/>
  <c r="B628" i="4"/>
  <c r="B627" i="4"/>
  <c r="B642" i="4"/>
  <c r="B643" i="4"/>
  <c r="H628" i="4"/>
  <c r="H629" i="4"/>
  <c r="H631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H881" i="4"/>
  <c r="H882" i="4"/>
  <c r="H884" i="4"/>
  <c r="B251" i="4"/>
  <c r="B249" i="4"/>
  <c r="B248" i="4"/>
  <c r="B247" i="4"/>
  <c r="B246" i="4"/>
  <c r="B245" i="4"/>
  <c r="B244" i="4"/>
  <c r="B243" i="4"/>
  <c r="B242" i="4"/>
  <c r="B241" i="4"/>
  <c r="B240" i="4"/>
  <c r="B239" i="4"/>
  <c r="B238" i="4"/>
  <c r="B237" i="4"/>
  <c r="B236" i="4"/>
  <c r="B250" i="4"/>
  <c r="B252" i="4"/>
  <c r="H237" i="4"/>
  <c r="H238" i="4"/>
  <c r="H240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H7" i="4"/>
  <c r="H6" i="4"/>
  <c r="H8" i="4"/>
  <c r="H10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H214" i="4"/>
  <c r="H215" i="4"/>
  <c r="H21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H99" i="4"/>
  <c r="H100" i="4"/>
  <c r="H102" i="4"/>
  <c r="B1425" i="4"/>
  <c r="B1424" i="4"/>
  <c r="B1423" i="4"/>
  <c r="B1422" i="4"/>
  <c r="B1421" i="4"/>
  <c r="B1420" i="4"/>
  <c r="B1419" i="4"/>
  <c r="B1418" i="4"/>
  <c r="B1417" i="4"/>
  <c r="B1416" i="4"/>
  <c r="B1415" i="4"/>
  <c r="B1414" i="4"/>
  <c r="B1413" i="4"/>
  <c r="B1412" i="4"/>
  <c r="B1411" i="4"/>
  <c r="B1426" i="4"/>
  <c r="B1427" i="4"/>
  <c r="H1412" i="4"/>
  <c r="H1413" i="4"/>
  <c r="H1415" i="4"/>
  <c r="B1366" i="4"/>
  <c r="B1365" i="4"/>
  <c r="B1367" i="4"/>
  <c r="B1368" i="4"/>
  <c r="B1369" i="4"/>
  <c r="B1370" i="4"/>
  <c r="B1371" i="4"/>
  <c r="B1372" i="4"/>
  <c r="B1373" i="4"/>
  <c r="B1374" i="4"/>
  <c r="B1375" i="4"/>
  <c r="B1376" i="4"/>
  <c r="B1377" i="4"/>
  <c r="B1378" i="4"/>
  <c r="B1379" i="4"/>
  <c r="B1380" i="4"/>
  <c r="B1381" i="4"/>
  <c r="H1366" i="4"/>
  <c r="H1367" i="4"/>
  <c r="H1369" i="4"/>
  <c r="B1618" i="4"/>
  <c r="B1619" i="4"/>
  <c r="B1620" i="4"/>
  <c r="B1621" i="4"/>
  <c r="B1622" i="4"/>
  <c r="B1623" i="4"/>
  <c r="B1624" i="4"/>
  <c r="B1625" i="4"/>
  <c r="B1626" i="4"/>
  <c r="B1627" i="4"/>
  <c r="B1628" i="4"/>
  <c r="B1629" i="4"/>
  <c r="B1630" i="4"/>
  <c r="B1631" i="4"/>
  <c r="B1632" i="4"/>
  <c r="B1633" i="4"/>
  <c r="B1634" i="4"/>
  <c r="H1619" i="4"/>
  <c r="H1620" i="4"/>
  <c r="H1622" i="4"/>
  <c r="B1664" i="4"/>
  <c r="B1665" i="4"/>
  <c r="B1666" i="4"/>
  <c r="B1667" i="4"/>
  <c r="B1668" i="4"/>
  <c r="B1669" i="4"/>
  <c r="B1670" i="4"/>
  <c r="B1671" i="4"/>
  <c r="B1672" i="4"/>
  <c r="B1673" i="4"/>
  <c r="B1674" i="4"/>
  <c r="B1675" i="4"/>
  <c r="B1676" i="4"/>
  <c r="B1677" i="4"/>
  <c r="B1678" i="4"/>
  <c r="B1679" i="4"/>
  <c r="B1680" i="4"/>
  <c r="H1665" i="4"/>
  <c r="H1666" i="4"/>
  <c r="H1668" i="4"/>
  <c r="E46" i="5"/>
  <c r="B872" i="4"/>
  <c r="B871" i="4"/>
  <c r="B870" i="4"/>
  <c r="B869" i="4"/>
  <c r="B868" i="4"/>
  <c r="B867" i="4"/>
  <c r="B866" i="4"/>
  <c r="B865" i="4"/>
  <c r="B864" i="4"/>
  <c r="B863" i="4"/>
  <c r="B862" i="4"/>
  <c r="B861" i="4"/>
  <c r="B860" i="4"/>
  <c r="B859" i="4"/>
  <c r="B858" i="4"/>
  <c r="B857" i="4"/>
  <c r="B873" i="4"/>
  <c r="H858" i="4"/>
  <c r="H859" i="4"/>
  <c r="H861" i="4"/>
  <c r="D5" i="5"/>
  <c r="B733" i="4"/>
  <c r="B732" i="4"/>
  <c r="B731" i="4"/>
  <c r="B730" i="4"/>
  <c r="B729" i="4"/>
  <c r="B728" i="4"/>
  <c r="B727" i="4"/>
  <c r="B726" i="4"/>
  <c r="B725" i="4"/>
  <c r="B724" i="4"/>
  <c r="B723" i="4"/>
  <c r="B722" i="4"/>
  <c r="B721" i="4"/>
  <c r="B720" i="4"/>
  <c r="B719" i="4"/>
  <c r="B734" i="4"/>
  <c r="B735" i="4"/>
  <c r="H720" i="4"/>
  <c r="H721" i="4"/>
  <c r="H723" i="4"/>
  <c r="D6" i="5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H789" i="4"/>
  <c r="H790" i="4"/>
  <c r="H792" i="4"/>
  <c r="D7" i="5"/>
  <c r="B1079" i="4"/>
  <c r="B1078" i="4"/>
  <c r="B1077" i="4"/>
  <c r="B1076" i="4"/>
  <c r="B1075" i="4"/>
  <c r="B1074" i="4"/>
  <c r="B1073" i="4"/>
  <c r="B1072" i="4"/>
  <c r="B1071" i="4"/>
  <c r="B1070" i="4"/>
  <c r="B1069" i="4"/>
  <c r="B1068" i="4"/>
  <c r="B1067" i="4"/>
  <c r="B1066" i="4"/>
  <c r="B1065" i="4"/>
  <c r="B1080" i="4"/>
  <c r="B1081" i="4"/>
  <c r="H1066" i="4"/>
  <c r="H1067" i="4"/>
  <c r="H1069" i="4"/>
  <c r="D8" i="5"/>
  <c r="B1402" i="4"/>
  <c r="B1401" i="4"/>
  <c r="B1400" i="4"/>
  <c r="B1399" i="4"/>
  <c r="B1398" i="4"/>
  <c r="B1397" i="4"/>
  <c r="B1396" i="4"/>
  <c r="B1395" i="4"/>
  <c r="B1394" i="4"/>
  <c r="B1393" i="4"/>
  <c r="B1392" i="4"/>
  <c r="B1391" i="4"/>
  <c r="B1390" i="4"/>
  <c r="B1389" i="4"/>
  <c r="B1388" i="4"/>
  <c r="B1403" i="4"/>
  <c r="B1404" i="4"/>
  <c r="H1389" i="4"/>
  <c r="H1390" i="4"/>
  <c r="H1392" i="4"/>
  <c r="D9" i="5"/>
  <c r="B687" i="4"/>
  <c r="B686" i="4"/>
  <c r="B685" i="4"/>
  <c r="B684" i="4"/>
  <c r="B683" i="4"/>
  <c r="B682" i="4"/>
  <c r="B681" i="4"/>
  <c r="B680" i="4"/>
  <c r="B679" i="4"/>
  <c r="B678" i="4"/>
  <c r="B677" i="4"/>
  <c r="B676" i="4"/>
  <c r="B675" i="4"/>
  <c r="B674" i="4"/>
  <c r="B673" i="4"/>
  <c r="B688" i="4"/>
  <c r="B689" i="4"/>
  <c r="H674" i="4"/>
  <c r="H675" i="4"/>
  <c r="H677" i="4"/>
  <c r="D10" i="5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H168" i="4"/>
  <c r="H169" i="4"/>
  <c r="H171" i="4"/>
  <c r="B205" i="4"/>
  <c r="B204" i="4"/>
  <c r="B203" i="4"/>
  <c r="B202" i="4"/>
  <c r="B201" i="4"/>
  <c r="B200" i="4"/>
  <c r="B199" i="4"/>
  <c r="B198" i="4"/>
  <c r="B196" i="4"/>
  <c r="B197" i="4"/>
  <c r="B195" i="4"/>
  <c r="B194" i="4"/>
  <c r="B193" i="4"/>
  <c r="B192" i="4"/>
  <c r="B191" i="4"/>
  <c r="B190" i="4"/>
  <c r="B206" i="4"/>
  <c r="H191" i="4"/>
  <c r="H192" i="4"/>
  <c r="H194" i="4"/>
  <c r="B1641" i="4"/>
  <c r="B1642" i="4"/>
  <c r="B1643" i="4"/>
  <c r="B1644" i="4"/>
  <c r="B1645" i="4"/>
  <c r="B1646" i="4"/>
  <c r="B1647" i="4"/>
  <c r="B1648" i="4"/>
  <c r="B1649" i="4"/>
  <c r="B1650" i="4"/>
  <c r="B1651" i="4"/>
  <c r="B1652" i="4"/>
  <c r="B1653" i="4"/>
  <c r="B1654" i="4"/>
  <c r="B1655" i="4"/>
  <c r="B1656" i="4"/>
  <c r="B1657" i="4"/>
  <c r="H1642" i="4"/>
  <c r="H1643" i="4"/>
  <c r="H1645" i="4"/>
  <c r="D13" i="5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H352" i="4"/>
  <c r="H353" i="4"/>
  <c r="H355" i="4"/>
  <c r="D14" i="5"/>
  <c r="B1595" i="4"/>
  <c r="B1596" i="4"/>
  <c r="B1597" i="4"/>
  <c r="B1598" i="4"/>
  <c r="B1599" i="4"/>
  <c r="B1600" i="4"/>
  <c r="B1601" i="4"/>
  <c r="B1602" i="4"/>
  <c r="B1603" i="4"/>
  <c r="B1604" i="4"/>
  <c r="B1605" i="4"/>
  <c r="B1606" i="4"/>
  <c r="B1607" i="4"/>
  <c r="B1608" i="4"/>
  <c r="B1609" i="4"/>
  <c r="B1610" i="4"/>
  <c r="B1611" i="4"/>
  <c r="H1596" i="4"/>
  <c r="H1597" i="4"/>
  <c r="H1599" i="4"/>
  <c r="D15" i="5"/>
  <c r="B1249" i="4"/>
  <c r="B1250" i="4"/>
  <c r="B1251" i="4"/>
  <c r="B1252" i="4"/>
  <c r="B1253" i="4"/>
  <c r="B1254" i="4"/>
  <c r="B1255" i="4"/>
  <c r="B1256" i="4"/>
  <c r="B1257" i="4"/>
  <c r="B1258" i="4"/>
  <c r="B1259" i="4"/>
  <c r="B1260" i="4"/>
  <c r="B1261" i="4"/>
  <c r="B1262" i="4"/>
  <c r="B1263" i="4"/>
  <c r="B1264" i="4"/>
  <c r="B1265" i="4"/>
  <c r="H1250" i="4"/>
  <c r="H1251" i="4"/>
  <c r="H1253" i="4"/>
  <c r="D16" i="5"/>
  <c r="B1042" i="4"/>
  <c r="B1043" i="4"/>
  <c r="B1044" i="4"/>
  <c r="B1045" i="4"/>
  <c r="B1046" i="4"/>
  <c r="B1047" i="4"/>
  <c r="B1048" i="4"/>
  <c r="B1049" i="4"/>
  <c r="B1050" i="4"/>
  <c r="B1051" i="4"/>
  <c r="B1052" i="4"/>
  <c r="B1053" i="4"/>
  <c r="B1054" i="4"/>
  <c r="B1055" i="4"/>
  <c r="B1056" i="4"/>
  <c r="B1057" i="4"/>
  <c r="B1058" i="4"/>
  <c r="H1043" i="4"/>
  <c r="H1044" i="4"/>
  <c r="H1046" i="4"/>
  <c r="B1687" i="4"/>
  <c r="B1688" i="4"/>
  <c r="B1689" i="4"/>
  <c r="B1690" i="4"/>
  <c r="B1691" i="4"/>
  <c r="B1692" i="4"/>
  <c r="B1693" i="4"/>
  <c r="B1694" i="4"/>
  <c r="B1695" i="4"/>
  <c r="B1696" i="4"/>
  <c r="B1697" i="4"/>
  <c r="B1698" i="4"/>
  <c r="B1699" i="4"/>
  <c r="B1700" i="4"/>
  <c r="B1701" i="4"/>
  <c r="B1702" i="4"/>
  <c r="B1703" i="4"/>
  <c r="H1688" i="4"/>
  <c r="H1689" i="4"/>
  <c r="H1691" i="4"/>
  <c r="E13" i="5"/>
  <c r="C1730" i="4"/>
  <c r="C1707" i="4"/>
  <c r="C1684" i="4"/>
  <c r="C1661" i="4"/>
  <c r="C1638" i="4"/>
  <c r="C1615" i="4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A1840" i="4"/>
  <c r="A1839" i="4"/>
  <c r="A1838" i="4"/>
  <c r="A1837" i="4"/>
  <c r="A1836" i="4"/>
  <c r="A1835" i="4"/>
  <c r="A1834" i="4"/>
  <c r="A1833" i="4"/>
  <c r="A1832" i="4"/>
  <c r="A1831" i="4"/>
  <c r="A1830" i="4"/>
  <c r="A1829" i="4"/>
  <c r="A1828" i="4"/>
  <c r="A1827" i="4"/>
  <c r="A1826" i="4"/>
  <c r="A1825" i="4"/>
  <c r="A324" i="4"/>
  <c r="A1821" i="4"/>
  <c r="A1817" i="4"/>
  <c r="A1816" i="4"/>
  <c r="A1815" i="4"/>
  <c r="A1814" i="4"/>
  <c r="A1813" i="4"/>
  <c r="A1812" i="4"/>
  <c r="A1811" i="4"/>
  <c r="A1810" i="4"/>
  <c r="A1809" i="4"/>
  <c r="A1808" i="4"/>
  <c r="A1807" i="4"/>
  <c r="A1806" i="4"/>
  <c r="A1805" i="4"/>
  <c r="A1804" i="4"/>
  <c r="A1803" i="4"/>
  <c r="A1802" i="4"/>
  <c r="A301" i="4"/>
  <c r="A1798" i="4"/>
  <c r="A1794" i="4"/>
  <c r="A1793" i="4"/>
  <c r="A1792" i="4"/>
  <c r="A1791" i="4"/>
  <c r="A1790" i="4"/>
  <c r="A1789" i="4"/>
  <c r="A1788" i="4"/>
  <c r="A1787" i="4"/>
  <c r="A1786" i="4"/>
  <c r="A1785" i="4"/>
  <c r="A1784" i="4"/>
  <c r="A1783" i="4"/>
  <c r="A1782" i="4"/>
  <c r="A1781" i="4"/>
  <c r="A1780" i="4"/>
  <c r="A1779" i="4"/>
  <c r="A278" i="4"/>
  <c r="A1775" i="4"/>
  <c r="A1771" i="4"/>
  <c r="A1770" i="4"/>
  <c r="A1769" i="4"/>
  <c r="A1768" i="4"/>
  <c r="A1767" i="4"/>
  <c r="A1766" i="4"/>
  <c r="A1765" i="4"/>
  <c r="A1764" i="4"/>
  <c r="A1763" i="4"/>
  <c r="A1762" i="4"/>
  <c r="A1761" i="4"/>
  <c r="A1760" i="4"/>
  <c r="A1759" i="4"/>
  <c r="A1758" i="4"/>
  <c r="A1757" i="4"/>
  <c r="A1756" i="4"/>
  <c r="A255" i="4"/>
  <c r="A1752" i="4"/>
  <c r="A1748" i="4"/>
  <c r="A1747" i="4"/>
  <c r="A1746" i="4"/>
  <c r="A1745" i="4"/>
  <c r="A1744" i="4"/>
  <c r="A1743" i="4"/>
  <c r="A1742" i="4"/>
  <c r="A1741" i="4"/>
  <c r="A1740" i="4"/>
  <c r="A1739" i="4"/>
  <c r="A1738" i="4"/>
  <c r="A1737" i="4"/>
  <c r="A1736" i="4"/>
  <c r="A1735" i="4"/>
  <c r="A1734" i="4"/>
  <c r="A1733" i="4"/>
  <c r="A232" i="4"/>
  <c r="A1729" i="4"/>
  <c r="A1725" i="4"/>
  <c r="A1724" i="4"/>
  <c r="A1723" i="4"/>
  <c r="A1722" i="4"/>
  <c r="A1721" i="4"/>
  <c r="A1720" i="4"/>
  <c r="A1719" i="4"/>
  <c r="A1718" i="4"/>
  <c r="A1717" i="4"/>
  <c r="A1716" i="4"/>
  <c r="A1715" i="4"/>
  <c r="A1714" i="4"/>
  <c r="A1713" i="4"/>
  <c r="A1712" i="4"/>
  <c r="A1711" i="4"/>
  <c r="A1710" i="4"/>
  <c r="A209" i="4"/>
  <c r="A1706" i="4"/>
  <c r="A1702" i="4"/>
  <c r="A1701" i="4"/>
  <c r="A1700" i="4"/>
  <c r="A1699" i="4"/>
  <c r="A1698" i="4"/>
  <c r="A1697" i="4"/>
  <c r="A1696" i="4"/>
  <c r="A1695" i="4"/>
  <c r="A1694" i="4"/>
  <c r="A1693" i="4"/>
  <c r="A1692" i="4"/>
  <c r="A1691" i="4"/>
  <c r="A1690" i="4"/>
  <c r="A1689" i="4"/>
  <c r="A1688" i="4"/>
  <c r="A1687" i="4"/>
  <c r="A186" i="4"/>
  <c r="A1683" i="4"/>
  <c r="A1679" i="4"/>
  <c r="A1678" i="4"/>
  <c r="A1677" i="4"/>
  <c r="A1676" i="4"/>
  <c r="A1675" i="4"/>
  <c r="A1674" i="4"/>
  <c r="A1673" i="4"/>
  <c r="A1672" i="4"/>
  <c r="A1671" i="4"/>
  <c r="A1670" i="4"/>
  <c r="A1669" i="4"/>
  <c r="A1668" i="4"/>
  <c r="A1667" i="4"/>
  <c r="A1666" i="4"/>
  <c r="A1665" i="4"/>
  <c r="A1664" i="4"/>
  <c r="A163" i="4"/>
  <c r="A1660" i="4"/>
  <c r="A1656" i="4"/>
  <c r="A1655" i="4"/>
  <c r="A1654" i="4"/>
  <c r="A1653" i="4"/>
  <c r="A1652" i="4"/>
  <c r="A1651" i="4"/>
  <c r="A1650" i="4"/>
  <c r="A1649" i="4"/>
  <c r="A1648" i="4"/>
  <c r="A1647" i="4"/>
  <c r="A1646" i="4"/>
  <c r="A1645" i="4"/>
  <c r="A1644" i="4"/>
  <c r="A1643" i="4"/>
  <c r="A1642" i="4"/>
  <c r="A1641" i="4"/>
  <c r="A140" i="4"/>
  <c r="A1637" i="4"/>
  <c r="A1633" i="4"/>
  <c r="A1632" i="4"/>
  <c r="A1631" i="4"/>
  <c r="A1630" i="4"/>
  <c r="A1629" i="4"/>
  <c r="A1628" i="4"/>
  <c r="A1627" i="4"/>
  <c r="A1626" i="4"/>
  <c r="A1625" i="4"/>
  <c r="A1624" i="4"/>
  <c r="A1623" i="4"/>
  <c r="A1622" i="4"/>
  <c r="A1621" i="4"/>
  <c r="A1620" i="4"/>
  <c r="A1619" i="4"/>
  <c r="A1618" i="4"/>
  <c r="A117" i="4"/>
  <c r="A1614" i="4"/>
  <c r="O93" i="1"/>
  <c r="B1272" i="4"/>
  <c r="B1273" i="4"/>
  <c r="B1274" i="4"/>
  <c r="B1275" i="4"/>
  <c r="B1276" i="4"/>
  <c r="B1277" i="4"/>
  <c r="B1278" i="4"/>
  <c r="B1279" i="4"/>
  <c r="B1280" i="4"/>
  <c r="B1281" i="4"/>
  <c r="B1282" i="4"/>
  <c r="B1283" i="4"/>
  <c r="B1284" i="4"/>
  <c r="B1285" i="4"/>
  <c r="B1286" i="4"/>
  <c r="B1287" i="4"/>
  <c r="B1288" i="4"/>
  <c r="H1273" i="4"/>
  <c r="H1274" i="4"/>
  <c r="H1276" i="4"/>
  <c r="E93" i="1"/>
  <c r="F93" i="1"/>
  <c r="G93" i="1"/>
  <c r="H93" i="1"/>
  <c r="I93" i="1"/>
  <c r="J93" i="1"/>
  <c r="K93" i="1"/>
  <c r="L93" i="1"/>
  <c r="M93" i="1"/>
  <c r="N93" i="1"/>
  <c r="P93" i="1"/>
  <c r="Q93" i="1"/>
  <c r="R93" i="1"/>
  <c r="C93" i="1"/>
  <c r="D93" i="1"/>
  <c r="S93" i="1"/>
  <c r="S94" i="1"/>
  <c r="S92" i="1"/>
  <c r="S91" i="1"/>
  <c r="B1134" i="4"/>
  <c r="B1135" i="4"/>
  <c r="B1136" i="4"/>
  <c r="B1137" i="4"/>
  <c r="B1138" i="4"/>
  <c r="B1139" i="4"/>
  <c r="B1140" i="4"/>
  <c r="B1141" i="4"/>
  <c r="B1142" i="4"/>
  <c r="B1143" i="4"/>
  <c r="B1144" i="4"/>
  <c r="B1145" i="4"/>
  <c r="B1146" i="4"/>
  <c r="B1149" i="4"/>
  <c r="B501" i="4"/>
  <c r="B500" i="4"/>
  <c r="B499" i="4"/>
  <c r="B498" i="4"/>
  <c r="B497" i="4"/>
  <c r="B496" i="4"/>
  <c r="B495" i="4"/>
  <c r="B494" i="4"/>
  <c r="B493" i="4"/>
  <c r="B492" i="4"/>
  <c r="B491" i="4"/>
  <c r="B490" i="4"/>
  <c r="B489" i="4"/>
  <c r="B504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90" i="4"/>
  <c r="B274" i="4"/>
  <c r="B271" i="4"/>
  <c r="B270" i="4"/>
  <c r="B269" i="4"/>
  <c r="B268" i="4"/>
  <c r="B267" i="4"/>
  <c r="B266" i="4"/>
  <c r="B265" i="4"/>
  <c r="B264" i="4"/>
  <c r="B263" i="4"/>
  <c r="B262" i="4"/>
  <c r="B261" i="4"/>
  <c r="B260" i="4"/>
  <c r="B259" i="4"/>
  <c r="B317" i="4"/>
  <c r="B316" i="4"/>
  <c r="B315" i="4"/>
  <c r="B314" i="4"/>
  <c r="B313" i="4"/>
  <c r="B312" i="4"/>
  <c r="B311" i="4"/>
  <c r="B310" i="4"/>
  <c r="B309" i="4"/>
  <c r="B308" i="4"/>
  <c r="B307" i="4"/>
  <c r="B306" i="4"/>
  <c r="B305" i="4"/>
  <c r="B320" i="4"/>
  <c r="B329" i="4"/>
  <c r="B330" i="4"/>
  <c r="B328" i="4"/>
  <c r="B331" i="4"/>
  <c r="B332" i="4"/>
  <c r="B333" i="4"/>
  <c r="B334" i="4"/>
  <c r="B335" i="4"/>
  <c r="B336" i="4"/>
  <c r="B337" i="4"/>
  <c r="B338" i="4"/>
  <c r="B339" i="4"/>
  <c r="B340" i="4"/>
  <c r="B343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5" i="4"/>
  <c r="B455" i="4"/>
  <c r="B454" i="4"/>
  <c r="B453" i="4"/>
  <c r="B452" i="4"/>
  <c r="B451" i="4"/>
  <c r="B450" i="4"/>
  <c r="B449" i="4"/>
  <c r="B448" i="4"/>
  <c r="B447" i="4"/>
  <c r="B446" i="4"/>
  <c r="B445" i="4"/>
  <c r="B444" i="4"/>
  <c r="B443" i="4"/>
  <c r="B458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81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12" i="4"/>
  <c r="B527" i="4"/>
  <c r="B547" i="4"/>
  <c r="B546" i="4"/>
  <c r="B545" i="4"/>
  <c r="B544" i="4"/>
  <c r="B543" i="4"/>
  <c r="B542" i="4"/>
  <c r="B541" i="4"/>
  <c r="B540" i="4"/>
  <c r="B539" i="4"/>
  <c r="B538" i="4"/>
  <c r="B537" i="4"/>
  <c r="B536" i="4"/>
  <c r="B535" i="4"/>
  <c r="B550" i="4"/>
  <c r="B616" i="4"/>
  <c r="B615" i="4"/>
  <c r="B614" i="4"/>
  <c r="B613" i="4"/>
  <c r="B612" i="4"/>
  <c r="B611" i="4"/>
  <c r="B610" i="4"/>
  <c r="B609" i="4"/>
  <c r="B608" i="4"/>
  <c r="B607" i="4"/>
  <c r="B606" i="4"/>
  <c r="B605" i="4"/>
  <c r="B604" i="4"/>
  <c r="B619" i="4"/>
  <c r="B754" i="4"/>
  <c r="B753" i="4"/>
  <c r="B752" i="4"/>
  <c r="B751" i="4"/>
  <c r="B750" i="4"/>
  <c r="B749" i="4"/>
  <c r="B748" i="4"/>
  <c r="B747" i="4"/>
  <c r="B746" i="4"/>
  <c r="B745" i="4"/>
  <c r="B744" i="4"/>
  <c r="B743" i="4"/>
  <c r="B742" i="4"/>
  <c r="B757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11" i="4"/>
  <c r="B826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8" i="4"/>
  <c r="B938" i="4"/>
  <c r="B937" i="4"/>
  <c r="B936" i="4"/>
  <c r="B935" i="4"/>
  <c r="B934" i="4"/>
  <c r="B933" i="4"/>
  <c r="B932" i="4"/>
  <c r="B931" i="4"/>
  <c r="B930" i="4"/>
  <c r="B929" i="4"/>
  <c r="B928" i="4"/>
  <c r="B927" i="4"/>
  <c r="B926" i="4"/>
  <c r="B941" i="4"/>
  <c r="B1007" i="4"/>
  <c r="B1006" i="4"/>
  <c r="B1005" i="4"/>
  <c r="B1004" i="4"/>
  <c r="B1003" i="4"/>
  <c r="B1002" i="4"/>
  <c r="B1001" i="4"/>
  <c r="B1000" i="4"/>
  <c r="B999" i="4"/>
  <c r="B998" i="4"/>
  <c r="B997" i="4"/>
  <c r="B996" i="4"/>
  <c r="B995" i="4"/>
  <c r="B1010" i="4"/>
  <c r="B1023" i="4"/>
  <c r="B1024" i="4"/>
  <c r="B1030" i="4"/>
  <c r="B1031" i="4"/>
  <c r="B1018" i="4"/>
  <c r="B1019" i="4"/>
  <c r="B1020" i="4"/>
  <c r="B1021" i="4"/>
  <c r="B1022" i="4"/>
  <c r="B1025" i="4"/>
  <c r="B1026" i="4"/>
  <c r="B1027" i="4"/>
  <c r="B1028" i="4"/>
  <c r="B1029" i="4"/>
  <c r="B1032" i="4"/>
  <c r="B1033" i="4"/>
  <c r="B1034" i="4"/>
  <c r="H1019" i="4"/>
  <c r="H1020" i="4"/>
  <c r="H1022" i="4"/>
  <c r="B1101" i="4"/>
  <c r="B1100" i="4"/>
  <c r="B1095" i="4"/>
  <c r="B1094" i="4"/>
  <c r="B1093" i="4"/>
  <c r="B1092" i="4"/>
  <c r="B1088" i="4"/>
  <c r="B1089" i="4"/>
  <c r="B1090" i="4"/>
  <c r="B1091" i="4"/>
  <c r="B1096" i="4"/>
  <c r="B1097" i="4"/>
  <c r="B1098" i="4"/>
  <c r="B1099" i="4"/>
  <c r="B1103" i="4"/>
  <c r="B1115" i="4"/>
  <c r="B1114" i="4"/>
  <c r="B1113" i="4"/>
  <c r="B1112" i="4"/>
  <c r="B1111" i="4"/>
  <c r="B1117" i="4"/>
  <c r="B1118" i="4"/>
  <c r="B1116" i="4"/>
  <c r="B1119" i="4"/>
  <c r="B1120" i="4"/>
  <c r="B1121" i="4"/>
  <c r="B1122" i="4"/>
  <c r="B1123" i="4"/>
  <c r="B1125" i="4"/>
  <c r="B1126" i="4"/>
  <c r="B1157" i="4"/>
  <c r="B1158" i="4"/>
  <c r="B1159" i="4"/>
  <c r="B1160" i="4"/>
  <c r="B1161" i="4"/>
  <c r="B1162" i="4"/>
  <c r="B1163" i="4"/>
  <c r="B1164" i="4"/>
  <c r="B1165" i="4"/>
  <c r="B1166" i="4"/>
  <c r="B1167" i="4"/>
  <c r="B1168" i="4"/>
  <c r="B1169" i="4"/>
  <c r="B1172" i="4"/>
  <c r="B1319" i="4"/>
  <c r="B1320" i="4"/>
  <c r="B1321" i="4"/>
  <c r="B1322" i="4"/>
  <c r="B1323" i="4"/>
  <c r="B1324" i="4"/>
  <c r="B1325" i="4"/>
  <c r="B1326" i="4"/>
  <c r="B1327" i="4"/>
  <c r="B1328" i="4"/>
  <c r="B1329" i="4"/>
  <c r="B1330" i="4"/>
  <c r="B1331" i="4"/>
  <c r="B1334" i="4"/>
  <c r="B1563" i="4"/>
  <c r="B1561" i="4"/>
  <c r="B1560" i="4"/>
  <c r="B1559" i="4"/>
  <c r="B1558" i="4"/>
  <c r="B1557" i="4"/>
  <c r="B1556" i="4"/>
  <c r="B1555" i="4"/>
  <c r="B1554" i="4"/>
  <c r="B1553" i="4"/>
  <c r="B1552" i="4"/>
  <c r="B1551" i="4"/>
  <c r="B1550" i="4"/>
  <c r="B1549" i="4"/>
  <c r="B1564" i="4"/>
  <c r="B1468" i="4"/>
  <c r="B1469" i="4"/>
  <c r="B1467" i="4"/>
  <c r="B1466" i="4"/>
  <c r="B1465" i="4"/>
  <c r="B1464" i="4"/>
  <c r="B1463" i="4"/>
  <c r="B1462" i="4"/>
  <c r="B1461" i="4"/>
  <c r="B1460" i="4"/>
  <c r="B1459" i="4"/>
  <c r="B1458" i="4"/>
  <c r="B1457" i="4"/>
  <c r="B1472" i="4"/>
  <c r="B1481" i="4"/>
  <c r="B1480" i="4"/>
  <c r="B1482" i="4"/>
  <c r="B1483" i="4"/>
  <c r="B1484" i="4"/>
  <c r="B1485" i="4"/>
  <c r="B1486" i="4"/>
  <c r="B1487" i="4"/>
  <c r="B1488" i="4"/>
  <c r="B1489" i="4"/>
  <c r="B1490" i="4"/>
  <c r="B1491" i="4"/>
  <c r="B1492" i="4"/>
  <c r="B1495" i="4"/>
  <c r="B1518" i="4"/>
  <c r="B1515" i="4"/>
  <c r="B1514" i="4"/>
  <c r="B1513" i="4"/>
  <c r="B1512" i="4"/>
  <c r="B1511" i="4"/>
  <c r="B1510" i="4"/>
  <c r="B1509" i="4"/>
  <c r="B1508" i="4"/>
  <c r="B1507" i="4"/>
  <c r="B1506" i="4"/>
  <c r="B1505" i="4"/>
  <c r="B1504" i="4"/>
  <c r="B1503" i="4"/>
  <c r="B1342" i="4"/>
  <c r="B1343" i="4"/>
  <c r="B1344" i="4"/>
  <c r="B1345" i="4"/>
  <c r="B1346" i="4"/>
  <c r="B1347" i="4"/>
  <c r="B1348" i="4"/>
  <c r="B1349" i="4"/>
  <c r="B1350" i="4"/>
  <c r="B1351" i="4"/>
  <c r="B1352" i="4"/>
  <c r="B1353" i="4"/>
  <c r="B1354" i="4"/>
  <c r="B1357" i="4"/>
  <c r="B1584" i="4"/>
  <c r="B1583" i="4"/>
  <c r="B1582" i="4"/>
  <c r="B1581" i="4"/>
  <c r="B1580" i="4"/>
  <c r="B1579" i="4"/>
  <c r="B1578" i="4"/>
  <c r="B1577" i="4"/>
  <c r="B1575" i="4"/>
  <c r="B1576" i="4"/>
  <c r="B1574" i="4"/>
  <c r="B1573" i="4"/>
  <c r="B1572" i="4"/>
  <c r="B1587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780" i="4"/>
  <c r="A779" i="4"/>
  <c r="A778" i="4"/>
  <c r="A777" i="4"/>
  <c r="A776" i="4"/>
  <c r="A775" i="4"/>
  <c r="A774" i="4"/>
  <c r="A773" i="4"/>
  <c r="A772" i="4"/>
  <c r="A771" i="4"/>
  <c r="A770" i="4"/>
  <c r="A769" i="4"/>
  <c r="A768" i="4"/>
  <c r="A767" i="4"/>
  <c r="A766" i="4"/>
  <c r="A765" i="4"/>
  <c r="A1241" i="4"/>
  <c r="A1240" i="4"/>
  <c r="A1239" i="4"/>
  <c r="A1238" i="4"/>
  <c r="A1237" i="4"/>
  <c r="A1236" i="4"/>
  <c r="A1235" i="4"/>
  <c r="A1234" i="4"/>
  <c r="A1233" i="4"/>
  <c r="A1232" i="4"/>
  <c r="A1231" i="4"/>
  <c r="A1230" i="4"/>
  <c r="A1229" i="4"/>
  <c r="A1228" i="4"/>
  <c r="A1227" i="4"/>
  <c r="A1226" i="4"/>
  <c r="A619" i="4"/>
  <c r="A618" i="4"/>
  <c r="A617" i="4"/>
  <c r="A616" i="4"/>
  <c r="A615" i="4"/>
  <c r="A614" i="4"/>
  <c r="A613" i="4"/>
  <c r="A612" i="4"/>
  <c r="A611" i="4"/>
  <c r="A610" i="4"/>
  <c r="A609" i="4"/>
  <c r="A608" i="4"/>
  <c r="A607" i="4"/>
  <c r="A606" i="4"/>
  <c r="A605" i="4"/>
  <c r="A604" i="4"/>
  <c r="A435" i="4"/>
  <c r="A434" i="4"/>
  <c r="A433" i="4"/>
  <c r="A432" i="4"/>
  <c r="A431" i="4"/>
  <c r="A430" i="4"/>
  <c r="A429" i="4"/>
  <c r="A428" i="4"/>
  <c r="A427" i="4"/>
  <c r="A426" i="4"/>
  <c r="A425" i="4"/>
  <c r="A424" i="4"/>
  <c r="A423" i="4"/>
  <c r="A422" i="4"/>
  <c r="A421" i="4"/>
  <c r="A420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H835" i="4"/>
  <c r="H836" i="4"/>
  <c r="H838" i="4"/>
  <c r="D101" i="5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44" i="4"/>
  <c r="B45" i="4"/>
  <c r="H30" i="4"/>
  <c r="H31" i="4"/>
  <c r="H33" i="4"/>
  <c r="D25" i="5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H375" i="4"/>
  <c r="H376" i="4"/>
  <c r="H378" i="4"/>
  <c r="D28" i="5"/>
  <c r="B710" i="4"/>
  <c r="B709" i="4"/>
  <c r="B708" i="4"/>
  <c r="B707" i="4"/>
  <c r="B706" i="4"/>
  <c r="B705" i="4"/>
  <c r="B704" i="4"/>
  <c r="B703" i="4"/>
  <c r="B702" i="4"/>
  <c r="B701" i="4"/>
  <c r="B700" i="4"/>
  <c r="B699" i="4"/>
  <c r="B698" i="4"/>
  <c r="B697" i="4"/>
  <c r="B696" i="4"/>
  <c r="B711" i="4"/>
  <c r="B712" i="4"/>
  <c r="H697" i="4"/>
  <c r="H698" i="4"/>
  <c r="H700" i="4"/>
  <c r="D27" i="5"/>
  <c r="E29" i="5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H53" i="4"/>
  <c r="H54" i="4"/>
  <c r="H56" i="4"/>
  <c r="D54" i="5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H145" i="4"/>
  <c r="H146" i="4"/>
  <c r="H148" i="4"/>
  <c r="D52" i="5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H283" i="4"/>
  <c r="H284" i="4"/>
  <c r="H286" i="4"/>
  <c r="D55" i="5"/>
  <c r="B963" i="4"/>
  <c r="B962" i="4"/>
  <c r="B961" i="4"/>
  <c r="B960" i="4"/>
  <c r="B959" i="4"/>
  <c r="B958" i="4"/>
  <c r="B957" i="4"/>
  <c r="B956" i="4"/>
  <c r="B955" i="4"/>
  <c r="B954" i="4"/>
  <c r="B953" i="4"/>
  <c r="B952" i="4"/>
  <c r="B951" i="4"/>
  <c r="B950" i="4"/>
  <c r="B949" i="4"/>
  <c r="B964" i="4"/>
  <c r="B965" i="4"/>
  <c r="H950" i="4"/>
  <c r="H951" i="4"/>
  <c r="H953" i="4"/>
  <c r="D51" i="5"/>
  <c r="E56" i="5"/>
  <c r="C1592" i="4"/>
  <c r="C1569" i="4"/>
  <c r="A1610" i="4"/>
  <c r="A1609" i="4"/>
  <c r="A1608" i="4"/>
  <c r="A1607" i="4"/>
  <c r="A1606" i="4"/>
  <c r="A1605" i="4"/>
  <c r="A1604" i="4"/>
  <c r="A1603" i="4"/>
  <c r="A1602" i="4"/>
  <c r="A1601" i="4"/>
  <c r="A1600" i="4"/>
  <c r="A1599" i="4"/>
  <c r="A1598" i="4"/>
  <c r="A1597" i="4"/>
  <c r="A1596" i="4"/>
  <c r="A1595" i="4"/>
  <c r="A94" i="4"/>
  <c r="A1591" i="4"/>
  <c r="A1587" i="4"/>
  <c r="A1586" i="4"/>
  <c r="A1585" i="4"/>
  <c r="A1584" i="4"/>
  <c r="A1583" i="4"/>
  <c r="A1582" i="4"/>
  <c r="A1581" i="4"/>
  <c r="A1580" i="4"/>
  <c r="A1579" i="4"/>
  <c r="A1578" i="4"/>
  <c r="A1577" i="4"/>
  <c r="A1576" i="4"/>
  <c r="A1575" i="4"/>
  <c r="A1574" i="4"/>
  <c r="A1573" i="4"/>
  <c r="A1572" i="4"/>
  <c r="A71" i="4"/>
  <c r="A1568" i="4"/>
  <c r="C1546" i="4"/>
  <c r="C1523" i="4"/>
  <c r="A1564" i="4"/>
  <c r="A1563" i="4"/>
  <c r="A1562" i="4"/>
  <c r="A1561" i="4"/>
  <c r="A1560" i="4"/>
  <c r="A1559" i="4"/>
  <c r="A1558" i="4"/>
  <c r="A1557" i="4"/>
  <c r="A1556" i="4"/>
  <c r="A1555" i="4"/>
  <c r="A1554" i="4"/>
  <c r="A1553" i="4"/>
  <c r="A1552" i="4"/>
  <c r="A1551" i="4"/>
  <c r="A1550" i="4"/>
  <c r="A1549" i="4"/>
  <c r="A48" i="4"/>
  <c r="A1545" i="4"/>
  <c r="A1541" i="4"/>
  <c r="A1540" i="4"/>
  <c r="A1539" i="4"/>
  <c r="A1538" i="4"/>
  <c r="A1537" i="4"/>
  <c r="A1536" i="4"/>
  <c r="A1535" i="4"/>
  <c r="A1534" i="4"/>
  <c r="A1533" i="4"/>
  <c r="A1532" i="4"/>
  <c r="A1531" i="4"/>
  <c r="A1530" i="4"/>
  <c r="A1529" i="4"/>
  <c r="A1528" i="4"/>
  <c r="A1527" i="4"/>
  <c r="A1526" i="4"/>
  <c r="A25" i="4"/>
  <c r="A1522" i="4"/>
  <c r="C1200" i="4"/>
  <c r="C969" i="4"/>
  <c r="A1503" i="4"/>
  <c r="C1500" i="4"/>
  <c r="A1499" i="4"/>
  <c r="A1480" i="4"/>
  <c r="C1477" i="4"/>
  <c r="A1476" i="4"/>
  <c r="A1457" i="4"/>
  <c r="C1454" i="4"/>
  <c r="A1453" i="4"/>
  <c r="A1434" i="4"/>
  <c r="C1431" i="4"/>
  <c r="A1430" i="4"/>
  <c r="A1411" i="4"/>
  <c r="C1408" i="4"/>
  <c r="A1407" i="4"/>
  <c r="A1361" i="4"/>
  <c r="A1384" i="4"/>
  <c r="A1388" i="4"/>
  <c r="A1365" i="4"/>
  <c r="C1385" i="4"/>
  <c r="C1362" i="4"/>
  <c r="A1342" i="4"/>
  <c r="A1319" i="4"/>
  <c r="A1295" i="4"/>
  <c r="A1272" i="4"/>
  <c r="A1249" i="4"/>
  <c r="A1203" i="4"/>
  <c r="A1180" i="4"/>
  <c r="A1157" i="4"/>
  <c r="A1134" i="4"/>
  <c r="A1111" i="4"/>
  <c r="A1088" i="4"/>
  <c r="A1065" i="4"/>
  <c r="A1042" i="4"/>
  <c r="A1018" i="4"/>
  <c r="A995" i="4"/>
  <c r="A972" i="4"/>
  <c r="A949" i="4"/>
  <c r="A926" i="4"/>
  <c r="A903" i="4"/>
  <c r="A880" i="4"/>
  <c r="A857" i="4"/>
  <c r="A834" i="4"/>
  <c r="A811" i="4"/>
  <c r="A788" i="4"/>
  <c r="A742" i="4"/>
  <c r="A719" i="4"/>
  <c r="A696" i="4"/>
  <c r="A673" i="4"/>
  <c r="A650" i="4"/>
  <c r="A627" i="4"/>
  <c r="A581" i="4"/>
  <c r="A558" i="4"/>
  <c r="A535" i="4"/>
  <c r="A512" i="4"/>
  <c r="A489" i="4"/>
  <c r="A466" i="4"/>
  <c r="A443" i="4"/>
  <c r="A397" i="4"/>
  <c r="A374" i="4"/>
  <c r="A351" i="4"/>
  <c r="A328" i="4"/>
  <c r="A305" i="4"/>
  <c r="A236" i="4"/>
  <c r="A213" i="4"/>
  <c r="A190" i="4"/>
  <c r="A167" i="4"/>
  <c r="A144" i="4"/>
  <c r="A121" i="4"/>
  <c r="A98" i="4"/>
  <c r="A75" i="4"/>
  <c r="A52" i="4"/>
  <c r="A29" i="4"/>
  <c r="A6" i="4"/>
  <c r="A214" i="4"/>
  <c r="A531" i="4"/>
  <c r="A1315" i="4"/>
  <c r="A1394" i="4"/>
  <c r="A1509" i="4"/>
  <c r="A1486" i="4"/>
  <c r="A1463" i="4"/>
  <c r="A1440" i="4"/>
  <c r="A1371" i="4"/>
  <c r="A1481" i="4"/>
  <c r="A1504" i="4"/>
  <c r="A1412" i="4"/>
  <c r="A1389" i="4"/>
  <c r="A1435" i="4"/>
  <c r="A1366" i="4"/>
  <c r="A1458" i="4"/>
  <c r="A30" i="4"/>
  <c r="A76" i="4"/>
  <c r="A122" i="4"/>
  <c r="A53" i="4"/>
  <c r="A99" i="4"/>
  <c r="A145" i="4"/>
  <c r="A168" i="4"/>
  <c r="A191" i="4"/>
  <c r="A1343" i="4"/>
  <c r="A1320" i="4"/>
  <c r="A1296" i="4"/>
  <c r="A1273" i="4"/>
  <c r="A1250" i="4"/>
  <c r="A1204" i="4"/>
  <c r="A1181" i="4"/>
  <c r="A1158" i="4"/>
  <c r="A1135" i="4"/>
  <c r="A1112" i="4"/>
  <c r="A1089" i="4"/>
  <c r="A1066" i="4"/>
  <c r="A1043" i="4"/>
  <c r="A1019" i="4"/>
  <c r="A996" i="4"/>
  <c r="A973" i="4"/>
  <c r="A950" i="4"/>
  <c r="A927" i="4"/>
  <c r="A904" i="4"/>
  <c r="A881" i="4"/>
  <c r="A858" i="4"/>
  <c r="A835" i="4"/>
  <c r="A812" i="4"/>
  <c r="A789" i="4"/>
  <c r="A743" i="4"/>
  <c r="A720" i="4"/>
  <c r="A697" i="4"/>
  <c r="A674" i="4"/>
  <c r="A651" i="4"/>
  <c r="A628" i="4"/>
  <c r="A582" i="4"/>
  <c r="A559" i="4"/>
  <c r="A536" i="4"/>
  <c r="A513" i="4"/>
  <c r="A490" i="4"/>
  <c r="A467" i="4"/>
  <c r="A7" i="4"/>
  <c r="A237" i="4"/>
  <c r="A306" i="4"/>
  <c r="A329" i="4"/>
  <c r="A352" i="4"/>
  <c r="A375" i="4"/>
  <c r="A398" i="4"/>
  <c r="A444" i="4"/>
  <c r="A1417" i="4"/>
  <c r="A1436" i="4"/>
  <c r="A1390" i="4"/>
  <c r="A1413" i="4"/>
  <c r="A1367" i="4"/>
  <c r="A1505" i="4"/>
  <c r="A1482" i="4"/>
  <c r="A1459" i="4"/>
  <c r="A744" i="4"/>
  <c r="A652" i="4"/>
  <c r="A537" i="4"/>
  <c r="A1321" i="4"/>
  <c r="A1251" i="4"/>
  <c r="A1182" i="4"/>
  <c r="A1113" i="4"/>
  <c r="A1067" i="4"/>
  <c r="A1020" i="4"/>
  <c r="A974" i="4"/>
  <c r="A928" i="4"/>
  <c r="A882" i="4"/>
  <c r="A813" i="4"/>
  <c r="A698" i="4"/>
  <c r="A583" i="4"/>
  <c r="A215" i="4"/>
  <c r="A192" i="4"/>
  <c r="A169" i="4"/>
  <c r="A146" i="4"/>
  <c r="A123" i="4"/>
  <c r="A100" i="4"/>
  <c r="A77" i="4"/>
  <c r="A54" i="4"/>
  <c r="A790" i="4"/>
  <c r="A836" i="4"/>
  <c r="A721" i="4"/>
  <c r="A629" i="4"/>
  <c r="A514" i="4"/>
  <c r="A468" i="4"/>
  <c r="A1344" i="4"/>
  <c r="A1297" i="4"/>
  <c r="A1274" i="4"/>
  <c r="A1205" i="4"/>
  <c r="A1159" i="4"/>
  <c r="A1136" i="4"/>
  <c r="A1090" i="4"/>
  <c r="A1044" i="4"/>
  <c r="A997" i="4"/>
  <c r="A951" i="4"/>
  <c r="A905" i="4"/>
  <c r="A859" i="4"/>
  <c r="A491" i="4"/>
  <c r="A31" i="4"/>
  <c r="A675" i="4"/>
  <c r="A560" i="4"/>
  <c r="A353" i="4"/>
  <c r="A307" i="4"/>
  <c r="A445" i="4"/>
  <c r="A330" i="4"/>
  <c r="A8" i="4"/>
  <c r="A399" i="4"/>
  <c r="A376" i="4"/>
  <c r="A238" i="4"/>
  <c r="A1414" i="4"/>
  <c r="A1506" i="4"/>
  <c r="A1483" i="4"/>
  <c r="A1460" i="4"/>
  <c r="A1368" i="4"/>
  <c r="A1437" i="4"/>
  <c r="A1391" i="4"/>
  <c r="A1345" i="4"/>
  <c r="A1322" i="4"/>
  <c r="A1298" i="4"/>
  <c r="A1275" i="4"/>
  <c r="A1252" i="4"/>
  <c r="A1206" i="4"/>
  <c r="A1183" i="4"/>
  <c r="A1160" i="4"/>
  <c r="A1137" i="4"/>
  <c r="A1114" i="4"/>
  <c r="A1091" i="4"/>
  <c r="A1068" i="4"/>
  <c r="A1045" i="4"/>
  <c r="A1021" i="4"/>
  <c r="A998" i="4"/>
  <c r="A975" i="4"/>
  <c r="A952" i="4"/>
  <c r="A929" i="4"/>
  <c r="A906" i="4"/>
  <c r="A883" i="4"/>
  <c r="A860" i="4"/>
  <c r="A837" i="4"/>
  <c r="A722" i="4"/>
  <c r="A630" i="4"/>
  <c r="A515" i="4"/>
  <c r="A469" i="4"/>
  <c r="A9" i="4"/>
  <c r="A791" i="4"/>
  <c r="A676" i="4"/>
  <c r="A561" i="4"/>
  <c r="A745" i="4"/>
  <c r="A814" i="4"/>
  <c r="A699" i="4"/>
  <c r="A584" i="4"/>
  <c r="A492" i="4"/>
  <c r="A193" i="4"/>
  <c r="A170" i="4"/>
  <c r="A147" i="4"/>
  <c r="A124" i="4"/>
  <c r="A101" i="4"/>
  <c r="A78" i="4"/>
  <c r="A55" i="4"/>
  <c r="A446" i="4"/>
  <c r="A400" i="4"/>
  <c r="A377" i="4"/>
  <c r="A354" i="4"/>
  <c r="A331" i="4"/>
  <c r="A308" i="4"/>
  <c r="A239" i="4"/>
  <c r="A216" i="4"/>
  <c r="A653" i="4"/>
  <c r="A538" i="4"/>
  <c r="A32" i="4"/>
  <c r="H837" i="4"/>
  <c r="A1507" i="4"/>
  <c r="A1484" i="4"/>
  <c r="A1461" i="4"/>
  <c r="A1369" i="4"/>
  <c r="A1438" i="4"/>
  <c r="A1392" i="4"/>
  <c r="A1415" i="4"/>
  <c r="A1346" i="4"/>
  <c r="A1323" i="4"/>
  <c r="A1299" i="4"/>
  <c r="A1276" i="4"/>
  <c r="A1253" i="4"/>
  <c r="A1207" i="4"/>
  <c r="A1184" i="4"/>
  <c r="A1161" i="4"/>
  <c r="A1138" i="4"/>
  <c r="A1115" i="4"/>
  <c r="A1092" i="4"/>
  <c r="A1069" i="4"/>
  <c r="A1046" i="4"/>
  <c r="A1022" i="4"/>
  <c r="A999" i="4"/>
  <c r="A976" i="4"/>
  <c r="A953" i="4"/>
  <c r="A930" i="4"/>
  <c r="A907" i="4"/>
  <c r="A884" i="4"/>
  <c r="A861" i="4"/>
  <c r="A838" i="4"/>
  <c r="A815" i="4"/>
  <c r="A792" i="4"/>
  <c r="A746" i="4"/>
  <c r="A723" i="4"/>
  <c r="A700" i="4"/>
  <c r="A677" i="4"/>
  <c r="A654" i="4"/>
  <c r="A631" i="4"/>
  <c r="A585" i="4"/>
  <c r="A562" i="4"/>
  <c r="A539" i="4"/>
  <c r="A516" i="4"/>
  <c r="A493" i="4"/>
  <c r="A194" i="4"/>
  <c r="A171" i="4"/>
  <c r="A148" i="4"/>
  <c r="A125" i="4"/>
  <c r="A102" i="4"/>
  <c r="A79" i="4"/>
  <c r="A56" i="4"/>
  <c r="A447" i="4"/>
  <c r="A401" i="4"/>
  <c r="A378" i="4"/>
  <c r="A355" i="4"/>
  <c r="A332" i="4"/>
  <c r="A309" i="4"/>
  <c r="A240" i="4"/>
  <c r="A10" i="4"/>
  <c r="A470" i="4"/>
  <c r="A217" i="4"/>
  <c r="A33" i="4"/>
  <c r="A554" i="4"/>
  <c r="A1338" i="4"/>
  <c r="A1291" i="4"/>
  <c r="A1268" i="4"/>
  <c r="A1245" i="4"/>
  <c r="A1222" i="4"/>
  <c r="A1199" i="4"/>
  <c r="A1176" i="4"/>
  <c r="A1153" i="4"/>
  <c r="A1130" i="4"/>
  <c r="A1107" i="4"/>
  <c r="A1084" i="4"/>
  <c r="A1061" i="4"/>
  <c r="A1038" i="4"/>
  <c r="A1014" i="4"/>
  <c r="A991" i="4"/>
  <c r="A968" i="4"/>
  <c r="A945" i="4"/>
  <c r="A922" i="4"/>
  <c r="A899" i="4"/>
  <c r="A876" i="4"/>
  <c r="A853" i="4"/>
  <c r="A830" i="4"/>
  <c r="A807" i="4"/>
  <c r="A784" i="4"/>
  <c r="A761" i="4"/>
  <c r="A738" i="4"/>
  <c r="A715" i="4"/>
  <c r="A692" i="4"/>
  <c r="A669" i="4"/>
  <c r="A646" i="4"/>
  <c r="A623" i="4"/>
  <c r="A600" i="4"/>
  <c r="A577" i="4"/>
  <c r="A508" i="4"/>
  <c r="A485" i="4"/>
  <c r="A462" i="4"/>
  <c r="A439" i="4"/>
  <c r="A416" i="4"/>
  <c r="A393" i="4"/>
  <c r="A370" i="4"/>
  <c r="C1339" i="4"/>
  <c r="A1462" i="4"/>
  <c r="A1370" i="4"/>
  <c r="A1439" i="4"/>
  <c r="A1393" i="4"/>
  <c r="A1416" i="4"/>
  <c r="A1508" i="4"/>
  <c r="A1485" i="4"/>
  <c r="A1347" i="4"/>
  <c r="A1324" i="4"/>
  <c r="A1300" i="4"/>
  <c r="A1277" i="4"/>
  <c r="A1254" i="4"/>
  <c r="A1208" i="4"/>
  <c r="A1185" i="4"/>
  <c r="A1162" i="4"/>
  <c r="A1139" i="4"/>
  <c r="A1116" i="4"/>
  <c r="A1093" i="4"/>
  <c r="A1070" i="4"/>
  <c r="A1047" i="4"/>
  <c r="A1023" i="4"/>
  <c r="A1000" i="4"/>
  <c r="A977" i="4"/>
  <c r="A954" i="4"/>
  <c r="A931" i="4"/>
  <c r="A908" i="4"/>
  <c r="A885" i="4"/>
  <c r="A862" i="4"/>
  <c r="A839" i="4"/>
  <c r="A816" i="4"/>
  <c r="A793" i="4"/>
  <c r="A747" i="4"/>
  <c r="A724" i="4"/>
  <c r="A701" i="4"/>
  <c r="A678" i="4"/>
  <c r="A655" i="4"/>
  <c r="A632" i="4"/>
  <c r="A586" i="4"/>
  <c r="A563" i="4"/>
  <c r="A540" i="4"/>
  <c r="A517" i="4"/>
  <c r="A494" i="4"/>
  <c r="A471" i="4"/>
  <c r="A448" i="4"/>
  <c r="A402" i="4"/>
  <c r="A379" i="4"/>
  <c r="A356" i="4"/>
  <c r="A333" i="4"/>
  <c r="A310" i="4"/>
  <c r="A241" i="4"/>
  <c r="A34" i="4"/>
  <c r="A11" i="4"/>
  <c r="A218" i="4"/>
  <c r="A195" i="4"/>
  <c r="A103" i="4"/>
  <c r="A80" i="4"/>
  <c r="A149" i="4"/>
  <c r="A57" i="4"/>
  <c r="A172" i="4"/>
  <c r="A126" i="4"/>
  <c r="A1348" i="4"/>
  <c r="A1325" i="4"/>
  <c r="A1301" i="4"/>
  <c r="A1278" i="4"/>
  <c r="A1255" i="4"/>
  <c r="A1209" i="4"/>
  <c r="A1186" i="4"/>
  <c r="A1163" i="4"/>
  <c r="A1140" i="4"/>
  <c r="A1117" i="4"/>
  <c r="A1094" i="4"/>
  <c r="A1071" i="4"/>
  <c r="A1048" i="4"/>
  <c r="A1024" i="4"/>
  <c r="A1001" i="4"/>
  <c r="A978" i="4"/>
  <c r="A955" i="4"/>
  <c r="A932" i="4"/>
  <c r="A909" i="4"/>
  <c r="A886" i="4"/>
  <c r="A863" i="4"/>
  <c r="A817" i="4"/>
  <c r="A702" i="4"/>
  <c r="A587" i="4"/>
  <c r="A495" i="4"/>
  <c r="A748" i="4"/>
  <c r="A656" i="4"/>
  <c r="A840" i="4"/>
  <c r="A794" i="4"/>
  <c r="A679" i="4"/>
  <c r="A564" i="4"/>
  <c r="A219" i="4"/>
  <c r="A541" i="4"/>
  <c r="A472" i="4"/>
  <c r="A196" i="4"/>
  <c r="A173" i="4"/>
  <c r="A150" i="4"/>
  <c r="A127" i="4"/>
  <c r="A104" i="4"/>
  <c r="A81" i="4"/>
  <c r="A58" i="4"/>
  <c r="A449" i="4"/>
  <c r="A334" i="4"/>
  <c r="A12" i="4"/>
  <c r="A357" i="4"/>
  <c r="A403" i="4"/>
  <c r="A311" i="4"/>
  <c r="A725" i="4"/>
  <c r="A633" i="4"/>
  <c r="A518" i="4"/>
  <c r="A380" i="4"/>
  <c r="A242" i="4"/>
  <c r="A35" i="4"/>
  <c r="C1316" i="4"/>
  <c r="C1269" i="4"/>
  <c r="C1246" i="4"/>
  <c r="C1223" i="4"/>
  <c r="C1177" i="4"/>
  <c r="C1154" i="4"/>
  <c r="C1131" i="4"/>
  <c r="C1108" i="4"/>
  <c r="C1085" i="4"/>
  <c r="C1062" i="4"/>
  <c r="C1039" i="4"/>
  <c r="C1015" i="4"/>
  <c r="C992" i="4"/>
  <c r="C946" i="4"/>
  <c r="C923" i="4"/>
  <c r="C900" i="4"/>
  <c r="C877" i="4"/>
  <c r="C854" i="4"/>
  <c r="C831" i="4"/>
  <c r="C808" i="4"/>
  <c r="C785" i="4"/>
  <c r="C762" i="4"/>
  <c r="C739" i="4"/>
  <c r="C716" i="4"/>
  <c r="C693" i="4"/>
  <c r="C670" i="4"/>
  <c r="C647" i="4"/>
  <c r="C624" i="4"/>
  <c r="C601" i="4"/>
  <c r="C578" i="4"/>
  <c r="C555" i="4"/>
  <c r="C532" i="4"/>
  <c r="C509" i="4"/>
  <c r="C486" i="4"/>
  <c r="C463" i="4"/>
  <c r="C440" i="4"/>
  <c r="C417" i="4"/>
  <c r="C394" i="4"/>
  <c r="C371" i="4"/>
  <c r="C348" i="4"/>
  <c r="C325" i="4"/>
  <c r="C302" i="4"/>
  <c r="C279" i="4"/>
  <c r="C256" i="4"/>
  <c r="C233" i="4"/>
  <c r="C210" i="4"/>
  <c r="C187" i="4"/>
  <c r="C164" i="4"/>
  <c r="C141" i="4"/>
  <c r="C118" i="4"/>
  <c r="C95" i="4"/>
  <c r="C72" i="4"/>
  <c r="C49" i="4"/>
  <c r="C26" i="4"/>
  <c r="A1441" i="4"/>
  <c r="A1464" i="4"/>
  <c r="A1418" i="4"/>
  <c r="A1395" i="4"/>
  <c r="A1372" i="4"/>
  <c r="A1487" i="4"/>
  <c r="A1510" i="4"/>
  <c r="A1349" i="4"/>
  <c r="A1326" i="4"/>
  <c r="A1302" i="4"/>
  <c r="A1279" i="4"/>
  <c r="A1256" i="4"/>
  <c r="A1210" i="4"/>
  <c r="A1187" i="4"/>
  <c r="A1164" i="4"/>
  <c r="A1141" i="4"/>
  <c r="A1118" i="4"/>
  <c r="A1095" i="4"/>
  <c r="A1072" i="4"/>
  <c r="A1049" i="4"/>
  <c r="A1025" i="4"/>
  <c r="A1002" i="4"/>
  <c r="A979" i="4"/>
  <c r="A956" i="4"/>
  <c r="A933" i="4"/>
  <c r="A910" i="4"/>
  <c r="A887" i="4"/>
  <c r="A864" i="4"/>
  <c r="A795" i="4"/>
  <c r="A680" i="4"/>
  <c r="A565" i="4"/>
  <c r="A13" i="4"/>
  <c r="A220" i="4"/>
  <c r="A841" i="4"/>
  <c r="A726" i="4"/>
  <c r="A634" i="4"/>
  <c r="A450" i="4"/>
  <c r="A404" i="4"/>
  <c r="A381" i="4"/>
  <c r="A358" i="4"/>
  <c r="A335" i="4"/>
  <c r="A312" i="4"/>
  <c r="A243" i="4"/>
  <c r="A818" i="4"/>
  <c r="A749" i="4"/>
  <c r="A657" i="4"/>
  <c r="A542" i="4"/>
  <c r="A473" i="4"/>
  <c r="A197" i="4"/>
  <c r="A174" i="4"/>
  <c r="A151" i="4"/>
  <c r="A128" i="4"/>
  <c r="A105" i="4"/>
  <c r="A82" i="4"/>
  <c r="A59" i="4"/>
  <c r="A519" i="4"/>
  <c r="A703" i="4"/>
  <c r="A588" i="4"/>
  <c r="A496" i="4"/>
  <c r="A36" i="4"/>
  <c r="A1465" i="4"/>
  <c r="A1419" i="4"/>
  <c r="A1396" i="4"/>
  <c r="A1373" i="4"/>
  <c r="A1511" i="4"/>
  <c r="A1488" i="4"/>
  <c r="A1442" i="4"/>
  <c r="A842" i="4"/>
  <c r="A819" i="4"/>
  <c r="A796" i="4"/>
  <c r="A750" i="4"/>
  <c r="A727" i="4"/>
  <c r="A704" i="4"/>
  <c r="A681" i="4"/>
  <c r="A658" i="4"/>
  <c r="A635" i="4"/>
  <c r="A589" i="4"/>
  <c r="A566" i="4"/>
  <c r="A543" i="4"/>
  <c r="A520" i="4"/>
  <c r="A497" i="4"/>
  <c r="A474" i="4"/>
  <c r="A198" i="4"/>
  <c r="A175" i="4"/>
  <c r="A152" i="4"/>
  <c r="A129" i="4"/>
  <c r="A106" i="4"/>
  <c r="A83" i="4"/>
  <c r="A60" i="4"/>
  <c r="A1350" i="4"/>
  <c r="A1327" i="4"/>
  <c r="A1303" i="4"/>
  <c r="A1280" i="4"/>
  <c r="A1257" i="4"/>
  <c r="A1211" i="4"/>
  <c r="A1188" i="4"/>
  <c r="A1165" i="4"/>
  <c r="A1142" i="4"/>
  <c r="A1119" i="4"/>
  <c r="A1096" i="4"/>
  <c r="A1073" i="4"/>
  <c r="A1050" i="4"/>
  <c r="A1026" i="4"/>
  <c r="A1003" i="4"/>
  <c r="A980" i="4"/>
  <c r="A957" i="4"/>
  <c r="A934" i="4"/>
  <c r="A911" i="4"/>
  <c r="A888" i="4"/>
  <c r="A865" i="4"/>
  <c r="A451" i="4"/>
  <c r="A405" i="4"/>
  <c r="A382" i="4"/>
  <c r="A359" i="4"/>
  <c r="A336" i="4"/>
  <c r="A313" i="4"/>
  <c r="A244" i="4"/>
  <c r="A14" i="4"/>
  <c r="A221" i="4"/>
  <c r="A37" i="4"/>
  <c r="C3" i="4"/>
  <c r="A1512" i="4"/>
  <c r="A1374" i="4"/>
  <c r="A1489" i="4"/>
  <c r="A1443" i="4"/>
  <c r="A1466" i="4"/>
  <c r="A1420" i="4"/>
  <c r="A1397" i="4"/>
  <c r="A1351" i="4"/>
  <c r="A1328" i="4"/>
  <c r="A1304" i="4"/>
  <c r="A1281" i="4"/>
  <c r="A1258" i="4"/>
  <c r="A1212" i="4"/>
  <c r="A1189" i="4"/>
  <c r="A1166" i="4"/>
  <c r="A1143" i="4"/>
  <c r="A1120" i="4"/>
  <c r="A1097" i="4"/>
  <c r="A1074" i="4"/>
  <c r="A1051" i="4"/>
  <c r="A1027" i="4"/>
  <c r="A1004" i="4"/>
  <c r="A981" i="4"/>
  <c r="A958" i="4"/>
  <c r="A935" i="4"/>
  <c r="A912" i="4"/>
  <c r="A889" i="4"/>
  <c r="A866" i="4"/>
  <c r="A843" i="4"/>
  <c r="A820" i="4"/>
  <c r="A797" i="4"/>
  <c r="A751" i="4"/>
  <c r="A728" i="4"/>
  <c r="A705" i="4"/>
  <c r="A682" i="4"/>
  <c r="A659" i="4"/>
  <c r="A636" i="4"/>
  <c r="A590" i="4"/>
  <c r="A567" i="4"/>
  <c r="A544" i="4"/>
  <c r="A521" i="4"/>
  <c r="A498" i="4"/>
  <c r="A475" i="4"/>
  <c r="A452" i="4"/>
  <c r="A406" i="4"/>
  <c r="A383" i="4"/>
  <c r="A360" i="4"/>
  <c r="A337" i="4"/>
  <c r="A314" i="4"/>
  <c r="A245" i="4"/>
  <c r="A15" i="4"/>
  <c r="A222" i="4"/>
  <c r="A176" i="4"/>
  <c r="A84" i="4"/>
  <c r="A199" i="4"/>
  <c r="A107" i="4"/>
  <c r="A153" i="4"/>
  <c r="A61" i="4"/>
  <c r="A130" i="4"/>
  <c r="A38" i="4"/>
  <c r="A1490" i="4"/>
  <c r="A1444" i="4"/>
  <c r="A1467" i="4"/>
  <c r="A1421" i="4"/>
  <c r="A1398" i="4"/>
  <c r="A1375" i="4"/>
  <c r="A1513" i="4"/>
  <c r="A1352" i="4"/>
  <c r="A1329" i="4"/>
  <c r="A1305" i="4"/>
  <c r="A1282" i="4"/>
  <c r="A1259" i="4"/>
  <c r="A1213" i="4"/>
  <c r="A1190" i="4"/>
  <c r="A1167" i="4"/>
  <c r="A1144" i="4"/>
  <c r="A1121" i="4"/>
  <c r="A1098" i="4"/>
  <c r="A1075" i="4"/>
  <c r="A1052" i="4"/>
  <c r="A1028" i="4"/>
  <c r="A1005" i="4"/>
  <c r="A982" i="4"/>
  <c r="A959" i="4"/>
  <c r="A936" i="4"/>
  <c r="A913" i="4"/>
  <c r="A890" i="4"/>
  <c r="A867" i="4"/>
  <c r="A752" i="4"/>
  <c r="A660" i="4"/>
  <c r="A545" i="4"/>
  <c r="A499" i="4"/>
  <c r="A200" i="4"/>
  <c r="A177" i="4"/>
  <c r="A154" i="4"/>
  <c r="A131" i="4"/>
  <c r="A108" i="4"/>
  <c r="A85" i="4"/>
  <c r="A62" i="4"/>
  <c r="A844" i="4"/>
  <c r="A729" i="4"/>
  <c r="A637" i="4"/>
  <c r="A522" i="4"/>
  <c r="A223" i="4"/>
  <c r="A821" i="4"/>
  <c r="A706" i="4"/>
  <c r="A591" i="4"/>
  <c r="A798" i="4"/>
  <c r="A407" i="4"/>
  <c r="A315" i="4"/>
  <c r="A361" i="4"/>
  <c r="A683" i="4"/>
  <c r="A568" i="4"/>
  <c r="A476" i="4"/>
  <c r="A16" i="4"/>
  <c r="A384" i="4"/>
  <c r="A246" i="4"/>
  <c r="A453" i="4"/>
  <c r="A338" i="4"/>
  <c r="A39" i="4"/>
  <c r="A1468" i="4"/>
  <c r="A1422" i="4"/>
  <c r="A1399" i="4"/>
  <c r="A1376" i="4"/>
  <c r="A1514" i="4"/>
  <c r="A1491" i="4"/>
  <c r="A1445" i="4"/>
  <c r="A1353" i="4"/>
  <c r="A1330" i="4"/>
  <c r="A1306" i="4"/>
  <c r="A1283" i="4"/>
  <c r="A1260" i="4"/>
  <c r="A1214" i="4"/>
  <c r="A1191" i="4"/>
  <c r="A1168" i="4"/>
  <c r="A1145" i="4"/>
  <c r="A1122" i="4"/>
  <c r="A1099" i="4"/>
  <c r="A1076" i="4"/>
  <c r="A1053" i="4"/>
  <c r="A1029" i="4"/>
  <c r="A1006" i="4"/>
  <c r="A983" i="4"/>
  <c r="A960" i="4"/>
  <c r="A937" i="4"/>
  <c r="A914" i="4"/>
  <c r="A891" i="4"/>
  <c r="A868" i="4"/>
  <c r="A845" i="4"/>
  <c r="A730" i="4"/>
  <c r="A638" i="4"/>
  <c r="A523" i="4"/>
  <c r="A17" i="4"/>
  <c r="A224" i="4"/>
  <c r="A477" i="4"/>
  <c r="A822" i="4"/>
  <c r="A707" i="4"/>
  <c r="A592" i="4"/>
  <c r="A500" i="4"/>
  <c r="A201" i="4"/>
  <c r="A178" i="4"/>
  <c r="A155" i="4"/>
  <c r="A132" i="4"/>
  <c r="A109" i="4"/>
  <c r="A86" i="4"/>
  <c r="A63" i="4"/>
  <c r="A799" i="4"/>
  <c r="A684" i="4"/>
  <c r="A569" i="4"/>
  <c r="A454" i="4"/>
  <c r="A408" i="4"/>
  <c r="A385" i="4"/>
  <c r="A362" i="4"/>
  <c r="A339" i="4"/>
  <c r="A316" i="4"/>
  <c r="A247" i="4"/>
  <c r="A753" i="4"/>
  <c r="A661" i="4"/>
  <c r="A546" i="4"/>
  <c r="A40" i="4"/>
  <c r="A1469" i="4"/>
  <c r="A1423" i="4"/>
  <c r="A1400" i="4"/>
  <c r="A1377" i="4"/>
  <c r="A1515" i="4"/>
  <c r="A1492" i="4"/>
  <c r="A1446" i="4"/>
  <c r="A1354" i="4"/>
  <c r="A1331" i="4"/>
  <c r="A1307" i="4"/>
  <c r="A1284" i="4"/>
  <c r="A1261" i="4"/>
  <c r="A1215" i="4"/>
  <c r="A1192" i="4"/>
  <c r="A1169" i="4"/>
  <c r="A1146" i="4"/>
  <c r="A1123" i="4"/>
  <c r="A1100" i="4"/>
  <c r="A1077" i="4"/>
  <c r="A1054" i="4"/>
  <c r="A1030" i="4"/>
  <c r="A1007" i="4"/>
  <c r="A984" i="4"/>
  <c r="A961" i="4"/>
  <c r="A938" i="4"/>
  <c r="A915" i="4"/>
  <c r="A892" i="4"/>
  <c r="A869" i="4"/>
  <c r="A846" i="4"/>
  <c r="A823" i="4"/>
  <c r="A800" i="4"/>
  <c r="A754" i="4"/>
  <c r="A731" i="4"/>
  <c r="A708" i="4"/>
  <c r="A685" i="4"/>
  <c r="A662" i="4"/>
  <c r="A639" i="4"/>
  <c r="A593" i="4"/>
  <c r="A570" i="4"/>
  <c r="A547" i="4"/>
  <c r="A524" i="4"/>
  <c r="A501" i="4"/>
  <c r="A478" i="4"/>
  <c r="A202" i="4"/>
  <c r="A179" i="4"/>
  <c r="A156" i="4"/>
  <c r="A133" i="4"/>
  <c r="A110" i="4"/>
  <c r="A87" i="4"/>
  <c r="A64" i="4"/>
  <c r="A455" i="4"/>
  <c r="A409" i="4"/>
  <c r="A386" i="4"/>
  <c r="A363" i="4"/>
  <c r="A340" i="4"/>
  <c r="A317" i="4"/>
  <c r="A248" i="4"/>
  <c r="A18" i="4"/>
  <c r="A225" i="4"/>
  <c r="A41" i="4"/>
  <c r="A1516" i="4"/>
  <c r="A1493" i="4"/>
  <c r="A1447" i="4"/>
  <c r="A1470" i="4"/>
  <c r="A1424" i="4"/>
  <c r="A1401" i="4"/>
  <c r="A1378" i="4"/>
  <c r="A1355" i="4"/>
  <c r="A1332" i="4"/>
  <c r="A1308" i="4"/>
  <c r="A1285" i="4"/>
  <c r="A1262" i="4"/>
  <c r="A1216" i="4"/>
  <c r="A1193" i="4"/>
  <c r="A1170" i="4"/>
  <c r="A1147" i="4"/>
  <c r="A1124" i="4"/>
  <c r="A1101" i="4"/>
  <c r="A1078" i="4"/>
  <c r="A1055" i="4"/>
  <c r="A1031" i="4"/>
  <c r="A1008" i="4"/>
  <c r="A985" i="4"/>
  <c r="A962" i="4"/>
  <c r="A939" i="4"/>
  <c r="A916" i="4"/>
  <c r="A893" i="4"/>
  <c r="A870" i="4"/>
  <c r="A847" i="4"/>
  <c r="A824" i="4"/>
  <c r="A801" i="4"/>
  <c r="A755" i="4"/>
  <c r="A732" i="4"/>
  <c r="A709" i="4"/>
  <c r="A686" i="4"/>
  <c r="A663" i="4"/>
  <c r="A640" i="4"/>
  <c r="A594" i="4"/>
  <c r="A571" i="4"/>
  <c r="A548" i="4"/>
  <c r="A525" i="4"/>
  <c r="A502" i="4"/>
  <c r="A479" i="4"/>
  <c r="A456" i="4"/>
  <c r="A410" i="4"/>
  <c r="A387" i="4"/>
  <c r="A364" i="4"/>
  <c r="A341" i="4"/>
  <c r="A318" i="4"/>
  <c r="A249" i="4"/>
  <c r="A19" i="4"/>
  <c r="A226" i="4"/>
  <c r="A157" i="4"/>
  <c r="A65" i="4"/>
  <c r="A203" i="4"/>
  <c r="A111" i="4"/>
  <c r="A180" i="4"/>
  <c r="A134" i="4"/>
  <c r="A88" i="4"/>
  <c r="A42" i="4"/>
  <c r="A1494" i="4"/>
  <c r="A1448" i="4"/>
  <c r="A1517" i="4"/>
  <c r="A1471" i="4"/>
  <c r="A1425" i="4"/>
  <c r="A1402" i="4"/>
  <c r="A1379" i="4"/>
  <c r="A1356" i="4"/>
  <c r="A1333" i="4"/>
  <c r="A1309" i="4"/>
  <c r="A1286" i="4"/>
  <c r="A1263" i="4"/>
  <c r="A1217" i="4"/>
  <c r="A1194" i="4"/>
  <c r="A1171" i="4"/>
  <c r="A1148" i="4"/>
  <c r="A1125" i="4"/>
  <c r="A1102" i="4"/>
  <c r="A1079" i="4"/>
  <c r="A1056" i="4"/>
  <c r="A1032" i="4"/>
  <c r="A1009" i="4"/>
  <c r="A986" i="4"/>
  <c r="A963" i="4"/>
  <c r="A940" i="4"/>
  <c r="A917" i="4"/>
  <c r="A894" i="4"/>
  <c r="A871" i="4"/>
  <c r="A848" i="4"/>
  <c r="A825" i="4"/>
  <c r="A710" i="4"/>
  <c r="A595" i="4"/>
  <c r="A503" i="4"/>
  <c r="A457" i="4"/>
  <c r="A549" i="4"/>
  <c r="A204" i="4"/>
  <c r="A802" i="4"/>
  <c r="A687" i="4"/>
  <c r="A572" i="4"/>
  <c r="A480" i="4"/>
  <c r="A227" i="4"/>
  <c r="A756" i="4"/>
  <c r="A664" i="4"/>
  <c r="A181" i="4"/>
  <c r="A158" i="4"/>
  <c r="A135" i="4"/>
  <c r="A112" i="4"/>
  <c r="A89" i="4"/>
  <c r="A66" i="4"/>
  <c r="A388" i="4"/>
  <c r="A250" i="4"/>
  <c r="A20" i="4"/>
  <c r="A411" i="4"/>
  <c r="A319" i="4"/>
  <c r="A733" i="4"/>
  <c r="A641" i="4"/>
  <c r="A526" i="4"/>
  <c r="A365" i="4"/>
  <c r="A342" i="4"/>
  <c r="A43" i="4"/>
  <c r="A1472" i="4"/>
  <c r="A1426" i="4"/>
  <c r="A1403" i="4"/>
  <c r="A1380" i="4"/>
  <c r="A1495" i="4"/>
  <c r="A1449" i="4"/>
  <c r="A1518" i="4"/>
  <c r="A1357" i="4"/>
  <c r="A1334" i="4"/>
  <c r="A1310" i="4"/>
  <c r="A1287" i="4"/>
  <c r="A1264" i="4"/>
  <c r="A1218" i="4"/>
  <c r="A1195" i="4"/>
  <c r="A1172" i="4"/>
  <c r="A1149" i="4"/>
  <c r="A1126" i="4"/>
  <c r="A1103" i="4"/>
  <c r="A1080" i="4"/>
  <c r="A1057" i="4"/>
  <c r="A1033" i="4"/>
  <c r="A1010" i="4"/>
  <c r="A987" i="4"/>
  <c r="A964" i="4"/>
  <c r="A941" i="4"/>
  <c r="A918" i="4"/>
  <c r="A895" i="4"/>
  <c r="A872" i="4"/>
  <c r="A849" i="4"/>
  <c r="A803" i="4"/>
  <c r="A688" i="4"/>
  <c r="A573" i="4"/>
  <c r="A481" i="4"/>
  <c r="A21" i="4"/>
  <c r="A228" i="4"/>
  <c r="A527" i="4"/>
  <c r="A412" i="4"/>
  <c r="A389" i="4"/>
  <c r="A366" i="4"/>
  <c r="A343" i="4"/>
  <c r="A320" i="4"/>
  <c r="A251" i="4"/>
  <c r="A757" i="4"/>
  <c r="A665" i="4"/>
  <c r="A550" i="4"/>
  <c r="A205" i="4"/>
  <c r="A182" i="4"/>
  <c r="A159" i="4"/>
  <c r="A136" i="4"/>
  <c r="A113" i="4"/>
  <c r="A90" i="4"/>
  <c r="A67" i="4"/>
  <c r="A734" i="4"/>
  <c r="A642" i="4"/>
  <c r="A826" i="4"/>
  <c r="A711" i="4"/>
  <c r="A596" i="4"/>
  <c r="A504" i="4"/>
  <c r="A458" i="4"/>
  <c r="A44" i="4"/>
</calcChain>
</file>

<file path=xl/sharedStrings.xml><?xml version="1.0" encoding="utf-8"?>
<sst xmlns="http://schemas.openxmlformats.org/spreadsheetml/2006/main" count="1795" uniqueCount="222">
  <si>
    <t xml:space="preserve">AGROLACTIVA LTDA </t>
  </si>
  <si>
    <t xml:space="preserve">NOMBRE </t>
  </si>
  <si>
    <t xml:space="preserve">BEATRIZ DE POMBO </t>
  </si>
  <si>
    <t>JACKES MOSSERY</t>
  </si>
  <si>
    <t xml:space="preserve">MARTHA LUCIA LEON </t>
  </si>
  <si>
    <t>LUIS ALONSO VELAZCO</t>
  </si>
  <si>
    <t xml:space="preserve">ALBERTO SANCHEZ </t>
  </si>
  <si>
    <t xml:space="preserve">RAFAEL SANCHEZ </t>
  </si>
  <si>
    <t>LUIS RODRIGUEZ</t>
  </si>
  <si>
    <t>SANDRA RODRIGUEZ</t>
  </si>
  <si>
    <t xml:space="preserve">MAURICIO GOMEZ </t>
  </si>
  <si>
    <t>LORENZO ZAMBRANO</t>
  </si>
  <si>
    <t>BERTHA LOPEZ</t>
  </si>
  <si>
    <t>LUIS ANTONIO MUÑOZ</t>
  </si>
  <si>
    <t>ALFREDO MUÑOZ</t>
  </si>
  <si>
    <t>FEDERICO RAMIREZ</t>
  </si>
  <si>
    <t>MARY LUZ AVELLANEDA</t>
  </si>
  <si>
    <t xml:space="preserve">JOSE ROMERO </t>
  </si>
  <si>
    <t>BENJAMIN GOMEZ</t>
  </si>
  <si>
    <t xml:space="preserve">GRACIELA AVELLANEDA </t>
  </si>
  <si>
    <t>JOSE CIFUENTES</t>
  </si>
  <si>
    <t>ROSAURA ACOSTA</t>
  </si>
  <si>
    <t>ENRIQUE ROMERO</t>
  </si>
  <si>
    <t>FILIBERTO CORTES</t>
  </si>
  <si>
    <t>VILMA PEÑA</t>
  </si>
  <si>
    <t>NELSON OMBITA</t>
  </si>
  <si>
    <t>MARIA LUCENA QUINTERO</t>
  </si>
  <si>
    <t xml:space="preserve">HENRY GOMEZ </t>
  </si>
  <si>
    <t>EMILSE RODRIGUEZ</t>
  </si>
  <si>
    <t xml:space="preserve">LITROS </t>
  </si>
  <si>
    <t>TOTAL</t>
  </si>
  <si>
    <t xml:space="preserve">BANCOS </t>
  </si>
  <si>
    <t xml:space="preserve">NUMERO DE CUENTA </t>
  </si>
  <si>
    <t xml:space="preserve">PAGO NETO </t>
  </si>
  <si>
    <t xml:space="preserve">Mary Luz Avellaneda </t>
  </si>
  <si>
    <t xml:space="preserve">Jose Romero </t>
  </si>
  <si>
    <t xml:space="preserve">Nelson Ombita </t>
  </si>
  <si>
    <t xml:space="preserve">AGRARIO </t>
  </si>
  <si>
    <t>Jackes Mossery</t>
  </si>
  <si>
    <t>Javier Ramirez</t>
  </si>
  <si>
    <t xml:space="preserve">Implantes y Perodoncia </t>
  </si>
  <si>
    <t>BOGOTA</t>
  </si>
  <si>
    <t xml:space="preserve">Beatriz Villar de Pombo </t>
  </si>
  <si>
    <t xml:space="preserve">Luis Alonso Velazco </t>
  </si>
  <si>
    <t xml:space="preserve">Martha Lucia León </t>
  </si>
  <si>
    <t xml:space="preserve">Rosaura Acosta </t>
  </si>
  <si>
    <t xml:space="preserve">Bertha Lopez </t>
  </si>
  <si>
    <t>Henry Gomez</t>
  </si>
  <si>
    <t xml:space="preserve">Maria Lucena Quintero </t>
  </si>
  <si>
    <t>Sandra Milena Rodriguez</t>
  </si>
  <si>
    <t>Filiberto Cortes</t>
  </si>
  <si>
    <t>Maria Vilma Peña</t>
  </si>
  <si>
    <t>Luis Rodriguez</t>
  </si>
  <si>
    <t>Emilse Rodriguez</t>
  </si>
  <si>
    <t xml:space="preserve">BBVA </t>
  </si>
  <si>
    <t>AHO. 0184223519</t>
  </si>
  <si>
    <t>cte. 000344697</t>
  </si>
  <si>
    <t>cte. 039302351</t>
  </si>
  <si>
    <t>aho. 008541799</t>
  </si>
  <si>
    <t xml:space="preserve">BANCOLOMBIA </t>
  </si>
  <si>
    <t>DAVIVIENDA</t>
  </si>
  <si>
    <t>EFECTIVO</t>
  </si>
  <si>
    <t>AHO. 463100015452</t>
  </si>
  <si>
    <t>AHO. 463100023829</t>
  </si>
  <si>
    <t xml:space="preserve">DESCUENTOS </t>
  </si>
  <si>
    <t xml:space="preserve">TOTALES </t>
  </si>
  <si>
    <t xml:space="preserve">DIA </t>
  </si>
  <si>
    <t xml:space="preserve">CANT </t>
  </si>
  <si>
    <t xml:space="preserve">CONCEPTO </t>
  </si>
  <si>
    <t xml:space="preserve">LITRO COMPRA </t>
  </si>
  <si>
    <t xml:space="preserve">L. QUINCENA </t>
  </si>
  <si>
    <t xml:space="preserve">VALOR A PAGAR </t>
  </si>
  <si>
    <t xml:space="preserve">NOMBRE PROVEDOR </t>
  </si>
  <si>
    <t xml:space="preserve">NETO A PAGAR </t>
  </si>
  <si>
    <t xml:space="preserve">V. TOTAL </t>
  </si>
  <si>
    <t xml:space="preserve">V.UNIT </t>
  </si>
  <si>
    <t xml:space="preserve">RELACION ENTREGA </t>
  </si>
  <si>
    <t xml:space="preserve">TOTAL </t>
  </si>
  <si>
    <t>AGROLACTIVA LTDA</t>
  </si>
  <si>
    <t>NOMBRE PROVEDOR</t>
  </si>
  <si>
    <t>LUCIA RAMIREZ</t>
  </si>
  <si>
    <t>VICTORIA GANTIVA</t>
  </si>
  <si>
    <t xml:space="preserve">Victoria Gantiva </t>
  </si>
  <si>
    <t xml:space="preserve">EFECTIVO </t>
  </si>
  <si>
    <t xml:space="preserve">Inversiones Perico SAS </t>
  </si>
  <si>
    <t xml:space="preserve">NESTOR ALMECIGA </t>
  </si>
  <si>
    <t xml:space="preserve">Nestor Almeciga </t>
  </si>
  <si>
    <t xml:space="preserve">Graciela Avellaneda </t>
  </si>
  <si>
    <t>FALTANTES</t>
  </si>
  <si>
    <t>CTE. 19343977208</t>
  </si>
  <si>
    <t>Rafael Enrique Romero</t>
  </si>
  <si>
    <t>FALTANTE</t>
  </si>
  <si>
    <t xml:space="preserve"> </t>
  </si>
  <si>
    <t xml:space="preserve">MILENA </t>
  </si>
  <si>
    <t>MANUEL VELAZCO</t>
  </si>
  <si>
    <t xml:space="preserve">MANUEL CASTILLO </t>
  </si>
  <si>
    <t xml:space="preserve">LEONEL SARMIENTO </t>
  </si>
  <si>
    <t xml:space="preserve">ISRAEL VELASQUEZ </t>
  </si>
  <si>
    <t>HERNAN GONZALEZ</t>
  </si>
  <si>
    <t xml:space="preserve">LUIS ACOSTA </t>
  </si>
  <si>
    <t>YOLANDA LESMES</t>
  </si>
  <si>
    <t xml:space="preserve">SOFIA GONZALEZ </t>
  </si>
  <si>
    <t xml:space="preserve">ALBERTO RAMOS </t>
  </si>
  <si>
    <t xml:space="preserve">MARIA REBECA VELASQUEZ </t>
  </si>
  <si>
    <t>AHO.22124237771</t>
  </si>
  <si>
    <t xml:space="preserve">Manuel velasquez </t>
  </si>
  <si>
    <t>AHO. 9270051585</t>
  </si>
  <si>
    <t>Hernan Gonzalez</t>
  </si>
  <si>
    <t>aho.431403001490</t>
  </si>
  <si>
    <t xml:space="preserve">Leonel Sarmiento </t>
  </si>
  <si>
    <t xml:space="preserve">Alberto Ramos </t>
  </si>
  <si>
    <t>Manuel Castillo</t>
  </si>
  <si>
    <t xml:space="preserve">Israel Velasquez </t>
  </si>
  <si>
    <t xml:space="preserve">María Receba Velasquez </t>
  </si>
  <si>
    <t xml:space="preserve">Sofia Gonzales </t>
  </si>
  <si>
    <t xml:space="preserve">CECILIA URREA </t>
  </si>
  <si>
    <t xml:space="preserve">CARMEN RODRIGUEZ </t>
  </si>
  <si>
    <t xml:space="preserve">GRACIELA OBANDO </t>
  </si>
  <si>
    <t xml:space="preserve">Graciela Obando </t>
  </si>
  <si>
    <t xml:space="preserve">Cecilia Urrea </t>
  </si>
  <si>
    <t xml:space="preserve">ANTONIO GONZALES </t>
  </si>
  <si>
    <t xml:space="preserve">ORLANDO PEÑA </t>
  </si>
  <si>
    <t xml:space="preserve">Carmen Rodriguez </t>
  </si>
  <si>
    <t xml:space="preserve">Antonio Gonzales </t>
  </si>
  <si>
    <t xml:space="preserve">EDGAR VELASQUEZ </t>
  </si>
  <si>
    <t xml:space="preserve">VIVIANA RIOS </t>
  </si>
  <si>
    <t xml:space="preserve">Edgar Velasquez </t>
  </si>
  <si>
    <t xml:space="preserve">FABIO CASTILLO </t>
  </si>
  <si>
    <t xml:space="preserve">Fabio Castillo </t>
  </si>
  <si>
    <t xml:space="preserve">OMARIA CHITIVA </t>
  </si>
  <si>
    <t xml:space="preserve">LINA MARIA AYALA </t>
  </si>
  <si>
    <t xml:space="preserve">SANDRA MALDONADO </t>
  </si>
  <si>
    <t xml:space="preserve">CLARA RODRIGUEZ </t>
  </si>
  <si>
    <t xml:space="preserve">Sandra Beatriz Maldonado </t>
  </si>
  <si>
    <t>aho.402900111666</t>
  </si>
  <si>
    <t xml:space="preserve">Clara Rodriguez </t>
  </si>
  <si>
    <t xml:space="preserve">Omaira Chitiva </t>
  </si>
  <si>
    <t xml:space="preserve">DEICY CORTES </t>
  </si>
  <si>
    <t>JOHANA ALMECIGA</t>
  </si>
  <si>
    <t xml:space="preserve">GLORIA MARTINEZ </t>
  </si>
  <si>
    <t xml:space="preserve">OCTAVIO  GONZALES </t>
  </si>
  <si>
    <t>GRACIELA URREGO - GLADIS</t>
  </si>
  <si>
    <t xml:space="preserve">ALFONSO GARZON </t>
  </si>
  <si>
    <t xml:space="preserve">MARCELA URREGO </t>
  </si>
  <si>
    <t xml:space="preserve">MARINA JIMENEZ </t>
  </si>
  <si>
    <t xml:space="preserve">DANIEL DIAZ </t>
  </si>
  <si>
    <t xml:space="preserve">JOAQUIN CRUZ </t>
  </si>
  <si>
    <t xml:space="preserve">Joaquin Cruz </t>
  </si>
  <si>
    <t xml:space="preserve">Myriam Marcela Urrego Gonzalez </t>
  </si>
  <si>
    <t>aho.431403006360</t>
  </si>
  <si>
    <t xml:space="preserve">Alfonso Garzon </t>
  </si>
  <si>
    <t>Gladis Urrego</t>
  </si>
  <si>
    <t xml:space="preserve">Octavio Gonzalez </t>
  </si>
  <si>
    <t>aho. 431402001608</t>
  </si>
  <si>
    <t>aho. 431403005895</t>
  </si>
  <si>
    <t>Yaneth Lucía Lesmes (Honorio)</t>
  </si>
  <si>
    <t>PEDRO</t>
  </si>
  <si>
    <t xml:space="preserve">ALEJANDRO RODRIGUEZ </t>
  </si>
  <si>
    <t xml:space="preserve">JENNY ROZO </t>
  </si>
  <si>
    <t xml:space="preserve">DANIEL ACOSTA </t>
  </si>
  <si>
    <t xml:space="preserve">ENTREGADOS </t>
  </si>
  <si>
    <t xml:space="preserve">NORA GEMA ELIANA ACOSTA </t>
  </si>
  <si>
    <t xml:space="preserve">Nora Gema Eliana Acosta </t>
  </si>
  <si>
    <t xml:space="preserve">HONORIO </t>
  </si>
  <si>
    <t xml:space="preserve">ACIDOS </t>
  </si>
  <si>
    <t>DIFERENCIA INVENTARIO DIARIO</t>
  </si>
  <si>
    <t>DIFERENCIA INVENTARIO MENSUAL</t>
  </si>
  <si>
    <t>TOTAL LITROS PROVEEDORES</t>
  </si>
  <si>
    <t>$ LITRO</t>
  </si>
  <si>
    <t xml:space="preserve">Johana Almeciga </t>
  </si>
  <si>
    <t xml:space="preserve">Daniel Diaz </t>
  </si>
  <si>
    <t xml:space="preserve">ALFONSO GONZALES </t>
  </si>
  <si>
    <t>ERMIDES</t>
  </si>
  <si>
    <t xml:space="preserve">NOEVIA CASTILLO </t>
  </si>
  <si>
    <t xml:space="preserve">JHON CARVAJAL </t>
  </si>
  <si>
    <t xml:space="preserve">Alejandro Rodriguez Beltran </t>
  </si>
  <si>
    <t>aho.031407001284</t>
  </si>
  <si>
    <t xml:space="preserve">Noevia </t>
  </si>
  <si>
    <t xml:space="preserve">Daniel Acosta </t>
  </si>
  <si>
    <t>CLAUDIA NAYIBE ROZO</t>
  </si>
  <si>
    <t>JAIRO MEDELLIN</t>
  </si>
  <si>
    <t xml:space="preserve">MAURICIO RODRIGUEZ </t>
  </si>
  <si>
    <t xml:space="preserve">LIDA LEÓN </t>
  </si>
  <si>
    <t xml:space="preserve">FRANCISCO VELEZ </t>
  </si>
  <si>
    <t xml:space="preserve">CLAUDIA NAYIBE ROZO URIBE </t>
  </si>
  <si>
    <t>KAREN CHOACHI</t>
  </si>
  <si>
    <t xml:space="preserve">ALBERTO VELASQUEZ </t>
  </si>
  <si>
    <t xml:space="preserve">BERTILDA OBANDO </t>
  </si>
  <si>
    <t xml:space="preserve">Alberto Velasquez </t>
  </si>
  <si>
    <t>1RA QUINCENA JULIO 2022</t>
  </si>
  <si>
    <t xml:space="preserve">SIERVO CASTILLO </t>
  </si>
  <si>
    <t xml:space="preserve">MARCO URREGO </t>
  </si>
  <si>
    <t xml:space="preserve">EMIDIO LEON </t>
  </si>
  <si>
    <t>PRIMERA  QUINCENA JULIO 2022</t>
  </si>
  <si>
    <t xml:space="preserve">OCTAVIO VELASQUEZ </t>
  </si>
  <si>
    <t>PRIMERA QUINCENA JULIO 2022</t>
  </si>
  <si>
    <t xml:space="preserve">Octavio Velasquez </t>
  </si>
  <si>
    <t xml:space="preserve">Lida León </t>
  </si>
  <si>
    <t xml:space="preserve">Jairo Medellin </t>
  </si>
  <si>
    <t xml:space="preserve">Mauricio Rodriguez </t>
  </si>
  <si>
    <t xml:space="preserve">Karen Choachi </t>
  </si>
  <si>
    <t xml:space="preserve">Francisco Velez </t>
  </si>
  <si>
    <t xml:space="preserve">Bertilda Obando </t>
  </si>
  <si>
    <t xml:space="preserve">Siervo Castillo </t>
  </si>
  <si>
    <t xml:space="preserve">Marcos Urrego </t>
  </si>
  <si>
    <t xml:space="preserve">Emidio León </t>
  </si>
  <si>
    <t xml:space="preserve">Alfonso Gonzalez </t>
  </si>
  <si>
    <t xml:space="preserve">Ermides Ramirez </t>
  </si>
  <si>
    <t>Alfonso Ricardo Gonzalez</t>
  </si>
  <si>
    <t>Alfonso Garzon</t>
  </si>
  <si>
    <t>Francisco Velasquez</t>
  </si>
  <si>
    <t>Eddy Marina Jimenez de Amezquita</t>
  </si>
  <si>
    <t>Daniel Acosta</t>
  </si>
  <si>
    <t>NEQUI</t>
  </si>
  <si>
    <t>Omaira Chitiva</t>
  </si>
  <si>
    <t>Mauricio Torres</t>
  </si>
  <si>
    <t>Marcos Urrego</t>
  </si>
  <si>
    <t>Luis Acosta</t>
  </si>
  <si>
    <t>Sandra Rodriguez</t>
  </si>
  <si>
    <t>VALERIA ANDREA CARVAJAL 1033097193</t>
  </si>
  <si>
    <t>JOHN CARVAJAL</t>
  </si>
  <si>
    <t>JOAQUIN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</si>
</sst>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&quot;$&quot;* #,##0_-;\-&quot;$&quot;* #,##0_-;_-&quot;$&quot;* &quot;-&quot;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EEF87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0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2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0" borderId="2" xfId="0" applyFont="1" applyBorder="1"/>
    <xf numFmtId="0" fontId="0" fillId="3" borderId="2" xfId="0" applyFill="1" applyBorder="1"/>
    <xf numFmtId="0" fontId="0" fillId="0" borderId="2" xfId="0" applyBorder="1"/>
    <xf numFmtId="0" fontId="0" fillId="0" borderId="0" xfId="0" applyBorder="1"/>
    <xf numFmtId="0" fontId="1" fillId="0" borderId="0" xfId="0" applyFont="1" applyAlignment="1">
      <alignment horizontal="right"/>
    </xf>
    <xf numFmtId="1" fontId="0" fillId="0" borderId="0" xfId="0" applyNumberFormat="1" applyAlignment="1">
      <alignment horizontal="right"/>
    </xf>
    <xf numFmtId="0" fontId="1" fillId="0" borderId="3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1" fillId="0" borderId="11" xfId="0" applyFont="1" applyBorder="1"/>
    <xf numFmtId="0" fontId="1" fillId="0" borderId="12" xfId="0" applyFont="1" applyBorder="1"/>
    <xf numFmtId="0" fontId="0" fillId="0" borderId="11" xfId="0" applyBorder="1"/>
    <xf numFmtId="0" fontId="0" fillId="0" borderId="12" xfId="0" applyBorder="1"/>
    <xf numFmtId="164" fontId="0" fillId="0" borderId="0" xfId="1" applyFont="1"/>
    <xf numFmtId="164" fontId="0" fillId="0" borderId="0" xfId="0" applyNumberFormat="1"/>
    <xf numFmtId="1" fontId="0" fillId="0" borderId="1" xfId="0" applyNumberFormat="1" applyBorder="1" applyAlignment="1">
      <alignment horizontal="right"/>
    </xf>
    <xf numFmtId="164" fontId="0" fillId="0" borderId="1" xfId="1" applyFont="1" applyBorder="1"/>
    <xf numFmtId="164" fontId="0" fillId="0" borderId="1" xfId="0" applyNumberFormat="1" applyBorder="1"/>
    <xf numFmtId="164" fontId="0" fillId="5" borderId="0" xfId="0" applyNumberFormat="1" applyFill="1"/>
    <xf numFmtId="164" fontId="0" fillId="0" borderId="0" xfId="0" applyNumberFormat="1" applyBorder="1"/>
    <xf numFmtId="164" fontId="0" fillId="4" borderId="0" xfId="0" applyNumberFormat="1" applyFill="1"/>
    <xf numFmtId="0" fontId="0" fillId="0" borderId="0" xfId="0" applyFill="1" applyBorder="1"/>
    <xf numFmtId="41" fontId="0" fillId="0" borderId="0" xfId="2" applyFont="1" applyBorder="1"/>
    <xf numFmtId="41" fontId="0" fillId="0" borderId="7" xfId="0" applyNumberForma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4" xfId="0" applyBorder="1"/>
    <xf numFmtId="0" fontId="0" fillId="0" borderId="25" xfId="0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0" xfId="0" applyFont="1" applyBorder="1"/>
    <xf numFmtId="0" fontId="0" fillId="0" borderId="7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" xfId="0" applyFill="1" applyBorder="1"/>
    <xf numFmtId="0" fontId="0" fillId="5" borderId="0" xfId="0" applyFill="1"/>
    <xf numFmtId="164" fontId="0" fillId="6" borderId="0" xfId="0" applyNumberFormat="1" applyFill="1"/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right"/>
    </xf>
    <xf numFmtId="41" fontId="0" fillId="7" borderId="0" xfId="2" applyFont="1" applyFill="1"/>
    <xf numFmtId="164" fontId="0" fillId="8" borderId="0" xfId="0" applyNumberFormat="1" applyFill="1"/>
    <xf numFmtId="164" fontId="0" fillId="9" borderId="0" xfId="0" applyNumberFormat="1" applyFill="1"/>
    <xf numFmtId="164" fontId="0" fillId="10" borderId="1" xfId="0" applyNumberFormat="1" applyFill="1" applyBorder="1"/>
    <xf numFmtId="164" fontId="0" fillId="11" borderId="0" xfId="0" applyNumberFormat="1" applyFill="1"/>
    <xf numFmtId="41" fontId="0" fillId="12" borderId="0" xfId="0" applyNumberFormat="1" applyFill="1"/>
    <xf numFmtId="41" fontId="0" fillId="5" borderId="0" xfId="2" applyFont="1" applyFill="1"/>
    <xf numFmtId="0" fontId="0" fillId="0" borderId="0" xfId="0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quotePrefix="1" applyBorder="1"/>
    <xf numFmtId="0" fontId="1" fillId="0" borderId="0" xfId="0" applyFont="1" applyFill="1" applyBorder="1"/>
    <xf numFmtId="0" fontId="3" fillId="0" borderId="7" xfId="0" applyFont="1" applyBorder="1"/>
    <xf numFmtId="0" fontId="4" fillId="0" borderId="7" xfId="0" applyFont="1" applyBorder="1"/>
    <xf numFmtId="0" fontId="4" fillId="0" borderId="0" xfId="0" applyFont="1" applyFill="1" applyBorder="1"/>
    <xf numFmtId="0" fontId="5" fillId="0" borderId="7" xfId="0" applyFont="1" applyBorder="1"/>
    <xf numFmtId="1" fontId="0" fillId="0" borderId="1" xfId="0" applyNumberFormat="1" applyFill="1" applyBorder="1" applyAlignment="1">
      <alignment horizontal="right"/>
    </xf>
    <xf numFmtId="0" fontId="0" fillId="3" borderId="13" xfId="0" applyFill="1" applyBorder="1"/>
    <xf numFmtId="0" fontId="0" fillId="0" borderId="27" xfId="0" applyBorder="1"/>
    <xf numFmtId="0" fontId="0" fillId="0" borderId="26" xfId="0" applyBorder="1"/>
    <xf numFmtId="0" fontId="6" fillId="0" borderId="1" xfId="0" applyFont="1" applyBorder="1" applyAlignment="1">
      <alignment horizontal="right"/>
    </xf>
    <xf numFmtId="0" fontId="6" fillId="13" borderId="13" xfId="0" applyFont="1" applyFill="1" applyBorder="1" applyAlignment="1">
      <alignment horizontal="right"/>
    </xf>
    <xf numFmtId="0" fontId="1" fillId="14" borderId="27" xfId="0" applyFont="1" applyFill="1" applyBorder="1"/>
    <xf numFmtId="0" fontId="1" fillId="14" borderId="13" xfId="0" applyFont="1" applyFill="1" applyBorder="1"/>
    <xf numFmtId="0" fontId="1" fillId="14" borderId="26" xfId="0" applyFont="1" applyFill="1" applyBorder="1"/>
    <xf numFmtId="0" fontId="1" fillId="7" borderId="26" xfId="0" applyFont="1" applyFill="1" applyBorder="1"/>
    <xf numFmtId="0" fontId="0" fillId="7" borderId="28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3" xfId="0" applyBorder="1"/>
    <xf numFmtId="0" fontId="0" fillId="0" borderId="6" xfId="0" applyBorder="1"/>
    <xf numFmtId="0" fontId="0" fillId="0" borderId="29" xfId="0" applyBorder="1"/>
    <xf numFmtId="0" fontId="0" fillId="0" borderId="30" xfId="0" applyBorder="1"/>
    <xf numFmtId="0" fontId="0" fillId="0" borderId="13" xfId="0" applyBorder="1"/>
    <xf numFmtId="1" fontId="0" fillId="0" borderId="1" xfId="0" applyNumberFormat="1" applyBorder="1"/>
    <xf numFmtId="0" fontId="0" fillId="0" borderId="3" xfId="0" applyFill="1" applyBorder="1"/>
    <xf numFmtId="0" fontId="0" fillId="0" borderId="4" xfId="0" applyFill="1" applyBorder="1"/>
    <xf numFmtId="0" fontId="0" fillId="0" borderId="13" xfId="0" applyFill="1" applyBorder="1"/>
  </cellXfs>
  <cellStyles count="3">
    <cellStyle name="Millares [0]" xfId="2" builtinId="6"/>
    <cellStyle name="Moneda [0]" xfId="1" builtinId="7"/>
    <cellStyle name="Normal" xfId="0" builtinId="0"/>
  </cellStyles>
  <dxfs count="0"/>
  <tableStyles count="0" defaultTableStyle="TableStyleMedium2" defaultPivotStyle="PivotStyleLight16"/>
  <colors>
    <mruColors>
      <color rgb="FFEEF872"/>
      <color rgb="FFFF6600"/>
      <color rgb="FF969696"/>
      <color rgb="FFCC6600"/>
      <color rgb="FFCC9900"/>
      <color rgb="FF009999"/>
      <color rgb="FFCC00CC"/>
      <color rgb="FFFF669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049F9-D96D-41AF-9020-36CEEC23A455}">
  <dimension ref="A1:U95"/>
  <sheetViews>
    <sheetView zoomScale="106" zoomScaleNormal="106" workbookViewId="0">
      <pane xSplit="2" ySplit="4" topLeftCell="C73" activePane="bottomRight" state="frozen"/>
      <selection pane="topRight" activeCell="C1" sqref="C1"/>
      <selection pane="bottomLeft" activeCell="A5" sqref="A5"/>
      <selection pane="bottomRight" activeCell="Q92" sqref="Q92"/>
    </sheetView>
  </sheetViews>
  <sheetFormatPr baseColWidth="10" defaultRowHeight="12.75" customHeight="1" x14ac:dyDescent="0.25"/>
  <cols>
    <col min="1" max="1" width="5" customWidth="1"/>
    <col min="2" max="2" width="36.85546875" customWidth="1"/>
    <col min="3" max="3" width="6.28515625" customWidth="1"/>
    <col min="4" max="12" width="5.140625" customWidth="1"/>
    <col min="13" max="13" width="5.7109375" customWidth="1"/>
    <col min="14" max="18" width="5.140625" customWidth="1"/>
    <col min="19" max="19" width="12.28515625" bestFit="1" customWidth="1"/>
    <col min="20" max="20" width="10.42578125" customWidth="1"/>
  </cols>
  <sheetData>
    <row r="1" spans="1:20" ht="12.75" customHeight="1" x14ac:dyDescent="0.25">
      <c r="B1" s="1" t="s">
        <v>0</v>
      </c>
    </row>
    <row r="2" spans="1:20" ht="12.75" customHeight="1" x14ac:dyDescent="0.25">
      <c r="B2" t="s">
        <v>189</v>
      </c>
    </row>
    <row r="3" spans="1:20" ht="12.75" customHeight="1" x14ac:dyDescent="0.25">
      <c r="A3" s="5"/>
      <c r="B3" s="6" t="s">
        <v>1</v>
      </c>
      <c r="C3" s="7">
        <v>1</v>
      </c>
      <c r="D3" s="7">
        <f>+C3+1</f>
        <v>2</v>
      </c>
      <c r="E3" s="7">
        <f t="shared" ref="E3:R3" si="0">+D3+1</f>
        <v>3</v>
      </c>
      <c r="F3" s="7">
        <f t="shared" si="0"/>
        <v>4</v>
      </c>
      <c r="G3" s="7">
        <f t="shared" si="0"/>
        <v>5</v>
      </c>
      <c r="H3" s="7">
        <f t="shared" si="0"/>
        <v>6</v>
      </c>
      <c r="I3" s="7">
        <f t="shared" si="0"/>
        <v>7</v>
      </c>
      <c r="J3" s="7">
        <f t="shared" si="0"/>
        <v>8</v>
      </c>
      <c r="K3" s="7">
        <f t="shared" si="0"/>
        <v>9</v>
      </c>
      <c r="L3" s="7">
        <f t="shared" si="0"/>
        <v>10</v>
      </c>
      <c r="M3" s="7">
        <f t="shared" si="0"/>
        <v>11</v>
      </c>
      <c r="N3" s="7">
        <f t="shared" si="0"/>
        <v>12</v>
      </c>
      <c r="O3" s="7">
        <f t="shared" si="0"/>
        <v>13</v>
      </c>
      <c r="P3" s="7">
        <f t="shared" si="0"/>
        <v>14</v>
      </c>
      <c r="Q3" s="7">
        <f t="shared" si="0"/>
        <v>15</v>
      </c>
      <c r="R3" s="7">
        <f t="shared" si="0"/>
        <v>16</v>
      </c>
      <c r="S3" s="97" t="s">
        <v>29</v>
      </c>
      <c r="T3" s="101" t="s">
        <v>168</v>
      </c>
    </row>
    <row r="4" spans="1:20" ht="12.75" customHeight="1" x14ac:dyDescent="0.25">
      <c r="A4" s="3">
        <v>1</v>
      </c>
      <c r="B4" s="8" t="s">
        <v>2</v>
      </c>
      <c r="C4" s="4">
        <v>264</v>
      </c>
      <c r="D4" s="4">
        <v>263</v>
      </c>
      <c r="E4" s="4">
        <v>291</v>
      </c>
      <c r="F4" s="4">
        <v>257</v>
      </c>
      <c r="G4" s="4">
        <v>272</v>
      </c>
      <c r="H4" s="4">
        <v>266</v>
      </c>
      <c r="I4" s="4">
        <v>226</v>
      </c>
      <c r="J4" s="4">
        <v>216</v>
      </c>
      <c r="K4" s="4">
        <v>238</v>
      </c>
      <c r="L4" s="4">
        <v>238</v>
      </c>
      <c r="M4" s="4">
        <v>237</v>
      </c>
      <c r="N4" s="4">
        <v>231</v>
      </c>
      <c r="O4" s="4">
        <v>240</v>
      </c>
      <c r="P4" s="4">
        <v>247</v>
      </c>
      <c r="Q4" s="4">
        <v>262</v>
      </c>
      <c r="R4" s="4"/>
      <c r="S4" s="98">
        <f t="shared" ref="S4:S35" si="1">SUM(C4:R4)</f>
        <v>3748</v>
      </c>
      <c r="T4" s="100"/>
    </row>
    <row r="5" spans="1:20" ht="12.75" customHeight="1" x14ac:dyDescent="0.25">
      <c r="A5" s="3">
        <v>2</v>
      </c>
      <c r="B5" s="8" t="s">
        <v>3</v>
      </c>
      <c r="C5" s="4">
        <v>40</v>
      </c>
      <c r="D5" s="4">
        <v>40</v>
      </c>
      <c r="E5" s="4">
        <v>40</v>
      </c>
      <c r="F5" s="4">
        <v>40</v>
      </c>
      <c r="G5" s="4">
        <v>40</v>
      </c>
      <c r="H5" s="4">
        <v>40</v>
      </c>
      <c r="I5" s="4">
        <v>40</v>
      </c>
      <c r="J5" s="4">
        <v>40</v>
      </c>
      <c r="K5" s="4">
        <v>40</v>
      </c>
      <c r="L5" s="4">
        <v>40</v>
      </c>
      <c r="M5" s="4">
        <v>40</v>
      </c>
      <c r="N5" s="4">
        <v>47</v>
      </c>
      <c r="O5" s="4">
        <v>44</v>
      </c>
      <c r="P5" s="4">
        <v>44</v>
      </c>
      <c r="Q5" s="4">
        <v>48</v>
      </c>
      <c r="R5" s="4"/>
      <c r="S5" s="98">
        <f t="shared" si="1"/>
        <v>623</v>
      </c>
      <c r="T5" s="100"/>
    </row>
    <row r="6" spans="1:20" ht="12.75" customHeight="1" x14ac:dyDescent="0.25">
      <c r="A6" s="3">
        <v>3</v>
      </c>
      <c r="B6" s="8" t="s">
        <v>4</v>
      </c>
      <c r="C6" s="4">
        <v>17</v>
      </c>
      <c r="D6" s="4">
        <v>12</v>
      </c>
      <c r="E6" s="4">
        <v>12</v>
      </c>
      <c r="F6" s="4">
        <v>9</v>
      </c>
      <c r="G6" s="4">
        <v>16</v>
      </c>
      <c r="H6" s="4">
        <v>9</v>
      </c>
      <c r="I6" s="4">
        <v>11</v>
      </c>
      <c r="J6" s="4">
        <v>12</v>
      </c>
      <c r="K6" s="4">
        <v>17</v>
      </c>
      <c r="L6" s="4">
        <v>18</v>
      </c>
      <c r="M6" s="4">
        <v>22</v>
      </c>
      <c r="N6" s="4">
        <v>20</v>
      </c>
      <c r="O6" s="4">
        <v>20</v>
      </c>
      <c r="P6" s="4">
        <v>20</v>
      </c>
      <c r="Q6" s="4">
        <v>20</v>
      </c>
      <c r="R6" s="4"/>
      <c r="S6" s="98">
        <f t="shared" si="1"/>
        <v>235</v>
      </c>
      <c r="T6" s="100"/>
    </row>
    <row r="7" spans="1:20" ht="12.75" customHeight="1" x14ac:dyDescent="0.25">
      <c r="A7" s="3">
        <v>4</v>
      </c>
      <c r="B7" s="8" t="s">
        <v>127</v>
      </c>
      <c r="C7" s="4">
        <v>10</v>
      </c>
      <c r="D7" s="4">
        <v>10</v>
      </c>
      <c r="E7" s="4">
        <v>10</v>
      </c>
      <c r="F7" s="4"/>
      <c r="G7" s="4">
        <v>13</v>
      </c>
      <c r="H7" s="4">
        <v>11</v>
      </c>
      <c r="I7" s="4">
        <v>10</v>
      </c>
      <c r="J7" s="4">
        <v>4</v>
      </c>
      <c r="K7" s="4">
        <v>11</v>
      </c>
      <c r="L7" s="4">
        <v>10</v>
      </c>
      <c r="M7" s="4">
        <v>14</v>
      </c>
      <c r="N7" s="4">
        <v>11</v>
      </c>
      <c r="O7" s="4">
        <v>13</v>
      </c>
      <c r="P7" s="4">
        <v>13</v>
      </c>
      <c r="Q7" s="4">
        <v>12</v>
      </c>
      <c r="R7" s="4"/>
      <c r="S7" s="98">
        <f t="shared" si="1"/>
        <v>152</v>
      </c>
      <c r="T7" s="100"/>
    </row>
    <row r="8" spans="1:20" ht="12.75" customHeight="1" x14ac:dyDescent="0.25">
      <c r="A8" s="3">
        <v>5</v>
      </c>
      <c r="B8" s="8" t="s">
        <v>130</v>
      </c>
      <c r="C8" s="4">
        <v>153</v>
      </c>
      <c r="D8" s="4">
        <v>150</v>
      </c>
      <c r="E8" s="4">
        <v>141</v>
      </c>
      <c r="F8" s="4">
        <v>140</v>
      </c>
      <c r="G8" s="4">
        <v>143</v>
      </c>
      <c r="H8" s="4">
        <v>148</v>
      </c>
      <c r="I8" s="4">
        <v>140</v>
      </c>
      <c r="J8" s="4">
        <v>149</v>
      </c>
      <c r="K8" s="4">
        <v>151</v>
      </c>
      <c r="L8" s="4">
        <v>165</v>
      </c>
      <c r="M8" s="4">
        <v>158</v>
      </c>
      <c r="N8" s="4">
        <v>163</v>
      </c>
      <c r="O8" s="4">
        <v>146</v>
      </c>
      <c r="P8" s="4">
        <v>121</v>
      </c>
      <c r="Q8" s="4">
        <v>147</v>
      </c>
      <c r="R8" s="4"/>
      <c r="S8" s="98">
        <f t="shared" si="1"/>
        <v>2215</v>
      </c>
      <c r="T8" s="100"/>
    </row>
    <row r="9" spans="1:20" ht="12.75" customHeight="1" x14ac:dyDescent="0.25">
      <c r="A9" s="3">
        <v>6</v>
      </c>
      <c r="B9" s="8" t="s">
        <v>121</v>
      </c>
      <c r="C9" s="4"/>
      <c r="D9" s="4">
        <v>14</v>
      </c>
      <c r="E9" s="4">
        <v>10</v>
      </c>
      <c r="F9" s="4"/>
      <c r="G9" s="4"/>
      <c r="H9" s="4">
        <v>12</v>
      </c>
      <c r="I9" s="4">
        <v>9</v>
      </c>
      <c r="J9" s="4"/>
      <c r="K9" s="4">
        <v>10</v>
      </c>
      <c r="L9" s="4"/>
      <c r="M9" s="4"/>
      <c r="N9" s="4">
        <v>9</v>
      </c>
      <c r="O9" s="4"/>
      <c r="P9" s="4">
        <v>8</v>
      </c>
      <c r="Q9" s="4"/>
      <c r="R9" s="4"/>
      <c r="S9" s="98">
        <f t="shared" si="1"/>
        <v>72</v>
      </c>
      <c r="T9" s="100"/>
    </row>
    <row r="10" spans="1:20" ht="12.75" customHeight="1" x14ac:dyDescent="0.25">
      <c r="A10" s="3">
        <v>7</v>
      </c>
      <c r="B10" s="8" t="s">
        <v>5</v>
      </c>
      <c r="C10" s="4">
        <v>141</v>
      </c>
      <c r="D10" s="4">
        <v>145</v>
      </c>
      <c r="E10" s="4">
        <v>140</v>
      </c>
      <c r="F10" s="4">
        <v>142</v>
      </c>
      <c r="G10" s="4">
        <v>147</v>
      </c>
      <c r="H10" s="4">
        <v>150</v>
      </c>
      <c r="I10" s="4">
        <v>148</v>
      </c>
      <c r="J10" s="4">
        <v>147</v>
      </c>
      <c r="K10" s="4">
        <v>143</v>
      </c>
      <c r="L10" s="4">
        <v>143</v>
      </c>
      <c r="M10" s="4">
        <v>152</v>
      </c>
      <c r="N10" s="4">
        <v>143</v>
      </c>
      <c r="O10" s="4">
        <v>137</v>
      </c>
      <c r="P10" s="4">
        <v>140</v>
      </c>
      <c r="Q10" s="4">
        <v>140</v>
      </c>
      <c r="R10" s="4"/>
      <c r="S10" s="98">
        <f t="shared" si="1"/>
        <v>2158</v>
      </c>
      <c r="T10" s="100"/>
    </row>
    <row r="11" spans="1:20" ht="12.75" customHeight="1" x14ac:dyDescent="0.25">
      <c r="A11" s="3">
        <v>8</v>
      </c>
      <c r="B11" s="8" t="s">
        <v>194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>
        <v>10</v>
      </c>
      <c r="O11" s="4">
        <v>10</v>
      </c>
      <c r="P11" s="4">
        <v>8</v>
      </c>
      <c r="Q11" s="4">
        <v>12</v>
      </c>
      <c r="R11" s="4"/>
      <c r="S11" s="98">
        <f t="shared" si="1"/>
        <v>40</v>
      </c>
      <c r="T11" s="100"/>
    </row>
    <row r="12" spans="1:20" ht="12.75" customHeight="1" x14ac:dyDescent="0.25">
      <c r="A12" s="3">
        <v>9</v>
      </c>
      <c r="B12" s="8" t="s">
        <v>131</v>
      </c>
      <c r="C12" s="4"/>
      <c r="D12" s="4">
        <v>240</v>
      </c>
      <c r="E12" s="4"/>
      <c r="F12" s="4">
        <v>240</v>
      </c>
      <c r="G12" s="4"/>
      <c r="H12" s="4">
        <v>240</v>
      </c>
      <c r="I12" s="4"/>
      <c r="J12" s="4">
        <v>240</v>
      </c>
      <c r="K12" s="4"/>
      <c r="L12" s="4">
        <v>120</v>
      </c>
      <c r="M12" s="4"/>
      <c r="N12" s="4">
        <v>240</v>
      </c>
      <c r="O12" s="4"/>
      <c r="P12" s="4">
        <v>240</v>
      </c>
      <c r="Q12" s="4"/>
      <c r="R12" s="4"/>
      <c r="S12" s="98">
        <f t="shared" si="1"/>
        <v>1560</v>
      </c>
      <c r="T12" s="100"/>
    </row>
    <row r="13" spans="1:20" ht="12.75" customHeight="1" x14ac:dyDescent="0.25">
      <c r="A13" s="3">
        <v>10</v>
      </c>
      <c r="B13" s="8" t="s">
        <v>6</v>
      </c>
      <c r="C13" s="4">
        <v>13</v>
      </c>
      <c r="D13" s="4">
        <v>15</v>
      </c>
      <c r="E13" s="4">
        <v>13</v>
      </c>
      <c r="F13" s="4">
        <v>13</v>
      </c>
      <c r="G13" s="4">
        <v>12</v>
      </c>
      <c r="H13" s="4">
        <v>14</v>
      </c>
      <c r="I13" s="4">
        <v>12</v>
      </c>
      <c r="J13" s="4">
        <v>14</v>
      </c>
      <c r="K13" s="4">
        <v>14</v>
      </c>
      <c r="L13" s="4">
        <v>15</v>
      </c>
      <c r="M13" s="4">
        <v>15</v>
      </c>
      <c r="N13" s="4"/>
      <c r="O13" s="4">
        <v>17</v>
      </c>
      <c r="P13" s="4">
        <v>16</v>
      </c>
      <c r="Q13" s="4">
        <v>17</v>
      </c>
      <c r="R13" s="4"/>
      <c r="S13" s="98">
        <f t="shared" si="1"/>
        <v>200</v>
      </c>
      <c r="T13" s="100"/>
    </row>
    <row r="14" spans="1:20" ht="12.75" customHeight="1" x14ac:dyDescent="0.25">
      <c r="A14" s="3">
        <v>11</v>
      </c>
      <c r="B14" s="8" t="s">
        <v>7</v>
      </c>
      <c r="C14" s="4"/>
      <c r="D14" s="4"/>
      <c r="E14" s="4">
        <v>8</v>
      </c>
      <c r="F14" s="4">
        <v>9</v>
      </c>
      <c r="G14" s="4">
        <v>8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98">
        <f t="shared" si="1"/>
        <v>25</v>
      </c>
      <c r="T14" s="100"/>
    </row>
    <row r="15" spans="1:20" ht="12.75" customHeight="1" x14ac:dyDescent="0.25">
      <c r="A15" s="3">
        <v>12</v>
      </c>
      <c r="B15" s="8" t="s">
        <v>142</v>
      </c>
      <c r="C15" s="4">
        <v>12</v>
      </c>
      <c r="D15" s="4"/>
      <c r="E15" s="4">
        <v>10</v>
      </c>
      <c r="F15" s="4">
        <v>9</v>
      </c>
      <c r="G15" s="4">
        <v>14</v>
      </c>
      <c r="H15" s="4">
        <v>12</v>
      </c>
      <c r="I15" s="4">
        <v>12</v>
      </c>
      <c r="J15" s="4">
        <v>14</v>
      </c>
      <c r="K15" s="4"/>
      <c r="L15" s="4">
        <v>13</v>
      </c>
      <c r="M15" s="4">
        <v>15</v>
      </c>
      <c r="N15" s="4">
        <v>14</v>
      </c>
      <c r="O15" s="4">
        <v>13</v>
      </c>
      <c r="P15" s="4">
        <v>13</v>
      </c>
      <c r="Q15" s="4">
        <v>13</v>
      </c>
      <c r="R15" s="4"/>
      <c r="S15" s="98">
        <f t="shared" si="1"/>
        <v>164</v>
      </c>
      <c r="T15" s="100"/>
    </row>
    <row r="16" spans="1:20" ht="12.75" customHeight="1" x14ac:dyDescent="0.25">
      <c r="A16" s="3">
        <v>13</v>
      </c>
      <c r="B16" s="8" t="s">
        <v>94</v>
      </c>
      <c r="C16" s="4"/>
      <c r="D16" s="4"/>
      <c r="E16" s="4"/>
      <c r="F16" s="4">
        <v>6</v>
      </c>
      <c r="G16" s="4">
        <v>2</v>
      </c>
      <c r="H16" s="4">
        <v>3</v>
      </c>
      <c r="I16" s="4">
        <v>3</v>
      </c>
      <c r="J16" s="4"/>
      <c r="K16" s="4">
        <v>2</v>
      </c>
      <c r="L16" s="4">
        <v>4</v>
      </c>
      <c r="M16" s="4">
        <v>2</v>
      </c>
      <c r="N16" s="4">
        <v>2</v>
      </c>
      <c r="O16" s="4">
        <v>1</v>
      </c>
      <c r="P16" s="4">
        <v>2</v>
      </c>
      <c r="Q16" s="4">
        <v>2</v>
      </c>
      <c r="R16" s="4"/>
      <c r="S16" s="98">
        <f t="shared" si="1"/>
        <v>29</v>
      </c>
      <c r="T16" s="100"/>
    </row>
    <row r="17" spans="1:20" ht="12.75" customHeight="1" x14ac:dyDescent="0.25">
      <c r="A17" s="3">
        <v>14</v>
      </c>
      <c r="B17" s="8" t="s">
        <v>8</v>
      </c>
      <c r="C17" s="4">
        <v>90</v>
      </c>
      <c r="D17" s="4">
        <v>90</v>
      </c>
      <c r="E17" s="4">
        <v>90</v>
      </c>
      <c r="F17" s="4">
        <v>90</v>
      </c>
      <c r="G17" s="4">
        <v>90</v>
      </c>
      <c r="H17" s="4">
        <v>90</v>
      </c>
      <c r="I17" s="4">
        <v>90</v>
      </c>
      <c r="J17" s="4">
        <v>90</v>
      </c>
      <c r="K17" s="4">
        <v>90</v>
      </c>
      <c r="L17" s="4">
        <v>90</v>
      </c>
      <c r="M17" s="4">
        <v>90</v>
      </c>
      <c r="N17" s="4">
        <v>90</v>
      </c>
      <c r="O17" s="4">
        <v>90</v>
      </c>
      <c r="P17" s="4">
        <v>90</v>
      </c>
      <c r="Q17" s="4">
        <v>90</v>
      </c>
      <c r="R17" s="4"/>
      <c r="S17" s="98">
        <f t="shared" si="1"/>
        <v>1350</v>
      </c>
      <c r="T17" s="100"/>
    </row>
    <row r="18" spans="1:20" ht="12.75" customHeight="1" x14ac:dyDescent="0.25">
      <c r="A18" s="3">
        <v>15</v>
      </c>
      <c r="B18" s="8" t="s">
        <v>9</v>
      </c>
      <c r="C18" s="4">
        <v>8</v>
      </c>
      <c r="D18" s="4">
        <v>10</v>
      </c>
      <c r="E18" s="4">
        <v>8</v>
      </c>
      <c r="F18" s="4">
        <v>9</v>
      </c>
      <c r="G18" s="4">
        <v>10</v>
      </c>
      <c r="H18" s="4">
        <v>8</v>
      </c>
      <c r="I18" s="4">
        <v>8</v>
      </c>
      <c r="J18" s="4">
        <v>13</v>
      </c>
      <c r="K18" s="4">
        <v>15</v>
      </c>
      <c r="L18" s="4">
        <v>11</v>
      </c>
      <c r="M18" s="4">
        <v>16</v>
      </c>
      <c r="N18" s="4">
        <v>12</v>
      </c>
      <c r="O18" s="4">
        <v>15</v>
      </c>
      <c r="P18" s="4">
        <v>10</v>
      </c>
      <c r="Q18" s="4">
        <v>13</v>
      </c>
      <c r="R18" s="4"/>
      <c r="S18" s="98">
        <f t="shared" si="1"/>
        <v>166</v>
      </c>
      <c r="T18" s="100"/>
    </row>
    <row r="19" spans="1:20" ht="12.75" customHeight="1" x14ac:dyDescent="0.25">
      <c r="A19" s="3">
        <v>16</v>
      </c>
      <c r="B19" s="8" t="s">
        <v>143</v>
      </c>
      <c r="C19" s="4">
        <v>39</v>
      </c>
      <c r="D19" s="4">
        <v>43</v>
      </c>
      <c r="E19" s="4">
        <v>38</v>
      </c>
      <c r="F19" s="4">
        <v>44</v>
      </c>
      <c r="G19" s="4">
        <v>31</v>
      </c>
      <c r="H19" s="4">
        <v>44</v>
      </c>
      <c r="I19" s="4">
        <v>39</v>
      </c>
      <c r="J19" s="4">
        <v>25</v>
      </c>
      <c r="K19" s="4">
        <v>39</v>
      </c>
      <c r="L19" s="4">
        <v>41</v>
      </c>
      <c r="M19" s="4">
        <v>41</v>
      </c>
      <c r="N19" s="4">
        <v>44</v>
      </c>
      <c r="O19" s="4">
        <v>40</v>
      </c>
      <c r="P19" s="4">
        <v>41</v>
      </c>
      <c r="Q19" s="4">
        <v>46</v>
      </c>
      <c r="R19" s="4"/>
      <c r="S19" s="98">
        <f t="shared" si="1"/>
        <v>595</v>
      </c>
      <c r="T19" s="100"/>
    </row>
    <row r="20" spans="1:20" ht="12.75" customHeight="1" x14ac:dyDescent="0.25">
      <c r="A20" s="3">
        <v>17</v>
      </c>
      <c r="B20" s="8" t="s">
        <v>10</v>
      </c>
      <c r="C20" s="4">
        <v>13</v>
      </c>
      <c r="D20" s="4">
        <v>14</v>
      </c>
      <c r="E20" s="4"/>
      <c r="F20" s="4">
        <v>13</v>
      </c>
      <c r="G20" s="4">
        <v>12</v>
      </c>
      <c r="H20" s="4">
        <v>4</v>
      </c>
      <c r="I20" s="4">
        <v>10</v>
      </c>
      <c r="J20" s="4">
        <v>10</v>
      </c>
      <c r="K20" s="4"/>
      <c r="L20" s="4">
        <v>13</v>
      </c>
      <c r="M20" s="4">
        <v>16</v>
      </c>
      <c r="N20" s="4">
        <v>15</v>
      </c>
      <c r="O20" s="4">
        <v>15</v>
      </c>
      <c r="P20" s="4">
        <v>15</v>
      </c>
      <c r="Q20" s="4">
        <v>8</v>
      </c>
      <c r="R20" s="4"/>
      <c r="S20" s="98">
        <f t="shared" si="1"/>
        <v>158</v>
      </c>
      <c r="T20" s="100"/>
    </row>
    <row r="21" spans="1:20" ht="12.75" customHeight="1" x14ac:dyDescent="0.25">
      <c r="A21" s="3">
        <v>18</v>
      </c>
      <c r="B21" s="8" t="s">
        <v>11</v>
      </c>
      <c r="C21" s="4"/>
      <c r="D21" s="4"/>
      <c r="E21" s="4">
        <v>2</v>
      </c>
      <c r="F21" s="4">
        <v>2</v>
      </c>
      <c r="G21" s="4">
        <v>3</v>
      </c>
      <c r="H21" s="4"/>
      <c r="I21" s="4">
        <v>3</v>
      </c>
      <c r="J21" s="4">
        <v>3</v>
      </c>
      <c r="K21" s="4">
        <v>3</v>
      </c>
      <c r="L21" s="4">
        <v>3</v>
      </c>
      <c r="M21" s="4">
        <v>3</v>
      </c>
      <c r="N21" s="4">
        <v>2</v>
      </c>
      <c r="O21" s="4">
        <v>2</v>
      </c>
      <c r="P21" s="4">
        <v>2</v>
      </c>
      <c r="Q21" s="4">
        <v>3</v>
      </c>
      <c r="R21" s="4"/>
      <c r="S21" s="98">
        <f t="shared" si="1"/>
        <v>31</v>
      </c>
      <c r="T21" s="100"/>
    </row>
    <row r="22" spans="1:20" ht="12.75" customHeight="1" x14ac:dyDescent="0.25">
      <c r="A22" s="3">
        <v>19</v>
      </c>
      <c r="B22" s="8" t="s">
        <v>95</v>
      </c>
      <c r="C22" s="4">
        <v>4</v>
      </c>
      <c r="D22" s="4">
        <v>3</v>
      </c>
      <c r="E22" s="4">
        <v>4</v>
      </c>
      <c r="F22" s="4">
        <v>6</v>
      </c>
      <c r="G22" s="4">
        <v>5</v>
      </c>
      <c r="H22" s="4">
        <v>5</v>
      </c>
      <c r="I22" s="4">
        <v>10</v>
      </c>
      <c r="J22" s="4">
        <v>9</v>
      </c>
      <c r="K22" s="4">
        <v>9</v>
      </c>
      <c r="L22" s="4">
        <v>9</v>
      </c>
      <c r="M22" s="4">
        <v>9</v>
      </c>
      <c r="N22" s="4">
        <v>8</v>
      </c>
      <c r="O22" s="4">
        <v>9</v>
      </c>
      <c r="P22" s="4">
        <v>9</v>
      </c>
      <c r="Q22" s="4">
        <v>9</v>
      </c>
      <c r="R22" s="4"/>
      <c r="S22" s="98">
        <f t="shared" si="1"/>
        <v>108</v>
      </c>
      <c r="T22" s="100"/>
    </row>
    <row r="23" spans="1:20" ht="12.75" customHeight="1" x14ac:dyDescent="0.25">
      <c r="A23" s="3">
        <v>20</v>
      </c>
      <c r="B23" s="8" t="s">
        <v>96</v>
      </c>
      <c r="C23" s="4">
        <v>7</v>
      </c>
      <c r="D23" s="4">
        <v>7</v>
      </c>
      <c r="E23" s="4">
        <v>6</v>
      </c>
      <c r="F23" s="4">
        <v>3</v>
      </c>
      <c r="G23" s="4">
        <v>4</v>
      </c>
      <c r="H23" s="4">
        <v>8</v>
      </c>
      <c r="I23" s="4">
        <v>6</v>
      </c>
      <c r="J23" s="4">
        <v>8</v>
      </c>
      <c r="K23" s="4">
        <v>6</v>
      </c>
      <c r="L23" s="4">
        <v>4</v>
      </c>
      <c r="M23" s="4">
        <v>6</v>
      </c>
      <c r="N23" s="4">
        <v>10</v>
      </c>
      <c r="O23" s="4">
        <v>12</v>
      </c>
      <c r="P23" s="4">
        <v>10</v>
      </c>
      <c r="Q23" s="4">
        <v>13</v>
      </c>
      <c r="R23" s="4"/>
      <c r="S23" s="98">
        <f t="shared" si="1"/>
        <v>110</v>
      </c>
      <c r="T23" s="100"/>
    </row>
    <row r="24" spans="1:20" ht="12.75" customHeight="1" x14ac:dyDescent="0.25">
      <c r="A24" s="3">
        <v>21</v>
      </c>
      <c r="B24" s="8" t="s">
        <v>85</v>
      </c>
      <c r="C24" s="4">
        <v>16</v>
      </c>
      <c r="D24" s="4">
        <v>22</v>
      </c>
      <c r="E24" s="4">
        <v>25</v>
      </c>
      <c r="F24" s="4">
        <v>21</v>
      </c>
      <c r="G24" s="4">
        <v>22</v>
      </c>
      <c r="H24" s="4">
        <v>22</v>
      </c>
      <c r="I24" s="4">
        <v>21</v>
      </c>
      <c r="J24" s="4">
        <v>21</v>
      </c>
      <c r="K24" s="4">
        <v>21</v>
      </c>
      <c r="L24" s="4">
        <v>20</v>
      </c>
      <c r="M24" s="4">
        <v>19</v>
      </c>
      <c r="N24" s="4">
        <v>22</v>
      </c>
      <c r="O24" s="4">
        <v>22</v>
      </c>
      <c r="P24" s="4">
        <v>25</v>
      </c>
      <c r="Q24" s="4">
        <v>22</v>
      </c>
      <c r="R24" s="4"/>
      <c r="S24" s="98">
        <f t="shared" si="1"/>
        <v>321</v>
      </c>
      <c r="T24" s="100"/>
    </row>
    <row r="25" spans="1:20" ht="12.75" customHeight="1" x14ac:dyDescent="0.25">
      <c r="A25" s="3">
        <v>22</v>
      </c>
      <c r="B25" s="8" t="s">
        <v>12</v>
      </c>
      <c r="C25" s="4">
        <v>24</v>
      </c>
      <c r="D25" s="4">
        <v>23</v>
      </c>
      <c r="E25" s="4">
        <v>25</v>
      </c>
      <c r="F25" s="4">
        <v>25</v>
      </c>
      <c r="G25" s="4">
        <v>24</v>
      </c>
      <c r="H25" s="4">
        <v>26</v>
      </c>
      <c r="I25" s="4">
        <v>24</v>
      </c>
      <c r="J25" s="4">
        <v>24</v>
      </c>
      <c r="K25" s="4">
        <v>26</v>
      </c>
      <c r="L25" s="4">
        <v>26</v>
      </c>
      <c r="M25" s="4">
        <v>25</v>
      </c>
      <c r="N25" s="4">
        <v>25</v>
      </c>
      <c r="O25" s="4">
        <v>23</v>
      </c>
      <c r="P25" s="4">
        <v>20</v>
      </c>
      <c r="Q25" s="4">
        <v>18</v>
      </c>
      <c r="R25" s="4"/>
      <c r="S25" s="98">
        <f t="shared" si="1"/>
        <v>358</v>
      </c>
      <c r="T25" s="100"/>
    </row>
    <row r="26" spans="1:20" ht="12.75" customHeight="1" x14ac:dyDescent="0.25">
      <c r="A26" s="3">
        <v>23</v>
      </c>
      <c r="B26" s="8" t="s">
        <v>132</v>
      </c>
      <c r="C26" s="4">
        <v>9</v>
      </c>
      <c r="D26" s="4">
        <v>10</v>
      </c>
      <c r="E26" s="4">
        <v>10</v>
      </c>
      <c r="F26" s="4">
        <v>10</v>
      </c>
      <c r="G26" s="4">
        <v>10</v>
      </c>
      <c r="H26" s="4">
        <v>10</v>
      </c>
      <c r="I26" s="4">
        <v>9</v>
      </c>
      <c r="J26" s="4">
        <v>10</v>
      </c>
      <c r="K26" s="4">
        <v>10</v>
      </c>
      <c r="L26" s="4">
        <v>13</v>
      </c>
      <c r="M26" s="4">
        <v>10</v>
      </c>
      <c r="N26" s="4">
        <v>10</v>
      </c>
      <c r="O26" s="4">
        <v>10</v>
      </c>
      <c r="P26" s="4">
        <v>10</v>
      </c>
      <c r="Q26" s="4">
        <v>10</v>
      </c>
      <c r="R26" s="4"/>
      <c r="S26" s="98">
        <f t="shared" si="1"/>
        <v>151</v>
      </c>
      <c r="T26" s="100"/>
    </row>
    <row r="27" spans="1:20" ht="12.75" customHeight="1" x14ac:dyDescent="0.25">
      <c r="A27" s="3">
        <v>24</v>
      </c>
      <c r="B27" s="8" t="s">
        <v>81</v>
      </c>
      <c r="C27" s="4">
        <v>20</v>
      </c>
      <c r="D27" s="4">
        <v>20</v>
      </c>
      <c r="E27" s="4">
        <v>19</v>
      </c>
      <c r="F27" s="4">
        <v>20</v>
      </c>
      <c r="G27" s="4">
        <v>20</v>
      </c>
      <c r="H27" s="4">
        <v>25</v>
      </c>
      <c r="I27" s="4">
        <v>32</v>
      </c>
      <c r="J27" s="4">
        <v>31</v>
      </c>
      <c r="K27" s="4">
        <v>32</v>
      </c>
      <c r="L27" s="4">
        <v>34</v>
      </c>
      <c r="M27" s="4">
        <v>34</v>
      </c>
      <c r="N27" s="4">
        <v>31</v>
      </c>
      <c r="O27" s="4">
        <v>32</v>
      </c>
      <c r="P27" s="4">
        <v>31</v>
      </c>
      <c r="Q27" s="4">
        <v>29</v>
      </c>
      <c r="R27" s="4"/>
      <c r="S27" s="98">
        <f t="shared" si="1"/>
        <v>410</v>
      </c>
      <c r="T27" s="100"/>
    </row>
    <row r="28" spans="1:20" ht="12.75" customHeight="1" x14ac:dyDescent="0.25">
      <c r="A28" s="3">
        <v>25</v>
      </c>
      <c r="B28" s="8" t="s">
        <v>93</v>
      </c>
      <c r="C28" s="4">
        <v>10</v>
      </c>
      <c r="D28" s="4">
        <v>8</v>
      </c>
      <c r="E28" s="4">
        <v>10</v>
      </c>
      <c r="F28" s="4">
        <v>10</v>
      </c>
      <c r="G28" s="4">
        <v>12</v>
      </c>
      <c r="H28" s="4">
        <v>10</v>
      </c>
      <c r="I28" s="4">
        <v>10</v>
      </c>
      <c r="J28" s="4"/>
      <c r="K28" s="4">
        <v>12</v>
      </c>
      <c r="L28" s="4"/>
      <c r="M28" s="4">
        <v>11</v>
      </c>
      <c r="N28" s="4">
        <v>13</v>
      </c>
      <c r="O28" s="4">
        <v>13</v>
      </c>
      <c r="P28" s="4">
        <v>10</v>
      </c>
      <c r="Q28" s="4">
        <v>11</v>
      </c>
      <c r="R28" s="4"/>
      <c r="S28" s="98">
        <f t="shared" si="1"/>
        <v>140</v>
      </c>
      <c r="T28" s="100"/>
    </row>
    <row r="29" spans="1:20" ht="12.75" customHeight="1" x14ac:dyDescent="0.25">
      <c r="A29" s="3">
        <v>26</v>
      </c>
      <c r="B29" s="8" t="s">
        <v>80</v>
      </c>
      <c r="C29" s="4">
        <v>60</v>
      </c>
      <c r="D29" s="4">
        <v>62</v>
      </c>
      <c r="E29" s="4">
        <v>64</v>
      </c>
      <c r="F29" s="4">
        <v>62</v>
      </c>
      <c r="G29" s="4">
        <v>68</v>
      </c>
      <c r="H29" s="4">
        <v>70</v>
      </c>
      <c r="I29" s="4">
        <v>71</v>
      </c>
      <c r="J29" s="4">
        <v>75</v>
      </c>
      <c r="K29" s="4">
        <v>71</v>
      </c>
      <c r="L29" s="4">
        <v>75</v>
      </c>
      <c r="M29" s="4">
        <v>72</v>
      </c>
      <c r="N29" s="4">
        <v>71</v>
      </c>
      <c r="O29" s="4">
        <v>70</v>
      </c>
      <c r="P29" s="4">
        <v>67</v>
      </c>
      <c r="Q29" s="4">
        <v>72</v>
      </c>
      <c r="R29" s="4"/>
      <c r="S29" s="98">
        <f t="shared" si="1"/>
        <v>1030</v>
      </c>
      <c r="T29" s="100"/>
    </row>
    <row r="30" spans="1:20" ht="12.75" customHeight="1" x14ac:dyDescent="0.25">
      <c r="A30" s="3">
        <v>27</v>
      </c>
      <c r="B30" s="8" t="s">
        <v>97</v>
      </c>
      <c r="C30" s="4">
        <v>6</v>
      </c>
      <c r="D30" s="4">
        <v>5</v>
      </c>
      <c r="E30" s="4">
        <v>5</v>
      </c>
      <c r="F30" s="4">
        <v>5</v>
      </c>
      <c r="G30" s="4">
        <v>5</v>
      </c>
      <c r="H30" s="4">
        <v>5</v>
      </c>
      <c r="I30" s="4">
        <v>5</v>
      </c>
      <c r="J30" s="4">
        <v>5</v>
      </c>
      <c r="K30" s="4">
        <v>5</v>
      </c>
      <c r="L30" s="4">
        <v>5</v>
      </c>
      <c r="M30" s="4">
        <v>5</v>
      </c>
      <c r="N30" s="4">
        <v>5</v>
      </c>
      <c r="O30" s="4">
        <v>5</v>
      </c>
      <c r="P30" s="4">
        <v>5</v>
      </c>
      <c r="Q30" s="4">
        <v>5</v>
      </c>
      <c r="R30" s="4"/>
      <c r="S30" s="98">
        <f t="shared" si="1"/>
        <v>76</v>
      </c>
      <c r="T30" s="100"/>
    </row>
    <row r="31" spans="1:20" ht="12.75" customHeight="1" x14ac:dyDescent="0.25">
      <c r="A31" s="3">
        <v>28</v>
      </c>
      <c r="B31" s="8" t="s">
        <v>13</v>
      </c>
      <c r="C31" s="4">
        <v>30</v>
      </c>
      <c r="D31" s="4">
        <v>30</v>
      </c>
      <c r="E31" s="4">
        <v>28</v>
      </c>
      <c r="F31" s="4">
        <v>29</v>
      </c>
      <c r="G31" s="4">
        <v>26</v>
      </c>
      <c r="H31" s="4">
        <v>29</v>
      </c>
      <c r="I31" s="4">
        <v>31</v>
      </c>
      <c r="J31" s="4">
        <v>30</v>
      </c>
      <c r="K31" s="4">
        <v>15</v>
      </c>
      <c r="L31" s="4">
        <v>29</v>
      </c>
      <c r="M31" s="4">
        <v>26</v>
      </c>
      <c r="N31" s="4">
        <v>32</v>
      </c>
      <c r="O31" s="4">
        <v>30</v>
      </c>
      <c r="P31" s="4">
        <v>32</v>
      </c>
      <c r="Q31" s="4">
        <v>31</v>
      </c>
      <c r="R31" s="4"/>
      <c r="S31" s="98">
        <f t="shared" si="1"/>
        <v>428</v>
      </c>
      <c r="T31" s="100"/>
    </row>
    <row r="32" spans="1:20" ht="12.75" customHeight="1" x14ac:dyDescent="0.25">
      <c r="A32" s="3">
        <v>29</v>
      </c>
      <c r="B32" s="8" t="s">
        <v>14</v>
      </c>
      <c r="C32" s="4">
        <v>21</v>
      </c>
      <c r="D32" s="4">
        <v>23</v>
      </c>
      <c r="E32" s="4">
        <v>21</v>
      </c>
      <c r="F32" s="4">
        <v>19</v>
      </c>
      <c r="G32" s="4">
        <v>16</v>
      </c>
      <c r="H32" s="4">
        <v>22</v>
      </c>
      <c r="I32" s="4">
        <v>20</v>
      </c>
      <c r="J32" s="4">
        <v>28</v>
      </c>
      <c r="K32" s="4">
        <v>14</v>
      </c>
      <c r="L32" s="4">
        <v>18</v>
      </c>
      <c r="M32" s="4">
        <v>18</v>
      </c>
      <c r="N32" s="4">
        <v>17</v>
      </c>
      <c r="O32" s="4">
        <v>28</v>
      </c>
      <c r="P32" s="4">
        <v>27</v>
      </c>
      <c r="Q32" s="4">
        <v>25</v>
      </c>
      <c r="R32" s="4"/>
      <c r="S32" s="98">
        <f t="shared" si="1"/>
        <v>317</v>
      </c>
      <c r="T32" s="100"/>
    </row>
    <row r="33" spans="1:20" ht="12.75" customHeight="1" x14ac:dyDescent="0.25">
      <c r="A33" s="3">
        <v>30</v>
      </c>
      <c r="B33" s="8" t="s">
        <v>98</v>
      </c>
      <c r="C33" s="4">
        <v>45</v>
      </c>
      <c r="D33" s="4">
        <v>50</v>
      </c>
      <c r="E33" s="4">
        <v>44</v>
      </c>
      <c r="F33" s="4">
        <v>31</v>
      </c>
      <c r="G33" s="4">
        <v>42</v>
      </c>
      <c r="H33" s="4">
        <v>44</v>
      </c>
      <c r="I33" s="4">
        <v>41</v>
      </c>
      <c r="J33" s="4">
        <v>45</v>
      </c>
      <c r="K33" s="4">
        <v>48</v>
      </c>
      <c r="L33" s="4">
        <v>44</v>
      </c>
      <c r="M33" s="4">
        <v>46</v>
      </c>
      <c r="N33" s="4">
        <v>47</v>
      </c>
      <c r="O33" s="4">
        <v>40</v>
      </c>
      <c r="P33" s="4">
        <v>39</v>
      </c>
      <c r="Q33" s="4">
        <v>42</v>
      </c>
      <c r="R33" s="4"/>
      <c r="S33" s="98">
        <f t="shared" si="1"/>
        <v>648</v>
      </c>
      <c r="T33" s="100"/>
    </row>
    <row r="34" spans="1:20" ht="12.75" customHeight="1" x14ac:dyDescent="0.25">
      <c r="A34" s="3">
        <v>31</v>
      </c>
      <c r="B34" s="8" t="s">
        <v>15</v>
      </c>
      <c r="C34" s="4">
        <v>71</v>
      </c>
      <c r="D34" s="4">
        <v>77</v>
      </c>
      <c r="E34" s="4">
        <v>72</v>
      </c>
      <c r="F34" s="4">
        <v>63</v>
      </c>
      <c r="G34" s="4">
        <v>66</v>
      </c>
      <c r="H34" s="4">
        <v>67</v>
      </c>
      <c r="I34" s="4">
        <v>67</v>
      </c>
      <c r="J34" s="4">
        <v>79</v>
      </c>
      <c r="K34" s="4">
        <v>79</v>
      </c>
      <c r="L34" s="4">
        <v>76</v>
      </c>
      <c r="M34" s="4">
        <v>65</v>
      </c>
      <c r="N34" s="4">
        <v>70</v>
      </c>
      <c r="O34" s="4">
        <v>67</v>
      </c>
      <c r="P34" s="4">
        <v>71</v>
      </c>
      <c r="Q34" s="4">
        <v>77</v>
      </c>
      <c r="R34" s="4"/>
      <c r="S34" s="98">
        <f t="shared" si="1"/>
        <v>1067</v>
      </c>
      <c r="T34" s="100"/>
    </row>
    <row r="35" spans="1:20" ht="12.75" customHeight="1" x14ac:dyDescent="0.25">
      <c r="A35" s="3">
        <v>32</v>
      </c>
      <c r="B35" s="8" t="s">
        <v>16</v>
      </c>
      <c r="C35" s="4">
        <v>10</v>
      </c>
      <c r="D35" s="4">
        <v>12</v>
      </c>
      <c r="E35" s="4">
        <v>9</v>
      </c>
      <c r="F35" s="4">
        <v>11</v>
      </c>
      <c r="G35" s="4">
        <v>10</v>
      </c>
      <c r="H35" s="4">
        <v>10</v>
      </c>
      <c r="I35" s="4">
        <v>10</v>
      </c>
      <c r="J35" s="4">
        <v>10</v>
      </c>
      <c r="K35" s="4">
        <v>11</v>
      </c>
      <c r="L35" s="4">
        <v>10</v>
      </c>
      <c r="M35" s="4">
        <v>10</v>
      </c>
      <c r="N35" s="4">
        <v>9</v>
      </c>
      <c r="O35" s="4">
        <v>9</v>
      </c>
      <c r="P35" s="4">
        <v>5</v>
      </c>
      <c r="Q35" s="4">
        <v>7</v>
      </c>
      <c r="R35" s="4"/>
      <c r="S35" s="98">
        <f t="shared" si="1"/>
        <v>143</v>
      </c>
      <c r="T35" s="100"/>
    </row>
    <row r="36" spans="1:20" ht="12.75" customHeight="1" x14ac:dyDescent="0.25">
      <c r="A36" s="3">
        <v>33</v>
      </c>
      <c r="B36" s="8" t="s">
        <v>129</v>
      </c>
      <c r="C36" s="4">
        <v>41</v>
      </c>
      <c r="D36" s="4">
        <v>41</v>
      </c>
      <c r="E36" s="4">
        <v>41</v>
      </c>
      <c r="F36" s="4">
        <v>41</v>
      </c>
      <c r="G36" s="4">
        <v>41</v>
      </c>
      <c r="H36" s="4">
        <v>41</v>
      </c>
      <c r="I36" s="4">
        <v>41</v>
      </c>
      <c r="J36" s="4">
        <v>41</v>
      </c>
      <c r="K36" s="4">
        <v>41</v>
      </c>
      <c r="L36" s="4">
        <v>41</v>
      </c>
      <c r="M36" s="4">
        <v>40</v>
      </c>
      <c r="N36" s="4">
        <v>50</v>
      </c>
      <c r="O36" s="4">
        <v>50</v>
      </c>
      <c r="P36" s="4">
        <v>47</v>
      </c>
      <c r="Q36" s="4">
        <v>46</v>
      </c>
      <c r="R36" s="4"/>
      <c r="S36" s="98">
        <f t="shared" ref="S36:S62" si="2">SUM(C36:R36)</f>
        <v>643</v>
      </c>
      <c r="T36" s="100"/>
    </row>
    <row r="37" spans="1:20" ht="12.75" customHeight="1" x14ac:dyDescent="0.25">
      <c r="A37" s="3">
        <v>34</v>
      </c>
      <c r="B37" s="8" t="s">
        <v>100</v>
      </c>
      <c r="C37" s="4">
        <v>53</v>
      </c>
      <c r="D37" s="4">
        <v>56</v>
      </c>
      <c r="E37" s="4">
        <v>51</v>
      </c>
      <c r="F37" s="4">
        <v>49</v>
      </c>
      <c r="G37" s="4">
        <v>49</v>
      </c>
      <c r="H37" s="4">
        <v>50</v>
      </c>
      <c r="I37" s="4">
        <v>50</v>
      </c>
      <c r="J37" s="4">
        <v>51</v>
      </c>
      <c r="K37" s="4">
        <v>48</v>
      </c>
      <c r="L37" s="4">
        <v>44</v>
      </c>
      <c r="M37" s="4">
        <v>47</v>
      </c>
      <c r="N37" s="4">
        <v>46</v>
      </c>
      <c r="O37" s="4">
        <v>49</v>
      </c>
      <c r="P37" s="4">
        <v>51</v>
      </c>
      <c r="Q37" s="4">
        <v>52</v>
      </c>
      <c r="R37" s="4"/>
      <c r="S37" s="98">
        <f t="shared" si="2"/>
        <v>746</v>
      </c>
      <c r="T37" s="100"/>
    </row>
    <row r="38" spans="1:20" ht="12.75" customHeight="1" x14ac:dyDescent="0.25">
      <c r="A38" s="3">
        <v>35</v>
      </c>
      <c r="B38" s="8" t="s">
        <v>17</v>
      </c>
      <c r="C38" s="4">
        <v>26</v>
      </c>
      <c r="D38" s="4">
        <v>25</v>
      </c>
      <c r="E38" s="4">
        <v>26</v>
      </c>
      <c r="F38" s="4">
        <v>26</v>
      </c>
      <c r="G38" s="4">
        <v>25</v>
      </c>
      <c r="H38" s="4">
        <v>25</v>
      </c>
      <c r="I38" s="4">
        <v>25</v>
      </c>
      <c r="J38" s="4">
        <v>25</v>
      </c>
      <c r="K38" s="4">
        <v>25</v>
      </c>
      <c r="L38" s="4">
        <v>26</v>
      </c>
      <c r="M38" s="4">
        <v>27</v>
      </c>
      <c r="N38" s="4">
        <v>25</v>
      </c>
      <c r="O38" s="4">
        <v>26</v>
      </c>
      <c r="P38" s="4">
        <v>25</v>
      </c>
      <c r="Q38" s="4">
        <v>24</v>
      </c>
      <c r="R38" s="4"/>
      <c r="S38" s="98">
        <f t="shared" si="2"/>
        <v>381</v>
      </c>
      <c r="T38" s="100"/>
    </row>
    <row r="39" spans="1:20" ht="12.75" customHeight="1" x14ac:dyDescent="0.25">
      <c r="A39" s="3">
        <v>36</v>
      </c>
      <c r="B39" s="8" t="s">
        <v>124</v>
      </c>
      <c r="C39" s="4"/>
      <c r="D39" s="4">
        <v>8</v>
      </c>
      <c r="E39" s="4">
        <v>3</v>
      </c>
      <c r="F39" s="4">
        <v>6</v>
      </c>
      <c r="G39" s="4">
        <v>6</v>
      </c>
      <c r="H39" s="4">
        <v>5</v>
      </c>
      <c r="I39" s="4">
        <v>5</v>
      </c>
      <c r="J39" s="4">
        <v>5</v>
      </c>
      <c r="K39" s="4">
        <v>5</v>
      </c>
      <c r="L39" s="4">
        <v>4</v>
      </c>
      <c r="M39" s="4">
        <v>5</v>
      </c>
      <c r="N39" s="4">
        <v>6</v>
      </c>
      <c r="O39" s="4">
        <v>3</v>
      </c>
      <c r="P39" s="4">
        <v>5</v>
      </c>
      <c r="Q39" s="4">
        <v>6</v>
      </c>
      <c r="R39" s="4"/>
      <c r="S39" s="98">
        <f t="shared" si="2"/>
        <v>72</v>
      </c>
      <c r="T39" s="100"/>
    </row>
    <row r="40" spans="1:20" ht="12.75" customHeight="1" x14ac:dyDescent="0.25">
      <c r="A40" s="3">
        <v>37</v>
      </c>
      <c r="B40" s="8" t="s">
        <v>18</v>
      </c>
      <c r="C40" s="4">
        <v>680</v>
      </c>
      <c r="D40" s="4">
        <v>697</v>
      </c>
      <c r="E40" s="4">
        <v>687</v>
      </c>
      <c r="F40" s="4">
        <v>687</v>
      </c>
      <c r="G40" s="4">
        <v>673</v>
      </c>
      <c r="H40" s="4">
        <v>663</v>
      </c>
      <c r="I40" s="4">
        <v>666</v>
      </c>
      <c r="J40" s="4">
        <v>674</v>
      </c>
      <c r="K40" s="4">
        <v>634</v>
      </c>
      <c r="L40" s="4">
        <v>666</v>
      </c>
      <c r="M40" s="4">
        <v>653</v>
      </c>
      <c r="N40" s="4">
        <v>648</v>
      </c>
      <c r="O40" s="4">
        <v>581</v>
      </c>
      <c r="P40" s="4">
        <v>620</v>
      </c>
      <c r="Q40" s="4">
        <v>615</v>
      </c>
      <c r="R40" s="4"/>
      <c r="S40" s="98">
        <f t="shared" si="2"/>
        <v>9844</v>
      </c>
      <c r="T40" s="100"/>
    </row>
    <row r="41" spans="1:20" ht="12.75" customHeight="1" x14ac:dyDescent="0.25">
      <c r="A41" s="3">
        <v>38</v>
      </c>
      <c r="B41" s="8" t="s">
        <v>19</v>
      </c>
      <c r="C41" s="4">
        <v>46</v>
      </c>
      <c r="D41" s="4">
        <v>42</v>
      </c>
      <c r="E41" s="4">
        <v>47</v>
      </c>
      <c r="F41" s="4">
        <v>46</v>
      </c>
      <c r="G41" s="4">
        <v>31</v>
      </c>
      <c r="H41" s="4">
        <v>63</v>
      </c>
      <c r="I41" s="4">
        <v>48</v>
      </c>
      <c r="J41" s="4">
        <v>31</v>
      </c>
      <c r="K41" s="4">
        <v>64</v>
      </c>
      <c r="L41" s="4">
        <v>45</v>
      </c>
      <c r="M41" s="4">
        <v>47</v>
      </c>
      <c r="N41" s="4">
        <v>50</v>
      </c>
      <c r="O41" s="4">
        <v>47</v>
      </c>
      <c r="P41" s="4">
        <v>50</v>
      </c>
      <c r="Q41" s="4">
        <v>47</v>
      </c>
      <c r="R41" s="4"/>
      <c r="S41" s="98">
        <f t="shared" si="2"/>
        <v>704</v>
      </c>
      <c r="T41" s="100"/>
    </row>
    <row r="42" spans="1:20" ht="12.75" customHeight="1" x14ac:dyDescent="0.25">
      <c r="A42" s="3">
        <v>39</v>
      </c>
      <c r="B42" s="8" t="s">
        <v>20</v>
      </c>
      <c r="C42" s="4">
        <v>28</v>
      </c>
      <c r="D42" s="4">
        <v>20</v>
      </c>
      <c r="E42" s="4">
        <v>20</v>
      </c>
      <c r="F42" s="4">
        <v>40</v>
      </c>
      <c r="G42" s="4">
        <v>35</v>
      </c>
      <c r="H42" s="4">
        <v>40</v>
      </c>
      <c r="I42" s="4">
        <v>34</v>
      </c>
      <c r="J42" s="4">
        <v>35</v>
      </c>
      <c r="K42" s="4">
        <v>34</v>
      </c>
      <c r="L42" s="4">
        <v>24</v>
      </c>
      <c r="M42" s="4">
        <v>30</v>
      </c>
      <c r="N42" s="4">
        <v>30</v>
      </c>
      <c r="O42" s="4">
        <v>35</v>
      </c>
      <c r="P42" s="4">
        <v>31</v>
      </c>
      <c r="Q42" s="4">
        <v>36</v>
      </c>
      <c r="R42" s="4"/>
      <c r="S42" s="98">
        <f t="shared" si="2"/>
        <v>472</v>
      </c>
      <c r="T42" s="100"/>
    </row>
    <row r="43" spans="1:20" ht="12.75" customHeight="1" x14ac:dyDescent="0.25">
      <c r="A43" s="3">
        <v>40</v>
      </c>
      <c r="B43" s="8" t="s">
        <v>21</v>
      </c>
      <c r="C43" s="4">
        <v>12</v>
      </c>
      <c r="D43" s="4">
        <v>12</v>
      </c>
      <c r="E43" s="4">
        <v>12</v>
      </c>
      <c r="F43" s="4">
        <v>12</v>
      </c>
      <c r="G43" s="4">
        <v>12</v>
      </c>
      <c r="H43" s="4">
        <v>12</v>
      </c>
      <c r="I43" s="4">
        <v>12</v>
      </c>
      <c r="J43" s="4">
        <v>12</v>
      </c>
      <c r="K43" s="4">
        <v>12</v>
      </c>
      <c r="L43" s="4">
        <v>12</v>
      </c>
      <c r="M43" s="4">
        <v>12</v>
      </c>
      <c r="N43" s="4">
        <v>12</v>
      </c>
      <c r="O43" s="4">
        <v>12</v>
      </c>
      <c r="P43" s="4">
        <v>12</v>
      </c>
      <c r="Q43" s="4">
        <v>12</v>
      </c>
      <c r="R43" s="4"/>
      <c r="S43" s="98">
        <f t="shared" si="2"/>
        <v>180</v>
      </c>
      <c r="T43" s="100"/>
    </row>
    <row r="44" spans="1:20" ht="12.75" customHeight="1" x14ac:dyDescent="0.25">
      <c r="A44" s="3">
        <v>41</v>
      </c>
      <c r="B44" s="8" t="s">
        <v>186</v>
      </c>
      <c r="C44" s="4">
        <v>7</v>
      </c>
      <c r="D44" s="4">
        <v>9</v>
      </c>
      <c r="E44" s="4">
        <v>7</v>
      </c>
      <c r="F44" s="4">
        <v>8</v>
      </c>
      <c r="G44" s="4">
        <v>7</v>
      </c>
      <c r="H44" s="4">
        <v>7</v>
      </c>
      <c r="I44" s="4">
        <v>7</v>
      </c>
      <c r="J44" s="4">
        <v>7</v>
      </c>
      <c r="K44" s="4">
        <v>7</v>
      </c>
      <c r="L44" s="4">
        <v>7</v>
      </c>
      <c r="M44" s="4">
        <v>8</v>
      </c>
      <c r="N44" s="4">
        <v>7</v>
      </c>
      <c r="O44" s="4">
        <v>6</v>
      </c>
      <c r="P44" s="4">
        <v>7</v>
      </c>
      <c r="Q44" s="4">
        <v>7</v>
      </c>
      <c r="R44" s="4"/>
      <c r="S44" s="98">
        <f t="shared" si="2"/>
        <v>108</v>
      </c>
      <c r="T44" s="100"/>
    </row>
    <row r="45" spans="1:20" ht="12.75" customHeight="1" x14ac:dyDescent="0.25">
      <c r="A45" s="3">
        <v>42</v>
      </c>
      <c r="B45" s="8" t="s">
        <v>22</v>
      </c>
      <c r="C45" s="4">
        <v>84</v>
      </c>
      <c r="D45" s="4">
        <v>81</v>
      </c>
      <c r="E45" s="4">
        <v>78</v>
      </c>
      <c r="F45" s="4">
        <v>78</v>
      </c>
      <c r="G45" s="4">
        <v>80</v>
      </c>
      <c r="H45" s="4">
        <v>81</v>
      </c>
      <c r="I45" s="4">
        <v>80</v>
      </c>
      <c r="J45" s="4">
        <v>75</v>
      </c>
      <c r="K45" s="4">
        <v>81</v>
      </c>
      <c r="L45" s="4">
        <v>80</v>
      </c>
      <c r="M45" s="4">
        <v>80</v>
      </c>
      <c r="N45" s="4">
        <v>79</v>
      </c>
      <c r="O45" s="4">
        <v>81</v>
      </c>
      <c r="P45" s="4">
        <v>82</v>
      </c>
      <c r="Q45" s="4">
        <v>82</v>
      </c>
      <c r="R45" s="4"/>
      <c r="S45" s="98">
        <f t="shared" si="2"/>
        <v>1202</v>
      </c>
      <c r="T45" s="100"/>
    </row>
    <row r="46" spans="1:20" ht="12.75" customHeight="1" x14ac:dyDescent="0.25">
      <c r="A46" s="3">
        <v>43</v>
      </c>
      <c r="B46" s="8" t="s">
        <v>174</v>
      </c>
      <c r="C46" s="4">
        <v>120</v>
      </c>
      <c r="D46" s="4">
        <v>141</v>
      </c>
      <c r="E46" s="4">
        <v>140</v>
      </c>
      <c r="F46" s="4">
        <v>150</v>
      </c>
      <c r="G46" s="4">
        <v>137</v>
      </c>
      <c r="H46" s="4">
        <v>132</v>
      </c>
      <c r="I46" s="4">
        <v>142</v>
      </c>
      <c r="J46" s="4">
        <v>131</v>
      </c>
      <c r="K46" s="4">
        <v>127</v>
      </c>
      <c r="L46" s="4">
        <v>138</v>
      </c>
      <c r="M46" s="4">
        <v>135</v>
      </c>
      <c r="N46" s="4">
        <v>135</v>
      </c>
      <c r="O46" s="4">
        <v>132</v>
      </c>
      <c r="P46" s="4">
        <v>147</v>
      </c>
      <c r="Q46" s="4">
        <v>148</v>
      </c>
      <c r="R46" s="4"/>
      <c r="S46" s="98">
        <f t="shared" si="2"/>
        <v>2055</v>
      </c>
      <c r="T46" s="100"/>
    </row>
    <row r="47" spans="1:20" ht="12.75" customHeight="1" x14ac:dyDescent="0.25">
      <c r="A47" s="3">
        <v>44</v>
      </c>
      <c r="B47" s="8" t="s">
        <v>161</v>
      </c>
      <c r="C47" s="4">
        <v>209</v>
      </c>
      <c r="D47" s="4">
        <v>165</v>
      </c>
      <c r="E47" s="4">
        <v>188</v>
      </c>
      <c r="F47" s="4">
        <v>203</v>
      </c>
      <c r="G47" s="4">
        <v>208</v>
      </c>
      <c r="H47" s="4">
        <v>215</v>
      </c>
      <c r="I47" s="4">
        <v>215</v>
      </c>
      <c r="J47" s="4">
        <v>200</v>
      </c>
      <c r="K47" s="4">
        <v>206</v>
      </c>
      <c r="L47" s="4">
        <v>200</v>
      </c>
      <c r="M47" s="4">
        <v>210</v>
      </c>
      <c r="N47" s="4">
        <v>201</v>
      </c>
      <c r="O47" s="4">
        <v>194</v>
      </c>
      <c r="P47" s="4">
        <v>186</v>
      </c>
      <c r="Q47" s="4">
        <v>198</v>
      </c>
      <c r="R47" s="4"/>
      <c r="S47" s="98">
        <f t="shared" si="2"/>
        <v>2998</v>
      </c>
      <c r="T47" s="100"/>
    </row>
    <row r="48" spans="1:20" ht="12.75" customHeight="1" x14ac:dyDescent="0.25">
      <c r="A48" s="3">
        <v>45</v>
      </c>
      <c r="B48" s="8" t="s">
        <v>23</v>
      </c>
      <c r="C48" s="4">
        <v>23</v>
      </c>
      <c r="D48" s="4">
        <v>26</v>
      </c>
      <c r="E48" s="4">
        <v>25</v>
      </c>
      <c r="F48" s="4">
        <v>23</v>
      </c>
      <c r="G48" s="4">
        <v>25</v>
      </c>
      <c r="H48" s="4">
        <v>20</v>
      </c>
      <c r="I48" s="4">
        <v>30</v>
      </c>
      <c r="J48" s="4">
        <v>26</v>
      </c>
      <c r="K48" s="4">
        <v>26</v>
      </c>
      <c r="L48" s="4">
        <v>25</v>
      </c>
      <c r="M48" s="4">
        <v>23</v>
      </c>
      <c r="N48" s="4">
        <v>31</v>
      </c>
      <c r="O48" s="4">
        <v>34</v>
      </c>
      <c r="P48" s="4">
        <v>30</v>
      </c>
      <c r="Q48" s="4">
        <v>36</v>
      </c>
      <c r="R48" s="4"/>
      <c r="S48" s="98">
        <f t="shared" si="2"/>
        <v>403</v>
      </c>
      <c r="T48" s="100"/>
    </row>
    <row r="49" spans="1:20" ht="12.75" customHeight="1" x14ac:dyDescent="0.25">
      <c r="A49" s="3">
        <v>46</v>
      </c>
      <c r="B49" s="8" t="s">
        <v>24</v>
      </c>
      <c r="C49" s="4">
        <v>21</v>
      </c>
      <c r="D49" s="4">
        <v>19</v>
      </c>
      <c r="E49" s="4"/>
      <c r="F49" s="4"/>
      <c r="G49" s="4"/>
      <c r="H49" s="4"/>
      <c r="I49" s="4"/>
      <c r="J49" s="4">
        <v>19</v>
      </c>
      <c r="K49" s="4">
        <v>19</v>
      </c>
      <c r="L49" s="4"/>
      <c r="M49" s="4"/>
      <c r="N49" s="4"/>
      <c r="O49" s="4"/>
      <c r="P49" s="4"/>
      <c r="Q49" s="4"/>
      <c r="R49" s="4"/>
      <c r="S49" s="98">
        <f t="shared" si="2"/>
        <v>78</v>
      </c>
      <c r="T49" s="100"/>
    </row>
    <row r="50" spans="1:20" ht="12.75" customHeight="1" x14ac:dyDescent="0.25">
      <c r="A50" s="3">
        <v>47</v>
      </c>
      <c r="B50" s="8" t="s">
        <v>144</v>
      </c>
      <c r="C50" s="4">
        <v>28</v>
      </c>
      <c r="D50" s="4">
        <v>28</v>
      </c>
      <c r="E50" s="4">
        <v>30</v>
      </c>
      <c r="F50" s="4">
        <v>30</v>
      </c>
      <c r="G50" s="4">
        <v>26</v>
      </c>
      <c r="H50" s="4">
        <v>25</v>
      </c>
      <c r="I50" s="4">
        <v>24</v>
      </c>
      <c r="J50" s="4">
        <v>30</v>
      </c>
      <c r="K50" s="4">
        <v>32</v>
      </c>
      <c r="L50" s="4">
        <v>25</v>
      </c>
      <c r="M50" s="4">
        <v>28</v>
      </c>
      <c r="N50" s="4">
        <v>32</v>
      </c>
      <c r="O50" s="4">
        <v>22</v>
      </c>
      <c r="P50" s="4">
        <v>31</v>
      </c>
      <c r="Q50" s="4">
        <v>25</v>
      </c>
      <c r="R50" s="4"/>
      <c r="S50" s="98">
        <f t="shared" si="2"/>
        <v>416</v>
      </c>
      <c r="T50" s="100"/>
    </row>
    <row r="51" spans="1:20" ht="12.75" customHeight="1" x14ac:dyDescent="0.25">
      <c r="A51" s="3">
        <v>48</v>
      </c>
      <c r="B51" s="8" t="s">
        <v>25</v>
      </c>
      <c r="C51" s="4">
        <v>50</v>
      </c>
      <c r="D51" s="4">
        <v>40</v>
      </c>
      <c r="E51" s="4">
        <v>50</v>
      </c>
      <c r="F51" s="4">
        <v>42</v>
      </c>
      <c r="G51" s="4">
        <v>50</v>
      </c>
      <c r="H51" s="4">
        <v>31</v>
      </c>
      <c r="I51" s="4">
        <v>23</v>
      </c>
      <c r="J51" s="4">
        <v>35</v>
      </c>
      <c r="K51" s="4">
        <v>42</v>
      </c>
      <c r="L51" s="4">
        <v>33</v>
      </c>
      <c r="M51" s="4">
        <v>35</v>
      </c>
      <c r="N51" s="4">
        <v>37</v>
      </c>
      <c r="O51" s="4">
        <v>36</v>
      </c>
      <c r="P51" s="4">
        <v>50</v>
      </c>
      <c r="Q51" s="4">
        <v>21</v>
      </c>
      <c r="R51" s="4"/>
      <c r="S51" s="98">
        <f t="shared" si="2"/>
        <v>575</v>
      </c>
      <c r="T51" s="100"/>
    </row>
    <row r="52" spans="1:20" ht="12.75" customHeight="1" x14ac:dyDescent="0.25">
      <c r="A52" s="3">
        <v>49</v>
      </c>
      <c r="B52" s="8" t="s">
        <v>26</v>
      </c>
      <c r="C52" s="4">
        <v>18</v>
      </c>
      <c r="D52" s="4"/>
      <c r="E52" s="4"/>
      <c r="F52" s="4"/>
      <c r="G52" s="4"/>
      <c r="H52" s="4"/>
      <c r="I52" s="4">
        <v>9</v>
      </c>
      <c r="J52" s="4">
        <v>17</v>
      </c>
      <c r="K52" s="4">
        <v>13</v>
      </c>
      <c r="L52" s="4">
        <v>14</v>
      </c>
      <c r="M52" s="4"/>
      <c r="N52" s="4"/>
      <c r="O52" s="4"/>
      <c r="P52" s="4"/>
      <c r="Q52" s="4">
        <v>7</v>
      </c>
      <c r="R52" s="4"/>
      <c r="S52" s="98">
        <f t="shared" si="2"/>
        <v>78</v>
      </c>
      <c r="T52" s="100"/>
    </row>
    <row r="53" spans="1:20" ht="12.75" customHeight="1" x14ac:dyDescent="0.25">
      <c r="A53" s="3">
        <v>50</v>
      </c>
      <c r="B53" s="8" t="s">
        <v>27</v>
      </c>
      <c r="C53" s="4">
        <v>11</v>
      </c>
      <c r="D53" s="4"/>
      <c r="E53" s="4">
        <v>9</v>
      </c>
      <c r="F53" s="4">
        <v>9</v>
      </c>
      <c r="G53" s="4">
        <v>13</v>
      </c>
      <c r="H53" s="4"/>
      <c r="I53" s="4">
        <v>10</v>
      </c>
      <c r="J53" s="4"/>
      <c r="K53" s="4">
        <v>11</v>
      </c>
      <c r="L53" s="4">
        <v>10</v>
      </c>
      <c r="M53" s="4">
        <v>12</v>
      </c>
      <c r="N53" s="4">
        <v>12</v>
      </c>
      <c r="O53" s="4">
        <v>14</v>
      </c>
      <c r="P53" s="4">
        <v>12</v>
      </c>
      <c r="Q53" s="4"/>
      <c r="R53" s="4"/>
      <c r="S53" s="98">
        <f t="shared" si="2"/>
        <v>123</v>
      </c>
      <c r="T53" s="100"/>
    </row>
    <row r="54" spans="1:20" ht="12.75" customHeight="1" x14ac:dyDescent="0.25">
      <c r="A54" s="3">
        <v>51</v>
      </c>
      <c r="B54" s="8" t="s">
        <v>28</v>
      </c>
      <c r="C54" s="4">
        <v>14</v>
      </c>
      <c r="D54" s="4">
        <v>18</v>
      </c>
      <c r="E54" s="4">
        <v>15</v>
      </c>
      <c r="F54" s="4">
        <v>13</v>
      </c>
      <c r="G54" s="4">
        <v>16</v>
      </c>
      <c r="H54" s="4">
        <v>13</v>
      </c>
      <c r="I54" s="4"/>
      <c r="J54" s="4">
        <v>5</v>
      </c>
      <c r="K54" s="4">
        <v>14</v>
      </c>
      <c r="L54" s="4">
        <v>15</v>
      </c>
      <c r="M54" s="4">
        <v>15</v>
      </c>
      <c r="N54" s="4">
        <v>21</v>
      </c>
      <c r="O54" s="4"/>
      <c r="P54" s="4">
        <v>21</v>
      </c>
      <c r="Q54" s="4">
        <v>21</v>
      </c>
      <c r="R54" s="4"/>
      <c r="S54" s="98">
        <f t="shared" si="2"/>
        <v>201</v>
      </c>
      <c r="T54" s="100"/>
    </row>
    <row r="55" spans="1:20" ht="12.75" customHeight="1" x14ac:dyDescent="0.25">
      <c r="A55" s="3">
        <v>52</v>
      </c>
      <c r="B55" s="8" t="s">
        <v>101</v>
      </c>
      <c r="C55" s="4">
        <v>5</v>
      </c>
      <c r="D55" s="4">
        <v>4</v>
      </c>
      <c r="E55" s="4">
        <v>5</v>
      </c>
      <c r="F55" s="4">
        <v>3</v>
      </c>
      <c r="G55" s="4">
        <v>4</v>
      </c>
      <c r="H55" s="4">
        <v>3</v>
      </c>
      <c r="I55" s="4">
        <v>3</v>
      </c>
      <c r="J55" s="4"/>
      <c r="K55" s="4">
        <v>4</v>
      </c>
      <c r="L55" s="4">
        <v>3</v>
      </c>
      <c r="M55" s="4">
        <v>4</v>
      </c>
      <c r="N55" s="4">
        <v>3</v>
      </c>
      <c r="O55" s="4">
        <v>3</v>
      </c>
      <c r="P55" s="4">
        <v>3</v>
      </c>
      <c r="Q55" s="4">
        <v>3</v>
      </c>
      <c r="R55" s="4"/>
      <c r="S55" s="98">
        <f t="shared" si="2"/>
        <v>50</v>
      </c>
      <c r="T55" s="100"/>
    </row>
    <row r="56" spans="1:20" ht="12.75" customHeight="1" x14ac:dyDescent="0.25">
      <c r="A56" s="3">
        <v>53</v>
      </c>
      <c r="B56" s="8" t="s">
        <v>125</v>
      </c>
      <c r="C56" s="4">
        <v>31</v>
      </c>
      <c r="D56" s="4">
        <v>28</v>
      </c>
      <c r="E56" s="4">
        <v>29</v>
      </c>
      <c r="F56" s="4">
        <v>24</v>
      </c>
      <c r="G56" s="4">
        <v>34</v>
      </c>
      <c r="H56" s="4">
        <v>35</v>
      </c>
      <c r="I56" s="4">
        <v>33</v>
      </c>
      <c r="J56" s="4">
        <v>32</v>
      </c>
      <c r="K56" s="4">
        <v>28</v>
      </c>
      <c r="L56" s="4">
        <v>33</v>
      </c>
      <c r="M56" s="4">
        <v>30</v>
      </c>
      <c r="N56" s="4">
        <v>28</v>
      </c>
      <c r="O56" s="4">
        <v>30</v>
      </c>
      <c r="P56" s="4">
        <v>31</v>
      </c>
      <c r="Q56" s="4">
        <v>33</v>
      </c>
      <c r="R56" s="4"/>
      <c r="S56" s="98">
        <f t="shared" si="2"/>
        <v>459</v>
      </c>
      <c r="T56" s="100"/>
    </row>
    <row r="57" spans="1:20" ht="12.75" customHeight="1" x14ac:dyDescent="0.25">
      <c r="A57" s="3">
        <v>54</v>
      </c>
      <c r="B57" s="8" t="s">
        <v>9</v>
      </c>
      <c r="C57" s="4">
        <v>5</v>
      </c>
      <c r="D57" s="4">
        <v>5</v>
      </c>
      <c r="E57" s="4">
        <v>5</v>
      </c>
      <c r="F57" s="4">
        <v>5</v>
      </c>
      <c r="G57" s="4">
        <v>5</v>
      </c>
      <c r="H57" s="4">
        <v>4</v>
      </c>
      <c r="I57" s="4"/>
      <c r="J57" s="4">
        <v>5</v>
      </c>
      <c r="K57" s="4"/>
      <c r="L57" s="4"/>
      <c r="M57" s="4">
        <v>5</v>
      </c>
      <c r="N57" s="4">
        <v>4</v>
      </c>
      <c r="O57" s="4"/>
      <c r="P57" s="4">
        <v>5</v>
      </c>
      <c r="Q57" s="4">
        <v>5</v>
      </c>
      <c r="R57" s="4"/>
      <c r="S57" s="98">
        <f t="shared" si="2"/>
        <v>53</v>
      </c>
      <c r="T57" s="100"/>
    </row>
    <row r="58" spans="1:20" ht="12.75" customHeight="1" x14ac:dyDescent="0.25">
      <c r="A58" s="3">
        <v>55</v>
      </c>
      <c r="B58" s="8" t="s">
        <v>171</v>
      </c>
      <c r="C58" s="4">
        <v>70</v>
      </c>
      <c r="D58" s="4">
        <v>73</v>
      </c>
      <c r="E58" s="4">
        <v>63</v>
      </c>
      <c r="F58" s="4">
        <v>55</v>
      </c>
      <c r="G58" s="4">
        <v>61</v>
      </c>
      <c r="H58" s="4">
        <v>62</v>
      </c>
      <c r="I58" s="4">
        <v>67</v>
      </c>
      <c r="J58" s="4">
        <v>62</v>
      </c>
      <c r="K58" s="4">
        <v>57</v>
      </c>
      <c r="L58" s="4">
        <v>71</v>
      </c>
      <c r="M58" s="4">
        <v>71</v>
      </c>
      <c r="N58" s="4">
        <v>66</v>
      </c>
      <c r="O58" s="4">
        <v>68</v>
      </c>
      <c r="P58" s="4">
        <v>69</v>
      </c>
      <c r="Q58" s="4">
        <v>57</v>
      </c>
      <c r="R58" s="4"/>
      <c r="S58" s="98">
        <f t="shared" si="2"/>
        <v>972</v>
      </c>
      <c r="T58" s="100"/>
    </row>
    <row r="59" spans="1:20" ht="12.75" customHeight="1" x14ac:dyDescent="0.25">
      <c r="A59" s="3">
        <v>56</v>
      </c>
      <c r="B59" s="8" t="s">
        <v>163</v>
      </c>
      <c r="C59" s="4">
        <v>59</v>
      </c>
      <c r="D59" s="4">
        <v>55</v>
      </c>
      <c r="E59" s="4">
        <v>55</v>
      </c>
      <c r="F59" s="4">
        <v>54</v>
      </c>
      <c r="G59" s="4">
        <v>59</v>
      </c>
      <c r="H59" s="4">
        <v>55</v>
      </c>
      <c r="I59" s="4">
        <v>48</v>
      </c>
      <c r="J59" s="4">
        <v>59</v>
      </c>
      <c r="K59" s="4">
        <v>61</v>
      </c>
      <c r="L59" s="4">
        <v>61</v>
      </c>
      <c r="M59" s="4">
        <v>66</v>
      </c>
      <c r="N59" s="4">
        <v>66</v>
      </c>
      <c r="O59" s="4">
        <v>71</v>
      </c>
      <c r="P59" s="4">
        <v>68</v>
      </c>
      <c r="Q59" s="4">
        <v>68</v>
      </c>
      <c r="R59" s="4"/>
      <c r="S59" s="98">
        <f t="shared" si="2"/>
        <v>905</v>
      </c>
      <c r="T59" s="100"/>
    </row>
    <row r="60" spans="1:20" ht="12.75" customHeight="1" x14ac:dyDescent="0.25">
      <c r="A60" s="3">
        <v>57</v>
      </c>
      <c r="B60" s="8" t="s">
        <v>145</v>
      </c>
      <c r="C60" s="4">
        <v>10</v>
      </c>
      <c r="D60" s="4">
        <v>12</v>
      </c>
      <c r="E60" s="4">
        <v>14</v>
      </c>
      <c r="F60" s="4">
        <v>10</v>
      </c>
      <c r="G60" s="4">
        <v>11</v>
      </c>
      <c r="H60" s="4"/>
      <c r="I60" s="4">
        <v>9</v>
      </c>
      <c r="J60" s="4"/>
      <c r="K60" s="4">
        <v>7</v>
      </c>
      <c r="L60" s="4">
        <v>7</v>
      </c>
      <c r="M60" s="4">
        <v>6</v>
      </c>
      <c r="N60" s="4">
        <v>11</v>
      </c>
      <c r="O60" s="4">
        <v>11</v>
      </c>
      <c r="P60" s="4"/>
      <c r="Q60" s="4"/>
      <c r="R60" s="4"/>
      <c r="S60" s="98">
        <f t="shared" si="2"/>
        <v>108</v>
      </c>
      <c r="T60" s="100"/>
    </row>
    <row r="61" spans="1:20" ht="12.75" customHeight="1" x14ac:dyDescent="0.25">
      <c r="A61" s="3">
        <v>58</v>
      </c>
      <c r="B61" s="8" t="s">
        <v>184</v>
      </c>
      <c r="C61" s="4">
        <v>209</v>
      </c>
      <c r="D61" s="4">
        <v>200</v>
      </c>
      <c r="E61" s="4">
        <v>188</v>
      </c>
      <c r="F61" s="4">
        <v>203</v>
      </c>
      <c r="G61" s="4">
        <v>203</v>
      </c>
      <c r="H61" s="4">
        <v>200</v>
      </c>
      <c r="I61" s="4">
        <v>200</v>
      </c>
      <c r="J61" s="4">
        <v>200</v>
      </c>
      <c r="K61" s="4">
        <v>200</v>
      </c>
      <c r="L61" s="4">
        <v>200</v>
      </c>
      <c r="M61" s="4">
        <v>196</v>
      </c>
      <c r="N61" s="4">
        <v>200</v>
      </c>
      <c r="O61" s="4">
        <v>200</v>
      </c>
      <c r="P61" s="4">
        <v>202</v>
      </c>
      <c r="Q61" s="4">
        <v>204</v>
      </c>
      <c r="R61" s="4"/>
      <c r="S61" s="98">
        <f>SUM(C61:R61)</f>
        <v>3005</v>
      </c>
      <c r="T61" s="100"/>
    </row>
    <row r="62" spans="1:20" ht="12.75" customHeight="1" x14ac:dyDescent="0.25">
      <c r="A62" s="3">
        <v>59</v>
      </c>
      <c r="B62" s="10" t="s">
        <v>103</v>
      </c>
      <c r="C62" s="11">
        <v>20</v>
      </c>
      <c r="D62" s="11">
        <v>17</v>
      </c>
      <c r="E62" s="11">
        <v>16</v>
      </c>
      <c r="F62" s="11">
        <v>16</v>
      </c>
      <c r="G62" s="11">
        <v>18</v>
      </c>
      <c r="H62" s="11">
        <v>19</v>
      </c>
      <c r="I62" s="11">
        <v>22</v>
      </c>
      <c r="J62" s="11">
        <v>19</v>
      </c>
      <c r="K62" s="11">
        <v>25</v>
      </c>
      <c r="L62" s="11">
        <v>22</v>
      </c>
      <c r="M62" s="11">
        <v>23</v>
      </c>
      <c r="N62" s="11">
        <v>25</v>
      </c>
      <c r="O62" s="11">
        <v>19</v>
      </c>
      <c r="P62" s="11">
        <v>21</v>
      </c>
      <c r="Q62" s="11">
        <v>16</v>
      </c>
      <c r="R62" s="11"/>
      <c r="S62" s="99">
        <f t="shared" si="2"/>
        <v>298</v>
      </c>
      <c r="T62" s="100"/>
    </row>
    <row r="63" spans="1:20" ht="12.75" customHeight="1" x14ac:dyDescent="0.25">
      <c r="A63" s="3">
        <v>60</v>
      </c>
      <c r="B63" s="10" t="s">
        <v>137</v>
      </c>
      <c r="C63" s="11">
        <v>10</v>
      </c>
      <c r="D63" s="11">
        <v>8</v>
      </c>
      <c r="E63" s="11">
        <v>10</v>
      </c>
      <c r="F63" s="11">
        <v>12</v>
      </c>
      <c r="G63" s="11">
        <v>12</v>
      </c>
      <c r="H63" s="11">
        <v>11</v>
      </c>
      <c r="I63" s="11">
        <v>10</v>
      </c>
      <c r="J63" s="11">
        <v>3</v>
      </c>
      <c r="K63" s="11">
        <v>12</v>
      </c>
      <c r="L63" s="11">
        <v>13</v>
      </c>
      <c r="M63" s="11">
        <v>11</v>
      </c>
      <c r="N63" s="11">
        <v>14</v>
      </c>
      <c r="O63" s="11">
        <v>13</v>
      </c>
      <c r="P63" s="11">
        <v>10</v>
      </c>
      <c r="Q63" s="11">
        <v>11</v>
      </c>
      <c r="R63" s="11"/>
      <c r="S63" s="99">
        <f t="shared" ref="S63:S73" si="3">SUM(C63:R63)</f>
        <v>160</v>
      </c>
      <c r="T63" s="100"/>
    </row>
    <row r="64" spans="1:20" ht="12.75" customHeight="1" x14ac:dyDescent="0.25">
      <c r="A64" s="3">
        <v>61</v>
      </c>
      <c r="B64" s="10" t="s">
        <v>138</v>
      </c>
      <c r="C64" s="11">
        <v>3</v>
      </c>
      <c r="D64" s="11">
        <v>8</v>
      </c>
      <c r="E64" s="11">
        <v>9</v>
      </c>
      <c r="F64" s="11">
        <v>7</v>
      </c>
      <c r="G64" s="11">
        <v>8</v>
      </c>
      <c r="H64" s="11">
        <v>5</v>
      </c>
      <c r="I64" s="11">
        <v>9</v>
      </c>
      <c r="J64" s="11">
        <v>7</v>
      </c>
      <c r="K64" s="11">
        <v>9</v>
      </c>
      <c r="L64" s="11">
        <v>6</v>
      </c>
      <c r="M64" s="11">
        <v>6</v>
      </c>
      <c r="N64" s="11"/>
      <c r="O64" s="11">
        <v>4</v>
      </c>
      <c r="P64" s="11">
        <v>8</v>
      </c>
      <c r="Q64" s="11">
        <v>8</v>
      </c>
      <c r="R64" s="11"/>
      <c r="S64" s="99">
        <f t="shared" si="3"/>
        <v>97</v>
      </c>
      <c r="T64" s="100"/>
    </row>
    <row r="65" spans="1:20" ht="12.75" customHeight="1" x14ac:dyDescent="0.25">
      <c r="A65" s="3">
        <v>62</v>
      </c>
      <c r="B65" s="10" t="s">
        <v>117</v>
      </c>
      <c r="C65" s="11">
        <v>10</v>
      </c>
      <c r="D65" s="11">
        <v>8</v>
      </c>
      <c r="E65" s="11"/>
      <c r="F65" s="11"/>
      <c r="G65" s="11">
        <v>9</v>
      </c>
      <c r="H65" s="11">
        <v>10</v>
      </c>
      <c r="I65" s="11">
        <v>8</v>
      </c>
      <c r="J65" s="11">
        <v>7</v>
      </c>
      <c r="K65" s="11">
        <v>7</v>
      </c>
      <c r="L65" s="11">
        <v>9</v>
      </c>
      <c r="M65" s="11">
        <v>9</v>
      </c>
      <c r="N65" s="11">
        <v>8</v>
      </c>
      <c r="O65" s="11"/>
      <c r="P65" s="11">
        <v>16</v>
      </c>
      <c r="Q65" s="11"/>
      <c r="R65" s="11"/>
      <c r="S65" s="99">
        <f t="shared" si="3"/>
        <v>101</v>
      </c>
      <c r="T65" s="100"/>
    </row>
    <row r="66" spans="1:20" ht="12.75" customHeight="1" x14ac:dyDescent="0.25">
      <c r="A66" s="3">
        <v>63</v>
      </c>
      <c r="B66" s="10" t="s">
        <v>139</v>
      </c>
      <c r="C66" s="11">
        <v>55</v>
      </c>
      <c r="D66" s="11">
        <v>21</v>
      </c>
      <c r="E66" s="11">
        <v>22</v>
      </c>
      <c r="F66" s="11">
        <v>17</v>
      </c>
      <c r="G66" s="11">
        <v>22</v>
      </c>
      <c r="H66" s="11">
        <v>22</v>
      </c>
      <c r="I66" s="11">
        <v>30</v>
      </c>
      <c r="J66" s="11">
        <v>51</v>
      </c>
      <c r="K66" s="11">
        <v>59</v>
      </c>
      <c r="L66" s="11">
        <v>50</v>
      </c>
      <c r="M66" s="11">
        <v>20</v>
      </c>
      <c r="N66" s="11">
        <v>19</v>
      </c>
      <c r="O66" s="11">
        <v>20</v>
      </c>
      <c r="P66" s="11">
        <v>18</v>
      </c>
      <c r="Q66" s="11">
        <v>33</v>
      </c>
      <c r="R66" s="11"/>
      <c r="S66" s="99">
        <f t="shared" si="3"/>
        <v>459</v>
      </c>
      <c r="T66" s="100"/>
    </row>
    <row r="67" spans="1:20" ht="12.75" customHeight="1" x14ac:dyDescent="0.25">
      <c r="A67" s="3">
        <v>64</v>
      </c>
      <c r="B67" s="10" t="s">
        <v>146</v>
      </c>
      <c r="C67" s="11">
        <v>45</v>
      </c>
      <c r="D67" s="11">
        <v>46</v>
      </c>
      <c r="E67" s="11">
        <v>41</v>
      </c>
      <c r="F67" s="11">
        <v>48</v>
      </c>
      <c r="G67" s="11">
        <v>49</v>
      </c>
      <c r="H67" s="11">
        <v>51</v>
      </c>
      <c r="I67" s="11">
        <v>46</v>
      </c>
      <c r="J67" s="11">
        <v>49</v>
      </c>
      <c r="K67" s="11">
        <v>38</v>
      </c>
      <c r="L67" s="11">
        <v>49</v>
      </c>
      <c r="M67" s="11">
        <v>55</v>
      </c>
      <c r="N67" s="11">
        <v>61</v>
      </c>
      <c r="O67" s="11">
        <v>66</v>
      </c>
      <c r="P67" s="80">
        <v>65</v>
      </c>
      <c r="Q67" s="11">
        <v>62</v>
      </c>
      <c r="R67" s="11"/>
      <c r="S67" s="99">
        <f t="shared" si="3"/>
        <v>771</v>
      </c>
      <c r="T67" s="100"/>
    </row>
    <row r="68" spans="1:20" ht="12.75" customHeight="1" x14ac:dyDescent="0.25">
      <c r="A68" s="3">
        <v>65</v>
      </c>
      <c r="B68" s="10" t="s">
        <v>102</v>
      </c>
      <c r="C68" s="11">
        <v>17</v>
      </c>
      <c r="D68" s="11"/>
      <c r="E68" s="11"/>
      <c r="F68" s="11">
        <v>22</v>
      </c>
      <c r="G68" s="11">
        <v>16</v>
      </c>
      <c r="H68" s="11">
        <v>18</v>
      </c>
      <c r="I68" s="11">
        <v>19</v>
      </c>
      <c r="J68" s="11">
        <v>19</v>
      </c>
      <c r="K68" s="11">
        <v>19</v>
      </c>
      <c r="L68" s="11">
        <v>20</v>
      </c>
      <c r="M68" s="11">
        <v>19</v>
      </c>
      <c r="N68" s="11">
        <v>19</v>
      </c>
      <c r="O68" s="11">
        <v>18</v>
      </c>
      <c r="P68" s="11">
        <v>19</v>
      </c>
      <c r="Q68" s="11">
        <v>16</v>
      </c>
      <c r="R68" s="11"/>
      <c r="S68" s="99">
        <f t="shared" si="3"/>
        <v>241</v>
      </c>
      <c r="T68" s="100"/>
    </row>
    <row r="69" spans="1:20" ht="12.75" customHeight="1" x14ac:dyDescent="0.25">
      <c r="A69" s="3">
        <v>66</v>
      </c>
      <c r="B69" s="10" t="s">
        <v>115</v>
      </c>
      <c r="C69" s="11">
        <v>16</v>
      </c>
      <c r="D69" s="11">
        <v>3</v>
      </c>
      <c r="E69" s="11">
        <v>3</v>
      </c>
      <c r="F69" s="11"/>
      <c r="G69" s="11">
        <v>13</v>
      </c>
      <c r="H69" s="11">
        <v>14</v>
      </c>
      <c r="I69" s="11">
        <v>13</v>
      </c>
      <c r="J69" s="11">
        <v>14</v>
      </c>
      <c r="K69" s="11">
        <v>14</v>
      </c>
      <c r="L69" s="11">
        <v>12</v>
      </c>
      <c r="M69" s="11">
        <v>11</v>
      </c>
      <c r="N69" s="11">
        <v>11</v>
      </c>
      <c r="O69" s="11">
        <v>14</v>
      </c>
      <c r="P69" s="11">
        <v>21</v>
      </c>
      <c r="Q69" s="11">
        <v>16</v>
      </c>
      <c r="R69" s="11"/>
      <c r="S69" s="99">
        <f t="shared" si="3"/>
        <v>175</v>
      </c>
      <c r="T69" s="100"/>
    </row>
    <row r="70" spans="1:20" ht="12.75" customHeight="1" x14ac:dyDescent="0.25">
      <c r="A70" s="3">
        <v>67</v>
      </c>
      <c r="B70" s="10" t="s">
        <v>141</v>
      </c>
      <c r="C70" s="11">
        <v>12</v>
      </c>
      <c r="D70" s="11">
        <v>11</v>
      </c>
      <c r="E70" s="11">
        <v>13</v>
      </c>
      <c r="F70" s="11">
        <v>13</v>
      </c>
      <c r="G70" s="11">
        <v>14</v>
      </c>
      <c r="H70" s="11">
        <v>15</v>
      </c>
      <c r="I70" s="11">
        <v>14</v>
      </c>
      <c r="J70" s="11">
        <v>14</v>
      </c>
      <c r="K70" s="11">
        <v>12</v>
      </c>
      <c r="L70" s="11">
        <v>12</v>
      </c>
      <c r="M70" s="11">
        <v>12</v>
      </c>
      <c r="N70" s="11">
        <v>12</v>
      </c>
      <c r="O70" s="11">
        <v>12</v>
      </c>
      <c r="P70" s="11">
        <v>13</v>
      </c>
      <c r="Q70" s="11">
        <v>13</v>
      </c>
      <c r="R70" s="11"/>
      <c r="S70" s="99">
        <f t="shared" si="3"/>
        <v>192</v>
      </c>
      <c r="T70" s="100"/>
    </row>
    <row r="71" spans="1:20" ht="12.75" customHeight="1" x14ac:dyDescent="0.25">
      <c r="A71" s="3">
        <v>68</v>
      </c>
      <c r="B71" s="10" t="s">
        <v>116</v>
      </c>
      <c r="C71" s="11">
        <v>17</v>
      </c>
      <c r="D71" s="11">
        <v>12</v>
      </c>
      <c r="E71" s="11">
        <v>11</v>
      </c>
      <c r="F71" s="11">
        <v>12</v>
      </c>
      <c r="G71" s="11">
        <v>17</v>
      </c>
      <c r="H71" s="11">
        <v>12</v>
      </c>
      <c r="I71" s="11">
        <v>12</v>
      </c>
      <c r="J71" s="11">
        <v>12</v>
      </c>
      <c r="K71" s="11">
        <v>10</v>
      </c>
      <c r="L71" s="11">
        <v>12</v>
      </c>
      <c r="M71" s="11">
        <v>12</v>
      </c>
      <c r="N71" s="11">
        <v>12</v>
      </c>
      <c r="O71" s="11">
        <v>12</v>
      </c>
      <c r="P71" s="11">
        <v>12</v>
      </c>
      <c r="Q71" s="11">
        <v>12</v>
      </c>
      <c r="R71" s="11"/>
      <c r="S71" s="99">
        <f t="shared" si="3"/>
        <v>187</v>
      </c>
      <c r="T71" s="100"/>
    </row>
    <row r="72" spans="1:20" ht="12.75" customHeight="1" x14ac:dyDescent="0.25">
      <c r="A72" s="3">
        <v>69</v>
      </c>
      <c r="B72" s="10" t="s">
        <v>120</v>
      </c>
      <c r="C72" s="11">
        <v>12</v>
      </c>
      <c r="D72" s="11">
        <v>12</v>
      </c>
      <c r="E72" s="11">
        <v>12</v>
      </c>
      <c r="F72" s="11">
        <v>11</v>
      </c>
      <c r="G72" s="11">
        <v>11</v>
      </c>
      <c r="H72" s="11">
        <v>11</v>
      </c>
      <c r="I72" s="11">
        <v>12</v>
      </c>
      <c r="J72" s="11">
        <v>13</v>
      </c>
      <c r="K72" s="11">
        <v>13</v>
      </c>
      <c r="L72" s="11">
        <v>11</v>
      </c>
      <c r="M72" s="11">
        <v>9</v>
      </c>
      <c r="N72" s="11">
        <v>9</v>
      </c>
      <c r="O72" s="11">
        <v>11</v>
      </c>
      <c r="P72" s="11">
        <v>10</v>
      </c>
      <c r="Q72" s="11">
        <v>11</v>
      </c>
      <c r="R72" s="11"/>
      <c r="S72" s="99">
        <f t="shared" si="3"/>
        <v>168</v>
      </c>
      <c r="T72" s="100"/>
    </row>
    <row r="73" spans="1:20" ht="12.75" customHeight="1" x14ac:dyDescent="0.25">
      <c r="A73" s="3">
        <v>70</v>
      </c>
      <c r="B73" s="10" t="s">
        <v>140</v>
      </c>
      <c r="C73" s="11">
        <v>26</v>
      </c>
      <c r="D73" s="11">
        <v>32</v>
      </c>
      <c r="E73" s="11">
        <v>26</v>
      </c>
      <c r="F73" s="11">
        <v>29</v>
      </c>
      <c r="G73" s="11">
        <v>25</v>
      </c>
      <c r="H73" s="11">
        <v>33</v>
      </c>
      <c r="I73" s="11">
        <v>33</v>
      </c>
      <c r="J73" s="11">
        <v>30</v>
      </c>
      <c r="K73" s="11">
        <v>21</v>
      </c>
      <c r="L73" s="11">
        <v>33</v>
      </c>
      <c r="M73" s="11">
        <v>34</v>
      </c>
      <c r="N73" s="11">
        <v>29</v>
      </c>
      <c r="O73" s="11">
        <v>37</v>
      </c>
      <c r="P73" s="11">
        <v>40</v>
      </c>
      <c r="Q73" s="11">
        <v>40</v>
      </c>
      <c r="R73" s="11"/>
      <c r="S73" s="99">
        <f t="shared" si="3"/>
        <v>468</v>
      </c>
      <c r="T73" s="100"/>
    </row>
    <row r="74" spans="1:20" ht="12.75" customHeight="1" x14ac:dyDescent="0.25">
      <c r="A74" s="3">
        <v>71</v>
      </c>
      <c r="B74" s="10" t="s">
        <v>156</v>
      </c>
      <c r="C74" s="11">
        <v>37</v>
      </c>
      <c r="D74" s="11">
        <v>37</v>
      </c>
      <c r="E74" s="11">
        <v>13</v>
      </c>
      <c r="F74" s="11">
        <v>35</v>
      </c>
      <c r="G74" s="11">
        <v>39</v>
      </c>
      <c r="H74" s="11">
        <v>35</v>
      </c>
      <c r="I74" s="11">
        <v>40</v>
      </c>
      <c r="J74" s="11">
        <v>50</v>
      </c>
      <c r="K74" s="11">
        <v>50</v>
      </c>
      <c r="L74" s="11">
        <v>55</v>
      </c>
      <c r="M74" s="11">
        <v>41</v>
      </c>
      <c r="N74" s="11">
        <v>53</v>
      </c>
      <c r="O74" s="11">
        <v>49</v>
      </c>
      <c r="P74" s="11">
        <v>51</v>
      </c>
      <c r="Q74" s="11">
        <v>57</v>
      </c>
      <c r="R74" s="11"/>
      <c r="S74" s="99">
        <f t="shared" ref="S74:S93" si="4">SUM(C74:R74)</f>
        <v>642</v>
      </c>
      <c r="T74" s="100"/>
    </row>
    <row r="75" spans="1:20" ht="12.75" customHeight="1" x14ac:dyDescent="0.25">
      <c r="A75" s="3">
        <v>72</v>
      </c>
      <c r="B75" s="10" t="s">
        <v>157</v>
      </c>
      <c r="C75" s="11">
        <v>100</v>
      </c>
      <c r="D75" s="11">
        <v>100</v>
      </c>
      <c r="E75" s="11">
        <v>98</v>
      </c>
      <c r="F75" s="11">
        <v>99</v>
      </c>
      <c r="G75" s="11">
        <v>94</v>
      </c>
      <c r="H75" s="11">
        <v>93</v>
      </c>
      <c r="I75" s="11">
        <v>89</v>
      </c>
      <c r="J75" s="11">
        <v>99</v>
      </c>
      <c r="K75" s="11">
        <v>95</v>
      </c>
      <c r="L75" s="11">
        <v>94</v>
      </c>
      <c r="M75" s="11">
        <v>97</v>
      </c>
      <c r="N75" s="11">
        <v>95</v>
      </c>
      <c r="O75" s="11">
        <v>89</v>
      </c>
      <c r="P75" s="11">
        <v>92</v>
      </c>
      <c r="Q75" s="11">
        <v>98</v>
      </c>
      <c r="R75" s="11"/>
      <c r="S75" s="99">
        <f t="shared" si="4"/>
        <v>1432</v>
      </c>
      <c r="T75" s="100"/>
    </row>
    <row r="76" spans="1:20" ht="12.75" customHeight="1" x14ac:dyDescent="0.25">
      <c r="A76" s="3">
        <v>73</v>
      </c>
      <c r="B76" s="10" t="s">
        <v>158</v>
      </c>
      <c r="C76" s="11">
        <v>20</v>
      </c>
      <c r="D76" s="11">
        <v>21</v>
      </c>
      <c r="E76" s="11"/>
      <c r="F76" s="11">
        <v>16</v>
      </c>
      <c r="G76" s="11">
        <v>17</v>
      </c>
      <c r="H76" s="11">
        <v>17</v>
      </c>
      <c r="I76" s="11">
        <v>21</v>
      </c>
      <c r="J76" s="11">
        <v>21</v>
      </c>
      <c r="K76" s="11">
        <v>25</v>
      </c>
      <c r="L76" s="11">
        <v>20</v>
      </c>
      <c r="M76" s="11">
        <v>26</v>
      </c>
      <c r="N76" s="11">
        <v>21</v>
      </c>
      <c r="O76" s="11">
        <v>25</v>
      </c>
      <c r="P76" s="11"/>
      <c r="Q76" s="11">
        <v>21</v>
      </c>
      <c r="R76" s="11"/>
      <c r="S76" s="99">
        <f t="shared" si="4"/>
        <v>271</v>
      </c>
      <c r="T76" s="100"/>
    </row>
    <row r="77" spans="1:20" ht="12.75" customHeight="1" x14ac:dyDescent="0.25">
      <c r="A77" s="3">
        <v>74</v>
      </c>
      <c r="B77" s="10" t="s">
        <v>159</v>
      </c>
      <c r="C77" s="11">
        <v>13</v>
      </c>
      <c r="D77" s="11">
        <v>9</v>
      </c>
      <c r="E77" s="11">
        <v>12</v>
      </c>
      <c r="F77" s="11">
        <v>13</v>
      </c>
      <c r="G77" s="11">
        <v>12</v>
      </c>
      <c r="H77" s="11">
        <v>13</v>
      </c>
      <c r="I77" s="11">
        <v>12</v>
      </c>
      <c r="J77" s="11">
        <v>16</v>
      </c>
      <c r="K77" s="11">
        <v>16</v>
      </c>
      <c r="L77" s="11">
        <v>19</v>
      </c>
      <c r="M77" s="11">
        <v>20</v>
      </c>
      <c r="N77" s="11">
        <v>21</v>
      </c>
      <c r="O77" s="11">
        <v>21</v>
      </c>
      <c r="P77" s="11">
        <v>20</v>
      </c>
      <c r="Q77" s="11">
        <v>18</v>
      </c>
      <c r="R77" s="11"/>
      <c r="S77" s="99">
        <f t="shared" si="4"/>
        <v>235</v>
      </c>
      <c r="T77" s="100"/>
    </row>
    <row r="78" spans="1:20" ht="12.75" customHeight="1" x14ac:dyDescent="0.25">
      <c r="A78" s="3">
        <v>75</v>
      </c>
      <c r="B78" s="10" t="s">
        <v>99</v>
      </c>
      <c r="C78" s="11">
        <v>8</v>
      </c>
      <c r="D78" s="11">
        <v>13</v>
      </c>
      <c r="E78" s="11">
        <v>12</v>
      </c>
      <c r="F78" s="11">
        <v>17</v>
      </c>
      <c r="G78" s="11">
        <v>19</v>
      </c>
      <c r="H78" s="11">
        <v>14</v>
      </c>
      <c r="I78" s="11">
        <v>16</v>
      </c>
      <c r="J78" s="11">
        <v>16</v>
      </c>
      <c r="K78" s="11">
        <v>15</v>
      </c>
      <c r="L78" s="11">
        <v>15</v>
      </c>
      <c r="M78" s="11">
        <v>15</v>
      </c>
      <c r="N78" s="11">
        <v>15</v>
      </c>
      <c r="O78" s="11">
        <v>15</v>
      </c>
      <c r="P78" s="11">
        <v>16</v>
      </c>
      <c r="Q78" s="11">
        <v>17</v>
      </c>
      <c r="R78" s="11"/>
      <c r="S78" s="99">
        <f t="shared" si="4"/>
        <v>223</v>
      </c>
      <c r="T78" s="100"/>
    </row>
    <row r="79" spans="1:20" ht="12.75" customHeight="1" x14ac:dyDescent="0.25">
      <c r="A79" s="3">
        <v>76</v>
      </c>
      <c r="B79" s="10" t="s">
        <v>172</v>
      </c>
      <c r="C79" s="4">
        <v>44</v>
      </c>
      <c r="D79" s="4"/>
      <c r="E79" s="4">
        <v>41</v>
      </c>
      <c r="F79" s="4"/>
      <c r="G79" s="4">
        <v>40</v>
      </c>
      <c r="H79" s="4"/>
      <c r="I79" s="4">
        <v>40</v>
      </c>
      <c r="J79" s="4"/>
      <c r="K79" s="4"/>
      <c r="L79" s="4">
        <v>60</v>
      </c>
      <c r="M79" s="4"/>
      <c r="N79" s="4">
        <v>34</v>
      </c>
      <c r="O79" s="4"/>
      <c r="P79" s="4">
        <v>40</v>
      </c>
      <c r="Q79" s="4"/>
      <c r="R79" s="4"/>
      <c r="S79" s="4">
        <f t="shared" si="4"/>
        <v>299</v>
      </c>
      <c r="T79" s="4"/>
    </row>
    <row r="80" spans="1:20" ht="12.75" customHeight="1" x14ac:dyDescent="0.25">
      <c r="A80" s="3">
        <v>77</v>
      </c>
      <c r="B80" s="10" t="s">
        <v>173</v>
      </c>
      <c r="C80" s="4">
        <v>7</v>
      </c>
      <c r="D80" s="4">
        <v>7</v>
      </c>
      <c r="E80" s="4">
        <v>7</v>
      </c>
      <c r="F80" s="4">
        <v>7</v>
      </c>
      <c r="G80" s="4">
        <v>7</v>
      </c>
      <c r="H80" s="4">
        <v>7</v>
      </c>
      <c r="I80" s="4">
        <v>7</v>
      </c>
      <c r="J80" s="4">
        <v>7</v>
      </c>
      <c r="K80" s="4">
        <v>7</v>
      </c>
      <c r="L80" s="4">
        <v>9</v>
      </c>
      <c r="M80" s="4">
        <v>10</v>
      </c>
      <c r="N80" s="4">
        <v>11</v>
      </c>
      <c r="O80" s="4">
        <v>10</v>
      </c>
      <c r="P80" s="4">
        <v>10</v>
      </c>
      <c r="Q80" s="4">
        <v>10</v>
      </c>
      <c r="R80" s="4"/>
      <c r="S80" s="4">
        <f t="shared" si="4"/>
        <v>123</v>
      </c>
      <c r="T80" s="4"/>
    </row>
    <row r="81" spans="1:21" ht="12.75" customHeight="1" x14ac:dyDescent="0.25">
      <c r="A81" s="3">
        <v>78</v>
      </c>
      <c r="B81" s="10" t="s">
        <v>182</v>
      </c>
      <c r="C81" s="4">
        <v>7</v>
      </c>
      <c r="D81" s="4">
        <v>8</v>
      </c>
      <c r="E81" s="4">
        <v>8</v>
      </c>
      <c r="F81" s="4">
        <v>6</v>
      </c>
      <c r="G81" s="4">
        <v>7</v>
      </c>
      <c r="H81" s="4">
        <v>7</v>
      </c>
      <c r="I81" s="4">
        <v>7</v>
      </c>
      <c r="J81" s="4">
        <v>7</v>
      </c>
      <c r="K81" s="4">
        <v>6</v>
      </c>
      <c r="L81" s="4">
        <v>7</v>
      </c>
      <c r="M81" s="4">
        <v>7</v>
      </c>
      <c r="N81" s="4">
        <v>7</v>
      </c>
      <c r="O81" s="4">
        <v>6</v>
      </c>
      <c r="P81" s="4">
        <v>6</v>
      </c>
      <c r="Q81" s="4">
        <v>6</v>
      </c>
      <c r="R81" s="4"/>
      <c r="S81" s="4">
        <f t="shared" si="4"/>
        <v>102</v>
      </c>
      <c r="T81" s="4"/>
    </row>
    <row r="82" spans="1:21" ht="12.75" customHeight="1" x14ac:dyDescent="0.25">
      <c r="A82" s="3">
        <v>79</v>
      </c>
      <c r="B82" s="10" t="s">
        <v>180</v>
      </c>
      <c r="C82" s="4">
        <v>29</v>
      </c>
      <c r="D82" s="4">
        <v>43</v>
      </c>
      <c r="E82" s="4">
        <v>42</v>
      </c>
      <c r="F82" s="4">
        <v>40</v>
      </c>
      <c r="G82" s="4">
        <v>40</v>
      </c>
      <c r="H82" s="4">
        <v>24</v>
      </c>
      <c r="I82" s="4">
        <v>33</v>
      </c>
      <c r="J82" s="4">
        <v>40</v>
      </c>
      <c r="K82" s="4">
        <v>32</v>
      </c>
      <c r="L82" s="4"/>
      <c r="M82" s="4">
        <v>25</v>
      </c>
      <c r="N82" s="4">
        <v>31</v>
      </c>
      <c r="O82" s="4">
        <v>24</v>
      </c>
      <c r="P82" s="4">
        <v>28</v>
      </c>
      <c r="Q82" s="4">
        <v>24</v>
      </c>
      <c r="R82" s="4"/>
      <c r="S82" s="4">
        <f t="shared" si="4"/>
        <v>455</v>
      </c>
      <c r="T82" s="4"/>
    </row>
    <row r="83" spans="1:21" ht="12.75" customHeight="1" x14ac:dyDescent="0.25">
      <c r="A83" s="3">
        <v>80</v>
      </c>
      <c r="B83" s="10" t="s">
        <v>181</v>
      </c>
      <c r="C83" s="4">
        <v>22</v>
      </c>
      <c r="D83" s="4">
        <v>24</v>
      </c>
      <c r="E83" s="4">
        <v>23</v>
      </c>
      <c r="F83" s="4">
        <v>15</v>
      </c>
      <c r="G83" s="4">
        <v>22</v>
      </c>
      <c r="H83" s="4">
        <v>13</v>
      </c>
      <c r="I83" s="4">
        <v>19</v>
      </c>
      <c r="J83" s="4">
        <v>16</v>
      </c>
      <c r="K83" s="4">
        <v>17</v>
      </c>
      <c r="L83" s="4"/>
      <c r="M83" s="4">
        <v>23</v>
      </c>
      <c r="N83" s="4">
        <v>17</v>
      </c>
      <c r="O83" s="4">
        <v>25</v>
      </c>
      <c r="P83" s="4">
        <v>26</v>
      </c>
      <c r="Q83" s="4">
        <v>26</v>
      </c>
      <c r="R83" s="4"/>
      <c r="S83" s="4">
        <f t="shared" si="4"/>
        <v>288</v>
      </c>
      <c r="T83" s="4"/>
    </row>
    <row r="84" spans="1:21" ht="15" x14ac:dyDescent="0.25">
      <c r="A84" s="3">
        <v>81</v>
      </c>
      <c r="B84" s="10" t="s">
        <v>185</v>
      </c>
      <c r="C84" s="4"/>
      <c r="D84" s="4">
        <v>10</v>
      </c>
      <c r="E84" s="4">
        <v>50</v>
      </c>
      <c r="F84" s="4"/>
      <c r="G84" s="4">
        <v>9</v>
      </c>
      <c r="H84" s="4">
        <v>6</v>
      </c>
      <c r="I84" s="4">
        <v>4</v>
      </c>
      <c r="J84" s="4">
        <v>6</v>
      </c>
      <c r="K84" s="4">
        <v>5</v>
      </c>
      <c r="L84" s="4"/>
      <c r="M84" s="4"/>
      <c r="N84" s="4"/>
      <c r="O84" s="4">
        <v>17</v>
      </c>
      <c r="P84" s="4">
        <v>8</v>
      </c>
      <c r="Q84" s="4">
        <v>3</v>
      </c>
      <c r="R84" s="4"/>
      <c r="S84" s="4">
        <f t="shared" si="4"/>
        <v>118</v>
      </c>
      <c r="T84" s="4"/>
    </row>
    <row r="85" spans="1:21" ht="15" x14ac:dyDescent="0.25">
      <c r="A85" s="3">
        <v>82</v>
      </c>
      <c r="B85" s="10" t="s">
        <v>183</v>
      </c>
      <c r="C85" s="88">
        <v>34</v>
      </c>
      <c r="D85" s="88">
        <v>37</v>
      </c>
      <c r="E85" s="88">
        <v>29</v>
      </c>
      <c r="F85" s="88">
        <v>32</v>
      </c>
      <c r="G85" s="88">
        <v>34</v>
      </c>
      <c r="H85" s="88">
        <v>33</v>
      </c>
      <c r="I85" s="88">
        <v>33</v>
      </c>
      <c r="J85" s="88">
        <v>35</v>
      </c>
      <c r="K85" s="88">
        <v>36</v>
      </c>
      <c r="L85" s="88">
        <v>30</v>
      </c>
      <c r="M85" s="88">
        <v>31</v>
      </c>
      <c r="N85" s="88">
        <v>27</v>
      </c>
      <c r="O85" s="88">
        <v>35</v>
      </c>
      <c r="P85" s="88">
        <v>30</v>
      </c>
      <c r="Q85" s="88">
        <v>23</v>
      </c>
      <c r="R85" s="88"/>
      <c r="S85" s="88">
        <f t="shared" si="4"/>
        <v>479</v>
      </c>
      <c r="T85" s="102"/>
    </row>
    <row r="86" spans="1:21" ht="15" x14ac:dyDescent="0.25">
      <c r="A86" s="3">
        <v>83</v>
      </c>
      <c r="B86" s="10" t="s">
        <v>187</v>
      </c>
      <c r="C86" s="88">
        <v>5</v>
      </c>
      <c r="D86" s="88">
        <v>7</v>
      </c>
      <c r="E86" s="88">
        <v>6</v>
      </c>
      <c r="F86" s="88">
        <v>5.5</v>
      </c>
      <c r="G86" s="88">
        <v>5</v>
      </c>
      <c r="H86" s="88">
        <v>6</v>
      </c>
      <c r="I86" s="88">
        <v>7</v>
      </c>
      <c r="J86" s="88">
        <v>7</v>
      </c>
      <c r="K86" s="88">
        <v>6</v>
      </c>
      <c r="L86" s="88">
        <v>7</v>
      </c>
      <c r="M86" s="88">
        <v>7</v>
      </c>
      <c r="N86" s="88">
        <v>6</v>
      </c>
      <c r="O86" s="88">
        <v>5</v>
      </c>
      <c r="P86" s="88">
        <v>4</v>
      </c>
      <c r="Q86" s="88">
        <v>4</v>
      </c>
      <c r="R86" s="88"/>
      <c r="S86" s="88">
        <f t="shared" si="4"/>
        <v>87.5</v>
      </c>
      <c r="T86" s="102"/>
    </row>
    <row r="87" spans="1:21" ht="15" x14ac:dyDescent="0.25">
      <c r="A87" s="9">
        <v>84</v>
      </c>
      <c r="B87" s="10" t="s">
        <v>190</v>
      </c>
      <c r="C87" s="88"/>
      <c r="D87" s="88">
        <v>15</v>
      </c>
      <c r="E87" s="88">
        <v>24</v>
      </c>
      <c r="F87" s="88">
        <v>23</v>
      </c>
      <c r="G87" s="88">
        <v>23</v>
      </c>
      <c r="H87" s="88">
        <v>24</v>
      </c>
      <c r="I87" s="88">
        <v>19</v>
      </c>
      <c r="J87" s="88">
        <v>25</v>
      </c>
      <c r="K87" s="88">
        <v>23</v>
      </c>
      <c r="L87" s="88">
        <v>23</v>
      </c>
      <c r="M87" s="88">
        <v>24</v>
      </c>
      <c r="N87" s="88">
        <v>24</v>
      </c>
      <c r="O87" s="88">
        <v>25</v>
      </c>
      <c r="P87" s="88">
        <v>26</v>
      </c>
      <c r="Q87" s="88">
        <v>26</v>
      </c>
      <c r="R87" s="88"/>
      <c r="S87" s="88">
        <f t="shared" si="4"/>
        <v>324</v>
      </c>
      <c r="T87" s="102"/>
    </row>
    <row r="88" spans="1:21" ht="15" x14ac:dyDescent="0.25">
      <c r="A88" s="9">
        <v>85</v>
      </c>
      <c r="B88" s="10" t="s">
        <v>191</v>
      </c>
      <c r="C88" s="88"/>
      <c r="D88" s="88"/>
      <c r="E88" s="88">
        <v>32</v>
      </c>
      <c r="F88" s="88">
        <v>31</v>
      </c>
      <c r="G88" s="88">
        <v>28</v>
      </c>
      <c r="H88" s="88">
        <v>32</v>
      </c>
      <c r="I88" s="88">
        <v>27</v>
      </c>
      <c r="J88" s="88">
        <v>29</v>
      </c>
      <c r="K88" s="88">
        <v>31</v>
      </c>
      <c r="L88" s="88"/>
      <c r="M88" s="88">
        <v>28</v>
      </c>
      <c r="N88" s="88">
        <v>27</v>
      </c>
      <c r="O88" s="88">
        <v>26</v>
      </c>
      <c r="P88" s="88">
        <v>31</v>
      </c>
      <c r="Q88" s="88">
        <v>25</v>
      </c>
      <c r="R88" s="88"/>
      <c r="S88" s="88">
        <f t="shared" si="4"/>
        <v>347</v>
      </c>
      <c r="T88" s="102"/>
    </row>
    <row r="89" spans="1:21" ht="15" x14ac:dyDescent="0.25">
      <c r="A89" s="9">
        <v>86</v>
      </c>
      <c r="B89" s="10" t="s">
        <v>192</v>
      </c>
      <c r="C89" s="88"/>
      <c r="D89" s="88"/>
      <c r="E89" s="88"/>
      <c r="F89" s="88"/>
      <c r="G89" s="88"/>
      <c r="H89" s="88">
        <v>7</v>
      </c>
      <c r="I89" s="88">
        <v>8</v>
      </c>
      <c r="J89" s="88">
        <v>6</v>
      </c>
      <c r="K89" s="88">
        <v>9</v>
      </c>
      <c r="L89" s="88">
        <v>8</v>
      </c>
      <c r="M89" s="88"/>
      <c r="N89" s="88"/>
      <c r="O89" s="88">
        <v>7</v>
      </c>
      <c r="P89" s="88">
        <v>10</v>
      </c>
      <c r="Q89" s="88">
        <v>10</v>
      </c>
      <c r="R89" s="88"/>
      <c r="S89" s="88"/>
      <c r="T89" s="102"/>
    </row>
    <row r="90" spans="1:21" ht="12.75" customHeight="1" thickBot="1" x14ac:dyDescent="0.3">
      <c r="A90" s="9"/>
      <c r="B90" s="90" t="s">
        <v>167</v>
      </c>
      <c r="C90" s="88">
        <f>SUM(C4:C89)</f>
        <v>3562</v>
      </c>
      <c r="D90" s="88">
        <f t="shared" ref="D90:T90" si="5">SUM(D4:D89)</f>
        <v>3712</v>
      </c>
      <c r="E90" s="88">
        <f t="shared" si="5"/>
        <v>3503</v>
      </c>
      <c r="F90" s="88">
        <f t="shared" si="5"/>
        <v>3681.5</v>
      </c>
      <c r="G90" s="88">
        <f t="shared" si="5"/>
        <v>3564</v>
      </c>
      <c r="H90" s="88">
        <f t="shared" si="5"/>
        <v>3738</v>
      </c>
      <c r="I90" s="88">
        <f t="shared" si="5"/>
        <v>3509</v>
      </c>
      <c r="J90" s="88">
        <f t="shared" si="5"/>
        <v>3747</v>
      </c>
      <c r="K90" s="88">
        <f t="shared" si="5"/>
        <v>3542</v>
      </c>
      <c r="L90" s="88">
        <f t="shared" si="5"/>
        <v>3667</v>
      </c>
      <c r="M90" s="88">
        <f t="shared" si="5"/>
        <v>3537</v>
      </c>
      <c r="N90" s="88">
        <f t="shared" si="5"/>
        <v>3831</v>
      </c>
      <c r="O90" s="88">
        <f t="shared" si="5"/>
        <v>3483</v>
      </c>
      <c r="P90" s="88">
        <f t="shared" si="5"/>
        <v>3827</v>
      </c>
      <c r="Q90" s="88">
        <f t="shared" si="5"/>
        <v>3563</v>
      </c>
      <c r="R90" s="88">
        <f t="shared" si="5"/>
        <v>0</v>
      </c>
      <c r="S90" s="88">
        <f t="shared" si="5"/>
        <v>54401.5</v>
      </c>
      <c r="T90" s="88">
        <f t="shared" si="5"/>
        <v>0</v>
      </c>
      <c r="U90" s="96">
        <f>SUM(S4:S85)</f>
        <v>53643</v>
      </c>
    </row>
    <row r="91" spans="1:21" ht="12.75" customHeight="1" thickTop="1" x14ac:dyDescent="0.25">
      <c r="A91" s="4"/>
      <c r="B91" s="87" t="s">
        <v>160</v>
      </c>
      <c r="C91" s="55">
        <v>3510</v>
      </c>
      <c r="D91" s="55">
        <v>3643</v>
      </c>
      <c r="E91" s="4">
        <v>3500</v>
      </c>
      <c r="F91" s="4">
        <v>3693</v>
      </c>
      <c r="G91" s="4">
        <v>3547</v>
      </c>
      <c r="H91" s="4">
        <v>3689</v>
      </c>
      <c r="I91" s="4">
        <v>3510</v>
      </c>
      <c r="J91" s="4">
        <v>3747</v>
      </c>
      <c r="K91" s="4">
        <v>3443</v>
      </c>
      <c r="L91" s="4">
        <v>3723</v>
      </c>
      <c r="M91" s="4">
        <v>3563</v>
      </c>
      <c r="N91" s="4">
        <v>3777</v>
      </c>
      <c r="O91" s="4">
        <v>3492</v>
      </c>
      <c r="P91" s="4">
        <v>3809</v>
      </c>
      <c r="Q91" s="4">
        <v>3547</v>
      </c>
      <c r="R91" s="4"/>
      <c r="S91" s="92">
        <f t="shared" si="4"/>
        <v>54193</v>
      </c>
    </row>
    <row r="92" spans="1:21" ht="12.75" customHeight="1" thickBot="1" x14ac:dyDescent="0.3">
      <c r="B92" s="87" t="s">
        <v>164</v>
      </c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>
        <v>40</v>
      </c>
      <c r="O92" s="89"/>
      <c r="P92" s="89"/>
      <c r="Q92" s="89"/>
      <c r="R92" s="89"/>
      <c r="S92" s="94">
        <f t="shared" si="4"/>
        <v>40</v>
      </c>
    </row>
    <row r="93" spans="1:21" ht="12.75" customHeight="1" thickTop="1" x14ac:dyDescent="0.25">
      <c r="B93" s="91" t="s">
        <v>165</v>
      </c>
      <c r="C93" s="88">
        <f>+C91-C90-C92</f>
        <v>-52</v>
      </c>
      <c r="D93" s="88">
        <f t="shared" ref="D93:R93" si="6">+D91-D90-D92</f>
        <v>-69</v>
      </c>
      <c r="E93" s="88">
        <f t="shared" si="6"/>
        <v>-3</v>
      </c>
      <c r="F93" s="88">
        <f t="shared" si="6"/>
        <v>11.5</v>
      </c>
      <c r="G93" s="88">
        <f t="shared" si="6"/>
        <v>-17</v>
      </c>
      <c r="H93" s="88">
        <f t="shared" si="6"/>
        <v>-49</v>
      </c>
      <c r="I93" s="88">
        <f t="shared" si="6"/>
        <v>1</v>
      </c>
      <c r="J93" s="88">
        <f t="shared" si="6"/>
        <v>0</v>
      </c>
      <c r="K93" s="88">
        <f t="shared" si="6"/>
        <v>-99</v>
      </c>
      <c r="L93" s="88">
        <f t="shared" si="6"/>
        <v>56</v>
      </c>
      <c r="M93" s="88">
        <f t="shared" si="6"/>
        <v>26</v>
      </c>
      <c r="N93" s="88">
        <f t="shared" si="6"/>
        <v>-94</v>
      </c>
      <c r="O93" s="88">
        <f>+O91-O90-O92</f>
        <v>9</v>
      </c>
      <c r="P93" s="88">
        <f t="shared" si="6"/>
        <v>-18</v>
      </c>
      <c r="Q93" s="88">
        <f t="shared" si="6"/>
        <v>-16</v>
      </c>
      <c r="R93" s="88">
        <f t="shared" si="6"/>
        <v>0</v>
      </c>
      <c r="S93" s="93">
        <f t="shared" si="4"/>
        <v>-313.5</v>
      </c>
    </row>
    <row r="94" spans="1:21" ht="12.75" customHeight="1" thickBot="1" x14ac:dyDescent="0.3">
      <c r="B94" s="91" t="s">
        <v>166</v>
      </c>
      <c r="S94" s="95">
        <f>+S93</f>
        <v>-313.5</v>
      </c>
    </row>
    <row r="95" spans="1:21" ht="12.75" customHeight="1" thickTop="1" x14ac:dyDescent="0.25"/>
  </sheetData>
  <pageMargins left="0.7" right="0.7" top="0.75" bottom="0.75" header="0.3" footer="0.3"/>
  <pageSetup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F7694-6013-4774-80C7-2FACF94994B3}">
  <dimension ref="A1:I2055"/>
  <sheetViews>
    <sheetView topLeftCell="A1935" zoomScale="96" zoomScaleNormal="96" workbookViewId="0">
      <selection activeCell="A1935" sqref="A1935"/>
    </sheetView>
  </sheetViews>
  <sheetFormatPr baseColWidth="10" defaultRowHeight="12" customHeight="1" x14ac:dyDescent="0.25"/>
  <cols>
    <col min="1" max="1" width="19.140625" style="67" customWidth="1"/>
    <col min="2" max="2" width="11.85546875" bestFit="1" customWidth="1"/>
    <col min="7" max="7" width="16" customWidth="1"/>
    <col min="8" max="8" width="12.42578125" bestFit="1" customWidth="1"/>
  </cols>
  <sheetData>
    <row r="1" spans="1:8" ht="12" customHeight="1" x14ac:dyDescent="0.25">
      <c r="A1" s="2" t="s">
        <v>0</v>
      </c>
    </row>
    <row r="2" spans="1:8" ht="12" customHeight="1" x14ac:dyDescent="0.25">
      <c r="A2" s="67" t="s">
        <v>195</v>
      </c>
    </row>
    <row r="3" spans="1:8" ht="12" customHeight="1" thickBot="1" x14ac:dyDescent="0.3">
      <c r="A3" s="2" t="s">
        <v>72</v>
      </c>
      <c r="C3" t="str">
        <f>+'CONTROL INGRESO DE LECHE'!B4</f>
        <v xml:space="preserve">BEATRIZ DE POMBO </v>
      </c>
    </row>
    <row r="4" spans="1:8" ht="12" customHeight="1" x14ac:dyDescent="0.25">
      <c r="A4" s="68" t="s">
        <v>76</v>
      </c>
      <c r="B4" s="38"/>
      <c r="C4" s="39" t="s">
        <v>64</v>
      </c>
      <c r="D4" s="38"/>
      <c r="E4" s="38"/>
      <c r="F4" s="40"/>
      <c r="G4" s="38" t="s">
        <v>65</v>
      </c>
      <c r="H4" s="41"/>
    </row>
    <row r="5" spans="1:8" ht="12" customHeight="1" x14ac:dyDescent="0.25">
      <c r="A5" s="69" t="s">
        <v>66</v>
      </c>
      <c r="B5" s="23" t="s">
        <v>29</v>
      </c>
      <c r="C5" s="23" t="s">
        <v>67</v>
      </c>
      <c r="D5" s="23" t="s">
        <v>68</v>
      </c>
      <c r="E5" s="23" t="s">
        <v>75</v>
      </c>
      <c r="F5" s="24" t="s">
        <v>74</v>
      </c>
      <c r="G5" s="12"/>
      <c r="H5" s="42"/>
    </row>
    <row r="6" spans="1:8" ht="12" customHeight="1" x14ac:dyDescent="0.25">
      <c r="A6" s="70">
        <f>+'CONTROL INGRESO DE LECHE'!$C$3</f>
        <v>1</v>
      </c>
      <c r="B6" s="25">
        <f>+'CONTROL INGRESO DE LECHE'!C4</f>
        <v>264</v>
      </c>
      <c r="C6" s="25"/>
      <c r="D6" s="25"/>
      <c r="E6" s="25"/>
      <c r="F6" s="25"/>
      <c r="G6" s="23" t="s">
        <v>69</v>
      </c>
      <c r="H6" s="43">
        <f>+'CONTROL INGRESO DE LECHE'!T4</f>
        <v>0</v>
      </c>
    </row>
    <row r="7" spans="1:8" ht="12" customHeight="1" x14ac:dyDescent="0.25">
      <c r="A7" s="71">
        <f>+'CONTROL INGRESO DE LECHE'!$D$3</f>
        <v>2</v>
      </c>
      <c r="B7" s="12">
        <f>+'CONTROL INGRESO DE LECHE'!D4</f>
        <v>263</v>
      </c>
      <c r="C7" s="12"/>
      <c r="D7" s="12"/>
      <c r="E7" s="12"/>
      <c r="F7" s="12"/>
      <c r="G7" s="16" t="s">
        <v>70</v>
      </c>
      <c r="H7" s="42">
        <f>+B22</f>
        <v>3748</v>
      </c>
    </row>
    <row r="8" spans="1:8" ht="12" customHeight="1" x14ac:dyDescent="0.25">
      <c r="A8" s="71">
        <f>+'CONTROL INGRESO DE LECHE'!$E$3</f>
        <v>3</v>
      </c>
      <c r="B8" s="12">
        <f>+'CONTROL INGRESO DE LECHE'!E4</f>
        <v>291</v>
      </c>
      <c r="C8" s="12"/>
      <c r="D8" s="12"/>
      <c r="E8" s="12"/>
      <c r="F8" s="12"/>
      <c r="G8" s="16" t="s">
        <v>71</v>
      </c>
      <c r="H8" s="42">
        <f>+H7*H6</f>
        <v>0</v>
      </c>
    </row>
    <row r="9" spans="1:8" ht="12" customHeight="1" x14ac:dyDescent="0.25">
      <c r="A9" s="71">
        <f>+'CONTROL INGRESO DE LECHE'!$F$3</f>
        <v>4</v>
      </c>
      <c r="B9" s="12">
        <f>+'CONTROL INGRESO DE LECHE'!F4</f>
        <v>257</v>
      </c>
      <c r="C9" s="12"/>
      <c r="D9" s="12"/>
      <c r="E9" s="12"/>
      <c r="F9" s="12"/>
      <c r="G9" s="16" t="s">
        <v>64</v>
      </c>
      <c r="H9" s="42"/>
    </row>
    <row r="10" spans="1:8" ht="12" customHeight="1" x14ac:dyDescent="0.25">
      <c r="A10" s="71">
        <f>+'CONTROL INGRESO DE LECHE'!$G$3</f>
        <v>5</v>
      </c>
      <c r="B10" s="12">
        <f>+'CONTROL INGRESO DE LECHE'!G4</f>
        <v>272</v>
      </c>
      <c r="C10" s="12"/>
      <c r="D10" s="12"/>
      <c r="E10" s="12"/>
      <c r="F10" s="12"/>
      <c r="G10" s="16" t="s">
        <v>73</v>
      </c>
      <c r="H10" s="42">
        <f>+H8</f>
        <v>0</v>
      </c>
    </row>
    <row r="11" spans="1:8" ht="12" customHeight="1" x14ac:dyDescent="0.25">
      <c r="A11" s="71">
        <f>+'CONTROL INGRESO DE LECHE'!$H$3</f>
        <v>6</v>
      </c>
      <c r="B11" s="12">
        <f>+'CONTROL INGRESO DE LECHE'!H4</f>
        <v>266</v>
      </c>
      <c r="C11" s="12"/>
      <c r="D11" s="12"/>
      <c r="E11" s="12"/>
      <c r="F11" s="12"/>
      <c r="G11" s="12"/>
      <c r="H11" s="42"/>
    </row>
    <row r="12" spans="1:8" ht="12" customHeight="1" x14ac:dyDescent="0.25">
      <c r="A12" s="71">
        <f>+'CONTROL INGRESO DE LECHE'!$I$3</f>
        <v>7</v>
      </c>
      <c r="B12" s="12">
        <f>+'CONTROL INGRESO DE LECHE'!I4</f>
        <v>226</v>
      </c>
      <c r="C12" s="12"/>
      <c r="D12" s="12"/>
      <c r="E12" s="12"/>
      <c r="F12" s="12"/>
      <c r="G12" s="12"/>
      <c r="H12" s="42"/>
    </row>
    <row r="13" spans="1:8" ht="12" customHeight="1" x14ac:dyDescent="0.25">
      <c r="A13" s="71">
        <f>+'CONTROL INGRESO DE LECHE'!$J$3</f>
        <v>8</v>
      </c>
      <c r="B13" s="12">
        <f>+'CONTROL INGRESO DE LECHE'!J4</f>
        <v>216</v>
      </c>
      <c r="C13" s="12"/>
      <c r="D13" s="12"/>
      <c r="E13" s="12"/>
      <c r="F13" s="12"/>
      <c r="G13" s="12"/>
      <c r="H13" s="42"/>
    </row>
    <row r="14" spans="1:8" ht="12" customHeight="1" x14ac:dyDescent="0.25">
      <c r="A14" s="71">
        <f>+'CONTROL INGRESO DE LECHE'!$K$3</f>
        <v>9</v>
      </c>
      <c r="B14" s="12">
        <f>+'CONTROL INGRESO DE LECHE'!K4</f>
        <v>238</v>
      </c>
      <c r="C14" s="12"/>
      <c r="D14" s="12"/>
      <c r="E14" s="12"/>
      <c r="F14" s="12"/>
      <c r="G14" s="12"/>
      <c r="H14" s="42"/>
    </row>
    <row r="15" spans="1:8" ht="12" customHeight="1" x14ac:dyDescent="0.25">
      <c r="A15" s="71">
        <f>+'CONTROL INGRESO DE LECHE'!$L$3</f>
        <v>10</v>
      </c>
      <c r="B15" s="12">
        <f>+'CONTROL INGRESO DE LECHE'!L4</f>
        <v>238</v>
      </c>
      <c r="C15" s="12"/>
      <c r="D15" s="12"/>
      <c r="E15" s="12"/>
      <c r="F15" s="12"/>
      <c r="G15" s="12"/>
      <c r="H15" s="42"/>
    </row>
    <row r="16" spans="1:8" ht="12" customHeight="1" x14ac:dyDescent="0.25">
      <c r="A16" s="71">
        <f>+'CONTROL INGRESO DE LECHE'!$M$3</f>
        <v>11</v>
      </c>
      <c r="B16" s="12">
        <f>+'CONTROL INGRESO DE LECHE'!M4</f>
        <v>237</v>
      </c>
      <c r="C16" s="12"/>
      <c r="D16" s="12"/>
      <c r="E16" s="12"/>
      <c r="F16" s="12"/>
      <c r="G16" s="12"/>
      <c r="H16" s="42"/>
    </row>
    <row r="17" spans="1:9" ht="12" customHeight="1" x14ac:dyDescent="0.25">
      <c r="A17" s="71">
        <f>+'CONTROL INGRESO DE LECHE'!$N$3</f>
        <v>12</v>
      </c>
      <c r="B17" s="12">
        <f>+'CONTROL INGRESO DE LECHE'!N4</f>
        <v>231</v>
      </c>
      <c r="C17" s="12"/>
      <c r="D17" s="12"/>
      <c r="E17" s="12"/>
      <c r="F17" s="12"/>
      <c r="G17" s="12"/>
      <c r="H17" s="42"/>
    </row>
    <row r="18" spans="1:9" ht="12" customHeight="1" x14ac:dyDescent="0.25">
      <c r="A18" s="71">
        <f>+'CONTROL INGRESO DE LECHE'!$O$3</f>
        <v>13</v>
      </c>
      <c r="B18" s="12">
        <f>+'CONTROL INGRESO DE LECHE'!O4</f>
        <v>240</v>
      </c>
      <c r="C18" s="12"/>
      <c r="D18" s="12"/>
      <c r="E18" s="12"/>
      <c r="F18" s="12"/>
      <c r="G18" s="12"/>
      <c r="H18" s="42"/>
    </row>
    <row r="19" spans="1:9" ht="12" customHeight="1" x14ac:dyDescent="0.25">
      <c r="A19" s="71">
        <f>+'CONTROL INGRESO DE LECHE'!$P$3</f>
        <v>14</v>
      </c>
      <c r="B19" s="12">
        <f>+'CONTROL INGRESO DE LECHE'!P4</f>
        <v>247</v>
      </c>
      <c r="C19" s="12"/>
      <c r="D19" s="12"/>
      <c r="E19" s="12"/>
      <c r="F19" s="12"/>
      <c r="G19" s="12"/>
      <c r="H19" s="42"/>
    </row>
    <row r="20" spans="1:9" ht="12" customHeight="1" x14ac:dyDescent="0.25">
      <c r="A20" s="71">
        <f>+'CONTROL INGRESO DE LECHE'!$Q$3</f>
        <v>15</v>
      </c>
      <c r="B20" s="12">
        <f>+'CONTROL INGRESO DE LECHE'!Q4</f>
        <v>262</v>
      </c>
      <c r="C20" s="12"/>
      <c r="D20" s="12"/>
      <c r="E20" s="12"/>
      <c r="F20" s="12"/>
      <c r="G20" s="12"/>
      <c r="H20" s="42"/>
    </row>
    <row r="21" spans="1:9" ht="12" customHeight="1" x14ac:dyDescent="0.25">
      <c r="A21" s="71">
        <f>+'CONTROL INGRESO DE LECHE'!$R$3</f>
        <v>16</v>
      </c>
      <c r="B21" s="12">
        <f>+'CONTROL INGRESO DE LECHE'!R4</f>
        <v>0</v>
      </c>
      <c r="C21" s="12"/>
      <c r="D21" s="12"/>
      <c r="E21" s="12"/>
      <c r="F21" s="12"/>
      <c r="G21" s="12"/>
      <c r="H21" s="42"/>
      <c r="I21" s="12"/>
    </row>
    <row r="22" spans="1:9" ht="12" customHeight="1" thickBot="1" x14ac:dyDescent="0.3">
      <c r="A22" s="72" t="s">
        <v>77</v>
      </c>
      <c r="B22" s="44">
        <f>SUM(B6:B21)</f>
        <v>3748</v>
      </c>
      <c r="C22" s="44"/>
      <c r="D22" s="44"/>
      <c r="E22" s="44"/>
      <c r="F22" s="44"/>
      <c r="G22" s="44"/>
      <c r="H22" s="45"/>
    </row>
    <row r="24" spans="1:9" ht="12" customHeight="1" x14ac:dyDescent="0.25">
      <c r="A24" s="2" t="s">
        <v>0</v>
      </c>
      <c r="B24" s="1"/>
    </row>
    <row r="25" spans="1:9" ht="12" customHeight="1" x14ac:dyDescent="0.25">
      <c r="A25" s="67" t="str">
        <f>+A2</f>
        <v>PRIMERA QUINCENA JULIO 2022</v>
      </c>
    </row>
    <row r="26" spans="1:9" ht="12" customHeight="1" thickBot="1" x14ac:dyDescent="0.3">
      <c r="A26" s="2" t="s">
        <v>72</v>
      </c>
      <c r="B26" s="1"/>
      <c r="C26" t="str">
        <f>+'CONTROL INGRESO DE LECHE'!B5</f>
        <v>JACKES MOSSERY</v>
      </c>
    </row>
    <row r="27" spans="1:9" ht="12" customHeight="1" x14ac:dyDescent="0.25">
      <c r="A27" s="68" t="s">
        <v>76</v>
      </c>
      <c r="B27" s="38"/>
      <c r="C27" s="39" t="s">
        <v>64</v>
      </c>
      <c r="D27" s="38"/>
      <c r="E27" s="38"/>
      <c r="F27" s="40"/>
      <c r="G27" s="38" t="s">
        <v>65</v>
      </c>
      <c r="H27" s="41"/>
    </row>
    <row r="28" spans="1:9" ht="12" customHeight="1" x14ac:dyDescent="0.25">
      <c r="A28" s="69" t="s">
        <v>66</v>
      </c>
      <c r="B28" s="23" t="s">
        <v>29</v>
      </c>
      <c r="C28" s="23" t="s">
        <v>67</v>
      </c>
      <c r="D28" s="23" t="s">
        <v>68</v>
      </c>
      <c r="E28" s="23" t="s">
        <v>75</v>
      </c>
      <c r="F28" s="24" t="s">
        <v>74</v>
      </c>
      <c r="G28" s="12"/>
      <c r="H28" s="42"/>
    </row>
    <row r="29" spans="1:9" ht="12" customHeight="1" x14ac:dyDescent="0.25">
      <c r="A29" s="70">
        <f>+'CONTROL INGRESO DE LECHE'!$C$3</f>
        <v>1</v>
      </c>
      <c r="B29" s="25">
        <f>+'CONTROL INGRESO DE LECHE'!C5</f>
        <v>40</v>
      </c>
      <c r="C29" s="25"/>
      <c r="D29" s="25"/>
      <c r="E29" s="25"/>
      <c r="F29" s="25"/>
      <c r="G29" s="23" t="s">
        <v>69</v>
      </c>
      <c r="H29" s="43">
        <v>1500</v>
      </c>
    </row>
    <row r="30" spans="1:9" ht="12" customHeight="1" x14ac:dyDescent="0.25">
      <c r="A30" s="71">
        <f>+'CONTROL INGRESO DE LECHE'!$D$3</f>
        <v>2</v>
      </c>
      <c r="B30" s="12">
        <f>+'CONTROL INGRESO DE LECHE'!D5</f>
        <v>40</v>
      </c>
      <c r="C30" s="12"/>
      <c r="D30" s="12"/>
      <c r="E30" s="12"/>
      <c r="F30" s="12"/>
      <c r="G30" s="16" t="s">
        <v>70</v>
      </c>
      <c r="H30" s="42">
        <f>+B45</f>
        <v>623</v>
      </c>
    </row>
    <row r="31" spans="1:9" ht="12" customHeight="1" x14ac:dyDescent="0.25">
      <c r="A31" s="71">
        <f>+'CONTROL INGRESO DE LECHE'!$E$3</f>
        <v>3</v>
      </c>
      <c r="B31" s="12">
        <f>+'CONTROL INGRESO DE LECHE'!E5</f>
        <v>40</v>
      </c>
      <c r="C31" s="12"/>
      <c r="D31" s="12"/>
      <c r="E31" s="12"/>
      <c r="F31" s="12"/>
      <c r="G31" s="16" t="s">
        <v>71</v>
      </c>
      <c r="H31" s="42">
        <f>+H30*H29</f>
        <v>934500</v>
      </c>
    </row>
    <row r="32" spans="1:9" ht="12" customHeight="1" x14ac:dyDescent="0.25">
      <c r="A32" s="71">
        <f>+'CONTROL INGRESO DE LECHE'!$F$3</f>
        <v>4</v>
      </c>
      <c r="B32" s="12">
        <f>+'CONTROL INGRESO DE LECHE'!F5</f>
        <v>40</v>
      </c>
      <c r="C32" s="12"/>
      <c r="D32" s="12"/>
      <c r="E32" s="12"/>
      <c r="F32" s="12"/>
      <c r="G32" s="16" t="s">
        <v>64</v>
      </c>
      <c r="H32" s="42"/>
    </row>
    <row r="33" spans="1:8" ht="12" customHeight="1" x14ac:dyDescent="0.25">
      <c r="A33" s="71">
        <f>+'CONTROL INGRESO DE LECHE'!$G$3</f>
        <v>5</v>
      </c>
      <c r="B33" s="12">
        <f>+'CONTROL INGRESO DE LECHE'!G5</f>
        <v>40</v>
      </c>
      <c r="C33" s="12"/>
      <c r="D33" s="12"/>
      <c r="E33" s="12"/>
      <c r="F33" s="12"/>
      <c r="G33" s="16" t="s">
        <v>73</v>
      </c>
      <c r="H33" s="42">
        <f>+H31</f>
        <v>934500</v>
      </c>
    </row>
    <row r="34" spans="1:8" ht="12" customHeight="1" x14ac:dyDescent="0.25">
      <c r="A34" s="71">
        <f>+'CONTROL INGRESO DE LECHE'!$H$3</f>
        <v>6</v>
      </c>
      <c r="B34" s="12">
        <f>+'CONTROL INGRESO DE LECHE'!H5</f>
        <v>40</v>
      </c>
      <c r="C34" s="12"/>
      <c r="D34" s="12"/>
      <c r="E34" s="12"/>
      <c r="F34" s="12"/>
      <c r="G34" s="12"/>
      <c r="H34" s="42"/>
    </row>
    <row r="35" spans="1:8" ht="12" customHeight="1" x14ac:dyDescent="0.25">
      <c r="A35" s="71">
        <f>+'CONTROL INGRESO DE LECHE'!$I$3</f>
        <v>7</v>
      </c>
      <c r="B35" s="12">
        <f>+'CONTROL INGRESO DE LECHE'!I5</f>
        <v>40</v>
      </c>
      <c r="C35" s="12"/>
      <c r="D35" s="12"/>
      <c r="E35" s="12"/>
      <c r="F35" s="12"/>
      <c r="G35" s="12"/>
      <c r="H35" s="42"/>
    </row>
    <row r="36" spans="1:8" ht="12" customHeight="1" x14ac:dyDescent="0.25">
      <c r="A36" s="71">
        <f>+'CONTROL INGRESO DE LECHE'!$J$3</f>
        <v>8</v>
      </c>
      <c r="B36" s="12">
        <f>+'CONTROL INGRESO DE LECHE'!J5</f>
        <v>40</v>
      </c>
      <c r="C36" s="12"/>
      <c r="D36" s="12"/>
      <c r="E36" s="12"/>
      <c r="F36" s="12"/>
      <c r="G36" s="12"/>
      <c r="H36" s="42"/>
    </row>
    <row r="37" spans="1:8" ht="12" customHeight="1" x14ac:dyDescent="0.25">
      <c r="A37" s="71">
        <f>+'CONTROL INGRESO DE LECHE'!$K$3</f>
        <v>9</v>
      </c>
      <c r="B37" s="12">
        <f>+'CONTROL INGRESO DE LECHE'!K5</f>
        <v>40</v>
      </c>
      <c r="C37" s="12"/>
      <c r="D37" s="12"/>
      <c r="E37" s="12"/>
      <c r="F37" s="12"/>
      <c r="G37" s="12"/>
      <c r="H37" s="42"/>
    </row>
    <row r="38" spans="1:8" ht="12" customHeight="1" x14ac:dyDescent="0.25">
      <c r="A38" s="71">
        <f>+'CONTROL INGRESO DE LECHE'!$L$3</f>
        <v>10</v>
      </c>
      <c r="B38" s="12">
        <f>+'CONTROL INGRESO DE LECHE'!L5</f>
        <v>40</v>
      </c>
      <c r="C38" s="12"/>
      <c r="D38" s="12"/>
      <c r="E38" s="12"/>
      <c r="F38" s="12"/>
      <c r="G38" s="12"/>
      <c r="H38" s="42"/>
    </row>
    <row r="39" spans="1:8" ht="12" customHeight="1" x14ac:dyDescent="0.25">
      <c r="A39" s="71">
        <f>+'CONTROL INGRESO DE LECHE'!$M$3</f>
        <v>11</v>
      </c>
      <c r="B39" s="12">
        <f>+'CONTROL INGRESO DE LECHE'!M5</f>
        <v>40</v>
      </c>
      <c r="C39" s="12"/>
      <c r="D39" s="12"/>
      <c r="E39" s="12"/>
      <c r="F39" s="12"/>
      <c r="G39" s="12"/>
      <c r="H39" s="42"/>
    </row>
    <row r="40" spans="1:8" ht="12" customHeight="1" x14ac:dyDescent="0.25">
      <c r="A40" s="71">
        <f>+'CONTROL INGRESO DE LECHE'!$N$3</f>
        <v>12</v>
      </c>
      <c r="B40" s="12">
        <f>+'CONTROL INGRESO DE LECHE'!N5</f>
        <v>47</v>
      </c>
      <c r="C40" s="12"/>
      <c r="D40" s="12"/>
      <c r="E40" s="12"/>
      <c r="F40" s="12"/>
      <c r="G40" s="12"/>
      <c r="H40" s="42"/>
    </row>
    <row r="41" spans="1:8" ht="12" customHeight="1" x14ac:dyDescent="0.25">
      <c r="A41" s="71">
        <f>+'CONTROL INGRESO DE LECHE'!$O$3</f>
        <v>13</v>
      </c>
      <c r="B41" s="12">
        <f>+'CONTROL INGRESO DE LECHE'!O5</f>
        <v>44</v>
      </c>
      <c r="C41" s="12"/>
      <c r="D41" s="12"/>
      <c r="E41" s="12"/>
      <c r="F41" s="12"/>
      <c r="G41" s="12"/>
      <c r="H41" s="42"/>
    </row>
    <row r="42" spans="1:8" ht="12" customHeight="1" x14ac:dyDescent="0.25">
      <c r="A42" s="71">
        <f>+'CONTROL INGRESO DE LECHE'!$P$3</f>
        <v>14</v>
      </c>
      <c r="B42" s="12">
        <f>+'CONTROL INGRESO DE LECHE'!P5</f>
        <v>44</v>
      </c>
      <c r="C42" s="12"/>
      <c r="D42" s="12"/>
      <c r="E42" s="12"/>
      <c r="F42" s="12"/>
      <c r="G42" s="12"/>
      <c r="H42" s="42"/>
    </row>
    <row r="43" spans="1:8" ht="12" customHeight="1" x14ac:dyDescent="0.25">
      <c r="A43" s="71">
        <f>+'CONTROL INGRESO DE LECHE'!$Q$3</f>
        <v>15</v>
      </c>
      <c r="B43" s="12">
        <f>+'CONTROL INGRESO DE LECHE'!Q5</f>
        <v>48</v>
      </c>
      <c r="C43" s="12"/>
      <c r="D43" s="12"/>
      <c r="E43" s="12"/>
      <c r="F43" s="12"/>
      <c r="G43" s="12"/>
      <c r="H43" s="42"/>
    </row>
    <row r="44" spans="1:8" ht="12" customHeight="1" x14ac:dyDescent="0.25">
      <c r="A44" s="71">
        <f>+'CONTROL INGRESO DE LECHE'!$R$3</f>
        <v>16</v>
      </c>
      <c r="B44" s="12">
        <f>+'CONTROL INGRESO DE LECHE'!R5</f>
        <v>0</v>
      </c>
      <c r="C44" s="12"/>
      <c r="D44" s="12"/>
      <c r="E44" s="12"/>
      <c r="F44" s="12"/>
      <c r="G44" s="12"/>
      <c r="H44" s="42"/>
    </row>
    <row r="45" spans="1:8" ht="12" customHeight="1" thickBot="1" x14ac:dyDescent="0.3">
      <c r="A45" s="72" t="s">
        <v>77</v>
      </c>
      <c r="B45" s="44">
        <f>SUM(B29:B44)</f>
        <v>623</v>
      </c>
      <c r="C45" s="44"/>
      <c r="D45" s="44"/>
      <c r="E45" s="44"/>
      <c r="F45" s="44"/>
      <c r="G45" s="44"/>
      <c r="H45" s="45"/>
    </row>
    <row r="47" spans="1:8" ht="12" customHeight="1" x14ac:dyDescent="0.25">
      <c r="A47" s="67" t="s">
        <v>0</v>
      </c>
    </row>
    <row r="48" spans="1:8" ht="12" customHeight="1" x14ac:dyDescent="0.25">
      <c r="A48" s="67" t="str">
        <f>+A2</f>
        <v>PRIMERA QUINCENA JULIO 2022</v>
      </c>
    </row>
    <row r="49" spans="1:8" ht="12" customHeight="1" thickBot="1" x14ac:dyDescent="0.3">
      <c r="A49" s="67" t="s">
        <v>72</v>
      </c>
      <c r="C49" t="str">
        <f>+'CONTROL INGRESO DE LECHE'!B6</f>
        <v xml:space="preserve">MARTHA LUCIA LEON </v>
      </c>
    </row>
    <row r="50" spans="1:8" ht="12" customHeight="1" x14ac:dyDescent="0.25">
      <c r="A50" s="68" t="s">
        <v>76</v>
      </c>
      <c r="B50" s="38"/>
      <c r="C50" s="39" t="s">
        <v>64</v>
      </c>
      <c r="D50" s="38"/>
      <c r="E50" s="38"/>
      <c r="F50" s="40"/>
      <c r="G50" s="38" t="s">
        <v>65</v>
      </c>
      <c r="H50" s="41"/>
    </row>
    <row r="51" spans="1:8" ht="12" customHeight="1" x14ac:dyDescent="0.25">
      <c r="A51" s="69" t="s">
        <v>66</v>
      </c>
      <c r="B51" s="23" t="s">
        <v>29</v>
      </c>
      <c r="C51" s="23" t="s">
        <v>67</v>
      </c>
      <c r="D51" s="23" t="s">
        <v>68</v>
      </c>
      <c r="E51" s="23" t="s">
        <v>75</v>
      </c>
      <c r="F51" s="24" t="s">
        <v>74</v>
      </c>
      <c r="G51" s="12"/>
      <c r="H51" s="42"/>
    </row>
    <row r="52" spans="1:8" ht="12" customHeight="1" x14ac:dyDescent="0.25">
      <c r="A52" s="70">
        <f>+'CONTROL INGRESO DE LECHE'!$C$3</f>
        <v>1</v>
      </c>
      <c r="B52" s="25">
        <f>+'CONTROL INGRESO DE LECHE'!C6</f>
        <v>17</v>
      </c>
      <c r="C52" s="25"/>
      <c r="D52" s="25"/>
      <c r="E52" s="25"/>
      <c r="F52" s="25"/>
      <c r="G52" s="23" t="s">
        <v>69</v>
      </c>
      <c r="H52" s="43">
        <v>1500</v>
      </c>
    </row>
    <row r="53" spans="1:8" ht="12" customHeight="1" x14ac:dyDescent="0.25">
      <c r="A53" s="71">
        <f>+'CONTROL INGRESO DE LECHE'!$D$3</f>
        <v>2</v>
      </c>
      <c r="B53" s="12">
        <f>+'CONTROL INGRESO DE LECHE'!D6</f>
        <v>12</v>
      </c>
      <c r="C53" s="12"/>
      <c r="D53" s="12"/>
      <c r="E53" s="12"/>
      <c r="F53" s="12"/>
      <c r="G53" s="16" t="s">
        <v>70</v>
      </c>
      <c r="H53" s="42">
        <f>+B68</f>
        <v>235</v>
      </c>
    </row>
    <row r="54" spans="1:8" ht="12" customHeight="1" x14ac:dyDescent="0.25">
      <c r="A54" s="71">
        <f>+'CONTROL INGRESO DE LECHE'!$E$3</f>
        <v>3</v>
      </c>
      <c r="B54" s="12">
        <f>+'CONTROL INGRESO DE LECHE'!E6</f>
        <v>12</v>
      </c>
      <c r="C54" s="12"/>
      <c r="D54" s="12"/>
      <c r="E54" s="12"/>
      <c r="F54" s="12"/>
      <c r="G54" s="16" t="s">
        <v>71</v>
      </c>
      <c r="H54" s="42">
        <f>+H53*H52</f>
        <v>352500</v>
      </c>
    </row>
    <row r="55" spans="1:8" ht="12" customHeight="1" x14ac:dyDescent="0.25">
      <c r="A55" s="71">
        <f>+'CONTROL INGRESO DE LECHE'!$F$3</f>
        <v>4</v>
      </c>
      <c r="B55" s="12">
        <f>+'CONTROL INGRESO DE LECHE'!F6</f>
        <v>9</v>
      </c>
      <c r="C55" s="12"/>
      <c r="D55" s="12"/>
      <c r="E55" s="12"/>
      <c r="F55" s="12"/>
      <c r="G55" s="16" t="s">
        <v>64</v>
      </c>
      <c r="H55" s="42"/>
    </row>
    <row r="56" spans="1:8" ht="12" customHeight="1" x14ac:dyDescent="0.25">
      <c r="A56" s="71">
        <f>+'CONTROL INGRESO DE LECHE'!$G$3</f>
        <v>5</v>
      </c>
      <c r="B56" s="12">
        <f>+'CONTROL INGRESO DE LECHE'!G6</f>
        <v>16</v>
      </c>
      <c r="C56" s="12"/>
      <c r="D56" s="12"/>
      <c r="E56" s="12"/>
      <c r="F56" s="12"/>
      <c r="G56" s="16" t="s">
        <v>73</v>
      </c>
      <c r="H56" s="42">
        <f>+H54</f>
        <v>352500</v>
      </c>
    </row>
    <row r="57" spans="1:8" ht="12" customHeight="1" x14ac:dyDescent="0.25">
      <c r="A57" s="71">
        <f>+'CONTROL INGRESO DE LECHE'!$H$3</f>
        <v>6</v>
      </c>
      <c r="B57" s="12">
        <f>+'CONTROL INGRESO DE LECHE'!H6</f>
        <v>9</v>
      </c>
      <c r="C57" s="12"/>
      <c r="D57" s="12"/>
      <c r="E57" s="12"/>
      <c r="F57" s="12"/>
      <c r="G57" s="12"/>
      <c r="H57" s="42"/>
    </row>
    <row r="58" spans="1:8" ht="12" customHeight="1" x14ac:dyDescent="0.25">
      <c r="A58" s="71">
        <f>+'CONTROL INGRESO DE LECHE'!$I$3</f>
        <v>7</v>
      </c>
      <c r="B58" s="12">
        <f>+'CONTROL INGRESO DE LECHE'!I6</f>
        <v>11</v>
      </c>
      <c r="C58" s="12"/>
      <c r="D58" s="12"/>
      <c r="E58" s="12"/>
      <c r="F58" s="12"/>
      <c r="G58" s="12"/>
      <c r="H58" s="42"/>
    </row>
    <row r="59" spans="1:8" ht="12" customHeight="1" x14ac:dyDescent="0.25">
      <c r="A59" s="71">
        <f>+'CONTROL INGRESO DE LECHE'!$J$3</f>
        <v>8</v>
      </c>
      <c r="B59" s="12">
        <f>+'CONTROL INGRESO DE LECHE'!J6</f>
        <v>12</v>
      </c>
      <c r="C59" s="12"/>
      <c r="D59" s="12"/>
      <c r="E59" s="12"/>
      <c r="F59" s="12"/>
      <c r="G59" s="12"/>
      <c r="H59" s="42"/>
    </row>
    <row r="60" spans="1:8" ht="12" customHeight="1" x14ac:dyDescent="0.25">
      <c r="A60" s="71">
        <f>+'CONTROL INGRESO DE LECHE'!$K$3</f>
        <v>9</v>
      </c>
      <c r="B60" s="12">
        <f>+'CONTROL INGRESO DE LECHE'!K6</f>
        <v>17</v>
      </c>
      <c r="C60" s="12"/>
      <c r="D60" s="12"/>
      <c r="E60" s="12"/>
      <c r="F60" s="12"/>
      <c r="G60" s="12"/>
      <c r="H60" s="42"/>
    </row>
    <row r="61" spans="1:8" ht="12" customHeight="1" x14ac:dyDescent="0.25">
      <c r="A61" s="71">
        <f>+'CONTROL INGRESO DE LECHE'!$L$3</f>
        <v>10</v>
      </c>
      <c r="B61" s="12">
        <f>+'CONTROL INGRESO DE LECHE'!L6</f>
        <v>18</v>
      </c>
      <c r="C61" s="12"/>
      <c r="D61" s="12"/>
      <c r="E61" s="12"/>
      <c r="F61" s="12"/>
      <c r="G61" s="12"/>
      <c r="H61" s="42"/>
    </row>
    <row r="62" spans="1:8" ht="12" customHeight="1" x14ac:dyDescent="0.25">
      <c r="A62" s="71">
        <f>+'CONTROL INGRESO DE LECHE'!$M$3</f>
        <v>11</v>
      </c>
      <c r="B62" s="12">
        <f>+'CONTROL INGRESO DE LECHE'!M6</f>
        <v>22</v>
      </c>
      <c r="C62" s="12"/>
      <c r="D62" s="12"/>
      <c r="E62" s="12"/>
      <c r="F62" s="12"/>
      <c r="G62" s="12"/>
      <c r="H62" s="42"/>
    </row>
    <row r="63" spans="1:8" ht="12" customHeight="1" x14ac:dyDescent="0.25">
      <c r="A63" s="71">
        <f>+'CONTROL INGRESO DE LECHE'!$N$3</f>
        <v>12</v>
      </c>
      <c r="B63" s="12">
        <f>+'CONTROL INGRESO DE LECHE'!N6</f>
        <v>20</v>
      </c>
      <c r="C63" s="12"/>
      <c r="D63" s="12"/>
      <c r="E63" s="12"/>
      <c r="F63" s="12"/>
      <c r="G63" s="12"/>
      <c r="H63" s="42"/>
    </row>
    <row r="64" spans="1:8" ht="12" customHeight="1" x14ac:dyDescent="0.25">
      <c r="A64" s="71">
        <f>+'CONTROL INGRESO DE LECHE'!$O$3</f>
        <v>13</v>
      </c>
      <c r="B64" s="12">
        <f>+'CONTROL INGRESO DE LECHE'!O6</f>
        <v>20</v>
      </c>
      <c r="C64" s="12"/>
      <c r="D64" s="12"/>
      <c r="E64" s="12"/>
      <c r="F64" s="12"/>
      <c r="G64" s="12"/>
      <c r="H64" s="42"/>
    </row>
    <row r="65" spans="1:8" ht="12" customHeight="1" x14ac:dyDescent="0.25">
      <c r="A65" s="71">
        <f>+'CONTROL INGRESO DE LECHE'!$P$3</f>
        <v>14</v>
      </c>
      <c r="B65" s="12">
        <f>+'CONTROL INGRESO DE LECHE'!P6</f>
        <v>20</v>
      </c>
      <c r="C65" s="12"/>
      <c r="D65" s="12"/>
      <c r="E65" s="12"/>
      <c r="F65" s="12"/>
      <c r="G65" s="12"/>
      <c r="H65" s="42"/>
    </row>
    <row r="66" spans="1:8" ht="12" customHeight="1" x14ac:dyDescent="0.25">
      <c r="A66" s="71">
        <f>+'CONTROL INGRESO DE LECHE'!$Q$3</f>
        <v>15</v>
      </c>
      <c r="B66" s="12">
        <f>+'CONTROL INGRESO DE LECHE'!Q6</f>
        <v>20</v>
      </c>
      <c r="C66" s="12"/>
      <c r="D66" s="12"/>
      <c r="E66" s="12"/>
      <c r="F66" s="12"/>
      <c r="G66" s="12"/>
      <c r="H66" s="42"/>
    </row>
    <row r="67" spans="1:8" ht="12" customHeight="1" x14ac:dyDescent="0.25">
      <c r="A67" s="71">
        <f>+'CONTROL INGRESO DE LECHE'!$R$3</f>
        <v>16</v>
      </c>
      <c r="B67" s="12">
        <f>+'CONTROL INGRESO DE LECHE'!R6</f>
        <v>0</v>
      </c>
      <c r="C67" s="12"/>
      <c r="D67" s="12"/>
      <c r="E67" s="12"/>
      <c r="F67" s="12"/>
      <c r="G67" s="12"/>
      <c r="H67" s="42"/>
    </row>
    <row r="68" spans="1:8" ht="12" customHeight="1" thickBot="1" x14ac:dyDescent="0.3">
      <c r="A68" s="72" t="s">
        <v>77</v>
      </c>
      <c r="B68" s="44">
        <f>SUM(B52:B67)</f>
        <v>235</v>
      </c>
      <c r="C68" s="44"/>
      <c r="D68" s="44"/>
      <c r="E68" s="44"/>
      <c r="F68" s="44"/>
      <c r="G68" s="44"/>
      <c r="H68" s="45"/>
    </row>
    <row r="70" spans="1:8" ht="12" customHeight="1" x14ac:dyDescent="0.25">
      <c r="A70" s="67" t="s">
        <v>78</v>
      </c>
    </row>
    <row r="71" spans="1:8" ht="12" customHeight="1" x14ac:dyDescent="0.25">
      <c r="A71" s="67" t="str">
        <f>+A2</f>
        <v>PRIMERA QUINCENA JULIO 2022</v>
      </c>
    </row>
    <row r="72" spans="1:8" ht="12" customHeight="1" x14ac:dyDescent="0.25">
      <c r="A72" s="67" t="s">
        <v>72</v>
      </c>
      <c r="C72" t="str">
        <f>+'CONTROL INGRESO DE LECHE'!B7</f>
        <v xml:space="preserve">FABIO CASTILLO </v>
      </c>
    </row>
    <row r="73" spans="1:8" ht="12" customHeight="1" x14ac:dyDescent="0.25">
      <c r="A73" s="73" t="s">
        <v>76</v>
      </c>
      <c r="B73" s="47"/>
      <c r="C73" s="46" t="s">
        <v>64</v>
      </c>
      <c r="D73" s="47"/>
      <c r="E73" s="47"/>
      <c r="F73" s="48"/>
      <c r="G73" s="47" t="s">
        <v>65</v>
      </c>
      <c r="H73" s="48"/>
    </row>
    <row r="74" spans="1:8" ht="12" customHeight="1" x14ac:dyDescent="0.25">
      <c r="A74" s="74" t="s">
        <v>66</v>
      </c>
      <c r="B74" s="49" t="s">
        <v>29</v>
      </c>
      <c r="C74" s="49" t="s">
        <v>67</v>
      </c>
      <c r="D74" s="49" t="s">
        <v>68</v>
      </c>
      <c r="E74" s="49" t="s">
        <v>75</v>
      </c>
      <c r="F74" s="50" t="s">
        <v>74</v>
      </c>
      <c r="G74" s="51"/>
      <c r="H74" s="52"/>
    </row>
    <row r="75" spans="1:8" ht="12" customHeight="1" x14ac:dyDescent="0.25">
      <c r="A75" s="70">
        <f>+'CONTROL INGRESO DE LECHE'!$C$3</f>
        <v>1</v>
      </c>
      <c r="B75" s="49">
        <f>+'CONTROL INGRESO DE LECHE'!C7</f>
        <v>10</v>
      </c>
      <c r="C75" s="49"/>
      <c r="D75" s="49"/>
      <c r="E75" s="49"/>
      <c r="F75" s="49"/>
      <c r="G75" s="49" t="s">
        <v>69</v>
      </c>
      <c r="H75" s="50">
        <v>1400</v>
      </c>
    </row>
    <row r="76" spans="1:8" ht="12" customHeight="1" x14ac:dyDescent="0.25">
      <c r="A76" s="71">
        <f>+'CONTROL INGRESO DE LECHE'!$D$3</f>
        <v>2</v>
      </c>
      <c r="B76" s="51">
        <f>+'CONTROL INGRESO DE LECHE'!D7</f>
        <v>10</v>
      </c>
      <c r="C76" s="51"/>
      <c r="D76" s="51"/>
      <c r="E76" s="51"/>
      <c r="F76" s="51"/>
      <c r="G76" s="51" t="s">
        <v>70</v>
      </c>
      <c r="H76" s="52">
        <f>+B91</f>
        <v>152</v>
      </c>
    </row>
    <row r="77" spans="1:8" ht="12" customHeight="1" x14ac:dyDescent="0.25">
      <c r="A77" s="71">
        <f>+'CONTROL INGRESO DE LECHE'!$E$3</f>
        <v>3</v>
      </c>
      <c r="B77" s="51">
        <f>+'CONTROL INGRESO DE LECHE'!E7</f>
        <v>10</v>
      </c>
      <c r="C77" s="51"/>
      <c r="D77" s="51"/>
      <c r="E77" s="51"/>
      <c r="F77" s="51"/>
      <c r="G77" s="51" t="s">
        <v>71</v>
      </c>
      <c r="H77" s="52">
        <f>+H76*H75</f>
        <v>212800</v>
      </c>
    </row>
    <row r="78" spans="1:8" ht="12" customHeight="1" x14ac:dyDescent="0.25">
      <c r="A78" s="71">
        <f>+'CONTROL INGRESO DE LECHE'!$F$3</f>
        <v>4</v>
      </c>
      <c r="B78" s="51">
        <f>+'CONTROL INGRESO DE LECHE'!F7</f>
        <v>0</v>
      </c>
      <c r="C78" s="51"/>
      <c r="D78" s="51"/>
      <c r="E78" s="51"/>
      <c r="F78" s="51"/>
      <c r="G78" s="51" t="s">
        <v>64</v>
      </c>
      <c r="H78" s="52"/>
    </row>
    <row r="79" spans="1:8" ht="12" customHeight="1" x14ac:dyDescent="0.25">
      <c r="A79" s="71">
        <f>+'CONTROL INGRESO DE LECHE'!$G$3</f>
        <v>5</v>
      </c>
      <c r="B79" s="51">
        <f>+'CONTROL INGRESO DE LECHE'!G7</f>
        <v>13</v>
      </c>
      <c r="C79" s="51"/>
      <c r="D79" s="51"/>
      <c r="E79" s="51"/>
      <c r="F79" s="51"/>
      <c r="G79" s="51" t="s">
        <v>73</v>
      </c>
      <c r="H79" s="52">
        <f>+H77</f>
        <v>212800</v>
      </c>
    </row>
    <row r="80" spans="1:8" ht="12" customHeight="1" x14ac:dyDescent="0.25">
      <c r="A80" s="71">
        <f>+'CONTROL INGRESO DE LECHE'!$H$3</f>
        <v>6</v>
      </c>
      <c r="B80" s="51">
        <f>+'CONTROL INGRESO DE LECHE'!H7</f>
        <v>11</v>
      </c>
      <c r="C80" s="51"/>
      <c r="D80" s="51"/>
      <c r="E80" s="51"/>
      <c r="F80" s="51"/>
      <c r="G80" s="51"/>
      <c r="H80" s="52"/>
    </row>
    <row r="81" spans="1:8" ht="12" customHeight="1" x14ac:dyDescent="0.25">
      <c r="A81" s="71">
        <f>+'CONTROL INGRESO DE LECHE'!$I$3</f>
        <v>7</v>
      </c>
      <c r="B81" s="51">
        <f>+'CONTROL INGRESO DE LECHE'!I7</f>
        <v>10</v>
      </c>
      <c r="C81" s="51"/>
      <c r="D81" s="51"/>
      <c r="E81" s="51"/>
      <c r="F81" s="51"/>
      <c r="G81" s="51"/>
      <c r="H81" s="52"/>
    </row>
    <row r="82" spans="1:8" ht="12" customHeight="1" x14ac:dyDescent="0.25">
      <c r="A82" s="71">
        <f>+'CONTROL INGRESO DE LECHE'!$J$3</f>
        <v>8</v>
      </c>
      <c r="B82" s="51">
        <f>+'CONTROL INGRESO DE LECHE'!J7</f>
        <v>4</v>
      </c>
      <c r="C82" s="51"/>
      <c r="D82" s="51"/>
      <c r="E82" s="51"/>
      <c r="F82" s="51"/>
      <c r="G82" s="51"/>
      <c r="H82" s="52"/>
    </row>
    <row r="83" spans="1:8" ht="12" customHeight="1" x14ac:dyDescent="0.25">
      <c r="A83" s="71">
        <f>+'CONTROL INGRESO DE LECHE'!$K$3</f>
        <v>9</v>
      </c>
      <c r="B83" s="51">
        <f>+'CONTROL INGRESO DE LECHE'!K7</f>
        <v>11</v>
      </c>
      <c r="C83" s="51"/>
      <c r="D83" s="51"/>
      <c r="E83" s="51"/>
      <c r="F83" s="51"/>
      <c r="G83" s="51"/>
      <c r="H83" s="52"/>
    </row>
    <row r="84" spans="1:8" ht="12" customHeight="1" x14ac:dyDescent="0.25">
      <c r="A84" s="71">
        <f>+'CONTROL INGRESO DE LECHE'!$L$3</f>
        <v>10</v>
      </c>
      <c r="B84" s="51">
        <f>+'CONTROL INGRESO DE LECHE'!L7</f>
        <v>10</v>
      </c>
      <c r="C84" s="51"/>
      <c r="D84" s="51"/>
      <c r="E84" s="51"/>
      <c r="F84" s="51"/>
      <c r="G84" s="51"/>
      <c r="H84" s="52"/>
    </row>
    <row r="85" spans="1:8" ht="12" customHeight="1" x14ac:dyDescent="0.25">
      <c r="A85" s="71">
        <f>+'CONTROL INGRESO DE LECHE'!$M$3</f>
        <v>11</v>
      </c>
      <c r="B85" s="51">
        <f>+'CONTROL INGRESO DE LECHE'!M7</f>
        <v>14</v>
      </c>
      <c r="C85" s="51"/>
      <c r="D85" s="51"/>
      <c r="E85" s="51"/>
      <c r="F85" s="51"/>
      <c r="G85" s="51"/>
      <c r="H85" s="52"/>
    </row>
    <row r="86" spans="1:8" ht="12" customHeight="1" x14ac:dyDescent="0.25">
      <c r="A86" s="71">
        <f>+'CONTROL INGRESO DE LECHE'!$N$3</f>
        <v>12</v>
      </c>
      <c r="B86" s="51">
        <f>+'CONTROL INGRESO DE LECHE'!N7</f>
        <v>11</v>
      </c>
      <c r="C86" s="51"/>
      <c r="D86" s="51"/>
      <c r="E86" s="51"/>
      <c r="F86" s="51"/>
      <c r="G86" s="51"/>
      <c r="H86" s="52"/>
    </row>
    <row r="87" spans="1:8" ht="12" customHeight="1" x14ac:dyDescent="0.25">
      <c r="A87" s="71">
        <f>+'CONTROL INGRESO DE LECHE'!$O$3</f>
        <v>13</v>
      </c>
      <c r="B87" s="51">
        <f>+'CONTROL INGRESO DE LECHE'!O7</f>
        <v>13</v>
      </c>
      <c r="C87" s="51"/>
      <c r="D87" s="51"/>
      <c r="E87" s="51"/>
      <c r="F87" s="51"/>
      <c r="G87" s="51"/>
      <c r="H87" s="52"/>
    </row>
    <row r="88" spans="1:8" ht="12" customHeight="1" x14ac:dyDescent="0.25">
      <c r="A88" s="71">
        <f>+'CONTROL INGRESO DE LECHE'!$P$3</f>
        <v>14</v>
      </c>
      <c r="B88" s="51">
        <f>+'CONTROL INGRESO DE LECHE'!P7</f>
        <v>13</v>
      </c>
      <c r="C88" s="51"/>
      <c r="D88" s="51"/>
      <c r="E88" s="51"/>
      <c r="F88" s="51"/>
      <c r="G88" s="51"/>
      <c r="H88" s="52"/>
    </row>
    <row r="89" spans="1:8" ht="12" customHeight="1" x14ac:dyDescent="0.25">
      <c r="A89" s="71">
        <f>+'CONTROL INGRESO DE LECHE'!$Q$3</f>
        <v>15</v>
      </c>
      <c r="B89" s="51">
        <f>+'CONTROL INGRESO DE LECHE'!Q7</f>
        <v>12</v>
      </c>
      <c r="C89" s="51"/>
      <c r="D89" s="51"/>
      <c r="E89" s="51"/>
      <c r="F89" s="51"/>
      <c r="G89" s="51"/>
      <c r="H89" s="52"/>
    </row>
    <row r="90" spans="1:8" ht="12" customHeight="1" x14ac:dyDescent="0.25">
      <c r="A90" s="71">
        <f>+'CONTROL INGRESO DE LECHE'!$R$3</f>
        <v>16</v>
      </c>
      <c r="B90" s="51">
        <f>+'CONTROL INGRESO DE LECHE'!R7</f>
        <v>0</v>
      </c>
      <c r="C90" s="51"/>
      <c r="D90" s="51"/>
      <c r="E90" s="51"/>
      <c r="F90" s="51"/>
      <c r="G90" s="51"/>
      <c r="H90" s="52"/>
    </row>
    <row r="91" spans="1:8" ht="12" customHeight="1" x14ac:dyDescent="0.25">
      <c r="A91" s="75" t="s">
        <v>77</v>
      </c>
      <c r="B91" s="53">
        <f>SUM(B75:B90)</f>
        <v>152</v>
      </c>
      <c r="C91" s="53"/>
      <c r="D91" s="53"/>
      <c r="E91" s="53"/>
      <c r="F91" s="53"/>
      <c r="G91" s="53"/>
      <c r="H91" s="54"/>
    </row>
    <row r="93" spans="1:8" ht="12" customHeight="1" x14ac:dyDescent="0.25">
      <c r="A93" s="67" t="s">
        <v>78</v>
      </c>
    </row>
    <row r="94" spans="1:8" ht="12" customHeight="1" x14ac:dyDescent="0.25">
      <c r="A94" s="67" t="str">
        <f>+A2</f>
        <v>PRIMERA QUINCENA JULIO 2022</v>
      </c>
    </row>
    <row r="95" spans="1:8" ht="12" customHeight="1" thickBot="1" x14ac:dyDescent="0.3">
      <c r="A95" s="67" t="s">
        <v>72</v>
      </c>
      <c r="C95" t="str">
        <f>+'CONTROL INGRESO DE LECHE'!B8</f>
        <v xml:space="preserve">LINA MARIA AYALA </v>
      </c>
    </row>
    <row r="96" spans="1:8" ht="12" customHeight="1" x14ac:dyDescent="0.25">
      <c r="A96" s="68" t="s">
        <v>76</v>
      </c>
      <c r="B96" s="38"/>
      <c r="C96" s="39" t="s">
        <v>64</v>
      </c>
      <c r="D96" s="38"/>
      <c r="E96" s="38"/>
      <c r="F96" s="40"/>
      <c r="G96" s="38" t="s">
        <v>65</v>
      </c>
      <c r="H96" s="41"/>
    </row>
    <row r="97" spans="1:8" ht="12" customHeight="1" x14ac:dyDescent="0.25">
      <c r="A97" s="69" t="s">
        <v>66</v>
      </c>
      <c r="B97" s="23" t="s">
        <v>29</v>
      </c>
      <c r="C97" s="23" t="s">
        <v>67</v>
      </c>
      <c r="D97" s="23" t="s">
        <v>68</v>
      </c>
      <c r="E97" s="23" t="s">
        <v>75</v>
      </c>
      <c r="F97" s="24" t="s">
        <v>74</v>
      </c>
      <c r="G97" s="12"/>
      <c r="H97" s="42"/>
    </row>
    <row r="98" spans="1:8" ht="12" customHeight="1" x14ac:dyDescent="0.25">
      <c r="A98" s="70">
        <f>+'CONTROL INGRESO DE LECHE'!$C$3</f>
        <v>1</v>
      </c>
      <c r="B98" s="25">
        <f>+'CONTROL INGRESO DE LECHE'!C8</f>
        <v>153</v>
      </c>
      <c r="C98" s="25"/>
      <c r="D98" s="25"/>
      <c r="E98" s="25"/>
      <c r="F98" s="25"/>
      <c r="G98" s="23" t="s">
        <v>69</v>
      </c>
      <c r="H98" s="43">
        <v>1850</v>
      </c>
    </row>
    <row r="99" spans="1:8" ht="12" customHeight="1" x14ac:dyDescent="0.25">
      <c r="A99" s="71">
        <f>+'CONTROL INGRESO DE LECHE'!$D$3</f>
        <v>2</v>
      </c>
      <c r="B99" s="12">
        <f>+'CONTROL INGRESO DE LECHE'!D8</f>
        <v>150</v>
      </c>
      <c r="C99" s="12"/>
      <c r="D99" s="12"/>
      <c r="E99" s="12"/>
      <c r="F99" s="12"/>
      <c r="G99" s="16" t="s">
        <v>70</v>
      </c>
      <c r="H99" s="42">
        <f>+B114</f>
        <v>2215</v>
      </c>
    </row>
    <row r="100" spans="1:8" ht="12" customHeight="1" x14ac:dyDescent="0.25">
      <c r="A100" s="71">
        <f>+'CONTROL INGRESO DE LECHE'!$E$3</f>
        <v>3</v>
      </c>
      <c r="B100" s="12">
        <f>+'CONTROL INGRESO DE LECHE'!E8</f>
        <v>141</v>
      </c>
      <c r="C100" s="12"/>
      <c r="D100" s="12"/>
      <c r="E100" s="12"/>
      <c r="F100" s="12"/>
      <c r="G100" s="16" t="s">
        <v>71</v>
      </c>
      <c r="H100" s="42">
        <f>+H99*H98</f>
        <v>4097750</v>
      </c>
    </row>
    <row r="101" spans="1:8" ht="12" customHeight="1" x14ac:dyDescent="0.25">
      <c r="A101" s="71">
        <f>+'CONTROL INGRESO DE LECHE'!$F$3</f>
        <v>4</v>
      </c>
      <c r="B101" s="12">
        <f>+'CONTROL INGRESO DE LECHE'!F8</f>
        <v>140</v>
      </c>
      <c r="C101" s="12"/>
      <c r="D101" s="12"/>
      <c r="E101" s="12"/>
      <c r="F101" s="12"/>
      <c r="G101" s="16" t="s">
        <v>64</v>
      </c>
      <c r="H101" s="42"/>
    </row>
    <row r="102" spans="1:8" ht="12" customHeight="1" x14ac:dyDescent="0.25">
      <c r="A102" s="71">
        <f>+'CONTROL INGRESO DE LECHE'!$G$3</f>
        <v>5</v>
      </c>
      <c r="B102" s="12">
        <f>+'CONTROL INGRESO DE LECHE'!G8</f>
        <v>143</v>
      </c>
      <c r="C102" s="12"/>
      <c r="D102" s="12"/>
      <c r="E102" s="12"/>
      <c r="F102" s="12"/>
      <c r="G102" s="16" t="s">
        <v>73</v>
      </c>
      <c r="H102" s="42">
        <f>+H100</f>
        <v>4097750</v>
      </c>
    </row>
    <row r="103" spans="1:8" ht="12" customHeight="1" x14ac:dyDescent="0.25">
      <c r="A103" s="71">
        <f>+'CONTROL INGRESO DE LECHE'!$H$3</f>
        <v>6</v>
      </c>
      <c r="B103" s="12">
        <f>+'CONTROL INGRESO DE LECHE'!H8</f>
        <v>148</v>
      </c>
      <c r="C103" s="12"/>
      <c r="D103" s="12"/>
      <c r="E103" s="12"/>
      <c r="F103" s="12"/>
      <c r="G103" s="12"/>
      <c r="H103" s="42"/>
    </row>
    <row r="104" spans="1:8" ht="12" customHeight="1" x14ac:dyDescent="0.25">
      <c r="A104" s="71">
        <f>+'CONTROL INGRESO DE LECHE'!$I$3</f>
        <v>7</v>
      </c>
      <c r="B104" s="12">
        <f>+'CONTROL INGRESO DE LECHE'!I8</f>
        <v>140</v>
      </c>
      <c r="C104" s="12"/>
      <c r="D104" s="12"/>
      <c r="E104" s="12"/>
      <c r="F104" s="12"/>
      <c r="G104" s="12"/>
      <c r="H104" s="42"/>
    </row>
    <row r="105" spans="1:8" ht="12" customHeight="1" x14ac:dyDescent="0.25">
      <c r="A105" s="71">
        <f>+'CONTROL INGRESO DE LECHE'!$J$3</f>
        <v>8</v>
      </c>
      <c r="B105" s="12">
        <f>+'CONTROL INGRESO DE LECHE'!J8</f>
        <v>149</v>
      </c>
      <c r="C105" s="12"/>
      <c r="D105" s="12"/>
      <c r="E105" s="12"/>
      <c r="F105" s="12"/>
      <c r="G105" s="12"/>
      <c r="H105" s="42"/>
    </row>
    <row r="106" spans="1:8" ht="12" customHeight="1" x14ac:dyDescent="0.25">
      <c r="A106" s="71">
        <f>+'CONTROL INGRESO DE LECHE'!$K$3</f>
        <v>9</v>
      </c>
      <c r="B106" s="12">
        <f>+'CONTROL INGRESO DE LECHE'!K8</f>
        <v>151</v>
      </c>
      <c r="C106" s="12"/>
      <c r="D106" s="12"/>
      <c r="E106" s="12"/>
      <c r="F106" s="12"/>
      <c r="G106" s="12"/>
      <c r="H106" s="42"/>
    </row>
    <row r="107" spans="1:8" ht="12" customHeight="1" x14ac:dyDescent="0.25">
      <c r="A107" s="71">
        <f>+'CONTROL INGRESO DE LECHE'!$L$3</f>
        <v>10</v>
      </c>
      <c r="B107" s="12">
        <f>+'CONTROL INGRESO DE LECHE'!L8</f>
        <v>165</v>
      </c>
      <c r="C107" s="12"/>
      <c r="D107" s="12"/>
      <c r="E107" s="12"/>
      <c r="F107" s="12"/>
      <c r="G107" s="12"/>
      <c r="H107" s="42"/>
    </row>
    <row r="108" spans="1:8" ht="12" customHeight="1" x14ac:dyDescent="0.25">
      <c r="A108" s="71">
        <f>+'CONTROL INGRESO DE LECHE'!$M$3</f>
        <v>11</v>
      </c>
      <c r="B108" s="12">
        <f>+'CONTROL INGRESO DE LECHE'!M8</f>
        <v>158</v>
      </c>
      <c r="C108" s="12"/>
      <c r="D108" s="12"/>
      <c r="E108" s="12"/>
      <c r="F108" s="12"/>
      <c r="G108" s="12"/>
      <c r="H108" s="42"/>
    </row>
    <row r="109" spans="1:8" ht="12" customHeight="1" x14ac:dyDescent="0.25">
      <c r="A109" s="71">
        <f>+'CONTROL INGRESO DE LECHE'!$N$3</f>
        <v>12</v>
      </c>
      <c r="B109" s="12">
        <f>+'CONTROL INGRESO DE LECHE'!N8</f>
        <v>163</v>
      </c>
      <c r="C109" s="12"/>
      <c r="D109" s="12"/>
      <c r="E109" s="12"/>
      <c r="F109" s="12"/>
      <c r="G109" s="12"/>
      <c r="H109" s="42"/>
    </row>
    <row r="110" spans="1:8" ht="12" customHeight="1" x14ac:dyDescent="0.25">
      <c r="A110" s="71">
        <f>+'CONTROL INGRESO DE LECHE'!$O$3</f>
        <v>13</v>
      </c>
      <c r="B110" s="12">
        <f>+'CONTROL INGRESO DE LECHE'!O8</f>
        <v>146</v>
      </c>
      <c r="C110" s="12"/>
      <c r="D110" s="12"/>
      <c r="E110" s="12"/>
      <c r="F110" s="12"/>
      <c r="G110" s="12"/>
      <c r="H110" s="42"/>
    </row>
    <row r="111" spans="1:8" ht="12" customHeight="1" x14ac:dyDescent="0.25">
      <c r="A111" s="71">
        <f>+'CONTROL INGRESO DE LECHE'!$P$3</f>
        <v>14</v>
      </c>
      <c r="B111" s="12">
        <f>+'CONTROL INGRESO DE LECHE'!P8</f>
        <v>121</v>
      </c>
      <c r="C111" s="12"/>
      <c r="D111" s="12"/>
      <c r="E111" s="12"/>
      <c r="F111" s="12"/>
      <c r="G111" s="12"/>
      <c r="H111" s="42"/>
    </row>
    <row r="112" spans="1:8" ht="12" customHeight="1" x14ac:dyDescent="0.25">
      <c r="A112" s="71">
        <f>+'CONTROL INGRESO DE LECHE'!$Q$3</f>
        <v>15</v>
      </c>
      <c r="B112" s="12">
        <f>+'CONTROL INGRESO DE LECHE'!Q8</f>
        <v>147</v>
      </c>
      <c r="C112" s="12"/>
      <c r="D112" s="12"/>
      <c r="E112" s="12"/>
      <c r="F112" s="12"/>
      <c r="G112" s="12"/>
      <c r="H112" s="42"/>
    </row>
    <row r="113" spans="1:8" ht="12" customHeight="1" x14ac:dyDescent="0.25">
      <c r="A113" s="71">
        <f>+'CONTROL INGRESO DE LECHE'!$R$3</f>
        <v>16</v>
      </c>
      <c r="B113" s="12">
        <f>+'CONTROL INGRESO DE LECHE'!R8</f>
        <v>0</v>
      </c>
      <c r="C113" s="12"/>
      <c r="D113" s="12"/>
      <c r="E113" s="12"/>
      <c r="F113" s="12"/>
      <c r="G113" s="12"/>
      <c r="H113" s="42"/>
    </row>
    <row r="114" spans="1:8" ht="12" customHeight="1" thickBot="1" x14ac:dyDescent="0.3">
      <c r="A114" s="72" t="s">
        <v>77</v>
      </c>
      <c r="B114" s="44">
        <f>SUM(B98:B113)</f>
        <v>2215</v>
      </c>
      <c r="C114" s="44"/>
      <c r="D114" s="44"/>
      <c r="E114" s="44"/>
      <c r="F114" s="44"/>
      <c r="G114" s="44"/>
      <c r="H114" s="45"/>
    </row>
    <row r="116" spans="1:8" ht="12" customHeight="1" x14ac:dyDescent="0.25">
      <c r="A116" s="67" t="s">
        <v>0</v>
      </c>
    </row>
    <row r="117" spans="1:8" ht="12" customHeight="1" x14ac:dyDescent="0.25">
      <c r="A117" s="67" t="str">
        <f>+A2</f>
        <v>PRIMERA QUINCENA JULIO 2022</v>
      </c>
    </row>
    <row r="118" spans="1:8" ht="12" customHeight="1" thickBot="1" x14ac:dyDescent="0.3">
      <c r="A118" s="67" t="s">
        <v>72</v>
      </c>
      <c r="C118" t="str">
        <f>+'CONTROL INGRESO DE LECHE'!B9</f>
        <v xml:space="preserve">ORLANDO PEÑA </v>
      </c>
    </row>
    <row r="119" spans="1:8" ht="12" customHeight="1" x14ac:dyDescent="0.25">
      <c r="A119" s="68" t="s">
        <v>76</v>
      </c>
      <c r="B119" s="38"/>
      <c r="C119" s="39" t="s">
        <v>64</v>
      </c>
      <c r="D119" s="38"/>
      <c r="E119" s="38"/>
      <c r="F119" s="40"/>
      <c r="G119" s="38" t="s">
        <v>65</v>
      </c>
      <c r="H119" s="41"/>
    </row>
    <row r="120" spans="1:8" ht="12" customHeight="1" x14ac:dyDescent="0.25">
      <c r="A120" s="69" t="s">
        <v>66</v>
      </c>
      <c r="B120" s="23" t="s">
        <v>29</v>
      </c>
      <c r="C120" s="23" t="s">
        <v>67</v>
      </c>
      <c r="D120" s="23" t="s">
        <v>68</v>
      </c>
      <c r="E120" s="23" t="s">
        <v>75</v>
      </c>
      <c r="F120" s="24" t="s">
        <v>74</v>
      </c>
      <c r="G120" s="12"/>
      <c r="H120" s="42"/>
    </row>
    <row r="121" spans="1:8" ht="12" customHeight="1" x14ac:dyDescent="0.25">
      <c r="A121" s="70">
        <f>+'CONTROL INGRESO DE LECHE'!$C$3</f>
        <v>1</v>
      </c>
      <c r="B121" s="25">
        <f>+'CONTROL INGRESO DE LECHE'!C9</f>
        <v>0</v>
      </c>
      <c r="C121" s="25"/>
      <c r="D121" s="25"/>
      <c r="E121" s="25"/>
      <c r="F121" s="25"/>
      <c r="G121" s="23" t="s">
        <v>69</v>
      </c>
      <c r="H121" s="43">
        <v>1400</v>
      </c>
    </row>
    <row r="122" spans="1:8" ht="12" customHeight="1" x14ac:dyDescent="0.25">
      <c r="A122" s="71">
        <f>+'CONTROL INGRESO DE LECHE'!$D$3</f>
        <v>2</v>
      </c>
      <c r="B122" s="12">
        <f>+'CONTROL INGRESO DE LECHE'!D9</f>
        <v>14</v>
      </c>
      <c r="C122" s="12"/>
      <c r="D122" s="12"/>
      <c r="E122" s="12"/>
      <c r="F122" s="12"/>
      <c r="G122" s="16" t="s">
        <v>70</v>
      </c>
      <c r="H122" s="42">
        <f>+B137</f>
        <v>72</v>
      </c>
    </row>
    <row r="123" spans="1:8" ht="12" customHeight="1" x14ac:dyDescent="0.25">
      <c r="A123" s="71">
        <f>+'CONTROL INGRESO DE LECHE'!$E$3</f>
        <v>3</v>
      </c>
      <c r="B123" s="12">
        <f>+'CONTROL INGRESO DE LECHE'!E9</f>
        <v>10</v>
      </c>
      <c r="C123" s="12"/>
      <c r="D123" s="12"/>
      <c r="E123" s="12"/>
      <c r="F123" s="12"/>
      <c r="G123" s="16" t="s">
        <v>71</v>
      </c>
      <c r="H123" s="42">
        <f>+H122*H121</f>
        <v>100800</v>
      </c>
    </row>
    <row r="124" spans="1:8" ht="12" customHeight="1" x14ac:dyDescent="0.25">
      <c r="A124" s="71">
        <f>+'CONTROL INGRESO DE LECHE'!$F$3</f>
        <v>4</v>
      </c>
      <c r="B124" s="12">
        <f>+'CONTROL INGRESO DE LECHE'!F9</f>
        <v>0</v>
      </c>
      <c r="C124" s="12"/>
      <c r="D124" s="12"/>
      <c r="E124" s="12"/>
      <c r="F124" s="12"/>
      <c r="G124" s="16" t="s">
        <v>64</v>
      </c>
      <c r="H124" s="42"/>
    </row>
    <row r="125" spans="1:8" ht="12" customHeight="1" x14ac:dyDescent="0.25">
      <c r="A125" s="71">
        <f>+'CONTROL INGRESO DE LECHE'!$G$3</f>
        <v>5</v>
      </c>
      <c r="B125" s="12">
        <f>+'CONTROL INGRESO DE LECHE'!G9</f>
        <v>0</v>
      </c>
      <c r="C125" s="12"/>
      <c r="D125" s="12"/>
      <c r="E125" s="12"/>
      <c r="F125" s="12"/>
      <c r="G125" s="16" t="s">
        <v>73</v>
      </c>
      <c r="H125" s="42">
        <f>+H123</f>
        <v>100800</v>
      </c>
    </row>
    <row r="126" spans="1:8" ht="12" customHeight="1" x14ac:dyDescent="0.25">
      <c r="A126" s="71">
        <f>+'CONTROL INGRESO DE LECHE'!$H$3</f>
        <v>6</v>
      </c>
      <c r="B126" s="12">
        <f>+'CONTROL INGRESO DE LECHE'!H9</f>
        <v>12</v>
      </c>
      <c r="C126" s="12"/>
      <c r="D126" s="12"/>
      <c r="E126" s="12"/>
      <c r="F126" s="12"/>
      <c r="G126" s="12"/>
      <c r="H126" s="42"/>
    </row>
    <row r="127" spans="1:8" ht="12" customHeight="1" x14ac:dyDescent="0.25">
      <c r="A127" s="71">
        <f>+'CONTROL INGRESO DE LECHE'!$I$3</f>
        <v>7</v>
      </c>
      <c r="B127" s="12">
        <f>+'CONTROL INGRESO DE LECHE'!I9</f>
        <v>9</v>
      </c>
      <c r="C127" s="12"/>
      <c r="D127" s="12"/>
      <c r="E127" s="12"/>
      <c r="F127" s="12"/>
      <c r="G127" s="12"/>
      <c r="H127" s="42"/>
    </row>
    <row r="128" spans="1:8" ht="12" customHeight="1" x14ac:dyDescent="0.25">
      <c r="A128" s="71">
        <f>+'CONTROL INGRESO DE LECHE'!$J$3</f>
        <v>8</v>
      </c>
      <c r="B128" s="12">
        <f>+'CONTROL INGRESO DE LECHE'!J9</f>
        <v>0</v>
      </c>
      <c r="C128" s="12"/>
      <c r="D128" s="12"/>
      <c r="E128" s="12"/>
      <c r="F128" s="12"/>
      <c r="G128" s="12"/>
      <c r="H128" s="42"/>
    </row>
    <row r="129" spans="1:8" ht="12" customHeight="1" x14ac:dyDescent="0.25">
      <c r="A129" s="71">
        <f>+'CONTROL INGRESO DE LECHE'!$K$3</f>
        <v>9</v>
      </c>
      <c r="B129" s="12">
        <f>+'CONTROL INGRESO DE LECHE'!K9</f>
        <v>10</v>
      </c>
      <c r="C129" s="12"/>
      <c r="D129" s="12"/>
      <c r="E129" s="12"/>
      <c r="F129" s="12"/>
      <c r="G129" s="12"/>
      <c r="H129" s="42"/>
    </row>
    <row r="130" spans="1:8" ht="12" customHeight="1" x14ac:dyDescent="0.25">
      <c r="A130" s="71">
        <f>+'CONTROL INGRESO DE LECHE'!$L$3</f>
        <v>10</v>
      </c>
      <c r="B130" s="12">
        <f>+'CONTROL INGRESO DE LECHE'!L9</f>
        <v>0</v>
      </c>
      <c r="C130" s="12"/>
      <c r="D130" s="12"/>
      <c r="E130" s="12"/>
      <c r="F130" s="12"/>
      <c r="G130" s="12"/>
      <c r="H130" s="42"/>
    </row>
    <row r="131" spans="1:8" ht="12" customHeight="1" x14ac:dyDescent="0.25">
      <c r="A131" s="71">
        <f>+'CONTROL INGRESO DE LECHE'!$M$3</f>
        <v>11</v>
      </c>
      <c r="B131" s="12">
        <f>+'CONTROL INGRESO DE LECHE'!M9</f>
        <v>0</v>
      </c>
      <c r="C131" s="12"/>
      <c r="D131" s="12"/>
      <c r="E131" s="12"/>
      <c r="F131" s="12"/>
      <c r="G131" s="12"/>
      <c r="H131" s="42"/>
    </row>
    <row r="132" spans="1:8" ht="12" customHeight="1" x14ac:dyDescent="0.25">
      <c r="A132" s="71">
        <f>+'CONTROL INGRESO DE LECHE'!$N$3</f>
        <v>12</v>
      </c>
      <c r="B132" s="12">
        <f>+'CONTROL INGRESO DE LECHE'!N9</f>
        <v>9</v>
      </c>
      <c r="C132" s="12"/>
      <c r="D132" s="12"/>
      <c r="E132" s="12"/>
      <c r="F132" s="12"/>
      <c r="G132" s="12"/>
      <c r="H132" s="42"/>
    </row>
    <row r="133" spans="1:8" ht="12" customHeight="1" x14ac:dyDescent="0.25">
      <c r="A133" s="71">
        <f>+'CONTROL INGRESO DE LECHE'!$O$3</f>
        <v>13</v>
      </c>
      <c r="B133" s="12">
        <f>+'CONTROL INGRESO DE LECHE'!O9</f>
        <v>0</v>
      </c>
      <c r="C133" s="12"/>
      <c r="D133" s="12"/>
      <c r="E133" s="12"/>
      <c r="F133" s="12"/>
      <c r="G133" s="12"/>
      <c r="H133" s="42"/>
    </row>
    <row r="134" spans="1:8" ht="12" customHeight="1" x14ac:dyDescent="0.25">
      <c r="A134" s="71">
        <f>+'CONTROL INGRESO DE LECHE'!$P$3</f>
        <v>14</v>
      </c>
      <c r="B134" s="12">
        <f>+'CONTROL INGRESO DE LECHE'!P9</f>
        <v>8</v>
      </c>
      <c r="C134" s="12"/>
      <c r="D134" s="12"/>
      <c r="E134" s="12"/>
      <c r="F134" s="12"/>
      <c r="G134" s="12"/>
      <c r="H134" s="42"/>
    </row>
    <row r="135" spans="1:8" ht="12" customHeight="1" x14ac:dyDescent="0.25">
      <c r="A135" s="71">
        <f>+'CONTROL INGRESO DE LECHE'!$Q$3</f>
        <v>15</v>
      </c>
      <c r="B135" s="12">
        <f>+'CONTROL INGRESO DE LECHE'!Q9</f>
        <v>0</v>
      </c>
      <c r="C135" s="12"/>
      <c r="D135" s="12"/>
      <c r="E135" s="12"/>
      <c r="F135" s="12"/>
      <c r="G135" s="12"/>
      <c r="H135" s="42"/>
    </row>
    <row r="136" spans="1:8" ht="12" customHeight="1" x14ac:dyDescent="0.25">
      <c r="A136" s="71">
        <f>+'CONTROL INGRESO DE LECHE'!$R$3</f>
        <v>16</v>
      </c>
      <c r="B136" s="12">
        <f>+'CONTROL INGRESO DE LECHE'!R9</f>
        <v>0</v>
      </c>
      <c r="C136" s="12"/>
      <c r="D136" s="12"/>
      <c r="E136" s="12"/>
      <c r="F136" s="12"/>
      <c r="G136" s="12"/>
      <c r="H136" s="42"/>
    </row>
    <row r="137" spans="1:8" ht="12" customHeight="1" thickBot="1" x14ac:dyDescent="0.3">
      <c r="A137" s="72" t="s">
        <v>77</v>
      </c>
      <c r="B137" s="44">
        <f>SUM(B121:B136)</f>
        <v>72</v>
      </c>
      <c r="C137" s="44"/>
      <c r="D137" s="44"/>
      <c r="E137" s="44"/>
      <c r="F137" s="44"/>
      <c r="G137" s="44"/>
      <c r="H137" s="45"/>
    </row>
    <row r="139" spans="1:8" ht="12" customHeight="1" x14ac:dyDescent="0.25">
      <c r="A139" s="67" t="s">
        <v>0</v>
      </c>
    </row>
    <row r="140" spans="1:8" ht="12" customHeight="1" x14ac:dyDescent="0.25">
      <c r="A140" s="67" t="str">
        <f>+A2</f>
        <v>PRIMERA QUINCENA JULIO 2022</v>
      </c>
    </row>
    <row r="141" spans="1:8" ht="12" customHeight="1" thickBot="1" x14ac:dyDescent="0.3">
      <c r="A141" s="67" t="s">
        <v>79</v>
      </c>
      <c r="C141" t="str">
        <f>+'CONTROL INGRESO DE LECHE'!B10</f>
        <v>LUIS ALONSO VELAZCO</v>
      </c>
    </row>
    <row r="142" spans="1:8" ht="12" customHeight="1" x14ac:dyDescent="0.25">
      <c r="A142" s="68" t="s">
        <v>76</v>
      </c>
      <c r="B142" s="38"/>
      <c r="C142" s="39" t="s">
        <v>64</v>
      </c>
      <c r="D142" s="38"/>
      <c r="E142" s="38"/>
      <c r="F142" s="40"/>
      <c r="G142" s="38" t="s">
        <v>65</v>
      </c>
      <c r="H142" s="41"/>
    </row>
    <row r="143" spans="1:8" ht="12" customHeight="1" x14ac:dyDescent="0.25">
      <c r="A143" s="69" t="s">
        <v>66</v>
      </c>
      <c r="B143" s="23" t="s">
        <v>29</v>
      </c>
      <c r="C143" s="23" t="s">
        <v>67</v>
      </c>
      <c r="D143" s="23" t="s">
        <v>68</v>
      </c>
      <c r="E143" s="23" t="s">
        <v>75</v>
      </c>
      <c r="F143" s="24" t="s">
        <v>74</v>
      </c>
      <c r="G143" s="12"/>
      <c r="H143" s="42"/>
    </row>
    <row r="144" spans="1:8" ht="12" customHeight="1" x14ac:dyDescent="0.25">
      <c r="A144" s="70">
        <f>+'CONTROL INGRESO DE LECHE'!$C$3</f>
        <v>1</v>
      </c>
      <c r="B144" s="25">
        <f>+'CONTROL INGRESO DE LECHE'!C10</f>
        <v>141</v>
      </c>
      <c r="C144" s="25"/>
      <c r="D144" s="25"/>
      <c r="E144" s="25"/>
      <c r="F144" s="25"/>
      <c r="G144" s="23" t="s">
        <v>69</v>
      </c>
      <c r="H144" s="43">
        <v>1900</v>
      </c>
    </row>
    <row r="145" spans="1:8" ht="12" customHeight="1" x14ac:dyDescent="0.25">
      <c r="A145" s="71">
        <f>+'CONTROL INGRESO DE LECHE'!$D$3</f>
        <v>2</v>
      </c>
      <c r="B145" s="12">
        <f>+'CONTROL INGRESO DE LECHE'!D10</f>
        <v>145</v>
      </c>
      <c r="C145" s="12"/>
      <c r="D145" s="12"/>
      <c r="E145" s="12"/>
      <c r="F145" s="12"/>
      <c r="G145" s="16" t="s">
        <v>70</v>
      </c>
      <c r="H145" s="42">
        <f>+B160</f>
        <v>2158</v>
      </c>
    </row>
    <row r="146" spans="1:8" ht="12" customHeight="1" x14ac:dyDescent="0.25">
      <c r="A146" s="71">
        <f>+'CONTROL INGRESO DE LECHE'!$E$3</f>
        <v>3</v>
      </c>
      <c r="B146" s="12">
        <f>+'CONTROL INGRESO DE LECHE'!E10</f>
        <v>140</v>
      </c>
      <c r="C146" s="12"/>
      <c r="D146" s="12"/>
      <c r="E146" s="12"/>
      <c r="F146" s="12"/>
      <c r="G146" s="16" t="s">
        <v>71</v>
      </c>
      <c r="H146" s="42">
        <f>+H145*H144</f>
        <v>4100200</v>
      </c>
    </row>
    <row r="147" spans="1:8" ht="12" customHeight="1" x14ac:dyDescent="0.25">
      <c r="A147" s="71">
        <f>+'CONTROL INGRESO DE LECHE'!$F$3</f>
        <v>4</v>
      </c>
      <c r="B147" s="12">
        <f>+'CONTROL INGRESO DE LECHE'!F10</f>
        <v>142</v>
      </c>
      <c r="C147" s="12"/>
      <c r="D147" s="12"/>
      <c r="E147" s="12"/>
      <c r="F147" s="12"/>
      <c r="G147" s="16" t="s">
        <v>64</v>
      </c>
      <c r="H147" s="42"/>
    </row>
    <row r="148" spans="1:8" ht="12" customHeight="1" x14ac:dyDescent="0.25">
      <c r="A148" s="71">
        <f>+'CONTROL INGRESO DE LECHE'!$G$3</f>
        <v>5</v>
      </c>
      <c r="B148" s="12">
        <f>+'CONTROL INGRESO DE LECHE'!G10</f>
        <v>147</v>
      </c>
      <c r="C148" s="12"/>
      <c r="D148" s="12"/>
      <c r="E148" s="12"/>
      <c r="F148" s="12"/>
      <c r="G148" s="16" t="s">
        <v>73</v>
      </c>
      <c r="H148" s="42">
        <f>+H146</f>
        <v>4100200</v>
      </c>
    </row>
    <row r="149" spans="1:8" ht="12" customHeight="1" x14ac:dyDescent="0.25">
      <c r="A149" s="71">
        <f>+'CONTROL INGRESO DE LECHE'!$H$3</f>
        <v>6</v>
      </c>
      <c r="B149" s="12">
        <f>+'CONTROL INGRESO DE LECHE'!H10</f>
        <v>150</v>
      </c>
      <c r="C149" s="12"/>
      <c r="D149" s="12"/>
      <c r="E149" s="12"/>
      <c r="F149" s="12"/>
      <c r="G149" s="12"/>
      <c r="H149" s="42"/>
    </row>
    <row r="150" spans="1:8" ht="12" customHeight="1" x14ac:dyDescent="0.25">
      <c r="A150" s="71">
        <f>+'CONTROL INGRESO DE LECHE'!$I$3</f>
        <v>7</v>
      </c>
      <c r="B150" s="12">
        <f>+'CONTROL INGRESO DE LECHE'!I10</f>
        <v>148</v>
      </c>
      <c r="C150" s="12"/>
      <c r="D150" s="12"/>
      <c r="E150" s="12"/>
      <c r="F150" s="12"/>
      <c r="G150" s="12"/>
      <c r="H150" s="42"/>
    </row>
    <row r="151" spans="1:8" ht="12" customHeight="1" x14ac:dyDescent="0.25">
      <c r="A151" s="71">
        <f>+'CONTROL INGRESO DE LECHE'!$J$3</f>
        <v>8</v>
      </c>
      <c r="B151" s="12">
        <f>+'CONTROL INGRESO DE LECHE'!J10</f>
        <v>147</v>
      </c>
      <c r="C151" s="12"/>
      <c r="D151" s="12"/>
      <c r="E151" s="12"/>
      <c r="F151" s="12"/>
      <c r="G151" s="12"/>
      <c r="H151" s="42"/>
    </row>
    <row r="152" spans="1:8" ht="12" customHeight="1" x14ac:dyDescent="0.25">
      <c r="A152" s="71">
        <f>+'CONTROL INGRESO DE LECHE'!$K$3</f>
        <v>9</v>
      </c>
      <c r="B152" s="12">
        <f>+'CONTROL INGRESO DE LECHE'!K10</f>
        <v>143</v>
      </c>
      <c r="C152" s="12"/>
      <c r="D152" s="12"/>
      <c r="E152" s="12"/>
      <c r="F152" s="12"/>
      <c r="G152" s="12"/>
      <c r="H152" s="42"/>
    </row>
    <row r="153" spans="1:8" ht="12" customHeight="1" x14ac:dyDescent="0.25">
      <c r="A153" s="71">
        <f>+'CONTROL INGRESO DE LECHE'!$L$3</f>
        <v>10</v>
      </c>
      <c r="B153" s="12">
        <f>+'CONTROL INGRESO DE LECHE'!L10</f>
        <v>143</v>
      </c>
      <c r="C153" s="12"/>
      <c r="D153" s="12"/>
      <c r="E153" s="12"/>
      <c r="F153" s="12"/>
      <c r="G153" s="12"/>
      <c r="H153" s="42"/>
    </row>
    <row r="154" spans="1:8" ht="12" customHeight="1" x14ac:dyDescent="0.25">
      <c r="A154" s="71">
        <f>+'CONTROL INGRESO DE LECHE'!$M$3</f>
        <v>11</v>
      </c>
      <c r="B154" s="12">
        <f>+'CONTROL INGRESO DE LECHE'!M10</f>
        <v>152</v>
      </c>
      <c r="C154" s="12"/>
      <c r="D154" s="12"/>
      <c r="E154" s="12"/>
      <c r="F154" s="12"/>
      <c r="G154" s="12"/>
      <c r="H154" s="42"/>
    </row>
    <row r="155" spans="1:8" ht="12" customHeight="1" x14ac:dyDescent="0.25">
      <c r="A155" s="71">
        <f>+'CONTROL INGRESO DE LECHE'!$N$3</f>
        <v>12</v>
      </c>
      <c r="B155" s="12">
        <f>+'CONTROL INGRESO DE LECHE'!N10</f>
        <v>143</v>
      </c>
      <c r="C155" s="12"/>
      <c r="D155" s="12"/>
      <c r="E155" s="12"/>
      <c r="F155" s="12"/>
      <c r="G155" s="12"/>
      <c r="H155" s="42"/>
    </row>
    <row r="156" spans="1:8" ht="12" customHeight="1" x14ac:dyDescent="0.25">
      <c r="A156" s="71">
        <f>+'CONTROL INGRESO DE LECHE'!$O$3</f>
        <v>13</v>
      </c>
      <c r="B156" s="12">
        <f>+'CONTROL INGRESO DE LECHE'!O10</f>
        <v>137</v>
      </c>
      <c r="C156" s="12"/>
      <c r="D156" s="12"/>
      <c r="E156" s="12"/>
      <c r="F156" s="12"/>
      <c r="G156" s="12"/>
      <c r="H156" s="42"/>
    </row>
    <row r="157" spans="1:8" ht="12" customHeight="1" x14ac:dyDescent="0.25">
      <c r="A157" s="71">
        <f>+'CONTROL INGRESO DE LECHE'!$P$3</f>
        <v>14</v>
      </c>
      <c r="B157" s="12">
        <f>+'CONTROL INGRESO DE LECHE'!P10</f>
        <v>140</v>
      </c>
      <c r="C157" s="12"/>
      <c r="D157" s="12"/>
      <c r="E157" s="12"/>
      <c r="F157" s="12"/>
      <c r="G157" s="12"/>
      <c r="H157" s="42"/>
    </row>
    <row r="158" spans="1:8" ht="12" customHeight="1" x14ac:dyDescent="0.25">
      <c r="A158" s="71">
        <f>+'CONTROL INGRESO DE LECHE'!$Q$3</f>
        <v>15</v>
      </c>
      <c r="B158" s="12">
        <f>+'CONTROL INGRESO DE LECHE'!Q10</f>
        <v>140</v>
      </c>
      <c r="C158" s="12"/>
      <c r="D158" s="12"/>
      <c r="E158" s="12"/>
      <c r="F158" s="12"/>
      <c r="G158" s="12"/>
      <c r="H158" s="42"/>
    </row>
    <row r="159" spans="1:8" ht="12" customHeight="1" x14ac:dyDescent="0.25">
      <c r="A159" s="71">
        <f>+'CONTROL INGRESO DE LECHE'!$R$3</f>
        <v>16</v>
      </c>
      <c r="B159" s="12">
        <f>+'CONTROL INGRESO DE LECHE'!R10</f>
        <v>0</v>
      </c>
      <c r="C159" s="12"/>
      <c r="D159" s="12"/>
      <c r="E159" s="12"/>
      <c r="F159" s="12"/>
      <c r="G159" s="12"/>
      <c r="H159" s="42"/>
    </row>
    <row r="160" spans="1:8" ht="12" customHeight="1" thickBot="1" x14ac:dyDescent="0.3">
      <c r="A160" s="72" t="s">
        <v>77</v>
      </c>
      <c r="B160" s="44">
        <f>SUM(B144:B159)</f>
        <v>2158</v>
      </c>
      <c r="C160" s="44"/>
      <c r="D160" s="44"/>
      <c r="E160" s="44"/>
      <c r="F160" s="44"/>
      <c r="G160" s="44"/>
      <c r="H160" s="45"/>
    </row>
    <row r="162" spans="1:8" ht="12" customHeight="1" x14ac:dyDescent="0.25">
      <c r="A162" s="67" t="s">
        <v>0</v>
      </c>
    </row>
    <row r="163" spans="1:8" ht="12" customHeight="1" x14ac:dyDescent="0.25">
      <c r="A163" s="67" t="str">
        <f>+A2</f>
        <v>PRIMERA QUINCENA JULIO 2022</v>
      </c>
    </row>
    <row r="164" spans="1:8" ht="12" customHeight="1" thickBot="1" x14ac:dyDescent="0.3">
      <c r="A164" s="67" t="s">
        <v>72</v>
      </c>
      <c r="C164" t="str">
        <f>+'CONTROL INGRESO DE LECHE'!B11</f>
        <v xml:space="preserve">OCTAVIO VELASQUEZ </v>
      </c>
    </row>
    <row r="165" spans="1:8" ht="12" customHeight="1" x14ac:dyDescent="0.25">
      <c r="A165" s="68" t="s">
        <v>76</v>
      </c>
      <c r="B165" s="38"/>
      <c r="C165" s="39" t="s">
        <v>64</v>
      </c>
      <c r="D165" s="38"/>
      <c r="E165" s="38"/>
      <c r="F165" s="40"/>
      <c r="G165" s="38" t="s">
        <v>65</v>
      </c>
      <c r="H165" s="41"/>
    </row>
    <row r="166" spans="1:8" ht="12" customHeight="1" x14ac:dyDescent="0.25">
      <c r="A166" s="69" t="s">
        <v>66</v>
      </c>
      <c r="B166" s="23" t="s">
        <v>29</v>
      </c>
      <c r="C166" s="23" t="s">
        <v>67</v>
      </c>
      <c r="D166" s="23" t="s">
        <v>68</v>
      </c>
      <c r="E166" s="23" t="s">
        <v>75</v>
      </c>
      <c r="F166" s="24" t="s">
        <v>74</v>
      </c>
      <c r="G166" s="12"/>
      <c r="H166" s="42"/>
    </row>
    <row r="167" spans="1:8" ht="12" customHeight="1" x14ac:dyDescent="0.25">
      <c r="A167" s="70">
        <f>+'CONTROL INGRESO DE LECHE'!$C$3</f>
        <v>1</v>
      </c>
      <c r="B167" s="25">
        <f>+'CONTROL INGRESO DE LECHE'!C11</f>
        <v>0</v>
      </c>
      <c r="C167" s="25"/>
      <c r="D167" s="25"/>
      <c r="E167" s="25"/>
      <c r="F167" s="25"/>
      <c r="G167" s="23" t="s">
        <v>69</v>
      </c>
      <c r="H167" s="43">
        <v>1600</v>
      </c>
    </row>
    <row r="168" spans="1:8" ht="12" customHeight="1" x14ac:dyDescent="0.25">
      <c r="A168" s="71">
        <f>+'CONTROL INGRESO DE LECHE'!$D$3</f>
        <v>2</v>
      </c>
      <c r="B168" s="12">
        <f>+'CONTROL INGRESO DE LECHE'!D11</f>
        <v>0</v>
      </c>
      <c r="C168" s="12"/>
      <c r="D168" s="12"/>
      <c r="E168" s="12"/>
      <c r="F168" s="12"/>
      <c r="G168" s="16" t="s">
        <v>70</v>
      </c>
      <c r="H168" s="42">
        <f>+B183</f>
        <v>40</v>
      </c>
    </row>
    <row r="169" spans="1:8" ht="12" customHeight="1" x14ac:dyDescent="0.25">
      <c r="A169" s="71">
        <f>+'CONTROL INGRESO DE LECHE'!$E$3</f>
        <v>3</v>
      </c>
      <c r="B169" s="12">
        <f>+'CONTROL INGRESO DE LECHE'!E11</f>
        <v>0</v>
      </c>
      <c r="C169" s="12"/>
      <c r="D169" s="12"/>
      <c r="E169" s="12"/>
      <c r="F169" s="12"/>
      <c r="G169" s="16" t="s">
        <v>71</v>
      </c>
      <c r="H169" s="42">
        <f>+H168*H167</f>
        <v>64000</v>
      </c>
    </row>
    <row r="170" spans="1:8" ht="12" customHeight="1" x14ac:dyDescent="0.25">
      <c r="A170" s="71">
        <f>+'CONTROL INGRESO DE LECHE'!$F$3</f>
        <v>4</v>
      </c>
      <c r="B170" s="12">
        <f>+'CONTROL INGRESO DE LECHE'!F11</f>
        <v>0</v>
      </c>
      <c r="C170" s="12"/>
      <c r="D170" s="12"/>
      <c r="E170" s="12"/>
      <c r="F170" s="12"/>
      <c r="G170" s="16" t="s">
        <v>64</v>
      </c>
      <c r="H170" s="42"/>
    </row>
    <row r="171" spans="1:8" ht="12" customHeight="1" x14ac:dyDescent="0.25">
      <c r="A171" s="71">
        <f>+'CONTROL INGRESO DE LECHE'!$G$3</f>
        <v>5</v>
      </c>
      <c r="B171" s="12">
        <f>+'CONTROL INGRESO DE LECHE'!G11</f>
        <v>0</v>
      </c>
      <c r="C171" s="12"/>
      <c r="D171" s="12"/>
      <c r="E171" s="12"/>
      <c r="F171" s="12"/>
      <c r="G171" s="16" t="s">
        <v>73</v>
      </c>
      <c r="H171" s="42">
        <f>+H169</f>
        <v>64000</v>
      </c>
    </row>
    <row r="172" spans="1:8" ht="12" customHeight="1" x14ac:dyDescent="0.25">
      <c r="A172" s="71">
        <f>+'CONTROL INGRESO DE LECHE'!$H$3</f>
        <v>6</v>
      </c>
      <c r="B172" s="12">
        <f>+'CONTROL INGRESO DE LECHE'!H11</f>
        <v>0</v>
      </c>
      <c r="C172" s="12"/>
      <c r="D172" s="12"/>
      <c r="E172" s="12"/>
      <c r="F172" s="12"/>
      <c r="G172" s="12"/>
      <c r="H172" s="42"/>
    </row>
    <row r="173" spans="1:8" ht="12" customHeight="1" x14ac:dyDescent="0.25">
      <c r="A173" s="71">
        <f>+'CONTROL INGRESO DE LECHE'!$I$3</f>
        <v>7</v>
      </c>
      <c r="B173" s="12">
        <f>+'CONTROL INGRESO DE LECHE'!I11</f>
        <v>0</v>
      </c>
      <c r="C173" s="12"/>
      <c r="D173" s="12"/>
      <c r="E173" s="12"/>
      <c r="F173" s="12"/>
      <c r="G173" s="12"/>
      <c r="H173" s="42"/>
    </row>
    <row r="174" spans="1:8" ht="12" customHeight="1" x14ac:dyDescent="0.25">
      <c r="A174" s="71">
        <f>+'CONTROL INGRESO DE LECHE'!$J$3</f>
        <v>8</v>
      </c>
      <c r="B174" s="12">
        <f>+'CONTROL INGRESO DE LECHE'!J11</f>
        <v>0</v>
      </c>
      <c r="C174" s="12"/>
      <c r="D174" s="12"/>
      <c r="E174" s="12"/>
      <c r="F174" s="12"/>
      <c r="G174" s="12"/>
      <c r="H174" s="42"/>
    </row>
    <row r="175" spans="1:8" ht="12" customHeight="1" x14ac:dyDescent="0.25">
      <c r="A175" s="71">
        <f>+'CONTROL INGRESO DE LECHE'!$K$3</f>
        <v>9</v>
      </c>
      <c r="B175" s="12">
        <f>+'CONTROL INGRESO DE LECHE'!K11</f>
        <v>0</v>
      </c>
      <c r="C175" s="12"/>
      <c r="D175" s="12"/>
      <c r="E175" s="12"/>
      <c r="F175" s="12"/>
      <c r="G175" s="12"/>
      <c r="H175" s="42"/>
    </row>
    <row r="176" spans="1:8" ht="12" customHeight="1" x14ac:dyDescent="0.25">
      <c r="A176" s="71">
        <f>+'CONTROL INGRESO DE LECHE'!$L$3</f>
        <v>10</v>
      </c>
      <c r="B176" s="12">
        <f>+'CONTROL INGRESO DE LECHE'!L11</f>
        <v>0</v>
      </c>
      <c r="C176" s="12"/>
      <c r="D176" s="12"/>
      <c r="E176" s="12"/>
      <c r="F176" s="12"/>
      <c r="G176" s="12"/>
      <c r="H176" s="42"/>
    </row>
    <row r="177" spans="1:8" ht="12" customHeight="1" x14ac:dyDescent="0.25">
      <c r="A177" s="71">
        <f>+'CONTROL INGRESO DE LECHE'!$M$3</f>
        <v>11</v>
      </c>
      <c r="B177" s="12">
        <f>+'CONTROL INGRESO DE LECHE'!M11</f>
        <v>0</v>
      </c>
      <c r="C177" s="12"/>
      <c r="D177" s="12"/>
      <c r="E177" s="12"/>
      <c r="F177" s="12"/>
      <c r="G177" s="12"/>
      <c r="H177" s="42"/>
    </row>
    <row r="178" spans="1:8" ht="12" customHeight="1" x14ac:dyDescent="0.25">
      <c r="A178" s="71">
        <f>+'CONTROL INGRESO DE LECHE'!$N$3</f>
        <v>12</v>
      </c>
      <c r="B178" s="12">
        <f>+'CONTROL INGRESO DE LECHE'!N11</f>
        <v>10</v>
      </c>
      <c r="C178" s="12"/>
      <c r="D178" s="12"/>
      <c r="E178" s="12"/>
      <c r="F178" s="12"/>
      <c r="G178" s="12"/>
      <c r="H178" s="42"/>
    </row>
    <row r="179" spans="1:8" ht="12" customHeight="1" x14ac:dyDescent="0.25">
      <c r="A179" s="71">
        <f>+'CONTROL INGRESO DE LECHE'!$O$3</f>
        <v>13</v>
      </c>
      <c r="B179" s="12">
        <f>+'CONTROL INGRESO DE LECHE'!O11</f>
        <v>10</v>
      </c>
      <c r="C179" s="12"/>
      <c r="D179" s="12"/>
      <c r="E179" s="12"/>
      <c r="F179" s="12"/>
      <c r="G179" s="12"/>
      <c r="H179" s="42"/>
    </row>
    <row r="180" spans="1:8" ht="12" customHeight="1" x14ac:dyDescent="0.25">
      <c r="A180" s="71">
        <f>+'CONTROL INGRESO DE LECHE'!$P$3</f>
        <v>14</v>
      </c>
      <c r="B180" s="12">
        <f>+'CONTROL INGRESO DE LECHE'!P11</f>
        <v>8</v>
      </c>
      <c r="C180" s="12"/>
      <c r="D180" s="12"/>
      <c r="E180" s="12"/>
      <c r="F180" s="12"/>
      <c r="G180" s="12"/>
      <c r="H180" s="42"/>
    </row>
    <row r="181" spans="1:8" ht="12" customHeight="1" x14ac:dyDescent="0.25">
      <c r="A181" s="71">
        <f>+'CONTROL INGRESO DE LECHE'!$Q$3</f>
        <v>15</v>
      </c>
      <c r="B181" s="12">
        <f>+'CONTROL INGRESO DE LECHE'!Q11</f>
        <v>12</v>
      </c>
      <c r="C181" s="12"/>
      <c r="D181" s="12"/>
      <c r="E181" s="12"/>
      <c r="F181" s="12"/>
      <c r="G181" s="12"/>
      <c r="H181" s="42"/>
    </row>
    <row r="182" spans="1:8" ht="12" customHeight="1" x14ac:dyDescent="0.25">
      <c r="A182" s="71">
        <f>+'CONTROL INGRESO DE LECHE'!$R$3</f>
        <v>16</v>
      </c>
      <c r="B182" s="12">
        <f>+'CONTROL INGRESO DE LECHE'!R11</f>
        <v>0</v>
      </c>
      <c r="C182" s="12"/>
      <c r="D182" s="12"/>
      <c r="E182" s="12"/>
      <c r="F182" s="12"/>
      <c r="G182" s="12"/>
      <c r="H182" s="42"/>
    </row>
    <row r="183" spans="1:8" ht="12" customHeight="1" thickBot="1" x14ac:dyDescent="0.3">
      <c r="A183" s="72" t="s">
        <v>77</v>
      </c>
      <c r="B183" s="44">
        <f>SUM(B167:B182)</f>
        <v>40</v>
      </c>
      <c r="C183" s="44"/>
      <c r="D183" s="44"/>
      <c r="E183" s="44"/>
      <c r="F183" s="44"/>
      <c r="G183" s="44"/>
      <c r="H183" s="45"/>
    </row>
    <row r="185" spans="1:8" ht="12" customHeight="1" x14ac:dyDescent="0.25">
      <c r="A185" s="67" t="s">
        <v>0</v>
      </c>
    </row>
    <row r="186" spans="1:8" ht="12" customHeight="1" x14ac:dyDescent="0.25">
      <c r="A186" s="67" t="str">
        <f>+A2</f>
        <v>PRIMERA QUINCENA JULIO 2022</v>
      </c>
    </row>
    <row r="187" spans="1:8" ht="12" customHeight="1" thickBot="1" x14ac:dyDescent="0.3">
      <c r="A187" s="67" t="s">
        <v>72</v>
      </c>
      <c r="C187" t="str">
        <f>+'CONTROL INGRESO DE LECHE'!B12</f>
        <v xml:space="preserve">SANDRA MALDONADO </v>
      </c>
    </row>
    <row r="188" spans="1:8" ht="12" customHeight="1" x14ac:dyDescent="0.25">
      <c r="A188" s="68" t="s">
        <v>76</v>
      </c>
      <c r="B188" s="38"/>
      <c r="C188" s="39" t="s">
        <v>64</v>
      </c>
      <c r="D188" s="38"/>
      <c r="E188" s="38"/>
      <c r="F188" s="40"/>
      <c r="G188" s="38" t="s">
        <v>65</v>
      </c>
      <c r="H188" s="41"/>
    </row>
    <row r="189" spans="1:8" ht="12" customHeight="1" x14ac:dyDescent="0.25">
      <c r="A189" s="69" t="s">
        <v>66</v>
      </c>
      <c r="B189" s="23" t="s">
        <v>29</v>
      </c>
      <c r="C189" s="23" t="s">
        <v>67</v>
      </c>
      <c r="D189" s="23" t="s">
        <v>68</v>
      </c>
      <c r="E189" s="23" t="s">
        <v>75</v>
      </c>
      <c r="F189" s="24" t="s">
        <v>74</v>
      </c>
      <c r="G189" s="12"/>
      <c r="H189" s="42"/>
    </row>
    <row r="190" spans="1:8" ht="12" customHeight="1" x14ac:dyDescent="0.25">
      <c r="A190" s="70">
        <f>+'CONTROL INGRESO DE LECHE'!$C$3</f>
        <v>1</v>
      </c>
      <c r="B190" s="25">
        <f>+'CONTROL INGRESO DE LECHE'!C12</f>
        <v>0</v>
      </c>
      <c r="C190" s="25"/>
      <c r="D190" s="25"/>
      <c r="E190" s="25"/>
      <c r="F190" s="25"/>
      <c r="G190" s="23" t="s">
        <v>69</v>
      </c>
      <c r="H190" s="43">
        <v>1500</v>
      </c>
    </row>
    <row r="191" spans="1:8" ht="12" customHeight="1" x14ac:dyDescent="0.25">
      <c r="A191" s="71">
        <f>+'CONTROL INGRESO DE LECHE'!$D$3</f>
        <v>2</v>
      </c>
      <c r="B191" s="12">
        <f>+'CONTROL INGRESO DE LECHE'!D12</f>
        <v>240</v>
      </c>
      <c r="C191" s="12"/>
      <c r="D191" s="12"/>
      <c r="E191" s="12"/>
      <c r="F191" s="12"/>
      <c r="G191" s="16" t="s">
        <v>70</v>
      </c>
      <c r="H191" s="42">
        <f>+B206</f>
        <v>1560</v>
      </c>
    </row>
    <row r="192" spans="1:8" ht="12" customHeight="1" x14ac:dyDescent="0.25">
      <c r="A192" s="71">
        <f>+'CONTROL INGRESO DE LECHE'!$E$3</f>
        <v>3</v>
      </c>
      <c r="B192" s="12">
        <f>+'CONTROL INGRESO DE LECHE'!E12</f>
        <v>0</v>
      </c>
      <c r="C192" s="12"/>
      <c r="D192" s="12"/>
      <c r="E192" s="12"/>
      <c r="F192" s="12"/>
      <c r="G192" s="16" t="s">
        <v>71</v>
      </c>
      <c r="H192" s="42">
        <f>+H191*H190</f>
        <v>2340000</v>
      </c>
    </row>
    <row r="193" spans="1:8" ht="12" customHeight="1" x14ac:dyDescent="0.25">
      <c r="A193" s="71">
        <f>+'CONTROL INGRESO DE LECHE'!$F$3</f>
        <v>4</v>
      </c>
      <c r="B193" s="12">
        <f>+'CONTROL INGRESO DE LECHE'!F12</f>
        <v>240</v>
      </c>
      <c r="C193" s="12"/>
      <c r="D193" s="12"/>
      <c r="E193" s="12"/>
      <c r="F193" s="12"/>
      <c r="G193" s="16" t="s">
        <v>64</v>
      </c>
      <c r="H193" s="42"/>
    </row>
    <row r="194" spans="1:8" ht="12" customHeight="1" x14ac:dyDescent="0.25">
      <c r="A194" s="71">
        <f>+'CONTROL INGRESO DE LECHE'!$G$3</f>
        <v>5</v>
      </c>
      <c r="B194" s="12">
        <f>+'CONTROL INGRESO DE LECHE'!G12</f>
        <v>0</v>
      </c>
      <c r="C194" s="12"/>
      <c r="D194" s="12"/>
      <c r="E194" s="12"/>
      <c r="F194" s="12"/>
      <c r="G194" s="16" t="s">
        <v>73</v>
      </c>
      <c r="H194" s="42">
        <f>+H192</f>
        <v>2340000</v>
      </c>
    </row>
    <row r="195" spans="1:8" ht="12" customHeight="1" x14ac:dyDescent="0.25">
      <c r="A195" s="71">
        <f>+'CONTROL INGRESO DE LECHE'!$H$3</f>
        <v>6</v>
      </c>
      <c r="B195" s="12">
        <f>+'CONTROL INGRESO DE LECHE'!H12</f>
        <v>240</v>
      </c>
      <c r="C195" s="12"/>
      <c r="D195" s="12"/>
      <c r="E195" s="12"/>
      <c r="F195" s="12"/>
      <c r="G195" s="12"/>
      <c r="H195" s="42"/>
    </row>
    <row r="196" spans="1:8" ht="12" customHeight="1" x14ac:dyDescent="0.25">
      <c r="A196" s="71">
        <f>+'CONTROL INGRESO DE LECHE'!$I$3</f>
        <v>7</v>
      </c>
      <c r="B196" s="12">
        <f>+'CONTROL INGRESO DE LECHE'!I12</f>
        <v>0</v>
      </c>
      <c r="C196" s="12"/>
      <c r="D196" s="12"/>
      <c r="E196" s="12"/>
      <c r="F196" s="12"/>
      <c r="G196" s="12"/>
      <c r="H196" s="42"/>
    </row>
    <row r="197" spans="1:8" ht="12" customHeight="1" x14ac:dyDescent="0.25">
      <c r="A197" s="71">
        <f>+'CONTROL INGRESO DE LECHE'!$J$3</f>
        <v>8</v>
      </c>
      <c r="B197" s="12">
        <f>+'CONTROL INGRESO DE LECHE'!J12</f>
        <v>240</v>
      </c>
      <c r="C197" s="12"/>
      <c r="D197" s="12"/>
      <c r="E197" s="12"/>
      <c r="F197" s="12"/>
      <c r="G197" s="12"/>
      <c r="H197" s="42"/>
    </row>
    <row r="198" spans="1:8" ht="12" customHeight="1" x14ac:dyDescent="0.25">
      <c r="A198" s="71">
        <f>+'CONTROL INGRESO DE LECHE'!$K$3</f>
        <v>9</v>
      </c>
      <c r="B198" s="12">
        <f>+'CONTROL INGRESO DE LECHE'!K12</f>
        <v>0</v>
      </c>
      <c r="C198" s="12"/>
      <c r="D198" s="12"/>
      <c r="E198" s="12"/>
      <c r="F198" s="12"/>
      <c r="G198" s="12"/>
      <c r="H198" s="42"/>
    </row>
    <row r="199" spans="1:8" ht="12" customHeight="1" x14ac:dyDescent="0.25">
      <c r="A199" s="71">
        <f>+'CONTROL INGRESO DE LECHE'!$L$3</f>
        <v>10</v>
      </c>
      <c r="B199" s="12">
        <f>+'CONTROL INGRESO DE LECHE'!L12</f>
        <v>120</v>
      </c>
      <c r="C199" s="12"/>
      <c r="D199" s="12"/>
      <c r="E199" s="12"/>
      <c r="F199" s="12"/>
      <c r="G199" s="12"/>
      <c r="H199" s="42"/>
    </row>
    <row r="200" spans="1:8" ht="12" customHeight="1" x14ac:dyDescent="0.25">
      <c r="A200" s="71">
        <f>+'CONTROL INGRESO DE LECHE'!$M$3</f>
        <v>11</v>
      </c>
      <c r="B200" s="12">
        <f>+'CONTROL INGRESO DE LECHE'!M12</f>
        <v>0</v>
      </c>
      <c r="C200" s="12"/>
      <c r="D200" s="12"/>
      <c r="E200" s="12"/>
      <c r="F200" s="12"/>
      <c r="G200" s="12"/>
      <c r="H200" s="42"/>
    </row>
    <row r="201" spans="1:8" ht="12" customHeight="1" x14ac:dyDescent="0.25">
      <c r="A201" s="71">
        <f>+'CONTROL INGRESO DE LECHE'!$N$3</f>
        <v>12</v>
      </c>
      <c r="B201" s="12">
        <f>+'CONTROL INGRESO DE LECHE'!N12</f>
        <v>240</v>
      </c>
      <c r="C201" s="12"/>
      <c r="D201" s="12"/>
      <c r="E201" s="12"/>
      <c r="F201" s="12"/>
      <c r="G201" s="12"/>
      <c r="H201" s="42"/>
    </row>
    <row r="202" spans="1:8" ht="12" customHeight="1" x14ac:dyDescent="0.25">
      <c r="A202" s="71">
        <f>+'CONTROL INGRESO DE LECHE'!$O$3</f>
        <v>13</v>
      </c>
      <c r="B202" s="12">
        <f>+'CONTROL INGRESO DE LECHE'!O12</f>
        <v>0</v>
      </c>
      <c r="C202" s="12"/>
      <c r="D202" s="12"/>
      <c r="E202" s="12"/>
      <c r="F202" s="12"/>
      <c r="G202" s="12"/>
      <c r="H202" s="42"/>
    </row>
    <row r="203" spans="1:8" ht="12" customHeight="1" x14ac:dyDescent="0.25">
      <c r="A203" s="71">
        <f>+'CONTROL INGRESO DE LECHE'!$P$3</f>
        <v>14</v>
      </c>
      <c r="B203" s="12">
        <f>+'CONTROL INGRESO DE LECHE'!P12</f>
        <v>240</v>
      </c>
      <c r="C203" s="12"/>
      <c r="D203" s="12"/>
      <c r="E203" s="12"/>
      <c r="F203" s="12"/>
      <c r="G203" s="12"/>
      <c r="H203" s="42"/>
    </row>
    <row r="204" spans="1:8" ht="12" customHeight="1" x14ac:dyDescent="0.25">
      <c r="A204" s="71">
        <f>+'CONTROL INGRESO DE LECHE'!$Q$3</f>
        <v>15</v>
      </c>
      <c r="B204" s="12">
        <f>+'CONTROL INGRESO DE LECHE'!Q12</f>
        <v>0</v>
      </c>
      <c r="C204" s="12"/>
      <c r="D204" s="12"/>
      <c r="E204" s="12"/>
      <c r="F204" s="12"/>
      <c r="G204" s="12"/>
      <c r="H204" s="42"/>
    </row>
    <row r="205" spans="1:8" ht="12" customHeight="1" x14ac:dyDescent="0.25">
      <c r="A205" s="71">
        <f>+'CONTROL INGRESO DE LECHE'!$R$3</f>
        <v>16</v>
      </c>
      <c r="B205" s="12">
        <f>+'CONTROL INGRESO DE LECHE'!R12</f>
        <v>0</v>
      </c>
      <c r="C205" s="12"/>
      <c r="D205" s="12"/>
      <c r="E205" s="12"/>
      <c r="F205" s="12"/>
      <c r="G205" s="12"/>
      <c r="H205" s="42"/>
    </row>
    <row r="206" spans="1:8" ht="12" customHeight="1" thickBot="1" x14ac:dyDescent="0.3">
      <c r="A206" s="72" t="s">
        <v>77</v>
      </c>
      <c r="B206" s="44">
        <f>SUM(B190:B205)</f>
        <v>1560</v>
      </c>
      <c r="C206" s="44"/>
      <c r="D206" s="44"/>
      <c r="E206" s="44"/>
      <c r="F206" s="44"/>
      <c r="G206" s="44"/>
      <c r="H206" s="45"/>
    </row>
    <row r="208" spans="1:8" ht="12" customHeight="1" x14ac:dyDescent="0.25">
      <c r="A208" s="67" t="s">
        <v>0</v>
      </c>
    </row>
    <row r="209" spans="1:8" ht="12" customHeight="1" x14ac:dyDescent="0.25">
      <c r="A209" s="67" t="str">
        <f>+A2</f>
        <v>PRIMERA QUINCENA JULIO 2022</v>
      </c>
    </row>
    <row r="210" spans="1:8" ht="12" customHeight="1" thickBot="1" x14ac:dyDescent="0.3">
      <c r="A210" s="67" t="s">
        <v>72</v>
      </c>
      <c r="C210" t="str">
        <f>+'CONTROL INGRESO DE LECHE'!B13</f>
        <v xml:space="preserve">ALBERTO SANCHEZ </v>
      </c>
    </row>
    <row r="211" spans="1:8" ht="12" customHeight="1" x14ac:dyDescent="0.25">
      <c r="A211" s="68" t="s">
        <v>76</v>
      </c>
      <c r="B211" s="38"/>
      <c r="C211" s="39" t="s">
        <v>64</v>
      </c>
      <c r="D211" s="38"/>
      <c r="E211" s="38"/>
      <c r="F211" s="40"/>
      <c r="G211" s="38" t="s">
        <v>65</v>
      </c>
      <c r="H211" s="41"/>
    </row>
    <row r="212" spans="1:8" ht="12" customHeight="1" x14ac:dyDescent="0.25">
      <c r="A212" s="69" t="s">
        <v>66</v>
      </c>
      <c r="B212" s="23" t="s">
        <v>29</v>
      </c>
      <c r="C212" s="23" t="s">
        <v>67</v>
      </c>
      <c r="D212" s="23" t="s">
        <v>68</v>
      </c>
      <c r="E212" s="23" t="s">
        <v>75</v>
      </c>
      <c r="F212" s="24" t="s">
        <v>74</v>
      </c>
      <c r="G212" s="12"/>
      <c r="H212" s="42"/>
    </row>
    <row r="213" spans="1:8" ht="12" customHeight="1" x14ac:dyDescent="0.25">
      <c r="A213" s="70">
        <f>+'CONTROL INGRESO DE LECHE'!$C$3</f>
        <v>1</v>
      </c>
      <c r="B213" s="25">
        <f>+'CONTROL INGRESO DE LECHE'!C13</f>
        <v>13</v>
      </c>
      <c r="C213" s="25"/>
      <c r="D213" s="25"/>
      <c r="E213" s="25"/>
      <c r="F213" s="25"/>
      <c r="G213" s="23" t="s">
        <v>69</v>
      </c>
      <c r="H213" s="43">
        <v>1450</v>
      </c>
    </row>
    <row r="214" spans="1:8" ht="12" customHeight="1" x14ac:dyDescent="0.25">
      <c r="A214" s="71">
        <f>+'CONTROL INGRESO DE LECHE'!$D$3</f>
        <v>2</v>
      </c>
      <c r="B214" s="12">
        <f>+'CONTROL INGRESO DE LECHE'!D13</f>
        <v>15</v>
      </c>
      <c r="C214" s="12"/>
      <c r="D214" s="12"/>
      <c r="E214" s="12"/>
      <c r="F214" s="12"/>
      <c r="G214" s="16" t="s">
        <v>70</v>
      </c>
      <c r="H214" s="42">
        <f>+B229</f>
        <v>200</v>
      </c>
    </row>
    <row r="215" spans="1:8" ht="12" customHeight="1" x14ac:dyDescent="0.25">
      <c r="A215" s="71">
        <f>+'CONTROL INGRESO DE LECHE'!$E$3</f>
        <v>3</v>
      </c>
      <c r="B215" s="12">
        <f>+'CONTROL INGRESO DE LECHE'!E13</f>
        <v>13</v>
      </c>
      <c r="C215" s="12"/>
      <c r="D215" s="12"/>
      <c r="E215" s="12"/>
      <c r="F215" s="12"/>
      <c r="G215" s="16" t="s">
        <v>71</v>
      </c>
      <c r="H215" s="42">
        <f>+H214*H213</f>
        <v>290000</v>
      </c>
    </row>
    <row r="216" spans="1:8" ht="12" customHeight="1" x14ac:dyDescent="0.25">
      <c r="A216" s="71">
        <f>+'CONTROL INGRESO DE LECHE'!$F$3</f>
        <v>4</v>
      </c>
      <c r="B216" s="12">
        <f>+'CONTROL INGRESO DE LECHE'!F13</f>
        <v>13</v>
      </c>
      <c r="C216" s="12"/>
      <c r="D216" s="12"/>
      <c r="E216" s="12"/>
      <c r="F216" s="12"/>
      <c r="G216" s="16" t="s">
        <v>64</v>
      </c>
      <c r="H216" s="42"/>
    </row>
    <row r="217" spans="1:8" ht="12" customHeight="1" x14ac:dyDescent="0.25">
      <c r="A217" s="71">
        <f>+'CONTROL INGRESO DE LECHE'!$G$3</f>
        <v>5</v>
      </c>
      <c r="B217" s="12">
        <f>+'CONTROL INGRESO DE LECHE'!G13</f>
        <v>12</v>
      </c>
      <c r="C217" s="12"/>
      <c r="D217" s="12"/>
      <c r="E217" s="12"/>
      <c r="F217" s="12"/>
      <c r="G217" s="16" t="s">
        <v>73</v>
      </c>
      <c r="H217" s="42">
        <f>+H215</f>
        <v>290000</v>
      </c>
    </row>
    <row r="218" spans="1:8" ht="12" customHeight="1" x14ac:dyDescent="0.25">
      <c r="A218" s="71">
        <f>+'CONTROL INGRESO DE LECHE'!$H$3</f>
        <v>6</v>
      </c>
      <c r="B218" s="12">
        <f>+'CONTROL INGRESO DE LECHE'!H13</f>
        <v>14</v>
      </c>
      <c r="C218" s="12"/>
      <c r="D218" s="12"/>
      <c r="E218" s="12"/>
      <c r="F218" s="12"/>
      <c r="G218" s="12"/>
      <c r="H218" s="42"/>
    </row>
    <row r="219" spans="1:8" ht="12" customHeight="1" x14ac:dyDescent="0.25">
      <c r="A219" s="71">
        <f>+'CONTROL INGRESO DE LECHE'!$I$3</f>
        <v>7</v>
      </c>
      <c r="B219" s="12">
        <f>+'CONTROL INGRESO DE LECHE'!I13</f>
        <v>12</v>
      </c>
      <c r="C219" s="12"/>
      <c r="D219" s="12"/>
      <c r="E219" s="12"/>
      <c r="F219" s="12"/>
      <c r="G219" s="12"/>
      <c r="H219" s="42"/>
    </row>
    <row r="220" spans="1:8" ht="12" customHeight="1" x14ac:dyDescent="0.25">
      <c r="A220" s="71">
        <f>+'CONTROL INGRESO DE LECHE'!$J$3</f>
        <v>8</v>
      </c>
      <c r="B220" s="12">
        <f>+'CONTROL INGRESO DE LECHE'!J13</f>
        <v>14</v>
      </c>
      <c r="C220" s="12"/>
      <c r="D220" s="12"/>
      <c r="E220" s="12"/>
      <c r="F220" s="12"/>
      <c r="G220" s="12"/>
      <c r="H220" s="42"/>
    </row>
    <row r="221" spans="1:8" ht="12" customHeight="1" x14ac:dyDescent="0.25">
      <c r="A221" s="71">
        <f>+'CONTROL INGRESO DE LECHE'!$K$3</f>
        <v>9</v>
      </c>
      <c r="B221" s="12">
        <f>+'CONTROL INGRESO DE LECHE'!K13</f>
        <v>14</v>
      </c>
      <c r="C221" s="12"/>
      <c r="D221" s="12"/>
      <c r="E221" s="12"/>
      <c r="F221" s="12"/>
      <c r="G221" s="12"/>
      <c r="H221" s="42"/>
    </row>
    <row r="222" spans="1:8" ht="12" customHeight="1" x14ac:dyDescent="0.25">
      <c r="A222" s="71">
        <f>+'CONTROL INGRESO DE LECHE'!$L$3</f>
        <v>10</v>
      </c>
      <c r="B222" s="12">
        <f>+'CONTROL INGRESO DE LECHE'!L13</f>
        <v>15</v>
      </c>
      <c r="C222" s="12"/>
      <c r="D222" s="12"/>
      <c r="E222" s="12"/>
      <c r="F222" s="12"/>
      <c r="G222" s="12"/>
      <c r="H222" s="42"/>
    </row>
    <row r="223" spans="1:8" ht="12" customHeight="1" x14ac:dyDescent="0.25">
      <c r="A223" s="71">
        <f>+'CONTROL INGRESO DE LECHE'!$M$3</f>
        <v>11</v>
      </c>
      <c r="B223" s="12">
        <f>+'CONTROL INGRESO DE LECHE'!M13</f>
        <v>15</v>
      </c>
      <c r="C223" s="12"/>
      <c r="D223" s="12"/>
      <c r="E223" s="12"/>
      <c r="F223" s="12"/>
      <c r="G223" s="12"/>
      <c r="H223" s="42"/>
    </row>
    <row r="224" spans="1:8" ht="12" customHeight="1" x14ac:dyDescent="0.25">
      <c r="A224" s="71">
        <f>+'CONTROL INGRESO DE LECHE'!$N$3</f>
        <v>12</v>
      </c>
      <c r="B224" s="12">
        <f>+'CONTROL INGRESO DE LECHE'!N13</f>
        <v>0</v>
      </c>
      <c r="C224" s="12"/>
      <c r="D224" s="12"/>
      <c r="E224" s="12"/>
      <c r="F224" s="12"/>
      <c r="G224" s="12"/>
      <c r="H224" s="42"/>
    </row>
    <row r="225" spans="1:8" ht="12" customHeight="1" x14ac:dyDescent="0.25">
      <c r="A225" s="71">
        <f>+'CONTROL INGRESO DE LECHE'!$O$3</f>
        <v>13</v>
      </c>
      <c r="B225" s="12">
        <f>+'CONTROL INGRESO DE LECHE'!O13</f>
        <v>17</v>
      </c>
      <c r="C225" s="12"/>
      <c r="D225" s="12"/>
      <c r="E225" s="12"/>
      <c r="F225" s="12"/>
      <c r="G225" s="12"/>
      <c r="H225" s="42"/>
    </row>
    <row r="226" spans="1:8" ht="12" customHeight="1" x14ac:dyDescent="0.25">
      <c r="A226" s="71">
        <f>+'CONTROL INGRESO DE LECHE'!$P$3</f>
        <v>14</v>
      </c>
      <c r="B226" s="12">
        <f>+'CONTROL INGRESO DE LECHE'!P13</f>
        <v>16</v>
      </c>
      <c r="C226" s="12"/>
      <c r="D226" s="12"/>
      <c r="E226" s="12"/>
      <c r="F226" s="12"/>
      <c r="G226" s="12"/>
      <c r="H226" s="42"/>
    </row>
    <row r="227" spans="1:8" ht="12" customHeight="1" x14ac:dyDescent="0.25">
      <c r="A227" s="71">
        <f>+'CONTROL INGRESO DE LECHE'!$Q$3</f>
        <v>15</v>
      </c>
      <c r="B227" s="12">
        <f>+'CONTROL INGRESO DE LECHE'!Q13</f>
        <v>17</v>
      </c>
      <c r="C227" s="12"/>
      <c r="D227" s="12"/>
      <c r="E227" s="12"/>
      <c r="F227" s="12"/>
      <c r="G227" s="12"/>
      <c r="H227" s="42"/>
    </row>
    <row r="228" spans="1:8" ht="12" customHeight="1" x14ac:dyDescent="0.25">
      <c r="A228" s="71">
        <f>+'CONTROL INGRESO DE LECHE'!$R$3</f>
        <v>16</v>
      </c>
      <c r="B228" s="12">
        <f>+'CONTROL INGRESO DE LECHE'!R13</f>
        <v>0</v>
      </c>
      <c r="C228" s="12"/>
      <c r="D228" s="12"/>
      <c r="E228" s="12"/>
      <c r="F228" s="12"/>
      <c r="G228" s="12"/>
      <c r="H228" s="42"/>
    </row>
    <row r="229" spans="1:8" ht="12" customHeight="1" thickBot="1" x14ac:dyDescent="0.3">
      <c r="A229" s="72" t="s">
        <v>77</v>
      </c>
      <c r="B229" s="44">
        <f>SUM(B213:B228)</f>
        <v>200</v>
      </c>
      <c r="C229" s="44"/>
      <c r="D229" s="44"/>
      <c r="E229" s="44"/>
      <c r="F229" s="44"/>
      <c r="G229" s="44"/>
      <c r="H229" s="45"/>
    </row>
    <row r="231" spans="1:8" ht="12" customHeight="1" x14ac:dyDescent="0.25">
      <c r="A231" s="67" t="s">
        <v>0</v>
      </c>
    </row>
    <row r="232" spans="1:8" ht="12" customHeight="1" x14ac:dyDescent="0.25">
      <c r="A232" s="67" t="str">
        <f>+A2</f>
        <v>PRIMERA QUINCENA JULIO 2022</v>
      </c>
    </row>
    <row r="233" spans="1:8" ht="12" customHeight="1" thickBot="1" x14ac:dyDescent="0.3">
      <c r="A233" s="67" t="s">
        <v>72</v>
      </c>
      <c r="C233" t="str">
        <f>+'CONTROL INGRESO DE LECHE'!B14</f>
        <v xml:space="preserve">RAFAEL SANCHEZ </v>
      </c>
    </row>
    <row r="234" spans="1:8" ht="12" customHeight="1" x14ac:dyDescent="0.25">
      <c r="A234" s="68" t="s">
        <v>76</v>
      </c>
      <c r="B234" s="38"/>
      <c r="C234" s="39" t="s">
        <v>64</v>
      </c>
      <c r="D234" s="38"/>
      <c r="E234" s="38"/>
      <c r="F234" s="40"/>
      <c r="G234" s="38" t="s">
        <v>65</v>
      </c>
      <c r="H234" s="41"/>
    </row>
    <row r="235" spans="1:8" ht="12" customHeight="1" x14ac:dyDescent="0.25">
      <c r="A235" s="69" t="s">
        <v>66</v>
      </c>
      <c r="B235" s="23" t="s">
        <v>29</v>
      </c>
      <c r="C235" s="23" t="s">
        <v>67</v>
      </c>
      <c r="D235" s="23" t="s">
        <v>68</v>
      </c>
      <c r="E235" s="23" t="s">
        <v>75</v>
      </c>
      <c r="F235" s="24" t="s">
        <v>74</v>
      </c>
      <c r="G235" s="12"/>
      <c r="H235" s="42"/>
    </row>
    <row r="236" spans="1:8" ht="12" customHeight="1" x14ac:dyDescent="0.25">
      <c r="A236" s="70">
        <f>+'CONTROL INGRESO DE LECHE'!$C$3</f>
        <v>1</v>
      </c>
      <c r="B236" s="25">
        <f>+'CONTROL INGRESO DE LECHE'!C14</f>
        <v>0</v>
      </c>
      <c r="C236" s="25"/>
      <c r="D236" s="25"/>
      <c r="E236" s="25"/>
      <c r="F236" s="25"/>
      <c r="G236" s="23" t="s">
        <v>69</v>
      </c>
      <c r="H236" s="43">
        <v>1450</v>
      </c>
    </row>
    <row r="237" spans="1:8" ht="12" customHeight="1" x14ac:dyDescent="0.25">
      <c r="A237" s="71">
        <f>+'CONTROL INGRESO DE LECHE'!$D$3</f>
        <v>2</v>
      </c>
      <c r="B237" s="12">
        <f>+'CONTROL INGRESO DE LECHE'!D14</f>
        <v>0</v>
      </c>
      <c r="C237" s="12"/>
      <c r="D237" s="12"/>
      <c r="E237" s="12"/>
      <c r="F237" s="12"/>
      <c r="G237" s="16" t="s">
        <v>70</v>
      </c>
      <c r="H237" s="42">
        <f>+B252</f>
        <v>25</v>
      </c>
    </row>
    <row r="238" spans="1:8" ht="12" customHeight="1" x14ac:dyDescent="0.25">
      <c r="A238" s="71">
        <f>+'CONTROL INGRESO DE LECHE'!$E$3</f>
        <v>3</v>
      </c>
      <c r="B238" s="12">
        <f>+'CONTROL INGRESO DE LECHE'!E14</f>
        <v>8</v>
      </c>
      <c r="C238" s="12"/>
      <c r="D238" s="12"/>
      <c r="E238" s="12"/>
      <c r="F238" s="12"/>
      <c r="G238" s="16" t="s">
        <v>71</v>
      </c>
      <c r="H238" s="42">
        <f>+H237*H236</f>
        <v>36250</v>
      </c>
    </row>
    <row r="239" spans="1:8" ht="12" customHeight="1" x14ac:dyDescent="0.25">
      <c r="A239" s="71">
        <f>+'CONTROL INGRESO DE LECHE'!$F$3</f>
        <v>4</v>
      </c>
      <c r="B239" s="12">
        <f>+'CONTROL INGRESO DE LECHE'!F14</f>
        <v>9</v>
      </c>
      <c r="C239" s="12"/>
      <c r="D239" s="12"/>
      <c r="E239" s="12"/>
      <c r="F239" s="12"/>
      <c r="G239" s="16" t="s">
        <v>64</v>
      </c>
      <c r="H239" s="42"/>
    </row>
    <row r="240" spans="1:8" ht="12" customHeight="1" x14ac:dyDescent="0.25">
      <c r="A240" s="71">
        <f>+'CONTROL INGRESO DE LECHE'!$G$3</f>
        <v>5</v>
      </c>
      <c r="B240" s="12">
        <f>+'CONTROL INGRESO DE LECHE'!G14</f>
        <v>8</v>
      </c>
      <c r="C240" s="12"/>
      <c r="D240" s="12"/>
      <c r="E240" s="12"/>
      <c r="F240" s="12"/>
      <c r="G240" s="16" t="s">
        <v>73</v>
      </c>
      <c r="H240" s="42">
        <f>+H238</f>
        <v>36250</v>
      </c>
    </row>
    <row r="241" spans="1:8" ht="12" customHeight="1" x14ac:dyDescent="0.25">
      <c r="A241" s="71">
        <f>+'CONTROL INGRESO DE LECHE'!$H$3</f>
        <v>6</v>
      </c>
      <c r="B241" s="12">
        <f>+'CONTROL INGRESO DE LECHE'!H14</f>
        <v>0</v>
      </c>
      <c r="C241" s="12"/>
      <c r="D241" s="12"/>
      <c r="E241" s="12"/>
      <c r="F241" s="12"/>
      <c r="G241" s="12"/>
      <c r="H241" s="42"/>
    </row>
    <row r="242" spans="1:8" ht="12" customHeight="1" x14ac:dyDescent="0.25">
      <c r="A242" s="71">
        <f>+'CONTROL INGRESO DE LECHE'!$I$3</f>
        <v>7</v>
      </c>
      <c r="B242" s="12">
        <f>+'CONTROL INGRESO DE LECHE'!I14</f>
        <v>0</v>
      </c>
      <c r="C242" s="12"/>
      <c r="D242" s="12"/>
      <c r="E242" s="12"/>
      <c r="F242" s="12"/>
      <c r="G242" s="12"/>
      <c r="H242" s="42"/>
    </row>
    <row r="243" spans="1:8" ht="12" customHeight="1" x14ac:dyDescent="0.25">
      <c r="A243" s="71">
        <f>+'CONTROL INGRESO DE LECHE'!$J$3</f>
        <v>8</v>
      </c>
      <c r="B243" s="12">
        <f>+'CONTROL INGRESO DE LECHE'!J14</f>
        <v>0</v>
      </c>
      <c r="C243" s="12"/>
      <c r="D243" s="12"/>
      <c r="E243" s="12"/>
      <c r="F243" s="12"/>
      <c r="G243" s="12"/>
      <c r="H243" s="42"/>
    </row>
    <row r="244" spans="1:8" ht="12" customHeight="1" x14ac:dyDescent="0.25">
      <c r="A244" s="71">
        <f>+'CONTROL INGRESO DE LECHE'!$K$3</f>
        <v>9</v>
      </c>
      <c r="B244" s="12">
        <f>+'CONTROL INGRESO DE LECHE'!K14</f>
        <v>0</v>
      </c>
      <c r="C244" s="12"/>
      <c r="D244" s="12"/>
      <c r="E244" s="12"/>
      <c r="F244" s="12"/>
      <c r="G244" s="12"/>
      <c r="H244" s="42"/>
    </row>
    <row r="245" spans="1:8" ht="12" customHeight="1" x14ac:dyDescent="0.25">
      <c r="A245" s="71">
        <f>+'CONTROL INGRESO DE LECHE'!$L$3</f>
        <v>10</v>
      </c>
      <c r="B245" s="12">
        <f>+'CONTROL INGRESO DE LECHE'!L14</f>
        <v>0</v>
      </c>
      <c r="C245" s="12"/>
      <c r="D245" s="12"/>
      <c r="E245" s="12"/>
      <c r="F245" s="12"/>
      <c r="G245" s="12"/>
      <c r="H245" s="42"/>
    </row>
    <row r="246" spans="1:8" ht="12" customHeight="1" x14ac:dyDescent="0.25">
      <c r="A246" s="71">
        <f>+'CONTROL INGRESO DE LECHE'!$M$3</f>
        <v>11</v>
      </c>
      <c r="B246" s="12">
        <f>+'CONTROL INGRESO DE LECHE'!M14</f>
        <v>0</v>
      </c>
      <c r="C246" s="12"/>
      <c r="D246" s="12"/>
      <c r="E246" s="12"/>
      <c r="F246" s="12"/>
      <c r="G246" s="12"/>
      <c r="H246" s="42"/>
    </row>
    <row r="247" spans="1:8" ht="12" customHeight="1" x14ac:dyDescent="0.25">
      <c r="A247" s="71">
        <f>+'CONTROL INGRESO DE LECHE'!$N$3</f>
        <v>12</v>
      </c>
      <c r="B247" s="12">
        <f>+'CONTROL INGRESO DE LECHE'!N14</f>
        <v>0</v>
      </c>
      <c r="C247" s="12"/>
      <c r="D247" s="12"/>
      <c r="E247" s="12"/>
      <c r="F247" s="12"/>
      <c r="G247" s="12"/>
      <c r="H247" s="42"/>
    </row>
    <row r="248" spans="1:8" ht="12" customHeight="1" x14ac:dyDescent="0.25">
      <c r="A248" s="71">
        <f>+'CONTROL INGRESO DE LECHE'!$O$3</f>
        <v>13</v>
      </c>
      <c r="B248" s="12">
        <f>+'CONTROL INGRESO DE LECHE'!O14</f>
        <v>0</v>
      </c>
      <c r="C248" s="12"/>
      <c r="D248" s="12"/>
      <c r="E248" s="12"/>
      <c r="F248" s="12"/>
      <c r="G248" s="12"/>
      <c r="H248" s="42"/>
    </row>
    <row r="249" spans="1:8" ht="12" customHeight="1" x14ac:dyDescent="0.25">
      <c r="A249" s="71">
        <f>+'CONTROL INGRESO DE LECHE'!$P$3</f>
        <v>14</v>
      </c>
      <c r="B249" s="12">
        <f>+'CONTROL INGRESO DE LECHE'!P14</f>
        <v>0</v>
      </c>
      <c r="C249" s="12"/>
      <c r="D249" s="12"/>
      <c r="E249" s="12"/>
      <c r="F249" s="12"/>
      <c r="G249" s="12"/>
      <c r="H249" s="42"/>
    </row>
    <row r="250" spans="1:8" ht="12" customHeight="1" x14ac:dyDescent="0.25">
      <c r="A250" s="71">
        <f>+'CONTROL INGRESO DE LECHE'!$Q$3</f>
        <v>15</v>
      </c>
      <c r="B250" s="12">
        <f>+'CONTROL INGRESO DE LECHE'!Q14</f>
        <v>0</v>
      </c>
      <c r="C250" s="12"/>
      <c r="D250" s="12"/>
      <c r="E250" s="12"/>
      <c r="F250" s="12"/>
      <c r="G250" s="12"/>
      <c r="H250" s="42"/>
    </row>
    <row r="251" spans="1:8" ht="12" customHeight="1" x14ac:dyDescent="0.25">
      <c r="A251" s="71">
        <f>+'CONTROL INGRESO DE LECHE'!$R$3</f>
        <v>16</v>
      </c>
      <c r="B251" s="12">
        <f>+'CONTROL INGRESO DE LECHE'!R14</f>
        <v>0</v>
      </c>
      <c r="C251" s="12"/>
      <c r="D251" s="12"/>
      <c r="E251" s="12"/>
      <c r="F251" s="12"/>
      <c r="G251" s="12"/>
      <c r="H251" s="42"/>
    </row>
    <row r="252" spans="1:8" ht="12" customHeight="1" thickBot="1" x14ac:dyDescent="0.3">
      <c r="A252" s="72" t="s">
        <v>77</v>
      </c>
      <c r="B252" s="44">
        <f>SUM(B236:B251)</f>
        <v>25</v>
      </c>
      <c r="C252" s="44"/>
      <c r="D252" s="44"/>
      <c r="E252" s="44"/>
      <c r="F252" s="44"/>
      <c r="G252" s="44"/>
      <c r="H252" s="45"/>
    </row>
    <row r="254" spans="1:8" ht="12" customHeight="1" x14ac:dyDescent="0.25">
      <c r="A254" s="67" t="s">
        <v>0</v>
      </c>
    </row>
    <row r="255" spans="1:8" ht="12" customHeight="1" x14ac:dyDescent="0.25">
      <c r="A255" s="67" t="str">
        <f>+A2</f>
        <v>PRIMERA QUINCENA JULIO 2022</v>
      </c>
    </row>
    <row r="256" spans="1:8" ht="12" customHeight="1" thickBot="1" x14ac:dyDescent="0.3">
      <c r="A256" s="67" t="s">
        <v>72</v>
      </c>
      <c r="C256" t="str">
        <f>+'CONTROL INGRESO DE LECHE'!B15</f>
        <v xml:space="preserve">ALFONSO GARZON </v>
      </c>
    </row>
    <row r="257" spans="1:8" ht="12" customHeight="1" x14ac:dyDescent="0.25">
      <c r="A257" s="68" t="s">
        <v>76</v>
      </c>
      <c r="B257" s="38"/>
      <c r="C257" s="39" t="s">
        <v>64</v>
      </c>
      <c r="D257" s="38"/>
      <c r="E257" s="38"/>
      <c r="F257" s="40"/>
      <c r="G257" s="38" t="s">
        <v>65</v>
      </c>
      <c r="H257" s="41"/>
    </row>
    <row r="258" spans="1:8" ht="12" customHeight="1" x14ac:dyDescent="0.25">
      <c r="A258" s="69" t="s">
        <v>66</v>
      </c>
      <c r="B258" s="23" t="s">
        <v>29</v>
      </c>
      <c r="C258" s="23" t="s">
        <v>67</v>
      </c>
      <c r="D258" s="23" t="s">
        <v>68</v>
      </c>
      <c r="E258" s="23" t="s">
        <v>75</v>
      </c>
      <c r="F258" s="24" t="s">
        <v>74</v>
      </c>
      <c r="G258" s="12"/>
      <c r="H258" s="42"/>
    </row>
    <row r="259" spans="1:8" ht="12" customHeight="1" x14ac:dyDescent="0.25">
      <c r="A259" s="71">
        <f>+'CONTROL INGRESO DE LECHE'!$C$3</f>
        <v>1</v>
      </c>
      <c r="B259" s="25">
        <f>+'CONTROL INGRESO DE LECHE'!C15</f>
        <v>12</v>
      </c>
      <c r="C259" s="25"/>
      <c r="D259" s="25"/>
      <c r="E259" s="25"/>
      <c r="F259" s="25"/>
      <c r="G259" s="23" t="s">
        <v>69</v>
      </c>
      <c r="H259" s="43">
        <v>1400</v>
      </c>
    </row>
    <row r="260" spans="1:8" ht="12" customHeight="1" x14ac:dyDescent="0.25">
      <c r="A260" s="71">
        <f>+'CONTROL INGRESO DE LECHE'!$D$3</f>
        <v>2</v>
      </c>
      <c r="B260" s="12">
        <f>+'CONTROL INGRESO DE LECHE'!D15</f>
        <v>0</v>
      </c>
      <c r="C260" s="12"/>
      <c r="D260" s="12"/>
      <c r="E260" s="12"/>
      <c r="F260" s="12"/>
      <c r="G260" s="16" t="s">
        <v>70</v>
      </c>
      <c r="H260" s="42">
        <f>+B275</f>
        <v>164</v>
      </c>
    </row>
    <row r="261" spans="1:8" ht="12" customHeight="1" x14ac:dyDescent="0.25">
      <c r="A261" s="71">
        <f>+'CONTROL INGRESO DE LECHE'!$E$3</f>
        <v>3</v>
      </c>
      <c r="B261" s="12">
        <f>+'CONTROL INGRESO DE LECHE'!E15</f>
        <v>10</v>
      </c>
      <c r="C261" s="12"/>
      <c r="D261" s="12"/>
      <c r="E261" s="12"/>
      <c r="F261" s="12"/>
      <c r="G261" s="16" t="s">
        <v>71</v>
      </c>
      <c r="H261" s="42">
        <f>+H260*H259</f>
        <v>229600</v>
      </c>
    </row>
    <row r="262" spans="1:8" ht="12" customHeight="1" x14ac:dyDescent="0.25">
      <c r="A262" s="71">
        <f>+'CONTROL INGRESO DE LECHE'!$F$3</f>
        <v>4</v>
      </c>
      <c r="B262" s="12">
        <f>+'CONTROL INGRESO DE LECHE'!F15</f>
        <v>9</v>
      </c>
      <c r="C262" s="12"/>
      <c r="D262" s="12"/>
      <c r="E262" s="12"/>
      <c r="F262" s="12"/>
      <c r="G262" s="16" t="s">
        <v>64</v>
      </c>
      <c r="H262" s="42"/>
    </row>
    <row r="263" spans="1:8" ht="12" customHeight="1" x14ac:dyDescent="0.25">
      <c r="A263" s="71">
        <f>+'CONTROL INGRESO DE LECHE'!$G$3</f>
        <v>5</v>
      </c>
      <c r="B263" s="12">
        <f>+'CONTROL INGRESO DE LECHE'!G15</f>
        <v>14</v>
      </c>
      <c r="C263" s="12"/>
      <c r="D263" s="12"/>
      <c r="E263" s="12"/>
      <c r="F263" s="12"/>
      <c r="G263" s="16" t="s">
        <v>73</v>
      </c>
      <c r="H263" s="42">
        <f>+H261</f>
        <v>229600</v>
      </c>
    </row>
    <row r="264" spans="1:8" ht="12" customHeight="1" x14ac:dyDescent="0.25">
      <c r="A264" s="71">
        <f>+'CONTROL INGRESO DE LECHE'!$H$3</f>
        <v>6</v>
      </c>
      <c r="B264" s="12">
        <f>+'CONTROL INGRESO DE LECHE'!H15</f>
        <v>12</v>
      </c>
      <c r="C264" s="12"/>
      <c r="D264" s="12"/>
      <c r="E264" s="12"/>
      <c r="F264" s="12"/>
      <c r="G264" s="12"/>
      <c r="H264" s="42"/>
    </row>
    <row r="265" spans="1:8" ht="12" customHeight="1" x14ac:dyDescent="0.25">
      <c r="A265" s="71">
        <f>+'CONTROL INGRESO DE LECHE'!$I$3</f>
        <v>7</v>
      </c>
      <c r="B265" s="12">
        <f>+'CONTROL INGRESO DE LECHE'!I15</f>
        <v>12</v>
      </c>
      <c r="C265" s="12"/>
      <c r="D265" s="12"/>
      <c r="E265" s="12"/>
      <c r="F265" s="12"/>
      <c r="G265" s="12"/>
      <c r="H265" s="42"/>
    </row>
    <row r="266" spans="1:8" ht="12" customHeight="1" x14ac:dyDescent="0.25">
      <c r="A266" s="71">
        <f>+'CONTROL INGRESO DE LECHE'!$J$3</f>
        <v>8</v>
      </c>
      <c r="B266" s="12">
        <f>+'CONTROL INGRESO DE LECHE'!J15</f>
        <v>14</v>
      </c>
      <c r="C266" s="12"/>
      <c r="D266" s="12"/>
      <c r="E266" s="12"/>
      <c r="F266" s="12"/>
      <c r="G266" s="12"/>
      <c r="H266" s="42"/>
    </row>
    <row r="267" spans="1:8" ht="12" customHeight="1" x14ac:dyDescent="0.25">
      <c r="A267" s="71">
        <f>+'CONTROL INGRESO DE LECHE'!$K$3</f>
        <v>9</v>
      </c>
      <c r="B267" s="12">
        <f>+'CONTROL INGRESO DE LECHE'!K15</f>
        <v>0</v>
      </c>
      <c r="C267" s="12"/>
      <c r="D267" s="12"/>
      <c r="E267" s="12"/>
      <c r="F267" s="12"/>
      <c r="G267" s="12"/>
      <c r="H267" s="42"/>
    </row>
    <row r="268" spans="1:8" ht="12" customHeight="1" x14ac:dyDescent="0.25">
      <c r="A268" s="71">
        <f>+'CONTROL INGRESO DE LECHE'!$L$3</f>
        <v>10</v>
      </c>
      <c r="B268" s="12">
        <f>+'CONTROL INGRESO DE LECHE'!L15</f>
        <v>13</v>
      </c>
      <c r="C268" s="12"/>
      <c r="D268" s="12"/>
      <c r="E268" s="12"/>
      <c r="F268" s="12"/>
      <c r="G268" s="12"/>
      <c r="H268" s="42"/>
    </row>
    <row r="269" spans="1:8" ht="12" customHeight="1" x14ac:dyDescent="0.25">
      <c r="A269" s="71">
        <f>+'CONTROL INGRESO DE LECHE'!$M$3</f>
        <v>11</v>
      </c>
      <c r="B269" s="12">
        <f>+'CONTROL INGRESO DE LECHE'!M15</f>
        <v>15</v>
      </c>
      <c r="C269" s="12"/>
      <c r="D269" s="12"/>
      <c r="E269" s="12"/>
      <c r="F269" s="12"/>
      <c r="G269" s="12"/>
      <c r="H269" s="42"/>
    </row>
    <row r="270" spans="1:8" ht="12" customHeight="1" x14ac:dyDescent="0.25">
      <c r="A270" s="71">
        <f>+'CONTROL INGRESO DE LECHE'!$N$3</f>
        <v>12</v>
      </c>
      <c r="B270" s="12">
        <f>+'CONTROL INGRESO DE LECHE'!N15</f>
        <v>14</v>
      </c>
      <c r="C270" s="12"/>
      <c r="D270" s="12"/>
      <c r="E270" s="12"/>
      <c r="F270" s="12"/>
      <c r="G270" s="12"/>
      <c r="H270" s="42"/>
    </row>
    <row r="271" spans="1:8" ht="12" customHeight="1" x14ac:dyDescent="0.25">
      <c r="A271" s="71">
        <f>+'CONTROL INGRESO DE LECHE'!$O$3</f>
        <v>13</v>
      </c>
      <c r="B271" s="12">
        <f>+'CONTROL INGRESO DE LECHE'!O15</f>
        <v>13</v>
      </c>
      <c r="C271" s="12"/>
      <c r="D271" s="12"/>
      <c r="E271" s="12"/>
      <c r="F271" s="12"/>
      <c r="G271" s="12"/>
      <c r="H271" s="42"/>
    </row>
    <row r="272" spans="1:8" ht="12" customHeight="1" x14ac:dyDescent="0.25">
      <c r="A272" s="71">
        <f>+'CONTROL INGRESO DE LECHE'!$P$3</f>
        <v>14</v>
      </c>
      <c r="B272" s="12">
        <f>+'CONTROL INGRESO DE LECHE'!P15</f>
        <v>13</v>
      </c>
      <c r="C272" s="12"/>
      <c r="D272" s="12"/>
      <c r="E272" s="12"/>
      <c r="F272" s="12"/>
      <c r="G272" s="12"/>
      <c r="H272" s="42"/>
    </row>
    <row r="273" spans="1:8" ht="12" customHeight="1" x14ac:dyDescent="0.25">
      <c r="A273" s="71">
        <f>+'CONTROL INGRESO DE LECHE'!$Q$3</f>
        <v>15</v>
      </c>
      <c r="B273" s="12">
        <f>+'CONTROL INGRESO DE LECHE'!Q15</f>
        <v>13</v>
      </c>
      <c r="C273" s="12"/>
      <c r="D273" s="12"/>
      <c r="E273" s="12"/>
      <c r="F273" s="12"/>
      <c r="G273" s="12"/>
      <c r="H273" s="42"/>
    </row>
    <row r="274" spans="1:8" ht="12" customHeight="1" x14ac:dyDescent="0.25">
      <c r="A274" s="71">
        <f>+'CONTROL INGRESO DE LECHE'!$R$3</f>
        <v>16</v>
      </c>
      <c r="B274" s="12">
        <f>+'CONTROL INGRESO DE LECHE'!R15</f>
        <v>0</v>
      </c>
      <c r="C274" s="12"/>
      <c r="D274" s="12"/>
      <c r="E274" s="12"/>
      <c r="F274" s="12"/>
      <c r="G274" s="12"/>
      <c r="H274" s="42"/>
    </row>
    <row r="275" spans="1:8" ht="12" customHeight="1" thickBot="1" x14ac:dyDescent="0.3">
      <c r="A275" s="72" t="s">
        <v>77</v>
      </c>
      <c r="B275" s="44">
        <f>SUM(B259:B274)</f>
        <v>164</v>
      </c>
      <c r="C275" s="44"/>
      <c r="D275" s="44"/>
      <c r="E275" s="44"/>
      <c r="F275" s="44"/>
      <c r="G275" s="44"/>
      <c r="H275" s="45"/>
    </row>
    <row r="277" spans="1:8" ht="12" customHeight="1" x14ac:dyDescent="0.25">
      <c r="A277" s="67" t="s">
        <v>78</v>
      </c>
    </row>
    <row r="278" spans="1:8" ht="12" customHeight="1" x14ac:dyDescent="0.25">
      <c r="A278" s="67" t="str">
        <f>+A2</f>
        <v>PRIMERA QUINCENA JULIO 2022</v>
      </c>
    </row>
    <row r="279" spans="1:8" ht="12" customHeight="1" thickBot="1" x14ac:dyDescent="0.3">
      <c r="A279" s="67" t="s">
        <v>72</v>
      </c>
      <c r="C279" t="str">
        <f>+'CONTROL INGRESO DE LECHE'!B16</f>
        <v>MANUEL VELAZCO</v>
      </c>
    </row>
    <row r="280" spans="1:8" ht="12" customHeight="1" x14ac:dyDescent="0.25">
      <c r="A280" s="68" t="s">
        <v>76</v>
      </c>
      <c r="B280" s="38"/>
      <c r="C280" s="39" t="s">
        <v>64</v>
      </c>
      <c r="D280" s="38"/>
      <c r="E280" s="38"/>
      <c r="F280" s="40"/>
      <c r="G280" s="38" t="s">
        <v>65</v>
      </c>
      <c r="H280" s="41"/>
    </row>
    <row r="281" spans="1:8" ht="12" customHeight="1" x14ac:dyDescent="0.25">
      <c r="A281" s="69" t="s">
        <v>66</v>
      </c>
      <c r="B281" s="23" t="s">
        <v>29</v>
      </c>
      <c r="C281" s="23" t="s">
        <v>67</v>
      </c>
      <c r="D281" s="23" t="s">
        <v>68</v>
      </c>
      <c r="E281" s="23" t="s">
        <v>75</v>
      </c>
      <c r="F281" s="24" t="s">
        <v>74</v>
      </c>
      <c r="G281" s="12"/>
      <c r="H281" s="42"/>
    </row>
    <row r="282" spans="1:8" ht="12" customHeight="1" x14ac:dyDescent="0.25">
      <c r="A282" s="71">
        <f>+'CONTROL INGRESO DE LECHE'!$C$3</f>
        <v>1</v>
      </c>
      <c r="B282" s="25">
        <f>+'CONTROL INGRESO DE LECHE'!C16</f>
        <v>0</v>
      </c>
      <c r="C282" s="25"/>
      <c r="D282" s="25"/>
      <c r="E282" s="25"/>
      <c r="F282" s="25"/>
      <c r="G282" s="23" t="s">
        <v>69</v>
      </c>
      <c r="H282" s="43">
        <v>1400</v>
      </c>
    </row>
    <row r="283" spans="1:8" ht="12" customHeight="1" x14ac:dyDescent="0.25">
      <c r="A283" s="71">
        <f>+'CONTROL INGRESO DE LECHE'!$D$3</f>
        <v>2</v>
      </c>
      <c r="B283" s="12">
        <f>+'CONTROL INGRESO DE LECHE'!D16</f>
        <v>0</v>
      </c>
      <c r="C283" s="12"/>
      <c r="D283" s="12"/>
      <c r="E283" s="12"/>
      <c r="F283" s="12"/>
      <c r="G283" s="16" t="s">
        <v>70</v>
      </c>
      <c r="H283" s="42">
        <f>+B298</f>
        <v>29</v>
      </c>
    </row>
    <row r="284" spans="1:8" ht="12" customHeight="1" x14ac:dyDescent="0.25">
      <c r="A284" s="71">
        <f>+'CONTROL INGRESO DE LECHE'!$E$3</f>
        <v>3</v>
      </c>
      <c r="B284" s="12">
        <f>+'CONTROL INGRESO DE LECHE'!E16</f>
        <v>0</v>
      </c>
      <c r="C284" s="12"/>
      <c r="D284" s="12"/>
      <c r="E284" s="12"/>
      <c r="F284" s="12"/>
      <c r="G284" s="16" t="s">
        <v>71</v>
      </c>
      <c r="H284" s="42">
        <f>+H283*H282</f>
        <v>40600</v>
      </c>
    </row>
    <row r="285" spans="1:8" ht="12" customHeight="1" x14ac:dyDescent="0.25">
      <c r="A285" s="71">
        <f>+'CONTROL INGRESO DE LECHE'!$F$3</f>
        <v>4</v>
      </c>
      <c r="B285" s="12">
        <f>+'CONTROL INGRESO DE LECHE'!F16</f>
        <v>6</v>
      </c>
      <c r="C285" s="12"/>
      <c r="D285" s="12"/>
      <c r="E285" s="12"/>
      <c r="F285" s="12"/>
      <c r="G285" s="16" t="s">
        <v>64</v>
      </c>
      <c r="H285" s="42"/>
    </row>
    <row r="286" spans="1:8" ht="12" customHeight="1" x14ac:dyDescent="0.25">
      <c r="A286" s="71">
        <f>+'CONTROL INGRESO DE LECHE'!$G$3</f>
        <v>5</v>
      </c>
      <c r="B286" s="12">
        <f>+'CONTROL INGRESO DE LECHE'!G16</f>
        <v>2</v>
      </c>
      <c r="C286" s="12"/>
      <c r="D286" s="12"/>
      <c r="E286" s="12"/>
      <c r="F286" s="12"/>
      <c r="G286" s="16" t="s">
        <v>73</v>
      </c>
      <c r="H286" s="42">
        <f>+H284</f>
        <v>40600</v>
      </c>
    </row>
    <row r="287" spans="1:8" ht="12" customHeight="1" x14ac:dyDescent="0.25">
      <c r="A287" s="71">
        <f>+'CONTROL INGRESO DE LECHE'!$H$3</f>
        <v>6</v>
      </c>
      <c r="B287" s="12">
        <f>+'CONTROL INGRESO DE LECHE'!H16</f>
        <v>3</v>
      </c>
      <c r="C287" s="12"/>
      <c r="D287" s="12"/>
      <c r="E287" s="12"/>
      <c r="F287" s="12"/>
      <c r="G287" s="12"/>
      <c r="H287" s="42"/>
    </row>
    <row r="288" spans="1:8" ht="12" customHeight="1" x14ac:dyDescent="0.25">
      <c r="A288" s="71">
        <f>+'CONTROL INGRESO DE LECHE'!$I$3</f>
        <v>7</v>
      </c>
      <c r="B288" s="12">
        <f>+'CONTROL INGRESO DE LECHE'!I16</f>
        <v>3</v>
      </c>
      <c r="C288" s="12"/>
      <c r="D288" s="12"/>
      <c r="E288" s="12"/>
      <c r="F288" s="12"/>
      <c r="G288" s="12"/>
      <c r="H288" s="42"/>
    </row>
    <row r="289" spans="1:8" ht="12" customHeight="1" x14ac:dyDescent="0.25">
      <c r="A289" s="71">
        <f>+'CONTROL INGRESO DE LECHE'!$J$3</f>
        <v>8</v>
      </c>
      <c r="B289" s="12">
        <f>+'CONTROL INGRESO DE LECHE'!J16</f>
        <v>0</v>
      </c>
      <c r="C289" s="12"/>
      <c r="D289" s="12"/>
      <c r="E289" s="12"/>
      <c r="F289" s="12"/>
      <c r="G289" s="12"/>
      <c r="H289" s="42"/>
    </row>
    <row r="290" spans="1:8" ht="12" customHeight="1" x14ac:dyDescent="0.25">
      <c r="A290" s="71">
        <f>+'CONTROL INGRESO DE LECHE'!$K$3</f>
        <v>9</v>
      </c>
      <c r="B290" s="12">
        <f>+'CONTROL INGRESO DE LECHE'!K16</f>
        <v>2</v>
      </c>
      <c r="C290" s="12"/>
      <c r="D290" s="12"/>
      <c r="E290" s="12"/>
      <c r="F290" s="12"/>
      <c r="G290" s="12"/>
      <c r="H290" s="42"/>
    </row>
    <row r="291" spans="1:8" ht="12" customHeight="1" x14ac:dyDescent="0.25">
      <c r="A291" s="71">
        <f>+'CONTROL INGRESO DE LECHE'!$L$3</f>
        <v>10</v>
      </c>
      <c r="B291" s="12">
        <f>+'CONTROL INGRESO DE LECHE'!L16</f>
        <v>4</v>
      </c>
      <c r="C291" s="12"/>
      <c r="D291" s="12"/>
      <c r="E291" s="12"/>
      <c r="F291" s="12"/>
      <c r="G291" s="12"/>
      <c r="H291" s="42"/>
    </row>
    <row r="292" spans="1:8" ht="12" customHeight="1" x14ac:dyDescent="0.25">
      <c r="A292" s="71">
        <f>+'CONTROL INGRESO DE LECHE'!$M$3</f>
        <v>11</v>
      </c>
      <c r="B292" s="12">
        <f>+'CONTROL INGRESO DE LECHE'!M16</f>
        <v>2</v>
      </c>
      <c r="C292" s="12"/>
      <c r="D292" s="12"/>
      <c r="E292" s="12"/>
      <c r="F292" s="12"/>
      <c r="G292" s="12"/>
      <c r="H292" s="42"/>
    </row>
    <row r="293" spans="1:8" ht="12" customHeight="1" x14ac:dyDescent="0.25">
      <c r="A293" s="71">
        <f>+'CONTROL INGRESO DE LECHE'!$N$3</f>
        <v>12</v>
      </c>
      <c r="B293" s="12">
        <f>+'CONTROL INGRESO DE LECHE'!N16</f>
        <v>2</v>
      </c>
      <c r="C293" s="12"/>
      <c r="D293" s="12"/>
      <c r="E293" s="12"/>
      <c r="F293" s="12"/>
      <c r="G293" s="12"/>
      <c r="H293" s="42"/>
    </row>
    <row r="294" spans="1:8" ht="12" customHeight="1" x14ac:dyDescent="0.25">
      <c r="A294" s="71">
        <f>+'CONTROL INGRESO DE LECHE'!$O$3</f>
        <v>13</v>
      </c>
      <c r="B294" s="12">
        <f>+'CONTROL INGRESO DE LECHE'!O16</f>
        <v>1</v>
      </c>
      <c r="C294" s="12"/>
      <c r="D294" s="12"/>
      <c r="E294" s="12"/>
      <c r="F294" s="12"/>
      <c r="G294" s="12"/>
      <c r="H294" s="42"/>
    </row>
    <row r="295" spans="1:8" ht="12" customHeight="1" x14ac:dyDescent="0.25">
      <c r="A295" s="71">
        <f>+'CONTROL INGRESO DE LECHE'!$P$3</f>
        <v>14</v>
      </c>
      <c r="B295" s="12">
        <f>+'CONTROL INGRESO DE LECHE'!P16</f>
        <v>2</v>
      </c>
      <c r="C295" s="12"/>
      <c r="D295" s="12"/>
      <c r="E295" s="12"/>
      <c r="F295" s="12"/>
      <c r="G295" s="12"/>
      <c r="H295" s="42"/>
    </row>
    <row r="296" spans="1:8" ht="12" customHeight="1" x14ac:dyDescent="0.25">
      <c r="A296" s="71">
        <f>+'CONTROL INGRESO DE LECHE'!$Q$3</f>
        <v>15</v>
      </c>
      <c r="B296" s="12">
        <f>+'CONTROL INGRESO DE LECHE'!Q16</f>
        <v>2</v>
      </c>
      <c r="C296" s="12"/>
      <c r="D296" s="12"/>
      <c r="E296" s="12"/>
      <c r="F296" s="12"/>
      <c r="G296" s="12"/>
      <c r="H296" s="42"/>
    </row>
    <row r="297" spans="1:8" ht="12" customHeight="1" x14ac:dyDescent="0.25">
      <c r="A297" s="71">
        <f>+'CONTROL INGRESO DE LECHE'!$R$3</f>
        <v>16</v>
      </c>
      <c r="B297" s="12">
        <f>+'CONTROL INGRESO DE LECHE'!R16</f>
        <v>0</v>
      </c>
      <c r="C297" s="12"/>
      <c r="D297" s="12"/>
      <c r="E297" s="12"/>
      <c r="F297" s="12"/>
      <c r="G297" s="12"/>
      <c r="H297" s="42"/>
    </row>
    <row r="298" spans="1:8" ht="12" customHeight="1" thickBot="1" x14ac:dyDescent="0.3">
      <c r="A298" s="72" t="s">
        <v>77</v>
      </c>
      <c r="B298" s="44">
        <f>SUM(B282:B297)</f>
        <v>29</v>
      </c>
      <c r="C298" s="44"/>
      <c r="D298" s="44"/>
      <c r="E298" s="44"/>
      <c r="F298" s="44"/>
      <c r="G298" s="44"/>
      <c r="H298" s="45"/>
    </row>
    <row r="300" spans="1:8" ht="12" customHeight="1" x14ac:dyDescent="0.25">
      <c r="A300" s="67" t="s">
        <v>0</v>
      </c>
    </row>
    <row r="301" spans="1:8" ht="12" customHeight="1" x14ac:dyDescent="0.25">
      <c r="A301" s="67" t="str">
        <f>+A2</f>
        <v>PRIMERA QUINCENA JULIO 2022</v>
      </c>
    </row>
    <row r="302" spans="1:8" ht="12" customHeight="1" thickBot="1" x14ac:dyDescent="0.3">
      <c r="A302" s="67" t="s">
        <v>72</v>
      </c>
      <c r="C302" t="str">
        <f>+'CONTROL INGRESO DE LECHE'!B17</f>
        <v>LUIS RODRIGUEZ</v>
      </c>
    </row>
    <row r="303" spans="1:8" ht="12" customHeight="1" x14ac:dyDescent="0.25">
      <c r="A303" s="68" t="s">
        <v>76</v>
      </c>
      <c r="B303" s="38"/>
      <c r="C303" s="39" t="s">
        <v>64</v>
      </c>
      <c r="D303" s="38"/>
      <c r="E303" s="38"/>
      <c r="F303" s="40"/>
      <c r="G303" s="38" t="s">
        <v>65</v>
      </c>
      <c r="H303" s="41"/>
    </row>
    <row r="304" spans="1:8" ht="12" customHeight="1" x14ac:dyDescent="0.25">
      <c r="A304" s="69" t="s">
        <v>66</v>
      </c>
      <c r="B304" s="23" t="s">
        <v>29</v>
      </c>
      <c r="C304" s="23" t="s">
        <v>67</v>
      </c>
      <c r="D304" s="23" t="s">
        <v>68</v>
      </c>
      <c r="E304" s="23" t="s">
        <v>75</v>
      </c>
      <c r="F304" s="24" t="s">
        <v>74</v>
      </c>
      <c r="G304" s="12"/>
      <c r="H304" s="42"/>
    </row>
    <row r="305" spans="1:8" ht="12" customHeight="1" x14ac:dyDescent="0.25">
      <c r="A305" s="70">
        <f>+'CONTROL INGRESO DE LECHE'!$C$3</f>
        <v>1</v>
      </c>
      <c r="B305" s="25">
        <f>+'CONTROL INGRESO DE LECHE'!C17</f>
        <v>90</v>
      </c>
      <c r="C305" s="25"/>
      <c r="D305" s="25"/>
      <c r="E305" s="25"/>
      <c r="F305" s="25"/>
      <c r="G305" s="23" t="s">
        <v>69</v>
      </c>
      <c r="H305" s="43">
        <v>1600</v>
      </c>
    </row>
    <row r="306" spans="1:8" ht="12" customHeight="1" x14ac:dyDescent="0.25">
      <c r="A306" s="71">
        <f>+'CONTROL INGRESO DE LECHE'!$D$3</f>
        <v>2</v>
      </c>
      <c r="B306" s="12">
        <f>+'CONTROL INGRESO DE LECHE'!D17</f>
        <v>90</v>
      </c>
      <c r="C306" s="12"/>
      <c r="D306" s="12"/>
      <c r="E306" s="12"/>
      <c r="F306" s="12"/>
      <c r="G306" s="16" t="s">
        <v>70</v>
      </c>
      <c r="H306" s="42">
        <f>+B321</f>
        <v>1350</v>
      </c>
    </row>
    <row r="307" spans="1:8" ht="12" customHeight="1" x14ac:dyDescent="0.25">
      <c r="A307" s="71">
        <f>+'CONTROL INGRESO DE LECHE'!$E$3</f>
        <v>3</v>
      </c>
      <c r="B307" s="12">
        <f>+'CONTROL INGRESO DE LECHE'!E17</f>
        <v>90</v>
      </c>
      <c r="C307" s="12"/>
      <c r="D307" s="12"/>
      <c r="E307" s="12"/>
      <c r="F307" s="12"/>
      <c r="G307" s="16" t="s">
        <v>71</v>
      </c>
      <c r="H307" s="42">
        <f>+H306*H305</f>
        <v>2160000</v>
      </c>
    </row>
    <row r="308" spans="1:8" ht="12" customHeight="1" x14ac:dyDescent="0.25">
      <c r="A308" s="71">
        <f>+'CONTROL INGRESO DE LECHE'!$F$3</f>
        <v>4</v>
      </c>
      <c r="B308" s="12">
        <f>+'CONTROL INGRESO DE LECHE'!F17</f>
        <v>90</v>
      </c>
      <c r="C308" s="12"/>
      <c r="D308" s="12"/>
      <c r="E308" s="12"/>
      <c r="F308" s="12"/>
      <c r="G308" s="16" t="s">
        <v>64</v>
      </c>
      <c r="H308" s="42"/>
    </row>
    <row r="309" spans="1:8" ht="12" customHeight="1" x14ac:dyDescent="0.25">
      <c r="A309" s="71">
        <f>+'CONTROL INGRESO DE LECHE'!$G$3</f>
        <v>5</v>
      </c>
      <c r="B309" s="12">
        <f>+'CONTROL INGRESO DE LECHE'!G17</f>
        <v>90</v>
      </c>
      <c r="C309" s="12"/>
      <c r="D309" s="12"/>
      <c r="E309" s="12"/>
      <c r="F309" s="12"/>
      <c r="G309" s="16" t="s">
        <v>73</v>
      </c>
      <c r="H309" s="42">
        <f>+H307</f>
        <v>2160000</v>
      </c>
    </row>
    <row r="310" spans="1:8" ht="12" customHeight="1" x14ac:dyDescent="0.25">
      <c r="A310" s="71">
        <f>+'CONTROL INGRESO DE LECHE'!$H$3</f>
        <v>6</v>
      </c>
      <c r="B310" s="12">
        <f>+'CONTROL INGRESO DE LECHE'!H17</f>
        <v>90</v>
      </c>
      <c r="C310" s="12"/>
      <c r="D310" s="12"/>
      <c r="E310" s="12"/>
      <c r="F310" s="12"/>
      <c r="G310" s="12"/>
      <c r="H310" s="42"/>
    </row>
    <row r="311" spans="1:8" ht="12" customHeight="1" x14ac:dyDescent="0.25">
      <c r="A311" s="71">
        <f>+'CONTROL INGRESO DE LECHE'!$I$3</f>
        <v>7</v>
      </c>
      <c r="B311" s="12">
        <f>+'CONTROL INGRESO DE LECHE'!I17</f>
        <v>90</v>
      </c>
      <c r="C311" s="12"/>
      <c r="D311" s="12"/>
      <c r="E311" s="12"/>
      <c r="F311" s="12"/>
      <c r="G311" s="12"/>
      <c r="H311" s="42"/>
    </row>
    <row r="312" spans="1:8" ht="12" customHeight="1" x14ac:dyDescent="0.25">
      <c r="A312" s="71">
        <f>+'CONTROL INGRESO DE LECHE'!$J$3</f>
        <v>8</v>
      </c>
      <c r="B312" s="12">
        <f>+'CONTROL INGRESO DE LECHE'!J17</f>
        <v>90</v>
      </c>
      <c r="C312" s="12"/>
      <c r="D312" s="12"/>
      <c r="E312" s="12"/>
      <c r="F312" s="12"/>
      <c r="G312" s="12"/>
      <c r="H312" s="42"/>
    </row>
    <row r="313" spans="1:8" ht="12" customHeight="1" x14ac:dyDescent="0.25">
      <c r="A313" s="71">
        <f>+'CONTROL INGRESO DE LECHE'!$K$3</f>
        <v>9</v>
      </c>
      <c r="B313" s="12">
        <f>+'CONTROL INGRESO DE LECHE'!K17</f>
        <v>90</v>
      </c>
      <c r="C313" s="12"/>
      <c r="D313" s="12"/>
      <c r="E313" s="12"/>
      <c r="F313" s="12"/>
      <c r="G313" s="12"/>
      <c r="H313" s="42"/>
    </row>
    <row r="314" spans="1:8" ht="12" customHeight="1" x14ac:dyDescent="0.25">
      <c r="A314" s="71">
        <f>+'CONTROL INGRESO DE LECHE'!$L$3</f>
        <v>10</v>
      </c>
      <c r="B314" s="12">
        <f>+'CONTROL INGRESO DE LECHE'!L17</f>
        <v>90</v>
      </c>
      <c r="C314" s="12"/>
      <c r="D314" s="12"/>
      <c r="E314" s="12"/>
      <c r="F314" s="12"/>
      <c r="G314" s="12"/>
      <c r="H314" s="42"/>
    </row>
    <row r="315" spans="1:8" ht="12" customHeight="1" x14ac:dyDescent="0.25">
      <c r="A315" s="71">
        <f>+'CONTROL INGRESO DE LECHE'!$M$3</f>
        <v>11</v>
      </c>
      <c r="B315" s="12">
        <f>+'CONTROL INGRESO DE LECHE'!M17</f>
        <v>90</v>
      </c>
      <c r="C315" s="12"/>
      <c r="D315" s="12"/>
      <c r="E315" s="12"/>
      <c r="F315" s="12"/>
      <c r="G315" s="12"/>
      <c r="H315" s="42"/>
    </row>
    <row r="316" spans="1:8" ht="12" customHeight="1" x14ac:dyDescent="0.25">
      <c r="A316" s="71">
        <f>+'CONTROL INGRESO DE LECHE'!$N$3</f>
        <v>12</v>
      </c>
      <c r="B316" s="12">
        <f>+'CONTROL INGRESO DE LECHE'!N17</f>
        <v>90</v>
      </c>
      <c r="C316" s="12"/>
      <c r="D316" s="12"/>
      <c r="E316" s="12"/>
      <c r="F316" s="12"/>
      <c r="G316" s="12"/>
      <c r="H316" s="42"/>
    </row>
    <row r="317" spans="1:8" ht="12" customHeight="1" x14ac:dyDescent="0.25">
      <c r="A317" s="71">
        <f>+'CONTROL INGRESO DE LECHE'!$O$3</f>
        <v>13</v>
      </c>
      <c r="B317" s="12">
        <f>+'CONTROL INGRESO DE LECHE'!O17</f>
        <v>90</v>
      </c>
      <c r="C317" s="12"/>
      <c r="D317" s="12"/>
      <c r="E317" s="12"/>
      <c r="F317" s="12"/>
      <c r="G317" s="12"/>
      <c r="H317" s="42"/>
    </row>
    <row r="318" spans="1:8" ht="12" customHeight="1" x14ac:dyDescent="0.25">
      <c r="A318" s="71">
        <f>+'CONTROL INGRESO DE LECHE'!$P$3</f>
        <v>14</v>
      </c>
      <c r="B318" s="12">
        <f>+'CONTROL INGRESO DE LECHE'!P17</f>
        <v>90</v>
      </c>
      <c r="C318" s="12"/>
      <c r="D318" s="12"/>
      <c r="E318" s="12"/>
      <c r="F318" s="12"/>
      <c r="G318" s="12"/>
      <c r="H318" s="42"/>
    </row>
    <row r="319" spans="1:8" ht="12" customHeight="1" x14ac:dyDescent="0.25">
      <c r="A319" s="71">
        <f>+'CONTROL INGRESO DE LECHE'!$Q$3</f>
        <v>15</v>
      </c>
      <c r="B319" s="12">
        <f>+'CONTROL INGRESO DE LECHE'!Q17</f>
        <v>90</v>
      </c>
      <c r="C319" s="12"/>
      <c r="D319" s="12"/>
      <c r="E319" s="12"/>
      <c r="F319" s="12"/>
      <c r="G319" s="12"/>
      <c r="H319" s="42"/>
    </row>
    <row r="320" spans="1:8" ht="12" customHeight="1" x14ac:dyDescent="0.25">
      <c r="A320" s="71">
        <f>+'CONTROL INGRESO DE LECHE'!$R$3</f>
        <v>16</v>
      </c>
      <c r="B320" s="12">
        <f>+'CONTROL INGRESO DE LECHE'!R17</f>
        <v>0</v>
      </c>
      <c r="C320" s="12"/>
      <c r="D320" s="12"/>
      <c r="E320" s="12"/>
      <c r="F320" s="12"/>
      <c r="G320" s="12"/>
      <c r="H320" s="42"/>
    </row>
    <row r="321" spans="1:8" ht="12" customHeight="1" thickBot="1" x14ac:dyDescent="0.3">
      <c r="A321" s="72" t="s">
        <v>77</v>
      </c>
      <c r="B321" s="44">
        <f>SUM(B305:B320)</f>
        <v>1350</v>
      </c>
      <c r="C321" s="44"/>
      <c r="D321" s="44"/>
      <c r="E321" s="44"/>
      <c r="F321" s="44"/>
      <c r="G321" s="44"/>
      <c r="H321" s="45"/>
    </row>
    <row r="323" spans="1:8" ht="12" customHeight="1" x14ac:dyDescent="0.25">
      <c r="A323" s="67" t="s">
        <v>0</v>
      </c>
    </row>
    <row r="324" spans="1:8" ht="12" customHeight="1" x14ac:dyDescent="0.25">
      <c r="A324" s="67" t="str">
        <f>+A2</f>
        <v>PRIMERA QUINCENA JULIO 2022</v>
      </c>
    </row>
    <row r="325" spans="1:8" ht="12" customHeight="1" thickBot="1" x14ac:dyDescent="0.3">
      <c r="A325" s="67" t="s">
        <v>72</v>
      </c>
      <c r="C325" t="str">
        <f>+'CONTROL INGRESO DE LECHE'!B18</f>
        <v>SANDRA RODRIGUEZ</v>
      </c>
    </row>
    <row r="326" spans="1:8" ht="12" customHeight="1" x14ac:dyDescent="0.25">
      <c r="A326" s="68" t="s">
        <v>76</v>
      </c>
      <c r="B326" s="38"/>
      <c r="C326" s="39" t="s">
        <v>64</v>
      </c>
      <c r="D326" s="38"/>
      <c r="E326" s="38"/>
      <c r="F326" s="40"/>
      <c r="G326" s="38" t="s">
        <v>65</v>
      </c>
      <c r="H326" s="41"/>
    </row>
    <row r="327" spans="1:8" ht="12" customHeight="1" x14ac:dyDescent="0.25">
      <c r="A327" s="69" t="s">
        <v>66</v>
      </c>
      <c r="B327" s="23" t="s">
        <v>29</v>
      </c>
      <c r="C327" s="23" t="s">
        <v>67</v>
      </c>
      <c r="D327" s="23" t="s">
        <v>68</v>
      </c>
      <c r="E327" s="23" t="s">
        <v>75</v>
      </c>
      <c r="F327" s="24" t="s">
        <v>74</v>
      </c>
      <c r="G327" s="12"/>
      <c r="H327" s="42"/>
    </row>
    <row r="328" spans="1:8" ht="12" customHeight="1" x14ac:dyDescent="0.25">
      <c r="A328" s="70">
        <f>+'CONTROL INGRESO DE LECHE'!$C$3</f>
        <v>1</v>
      </c>
      <c r="B328" s="25">
        <f>+'CONTROL INGRESO DE LECHE'!C18</f>
        <v>8</v>
      </c>
      <c r="C328" s="25"/>
      <c r="D328" s="25"/>
      <c r="E328" s="25"/>
      <c r="F328" s="25"/>
      <c r="G328" s="23" t="s">
        <v>69</v>
      </c>
      <c r="H328" s="43">
        <v>1600</v>
      </c>
    </row>
    <row r="329" spans="1:8" ht="12" customHeight="1" x14ac:dyDescent="0.25">
      <c r="A329" s="71">
        <f>+'CONTROL INGRESO DE LECHE'!$D$3</f>
        <v>2</v>
      </c>
      <c r="B329" s="12">
        <f>+'CONTROL INGRESO DE LECHE'!D18</f>
        <v>10</v>
      </c>
      <c r="C329" s="12"/>
      <c r="D329" s="12"/>
      <c r="E329" s="12"/>
      <c r="F329" s="12"/>
      <c r="G329" s="16" t="s">
        <v>70</v>
      </c>
      <c r="H329" s="42">
        <f>+B344</f>
        <v>166</v>
      </c>
    </row>
    <row r="330" spans="1:8" ht="12" customHeight="1" x14ac:dyDescent="0.25">
      <c r="A330" s="71">
        <f>+'CONTROL INGRESO DE LECHE'!$E$3</f>
        <v>3</v>
      </c>
      <c r="B330" s="12">
        <f>+'CONTROL INGRESO DE LECHE'!E18</f>
        <v>8</v>
      </c>
      <c r="C330" s="12"/>
      <c r="D330" s="12"/>
      <c r="E330" s="12"/>
      <c r="F330" s="12"/>
      <c r="G330" s="16" t="s">
        <v>71</v>
      </c>
      <c r="H330" s="42">
        <f>+H329*H328</f>
        <v>265600</v>
      </c>
    </row>
    <row r="331" spans="1:8" ht="12" customHeight="1" x14ac:dyDescent="0.25">
      <c r="A331" s="71">
        <f>+'CONTROL INGRESO DE LECHE'!$F$3</f>
        <v>4</v>
      </c>
      <c r="B331" s="12">
        <f>+'CONTROL INGRESO DE LECHE'!F18</f>
        <v>9</v>
      </c>
      <c r="C331" s="12"/>
      <c r="D331" s="12"/>
      <c r="E331" s="12"/>
      <c r="F331" s="12"/>
      <c r="G331" s="16" t="s">
        <v>64</v>
      </c>
      <c r="H331" s="42"/>
    </row>
    <row r="332" spans="1:8" ht="12" customHeight="1" x14ac:dyDescent="0.25">
      <c r="A332" s="71">
        <f>+'CONTROL INGRESO DE LECHE'!$G$3</f>
        <v>5</v>
      </c>
      <c r="B332" s="12">
        <f>+'CONTROL INGRESO DE LECHE'!G18</f>
        <v>10</v>
      </c>
      <c r="C332" s="12"/>
      <c r="D332" s="12"/>
      <c r="E332" s="12"/>
      <c r="F332" s="12"/>
      <c r="G332" s="16" t="s">
        <v>73</v>
      </c>
      <c r="H332" s="42">
        <f>+H330</f>
        <v>265600</v>
      </c>
    </row>
    <row r="333" spans="1:8" ht="12" customHeight="1" x14ac:dyDescent="0.25">
      <c r="A333" s="71">
        <f>+'CONTROL INGRESO DE LECHE'!$H$3</f>
        <v>6</v>
      </c>
      <c r="B333" s="12">
        <f>+'CONTROL INGRESO DE LECHE'!H18</f>
        <v>8</v>
      </c>
      <c r="C333" s="12"/>
      <c r="D333" s="12"/>
      <c r="E333" s="12"/>
      <c r="F333" s="12"/>
      <c r="G333" s="12"/>
      <c r="H333" s="42"/>
    </row>
    <row r="334" spans="1:8" ht="12" customHeight="1" x14ac:dyDescent="0.25">
      <c r="A334" s="71">
        <f>+'CONTROL INGRESO DE LECHE'!$I$3</f>
        <v>7</v>
      </c>
      <c r="B334" s="12">
        <f>+'CONTROL INGRESO DE LECHE'!I18</f>
        <v>8</v>
      </c>
      <c r="C334" s="12"/>
      <c r="D334" s="12"/>
      <c r="E334" s="12"/>
      <c r="F334" s="12"/>
      <c r="G334" s="12"/>
      <c r="H334" s="42"/>
    </row>
    <row r="335" spans="1:8" ht="12" customHeight="1" x14ac:dyDescent="0.25">
      <c r="A335" s="71">
        <f>+'CONTROL INGRESO DE LECHE'!$J$3</f>
        <v>8</v>
      </c>
      <c r="B335" s="12">
        <f>+'CONTROL INGRESO DE LECHE'!J18</f>
        <v>13</v>
      </c>
      <c r="C335" s="12"/>
      <c r="D335" s="12"/>
      <c r="E335" s="12"/>
      <c r="F335" s="12"/>
      <c r="G335" s="12"/>
      <c r="H335" s="42"/>
    </row>
    <row r="336" spans="1:8" ht="12" customHeight="1" x14ac:dyDescent="0.25">
      <c r="A336" s="71">
        <f>+'CONTROL INGRESO DE LECHE'!$K$3</f>
        <v>9</v>
      </c>
      <c r="B336" s="12">
        <f>+'CONTROL INGRESO DE LECHE'!K18</f>
        <v>15</v>
      </c>
      <c r="C336" s="12"/>
      <c r="D336" s="12"/>
      <c r="E336" s="12"/>
      <c r="F336" s="12"/>
      <c r="G336" s="12"/>
      <c r="H336" s="42"/>
    </row>
    <row r="337" spans="1:8" ht="12" customHeight="1" x14ac:dyDescent="0.25">
      <c r="A337" s="71">
        <f>+'CONTROL INGRESO DE LECHE'!$L$3</f>
        <v>10</v>
      </c>
      <c r="B337" s="12">
        <f>+'CONTROL INGRESO DE LECHE'!L18</f>
        <v>11</v>
      </c>
      <c r="C337" s="12"/>
      <c r="D337" s="12"/>
      <c r="E337" s="12"/>
      <c r="F337" s="12"/>
      <c r="G337" s="12"/>
      <c r="H337" s="42"/>
    </row>
    <row r="338" spans="1:8" ht="12" customHeight="1" x14ac:dyDescent="0.25">
      <c r="A338" s="71">
        <f>+'CONTROL INGRESO DE LECHE'!$M$3</f>
        <v>11</v>
      </c>
      <c r="B338" s="12">
        <f>+'CONTROL INGRESO DE LECHE'!M18</f>
        <v>16</v>
      </c>
      <c r="C338" s="12"/>
      <c r="D338" s="12"/>
      <c r="E338" s="12"/>
      <c r="F338" s="12"/>
      <c r="G338" s="12"/>
      <c r="H338" s="42"/>
    </row>
    <row r="339" spans="1:8" ht="12" customHeight="1" x14ac:dyDescent="0.25">
      <c r="A339" s="71">
        <f>+'CONTROL INGRESO DE LECHE'!$N$3</f>
        <v>12</v>
      </c>
      <c r="B339" s="12">
        <f>+'CONTROL INGRESO DE LECHE'!N18</f>
        <v>12</v>
      </c>
      <c r="C339" s="12"/>
      <c r="D339" s="12"/>
      <c r="E339" s="12"/>
      <c r="F339" s="12"/>
      <c r="G339" s="12"/>
      <c r="H339" s="42"/>
    </row>
    <row r="340" spans="1:8" ht="12" customHeight="1" x14ac:dyDescent="0.25">
      <c r="A340" s="71">
        <f>+'CONTROL INGRESO DE LECHE'!$O$3</f>
        <v>13</v>
      </c>
      <c r="B340" s="12">
        <f>+'CONTROL INGRESO DE LECHE'!O18</f>
        <v>15</v>
      </c>
      <c r="C340" s="12"/>
      <c r="D340" s="12"/>
      <c r="E340" s="12"/>
      <c r="F340" s="12"/>
      <c r="G340" s="12"/>
      <c r="H340" s="42"/>
    </row>
    <row r="341" spans="1:8" ht="12" customHeight="1" x14ac:dyDescent="0.25">
      <c r="A341" s="71">
        <f>+'CONTROL INGRESO DE LECHE'!$P$3</f>
        <v>14</v>
      </c>
      <c r="B341" s="12">
        <f>+'CONTROL INGRESO DE LECHE'!P18</f>
        <v>10</v>
      </c>
      <c r="C341" s="12"/>
      <c r="D341" s="12"/>
      <c r="E341" s="12"/>
      <c r="F341" s="12"/>
      <c r="G341" s="12"/>
      <c r="H341" s="42"/>
    </row>
    <row r="342" spans="1:8" ht="12" customHeight="1" x14ac:dyDescent="0.25">
      <c r="A342" s="71">
        <f>+'CONTROL INGRESO DE LECHE'!$Q$3</f>
        <v>15</v>
      </c>
      <c r="B342" s="12">
        <f>+'CONTROL INGRESO DE LECHE'!Q18</f>
        <v>13</v>
      </c>
      <c r="C342" s="12"/>
      <c r="D342" s="12"/>
      <c r="E342" s="12"/>
      <c r="F342" s="12"/>
      <c r="G342" s="12"/>
      <c r="H342" s="42"/>
    </row>
    <row r="343" spans="1:8" ht="12" customHeight="1" x14ac:dyDescent="0.25">
      <c r="A343" s="71">
        <f>+'CONTROL INGRESO DE LECHE'!$R$3</f>
        <v>16</v>
      </c>
      <c r="B343" s="12">
        <f>+'CONTROL INGRESO DE LECHE'!R18</f>
        <v>0</v>
      </c>
      <c r="C343" s="12"/>
      <c r="D343" s="12"/>
      <c r="E343" s="12"/>
      <c r="F343" s="12"/>
      <c r="G343" s="12"/>
      <c r="H343" s="42"/>
    </row>
    <row r="344" spans="1:8" ht="12" customHeight="1" thickBot="1" x14ac:dyDescent="0.3">
      <c r="A344" s="72" t="s">
        <v>77</v>
      </c>
      <c r="B344" s="44">
        <f>SUM(B328:B343)</f>
        <v>166</v>
      </c>
      <c r="C344" s="44"/>
      <c r="D344" s="44"/>
      <c r="E344" s="44"/>
      <c r="F344" s="44"/>
      <c r="G344" s="44"/>
      <c r="H344" s="45"/>
    </row>
    <row r="346" spans="1:8" ht="12" customHeight="1" x14ac:dyDescent="0.25">
      <c r="A346" s="67" t="s">
        <v>0</v>
      </c>
    </row>
    <row r="347" spans="1:8" ht="12" customHeight="1" x14ac:dyDescent="0.25">
      <c r="A347" s="67" t="str">
        <f>+A2</f>
        <v>PRIMERA QUINCENA JULIO 2022</v>
      </c>
    </row>
    <row r="348" spans="1:8" ht="12" customHeight="1" x14ac:dyDescent="0.25">
      <c r="A348" s="67" t="s">
        <v>72</v>
      </c>
      <c r="C348" t="str">
        <f>+'CONTROL INGRESO DE LECHE'!B19</f>
        <v xml:space="preserve">MARCELA URREGO </v>
      </c>
    </row>
    <row r="349" spans="1:8" ht="12" customHeight="1" x14ac:dyDescent="0.25">
      <c r="A349" s="76" t="s">
        <v>76</v>
      </c>
      <c r="B349" s="17"/>
      <c r="C349" s="15" t="s">
        <v>64</v>
      </c>
      <c r="D349" s="17"/>
      <c r="E349" s="17"/>
      <c r="F349" s="18"/>
      <c r="G349" s="17" t="s">
        <v>65</v>
      </c>
      <c r="H349" s="22"/>
    </row>
    <row r="350" spans="1:8" ht="12" customHeight="1" x14ac:dyDescent="0.25">
      <c r="A350" s="77" t="s">
        <v>66</v>
      </c>
      <c r="B350" s="23" t="s">
        <v>29</v>
      </c>
      <c r="C350" s="23" t="s">
        <v>67</v>
      </c>
      <c r="D350" s="23" t="s">
        <v>68</v>
      </c>
      <c r="E350" s="23" t="s">
        <v>75</v>
      </c>
      <c r="F350" s="24" t="s">
        <v>74</v>
      </c>
      <c r="G350" s="12"/>
      <c r="H350" s="19"/>
    </row>
    <row r="351" spans="1:8" ht="12" customHeight="1" x14ac:dyDescent="0.25">
      <c r="A351" s="70">
        <f>+'CONTROL INGRESO DE LECHE'!$C$3</f>
        <v>1</v>
      </c>
      <c r="B351" s="25">
        <f>+'CONTROL INGRESO DE LECHE'!C19</f>
        <v>39</v>
      </c>
      <c r="C351" s="25"/>
      <c r="D351" s="25"/>
      <c r="E351" s="25"/>
      <c r="F351" s="25"/>
      <c r="G351" s="23" t="s">
        <v>69</v>
      </c>
      <c r="H351" s="26">
        <v>1400</v>
      </c>
    </row>
    <row r="352" spans="1:8" ht="12" customHeight="1" x14ac:dyDescent="0.25">
      <c r="A352" s="71">
        <f>+'CONTROL INGRESO DE LECHE'!$D$3</f>
        <v>2</v>
      </c>
      <c r="B352" s="12">
        <f>+'CONTROL INGRESO DE LECHE'!D19</f>
        <v>43</v>
      </c>
      <c r="C352" s="12"/>
      <c r="D352" s="12"/>
      <c r="E352" s="12"/>
      <c r="F352" s="12"/>
      <c r="G352" s="16" t="s">
        <v>70</v>
      </c>
      <c r="H352" s="19">
        <f>+B367</f>
        <v>595</v>
      </c>
    </row>
    <row r="353" spans="1:8" ht="12" customHeight="1" x14ac:dyDescent="0.25">
      <c r="A353" s="71">
        <f>+'CONTROL INGRESO DE LECHE'!$E$3</f>
        <v>3</v>
      </c>
      <c r="B353" s="12">
        <f>+'CONTROL INGRESO DE LECHE'!E19</f>
        <v>38</v>
      </c>
      <c r="C353" s="12"/>
      <c r="D353" s="12"/>
      <c r="E353" s="12"/>
      <c r="F353" s="12"/>
      <c r="G353" s="16" t="s">
        <v>71</v>
      </c>
      <c r="H353" s="19">
        <f>+H352*H351</f>
        <v>833000</v>
      </c>
    </row>
    <row r="354" spans="1:8" ht="12" customHeight="1" x14ac:dyDescent="0.25">
      <c r="A354" s="71">
        <f>+'CONTROL INGRESO DE LECHE'!$F$3</f>
        <v>4</v>
      </c>
      <c r="B354" s="12">
        <f>+'CONTROL INGRESO DE LECHE'!F19</f>
        <v>44</v>
      </c>
      <c r="C354" s="12"/>
      <c r="D354" s="12"/>
      <c r="E354" s="12"/>
      <c r="F354" s="12"/>
      <c r="G354" s="16" t="s">
        <v>64</v>
      </c>
      <c r="H354" s="19"/>
    </row>
    <row r="355" spans="1:8" ht="12" customHeight="1" x14ac:dyDescent="0.25">
      <c r="A355" s="71">
        <f>+'CONTROL INGRESO DE LECHE'!$G$3</f>
        <v>5</v>
      </c>
      <c r="B355" s="12">
        <f>+'CONTROL INGRESO DE LECHE'!G19</f>
        <v>31</v>
      </c>
      <c r="C355" s="12"/>
      <c r="D355" s="12"/>
      <c r="E355" s="12"/>
      <c r="F355" s="12"/>
      <c r="G355" s="16" t="s">
        <v>73</v>
      </c>
      <c r="H355" s="19">
        <f>+H353</f>
        <v>833000</v>
      </c>
    </row>
    <row r="356" spans="1:8" ht="12" customHeight="1" x14ac:dyDescent="0.25">
      <c r="A356" s="71">
        <f>+'CONTROL INGRESO DE LECHE'!$H$3</f>
        <v>6</v>
      </c>
      <c r="B356" s="12">
        <f>+'CONTROL INGRESO DE LECHE'!H19</f>
        <v>44</v>
      </c>
      <c r="C356" s="12"/>
      <c r="D356" s="12"/>
      <c r="E356" s="12"/>
      <c r="F356" s="12"/>
      <c r="G356" s="12"/>
      <c r="H356" s="19"/>
    </row>
    <row r="357" spans="1:8" ht="12" customHeight="1" x14ac:dyDescent="0.25">
      <c r="A357" s="71">
        <f>+'CONTROL INGRESO DE LECHE'!$I$3</f>
        <v>7</v>
      </c>
      <c r="B357" s="12">
        <f>+'CONTROL INGRESO DE LECHE'!I19</f>
        <v>39</v>
      </c>
      <c r="C357" s="12"/>
      <c r="D357" s="12"/>
      <c r="E357" s="12"/>
      <c r="F357" s="12"/>
      <c r="G357" s="12"/>
      <c r="H357" s="19"/>
    </row>
    <row r="358" spans="1:8" ht="12" customHeight="1" x14ac:dyDescent="0.25">
      <c r="A358" s="71">
        <f>+'CONTROL INGRESO DE LECHE'!$J$3</f>
        <v>8</v>
      </c>
      <c r="B358" s="12">
        <f>+'CONTROL INGRESO DE LECHE'!J19</f>
        <v>25</v>
      </c>
      <c r="C358" s="12"/>
      <c r="D358" s="12"/>
      <c r="E358" s="12"/>
      <c r="F358" s="12"/>
      <c r="G358" s="12"/>
      <c r="H358" s="19"/>
    </row>
    <row r="359" spans="1:8" ht="12" customHeight="1" x14ac:dyDescent="0.25">
      <c r="A359" s="71">
        <f>+'CONTROL INGRESO DE LECHE'!$K$3</f>
        <v>9</v>
      </c>
      <c r="B359" s="12">
        <f>+'CONTROL INGRESO DE LECHE'!K19</f>
        <v>39</v>
      </c>
      <c r="C359" s="12"/>
      <c r="D359" s="12"/>
      <c r="E359" s="12"/>
      <c r="F359" s="12"/>
      <c r="G359" s="12"/>
      <c r="H359" s="19"/>
    </row>
    <row r="360" spans="1:8" ht="12" customHeight="1" x14ac:dyDescent="0.25">
      <c r="A360" s="71">
        <f>+'CONTROL INGRESO DE LECHE'!$L$3</f>
        <v>10</v>
      </c>
      <c r="B360" s="12">
        <f>+'CONTROL INGRESO DE LECHE'!L19</f>
        <v>41</v>
      </c>
      <c r="C360" s="12"/>
      <c r="D360" s="12"/>
      <c r="E360" s="12"/>
      <c r="F360" s="12"/>
      <c r="G360" s="12"/>
      <c r="H360" s="19"/>
    </row>
    <row r="361" spans="1:8" ht="12" customHeight="1" x14ac:dyDescent="0.25">
      <c r="A361" s="71">
        <f>+'CONTROL INGRESO DE LECHE'!$M$3</f>
        <v>11</v>
      </c>
      <c r="B361" s="12">
        <f>+'CONTROL INGRESO DE LECHE'!M19</f>
        <v>41</v>
      </c>
      <c r="C361" s="12"/>
      <c r="D361" s="12"/>
      <c r="E361" s="12"/>
      <c r="F361" s="12"/>
      <c r="G361" s="12"/>
      <c r="H361" s="19"/>
    </row>
    <row r="362" spans="1:8" ht="12" customHeight="1" x14ac:dyDescent="0.25">
      <c r="A362" s="71">
        <f>+'CONTROL INGRESO DE LECHE'!$N$3</f>
        <v>12</v>
      </c>
      <c r="B362" s="12">
        <f>+'CONTROL INGRESO DE LECHE'!N19</f>
        <v>44</v>
      </c>
      <c r="C362" s="12"/>
      <c r="D362" s="12"/>
      <c r="E362" s="12"/>
      <c r="F362" s="12"/>
      <c r="G362" s="12"/>
      <c r="H362" s="19"/>
    </row>
    <row r="363" spans="1:8" ht="12" customHeight="1" x14ac:dyDescent="0.25">
      <c r="A363" s="71">
        <f>+'CONTROL INGRESO DE LECHE'!$O$3</f>
        <v>13</v>
      </c>
      <c r="B363" s="12">
        <f>+'CONTROL INGRESO DE LECHE'!O19</f>
        <v>40</v>
      </c>
      <c r="C363" s="12"/>
      <c r="D363" s="12"/>
      <c r="E363" s="12"/>
      <c r="F363" s="12"/>
      <c r="G363" s="12"/>
      <c r="H363" s="19"/>
    </row>
    <row r="364" spans="1:8" ht="12" customHeight="1" x14ac:dyDescent="0.25">
      <c r="A364" s="71">
        <f>+'CONTROL INGRESO DE LECHE'!$P$3</f>
        <v>14</v>
      </c>
      <c r="B364" s="12">
        <f>+'CONTROL INGRESO DE LECHE'!P19</f>
        <v>41</v>
      </c>
      <c r="C364" s="12"/>
      <c r="D364" s="12"/>
      <c r="E364" s="12"/>
      <c r="F364" s="12"/>
      <c r="G364" s="12"/>
      <c r="H364" s="19"/>
    </row>
    <row r="365" spans="1:8" ht="12" customHeight="1" x14ac:dyDescent="0.25">
      <c r="A365" s="71">
        <f>+'CONTROL INGRESO DE LECHE'!$Q$3</f>
        <v>15</v>
      </c>
      <c r="B365" s="12">
        <f>+'CONTROL INGRESO DE LECHE'!Q19</f>
        <v>46</v>
      </c>
      <c r="C365" s="12"/>
      <c r="D365" s="12"/>
      <c r="E365" s="12"/>
      <c r="F365" s="12"/>
      <c r="G365" s="12"/>
      <c r="H365" s="19"/>
    </row>
    <row r="366" spans="1:8" ht="12" customHeight="1" x14ac:dyDescent="0.25">
      <c r="A366" s="71">
        <f>+'CONTROL INGRESO DE LECHE'!$R$3</f>
        <v>16</v>
      </c>
      <c r="B366" s="12">
        <f>+'CONTROL INGRESO DE LECHE'!R19</f>
        <v>0</v>
      </c>
      <c r="C366" s="12"/>
      <c r="D366" s="12"/>
      <c r="E366" s="12"/>
      <c r="F366" s="12"/>
      <c r="G366" s="12"/>
      <c r="H366" s="19"/>
    </row>
    <row r="367" spans="1:8" ht="12" customHeight="1" x14ac:dyDescent="0.25">
      <c r="A367" s="78" t="s">
        <v>77</v>
      </c>
      <c r="B367" s="20">
        <f>SUM(B351:B366)</f>
        <v>595</v>
      </c>
      <c r="C367" s="20"/>
      <c r="D367" s="20"/>
      <c r="E367" s="20"/>
      <c r="F367" s="20"/>
      <c r="G367" s="20"/>
      <c r="H367" s="21"/>
    </row>
    <row r="369" spans="1:8" ht="12" customHeight="1" x14ac:dyDescent="0.25">
      <c r="A369" s="67" t="s">
        <v>0</v>
      </c>
    </row>
    <row r="370" spans="1:8" ht="12" customHeight="1" x14ac:dyDescent="0.25">
      <c r="A370" s="67" t="str">
        <f>+A2</f>
        <v>PRIMERA QUINCENA JULIO 2022</v>
      </c>
    </row>
    <row r="371" spans="1:8" ht="12" customHeight="1" x14ac:dyDescent="0.25">
      <c r="A371" s="67" t="s">
        <v>72</v>
      </c>
      <c r="C371" t="str">
        <f>+'CONTROL INGRESO DE LECHE'!B20</f>
        <v xml:space="preserve">MAURICIO GOMEZ </v>
      </c>
    </row>
    <row r="372" spans="1:8" ht="12" customHeight="1" x14ac:dyDescent="0.25">
      <c r="A372" s="76" t="s">
        <v>76</v>
      </c>
      <c r="B372" s="17"/>
      <c r="C372" s="15" t="s">
        <v>64</v>
      </c>
      <c r="D372" s="17"/>
      <c r="E372" s="17"/>
      <c r="F372" s="18"/>
      <c r="G372" s="17" t="s">
        <v>65</v>
      </c>
      <c r="H372" s="22"/>
    </row>
    <row r="373" spans="1:8" ht="12" customHeight="1" x14ac:dyDescent="0.25">
      <c r="A373" s="77" t="s">
        <v>66</v>
      </c>
      <c r="B373" s="23" t="s">
        <v>29</v>
      </c>
      <c r="C373" s="23" t="s">
        <v>67</v>
      </c>
      <c r="D373" s="23" t="s">
        <v>68</v>
      </c>
      <c r="E373" s="23" t="s">
        <v>75</v>
      </c>
      <c r="F373" s="24" t="s">
        <v>74</v>
      </c>
      <c r="G373" s="12"/>
      <c r="H373" s="19"/>
    </row>
    <row r="374" spans="1:8" ht="12" customHeight="1" x14ac:dyDescent="0.25">
      <c r="A374" s="70">
        <f>+'CONTROL INGRESO DE LECHE'!$C$3</f>
        <v>1</v>
      </c>
      <c r="B374" s="25">
        <f>+'CONTROL INGRESO DE LECHE'!C20</f>
        <v>13</v>
      </c>
      <c r="C374" s="25"/>
      <c r="D374" s="25"/>
      <c r="E374" s="25"/>
      <c r="F374" s="25"/>
      <c r="G374" s="23" t="s">
        <v>69</v>
      </c>
      <c r="H374" s="26">
        <v>1400</v>
      </c>
    </row>
    <row r="375" spans="1:8" ht="12" customHeight="1" x14ac:dyDescent="0.25">
      <c r="A375" s="71">
        <f>+'CONTROL INGRESO DE LECHE'!$D$3</f>
        <v>2</v>
      </c>
      <c r="B375" s="12">
        <f>+'CONTROL INGRESO DE LECHE'!D20</f>
        <v>14</v>
      </c>
      <c r="C375" s="12"/>
      <c r="D375" s="12"/>
      <c r="E375" s="12"/>
      <c r="F375" s="12"/>
      <c r="G375" s="16" t="s">
        <v>70</v>
      </c>
      <c r="H375" s="19">
        <f>+B390</f>
        <v>158</v>
      </c>
    </row>
    <row r="376" spans="1:8" ht="12" customHeight="1" x14ac:dyDescent="0.25">
      <c r="A376" s="71">
        <f>+'CONTROL INGRESO DE LECHE'!$E$3</f>
        <v>3</v>
      </c>
      <c r="B376" s="12">
        <f>+'CONTROL INGRESO DE LECHE'!E20</f>
        <v>0</v>
      </c>
      <c r="C376" s="12"/>
      <c r="D376" s="12"/>
      <c r="E376" s="12"/>
      <c r="F376" s="12"/>
      <c r="G376" s="16" t="s">
        <v>71</v>
      </c>
      <c r="H376" s="19">
        <f>+H375*H374</f>
        <v>221200</v>
      </c>
    </row>
    <row r="377" spans="1:8" ht="12" customHeight="1" x14ac:dyDescent="0.25">
      <c r="A377" s="71">
        <f>+'CONTROL INGRESO DE LECHE'!$F$3</f>
        <v>4</v>
      </c>
      <c r="B377" s="12">
        <f>+'CONTROL INGRESO DE LECHE'!F20</f>
        <v>13</v>
      </c>
      <c r="C377" s="12"/>
      <c r="D377" s="12"/>
      <c r="E377" s="12"/>
      <c r="F377" s="12"/>
      <c r="G377" s="16" t="s">
        <v>64</v>
      </c>
      <c r="H377" s="19"/>
    </row>
    <row r="378" spans="1:8" ht="12" customHeight="1" x14ac:dyDescent="0.25">
      <c r="A378" s="71">
        <f>+'CONTROL INGRESO DE LECHE'!$G$3</f>
        <v>5</v>
      </c>
      <c r="B378" s="12">
        <f>+'CONTROL INGRESO DE LECHE'!G20</f>
        <v>12</v>
      </c>
      <c r="C378" s="12"/>
      <c r="D378" s="12"/>
      <c r="E378" s="12"/>
      <c r="F378" s="12"/>
      <c r="G378" s="16" t="s">
        <v>73</v>
      </c>
      <c r="H378" s="19">
        <f>+H376</f>
        <v>221200</v>
      </c>
    </row>
    <row r="379" spans="1:8" ht="12" customHeight="1" x14ac:dyDescent="0.25">
      <c r="A379" s="71">
        <f>+'CONTROL INGRESO DE LECHE'!$H$3</f>
        <v>6</v>
      </c>
      <c r="B379" s="12">
        <f>+'CONTROL INGRESO DE LECHE'!H20</f>
        <v>4</v>
      </c>
      <c r="C379" s="12"/>
      <c r="D379" s="12"/>
      <c r="E379" s="12"/>
      <c r="F379" s="12"/>
      <c r="G379" s="12"/>
      <c r="H379" s="19"/>
    </row>
    <row r="380" spans="1:8" ht="12" customHeight="1" x14ac:dyDescent="0.25">
      <c r="A380" s="71">
        <f>+'CONTROL INGRESO DE LECHE'!$I$3</f>
        <v>7</v>
      </c>
      <c r="B380" s="12">
        <f>+'CONTROL INGRESO DE LECHE'!I20</f>
        <v>10</v>
      </c>
      <c r="C380" s="12"/>
      <c r="D380" s="12"/>
      <c r="E380" s="12"/>
      <c r="F380" s="12"/>
      <c r="G380" s="12"/>
      <c r="H380" s="19"/>
    </row>
    <row r="381" spans="1:8" ht="12" customHeight="1" x14ac:dyDescent="0.25">
      <c r="A381" s="71">
        <f>+'CONTROL INGRESO DE LECHE'!$J$3</f>
        <v>8</v>
      </c>
      <c r="B381" s="12">
        <f>+'CONTROL INGRESO DE LECHE'!J20</f>
        <v>10</v>
      </c>
      <c r="C381" s="12"/>
      <c r="D381" s="12"/>
      <c r="E381" s="12"/>
      <c r="F381" s="12"/>
      <c r="G381" s="12"/>
      <c r="H381" s="19"/>
    </row>
    <row r="382" spans="1:8" ht="12" customHeight="1" x14ac:dyDescent="0.25">
      <c r="A382" s="71">
        <f>+'CONTROL INGRESO DE LECHE'!$K$3</f>
        <v>9</v>
      </c>
      <c r="B382" s="12">
        <f>+'CONTROL INGRESO DE LECHE'!K20</f>
        <v>0</v>
      </c>
      <c r="C382" s="12"/>
      <c r="D382" s="12"/>
      <c r="E382" s="12"/>
      <c r="F382" s="12"/>
      <c r="G382" s="12"/>
      <c r="H382" s="19"/>
    </row>
    <row r="383" spans="1:8" ht="12" customHeight="1" x14ac:dyDescent="0.25">
      <c r="A383" s="71">
        <f>+'CONTROL INGRESO DE LECHE'!$L$3</f>
        <v>10</v>
      </c>
      <c r="B383" s="12">
        <f>+'CONTROL INGRESO DE LECHE'!L20</f>
        <v>13</v>
      </c>
      <c r="C383" s="12"/>
      <c r="D383" s="12"/>
      <c r="E383" s="12"/>
      <c r="F383" s="12"/>
      <c r="G383" s="12"/>
      <c r="H383" s="19"/>
    </row>
    <row r="384" spans="1:8" ht="12" customHeight="1" x14ac:dyDescent="0.25">
      <c r="A384" s="71">
        <f>+'CONTROL INGRESO DE LECHE'!$M$3</f>
        <v>11</v>
      </c>
      <c r="B384" s="12">
        <f>+'CONTROL INGRESO DE LECHE'!M20</f>
        <v>16</v>
      </c>
      <c r="C384" s="12"/>
      <c r="D384" s="12"/>
      <c r="E384" s="12"/>
      <c r="F384" s="12"/>
      <c r="G384" s="12"/>
      <c r="H384" s="19"/>
    </row>
    <row r="385" spans="1:8" ht="12" customHeight="1" x14ac:dyDescent="0.25">
      <c r="A385" s="71">
        <f>+'CONTROL INGRESO DE LECHE'!$N$3</f>
        <v>12</v>
      </c>
      <c r="B385" s="12">
        <f>+'CONTROL INGRESO DE LECHE'!N20</f>
        <v>15</v>
      </c>
      <c r="C385" s="12"/>
      <c r="D385" s="12"/>
      <c r="E385" s="12"/>
      <c r="F385" s="12"/>
      <c r="G385" s="12"/>
      <c r="H385" s="19"/>
    </row>
    <row r="386" spans="1:8" ht="12" customHeight="1" x14ac:dyDescent="0.25">
      <c r="A386" s="71">
        <f>+'CONTROL INGRESO DE LECHE'!$O$3</f>
        <v>13</v>
      </c>
      <c r="B386" s="12">
        <f>+'CONTROL INGRESO DE LECHE'!O20</f>
        <v>15</v>
      </c>
      <c r="C386" s="12"/>
      <c r="D386" s="12"/>
      <c r="E386" s="12"/>
      <c r="F386" s="12"/>
      <c r="G386" s="12"/>
      <c r="H386" s="19"/>
    </row>
    <row r="387" spans="1:8" ht="12" customHeight="1" x14ac:dyDescent="0.25">
      <c r="A387" s="71">
        <f>+'CONTROL INGRESO DE LECHE'!$P$3</f>
        <v>14</v>
      </c>
      <c r="B387" s="12">
        <f>+'CONTROL INGRESO DE LECHE'!P20</f>
        <v>15</v>
      </c>
      <c r="C387" s="12"/>
      <c r="D387" s="12"/>
      <c r="E387" s="12"/>
      <c r="F387" s="12"/>
      <c r="G387" s="12"/>
      <c r="H387" s="19"/>
    </row>
    <row r="388" spans="1:8" ht="12" customHeight="1" x14ac:dyDescent="0.25">
      <c r="A388" s="71">
        <f>+'CONTROL INGRESO DE LECHE'!$Q$3</f>
        <v>15</v>
      </c>
      <c r="B388" s="12">
        <f>+'CONTROL INGRESO DE LECHE'!Q20</f>
        <v>8</v>
      </c>
      <c r="C388" s="12"/>
      <c r="D388" s="12"/>
      <c r="E388" s="12"/>
      <c r="F388" s="12"/>
      <c r="G388" s="12"/>
      <c r="H388" s="19"/>
    </row>
    <row r="389" spans="1:8" ht="12" customHeight="1" x14ac:dyDescent="0.25">
      <c r="A389" s="71">
        <f>+'CONTROL INGRESO DE LECHE'!$R$3</f>
        <v>16</v>
      </c>
      <c r="B389" s="12">
        <f>+'CONTROL INGRESO DE LECHE'!R20</f>
        <v>0</v>
      </c>
      <c r="C389" s="12"/>
      <c r="D389" s="12"/>
      <c r="E389" s="12"/>
      <c r="F389" s="12"/>
      <c r="G389" s="12"/>
      <c r="H389" s="19"/>
    </row>
    <row r="390" spans="1:8" ht="12" customHeight="1" x14ac:dyDescent="0.25">
      <c r="A390" s="78" t="s">
        <v>77</v>
      </c>
      <c r="B390" s="20">
        <f>SUM(B374:B389)</f>
        <v>158</v>
      </c>
      <c r="C390" s="20"/>
      <c r="D390" s="20"/>
      <c r="E390" s="20"/>
      <c r="F390" s="20"/>
      <c r="G390" s="20"/>
      <c r="H390" s="21"/>
    </row>
    <row r="392" spans="1:8" ht="12" customHeight="1" x14ac:dyDescent="0.25">
      <c r="A392" s="67" t="s">
        <v>0</v>
      </c>
    </row>
    <row r="393" spans="1:8" ht="12" customHeight="1" x14ac:dyDescent="0.25">
      <c r="A393" s="67" t="str">
        <f>+A2</f>
        <v>PRIMERA QUINCENA JULIO 2022</v>
      </c>
    </row>
    <row r="394" spans="1:8" ht="12" customHeight="1" x14ac:dyDescent="0.25">
      <c r="A394" s="67" t="s">
        <v>72</v>
      </c>
      <c r="C394" t="str">
        <f>+'CONTROL INGRESO DE LECHE'!B21</f>
        <v>LORENZO ZAMBRANO</v>
      </c>
    </row>
    <row r="395" spans="1:8" ht="12" customHeight="1" x14ac:dyDescent="0.25">
      <c r="A395" s="76" t="s">
        <v>76</v>
      </c>
      <c r="B395" s="17"/>
      <c r="C395" s="15" t="s">
        <v>64</v>
      </c>
      <c r="D395" s="17"/>
      <c r="E395" s="17"/>
      <c r="F395" s="18"/>
      <c r="G395" s="17" t="s">
        <v>65</v>
      </c>
      <c r="H395" s="22"/>
    </row>
    <row r="396" spans="1:8" ht="12" customHeight="1" x14ac:dyDescent="0.25">
      <c r="A396" s="77" t="s">
        <v>66</v>
      </c>
      <c r="B396" s="23" t="s">
        <v>29</v>
      </c>
      <c r="C396" s="23" t="s">
        <v>67</v>
      </c>
      <c r="D396" s="23" t="s">
        <v>68</v>
      </c>
      <c r="E396" s="23" t="s">
        <v>75</v>
      </c>
      <c r="F396" s="24" t="s">
        <v>74</v>
      </c>
      <c r="G396" s="12"/>
      <c r="H396" s="19"/>
    </row>
    <row r="397" spans="1:8" ht="12" customHeight="1" x14ac:dyDescent="0.25">
      <c r="A397" s="70">
        <f>+'CONTROL INGRESO DE LECHE'!$C$3</f>
        <v>1</v>
      </c>
      <c r="B397" s="25">
        <f>+'CONTROL INGRESO DE LECHE'!C21</f>
        <v>0</v>
      </c>
      <c r="C397" s="25"/>
      <c r="D397" s="25"/>
      <c r="E397" s="25"/>
      <c r="F397" s="25"/>
      <c r="G397" s="23" t="s">
        <v>69</v>
      </c>
      <c r="H397" s="26">
        <v>1500</v>
      </c>
    </row>
    <row r="398" spans="1:8" ht="12" customHeight="1" x14ac:dyDescent="0.25">
      <c r="A398" s="71">
        <f>+'CONTROL INGRESO DE LECHE'!$D$3</f>
        <v>2</v>
      </c>
      <c r="B398" s="12">
        <f>+'CONTROL INGRESO DE LECHE'!D21</f>
        <v>0</v>
      </c>
      <c r="C398" s="12"/>
      <c r="D398" s="12"/>
      <c r="E398" s="12"/>
      <c r="F398" s="12"/>
      <c r="G398" s="16" t="s">
        <v>70</v>
      </c>
      <c r="H398" s="19">
        <f>+B413</f>
        <v>31</v>
      </c>
    </row>
    <row r="399" spans="1:8" ht="12" customHeight="1" x14ac:dyDescent="0.25">
      <c r="A399" s="71">
        <f>+'CONTROL INGRESO DE LECHE'!$E$3</f>
        <v>3</v>
      </c>
      <c r="B399" s="12">
        <f>+'CONTROL INGRESO DE LECHE'!E21</f>
        <v>2</v>
      </c>
      <c r="C399" s="12"/>
      <c r="D399" s="12"/>
      <c r="E399" s="12"/>
      <c r="F399" s="12"/>
      <c r="G399" s="16" t="s">
        <v>71</v>
      </c>
      <c r="H399" s="19">
        <f>+H398*H397</f>
        <v>46500</v>
      </c>
    </row>
    <row r="400" spans="1:8" ht="12" customHeight="1" x14ac:dyDescent="0.25">
      <c r="A400" s="71">
        <f>+'CONTROL INGRESO DE LECHE'!$F$3</f>
        <v>4</v>
      </c>
      <c r="B400" s="12">
        <f>+'CONTROL INGRESO DE LECHE'!F21</f>
        <v>2</v>
      </c>
      <c r="C400" s="12"/>
      <c r="D400" s="12"/>
      <c r="E400" s="12"/>
      <c r="F400" s="12"/>
      <c r="G400" s="16" t="s">
        <v>64</v>
      </c>
      <c r="H400" s="19"/>
    </row>
    <row r="401" spans="1:8" ht="12" customHeight="1" x14ac:dyDescent="0.25">
      <c r="A401" s="71">
        <f>+'CONTROL INGRESO DE LECHE'!$G$3</f>
        <v>5</v>
      </c>
      <c r="B401" s="12">
        <f>+'CONTROL INGRESO DE LECHE'!G21</f>
        <v>3</v>
      </c>
      <c r="C401" s="12"/>
      <c r="D401" s="12"/>
      <c r="E401" s="12"/>
      <c r="F401" s="12"/>
      <c r="G401" s="16" t="s">
        <v>73</v>
      </c>
      <c r="H401" s="19">
        <f>+H399</f>
        <v>46500</v>
      </c>
    </row>
    <row r="402" spans="1:8" ht="12" customHeight="1" x14ac:dyDescent="0.25">
      <c r="A402" s="71">
        <f>+'CONTROL INGRESO DE LECHE'!$H$3</f>
        <v>6</v>
      </c>
      <c r="B402" s="12">
        <f>+'CONTROL INGRESO DE LECHE'!H21</f>
        <v>0</v>
      </c>
      <c r="C402" s="12"/>
      <c r="D402" s="12"/>
      <c r="E402" s="12"/>
      <c r="F402" s="12"/>
      <c r="G402" s="12"/>
      <c r="H402" s="19"/>
    </row>
    <row r="403" spans="1:8" ht="12" customHeight="1" x14ac:dyDescent="0.25">
      <c r="A403" s="71">
        <f>+'CONTROL INGRESO DE LECHE'!$I$3</f>
        <v>7</v>
      </c>
      <c r="B403" s="12">
        <f>+'CONTROL INGRESO DE LECHE'!I21</f>
        <v>3</v>
      </c>
      <c r="C403" s="12"/>
      <c r="D403" s="12"/>
      <c r="E403" s="12"/>
      <c r="F403" s="12"/>
      <c r="G403" s="12"/>
      <c r="H403" s="19"/>
    </row>
    <row r="404" spans="1:8" ht="12" customHeight="1" x14ac:dyDescent="0.25">
      <c r="A404" s="71">
        <f>+'CONTROL INGRESO DE LECHE'!$J$3</f>
        <v>8</v>
      </c>
      <c r="B404" s="12">
        <f>+'CONTROL INGRESO DE LECHE'!J21</f>
        <v>3</v>
      </c>
      <c r="C404" s="12"/>
      <c r="D404" s="12"/>
      <c r="E404" s="12"/>
      <c r="F404" s="12"/>
      <c r="G404" s="12"/>
      <c r="H404" s="19"/>
    </row>
    <row r="405" spans="1:8" ht="12" customHeight="1" x14ac:dyDescent="0.25">
      <c r="A405" s="71">
        <f>+'CONTROL INGRESO DE LECHE'!$K$3</f>
        <v>9</v>
      </c>
      <c r="B405" s="12">
        <f>+'CONTROL INGRESO DE LECHE'!K21</f>
        <v>3</v>
      </c>
      <c r="C405" s="12"/>
      <c r="D405" s="12"/>
      <c r="E405" s="12"/>
      <c r="F405" s="12"/>
      <c r="G405" s="12"/>
      <c r="H405" s="19"/>
    </row>
    <row r="406" spans="1:8" ht="12" customHeight="1" x14ac:dyDescent="0.25">
      <c r="A406" s="71">
        <f>+'CONTROL INGRESO DE LECHE'!$L$3</f>
        <v>10</v>
      </c>
      <c r="B406" s="12">
        <f>+'CONTROL INGRESO DE LECHE'!L21</f>
        <v>3</v>
      </c>
      <c r="C406" s="12"/>
      <c r="D406" s="12"/>
      <c r="E406" s="12"/>
      <c r="F406" s="12"/>
      <c r="G406" s="12"/>
      <c r="H406" s="19"/>
    </row>
    <row r="407" spans="1:8" ht="12" customHeight="1" x14ac:dyDescent="0.25">
      <c r="A407" s="71">
        <f>+'CONTROL INGRESO DE LECHE'!$M$3</f>
        <v>11</v>
      </c>
      <c r="B407" s="12">
        <f>+'CONTROL INGRESO DE LECHE'!M21</f>
        <v>3</v>
      </c>
      <c r="C407" s="12"/>
      <c r="D407" s="12"/>
      <c r="E407" s="12"/>
      <c r="F407" s="12"/>
      <c r="G407" s="12"/>
      <c r="H407" s="19"/>
    </row>
    <row r="408" spans="1:8" ht="12" customHeight="1" x14ac:dyDescent="0.25">
      <c r="A408" s="71">
        <f>+'CONTROL INGRESO DE LECHE'!$N$3</f>
        <v>12</v>
      </c>
      <c r="B408" s="12">
        <f>+'CONTROL INGRESO DE LECHE'!N21</f>
        <v>2</v>
      </c>
      <c r="C408" s="12"/>
      <c r="D408" s="12"/>
      <c r="E408" s="12"/>
      <c r="F408" s="12"/>
      <c r="G408" s="12"/>
      <c r="H408" s="19"/>
    </row>
    <row r="409" spans="1:8" ht="12" customHeight="1" x14ac:dyDescent="0.25">
      <c r="A409" s="71">
        <f>+'CONTROL INGRESO DE LECHE'!$O$3</f>
        <v>13</v>
      </c>
      <c r="B409" s="12">
        <f>+'CONTROL INGRESO DE LECHE'!O21</f>
        <v>2</v>
      </c>
      <c r="C409" s="12"/>
      <c r="D409" s="12"/>
      <c r="E409" s="12"/>
      <c r="F409" s="12"/>
      <c r="G409" s="12"/>
      <c r="H409" s="19"/>
    </row>
    <row r="410" spans="1:8" ht="12" customHeight="1" x14ac:dyDescent="0.25">
      <c r="A410" s="71">
        <f>+'CONTROL INGRESO DE LECHE'!$P$3</f>
        <v>14</v>
      </c>
      <c r="B410" s="12">
        <f>+'CONTROL INGRESO DE LECHE'!P21</f>
        <v>2</v>
      </c>
      <c r="C410" s="12"/>
      <c r="D410" s="12"/>
      <c r="E410" s="12"/>
      <c r="F410" s="12"/>
      <c r="G410" s="12"/>
      <c r="H410" s="19"/>
    </row>
    <row r="411" spans="1:8" ht="12" customHeight="1" x14ac:dyDescent="0.25">
      <c r="A411" s="71">
        <f>+'CONTROL INGRESO DE LECHE'!$Q$3</f>
        <v>15</v>
      </c>
      <c r="B411" s="12">
        <f>+'CONTROL INGRESO DE LECHE'!Q21</f>
        <v>3</v>
      </c>
      <c r="C411" s="12"/>
      <c r="D411" s="12"/>
      <c r="E411" s="12"/>
      <c r="F411" s="12"/>
      <c r="G411" s="12"/>
      <c r="H411" s="19"/>
    </row>
    <row r="412" spans="1:8" ht="12" customHeight="1" x14ac:dyDescent="0.25">
      <c r="A412" s="71">
        <f>+'CONTROL INGRESO DE LECHE'!$R$3</f>
        <v>16</v>
      </c>
      <c r="B412" s="12">
        <f>+'CONTROL INGRESO DE LECHE'!R21</f>
        <v>0</v>
      </c>
      <c r="C412" s="12"/>
      <c r="D412" s="12"/>
      <c r="E412" s="12"/>
      <c r="F412" s="12"/>
      <c r="G412" s="12"/>
      <c r="H412" s="19"/>
    </row>
    <row r="413" spans="1:8" ht="12" customHeight="1" x14ac:dyDescent="0.25">
      <c r="A413" s="78" t="s">
        <v>77</v>
      </c>
      <c r="B413" s="20">
        <f>SUM(B397:B412)</f>
        <v>31</v>
      </c>
      <c r="C413" s="20"/>
      <c r="D413" s="20"/>
      <c r="E413" s="20"/>
      <c r="F413" s="20"/>
      <c r="G413" s="20"/>
      <c r="H413" s="21"/>
    </row>
    <row r="415" spans="1:8" ht="12" customHeight="1" x14ac:dyDescent="0.25">
      <c r="A415" s="67" t="s">
        <v>0</v>
      </c>
    </row>
    <row r="416" spans="1:8" ht="12" customHeight="1" x14ac:dyDescent="0.25">
      <c r="A416" s="67" t="str">
        <f>+A2</f>
        <v>PRIMERA QUINCENA JULIO 2022</v>
      </c>
    </row>
    <row r="417" spans="1:8" ht="12" customHeight="1" x14ac:dyDescent="0.25">
      <c r="A417" s="67" t="s">
        <v>72</v>
      </c>
      <c r="C417" t="str">
        <f>+'CONTROL INGRESO DE LECHE'!B22</f>
        <v xml:space="preserve">MANUEL CASTILLO </v>
      </c>
    </row>
    <row r="418" spans="1:8" ht="12" customHeight="1" x14ac:dyDescent="0.25">
      <c r="A418" s="76" t="s">
        <v>76</v>
      </c>
      <c r="B418" s="17"/>
      <c r="C418" s="15" t="s">
        <v>64</v>
      </c>
      <c r="D418" s="17"/>
      <c r="E418" s="17"/>
      <c r="F418" s="18"/>
      <c r="G418" s="17" t="s">
        <v>65</v>
      </c>
      <c r="H418" s="22"/>
    </row>
    <row r="419" spans="1:8" ht="12" customHeight="1" x14ac:dyDescent="0.25">
      <c r="A419" s="77" t="s">
        <v>66</v>
      </c>
      <c r="B419" s="23" t="s">
        <v>29</v>
      </c>
      <c r="C419" s="23" t="s">
        <v>67</v>
      </c>
      <c r="D419" s="23" t="s">
        <v>68</v>
      </c>
      <c r="E419" s="23" t="s">
        <v>75</v>
      </c>
      <c r="F419" s="24" t="s">
        <v>74</v>
      </c>
      <c r="G419" s="12"/>
      <c r="H419" s="19"/>
    </row>
    <row r="420" spans="1:8" ht="12" customHeight="1" x14ac:dyDescent="0.25">
      <c r="A420" s="79">
        <f>+'CONTROL INGRESO DE LECHE'!$C$3</f>
        <v>1</v>
      </c>
      <c r="B420" s="25">
        <f>+'CONTROL INGRESO DE LECHE'!C22</f>
        <v>4</v>
      </c>
      <c r="C420" s="25"/>
      <c r="D420" s="25"/>
      <c r="E420" s="25"/>
      <c r="F420" s="25"/>
      <c r="G420" s="23" t="s">
        <v>69</v>
      </c>
      <c r="H420" s="26">
        <v>1400</v>
      </c>
    </row>
    <row r="421" spans="1:8" ht="12" customHeight="1" x14ac:dyDescent="0.25">
      <c r="A421" s="79">
        <f>+'CONTROL INGRESO DE LECHE'!$D$3</f>
        <v>2</v>
      </c>
      <c r="B421" s="12">
        <f>+'CONTROL INGRESO DE LECHE'!D22</f>
        <v>3</v>
      </c>
      <c r="C421" s="12"/>
      <c r="D421" s="12"/>
      <c r="E421" s="12"/>
      <c r="F421" s="12"/>
      <c r="G421" s="16" t="s">
        <v>70</v>
      </c>
      <c r="H421" s="19">
        <f>+B436</f>
        <v>108</v>
      </c>
    </row>
    <row r="422" spans="1:8" ht="12" customHeight="1" x14ac:dyDescent="0.25">
      <c r="A422" s="79">
        <f>+'CONTROL INGRESO DE LECHE'!$E$3</f>
        <v>3</v>
      </c>
      <c r="B422" s="12">
        <f>+'CONTROL INGRESO DE LECHE'!E22</f>
        <v>4</v>
      </c>
      <c r="C422" s="12"/>
      <c r="D422" s="12"/>
      <c r="E422" s="12"/>
      <c r="F422" s="12"/>
      <c r="G422" s="16" t="s">
        <v>71</v>
      </c>
      <c r="H422" s="19">
        <f>+H421*H420</f>
        <v>151200</v>
      </c>
    </row>
    <row r="423" spans="1:8" ht="12" customHeight="1" x14ac:dyDescent="0.25">
      <c r="A423" s="79">
        <f>+'CONTROL INGRESO DE LECHE'!$F$3</f>
        <v>4</v>
      </c>
      <c r="B423" s="12">
        <f>+'CONTROL INGRESO DE LECHE'!F22</f>
        <v>6</v>
      </c>
      <c r="C423" s="12"/>
      <c r="D423" s="12"/>
      <c r="E423" s="12"/>
      <c r="F423" s="12"/>
      <c r="G423" s="16" t="s">
        <v>64</v>
      </c>
      <c r="H423" s="19"/>
    </row>
    <row r="424" spans="1:8" ht="12" customHeight="1" x14ac:dyDescent="0.25">
      <c r="A424" s="79">
        <f>+'CONTROL INGRESO DE LECHE'!$G$3</f>
        <v>5</v>
      </c>
      <c r="B424" s="12">
        <f>+'CONTROL INGRESO DE LECHE'!G22</f>
        <v>5</v>
      </c>
      <c r="C424" s="12"/>
      <c r="D424" s="12"/>
      <c r="E424" s="12"/>
      <c r="F424" s="12"/>
      <c r="G424" s="16" t="s">
        <v>73</v>
      </c>
      <c r="H424" s="19">
        <f>+H422</f>
        <v>151200</v>
      </c>
    </row>
    <row r="425" spans="1:8" ht="12" customHeight="1" x14ac:dyDescent="0.25">
      <c r="A425" s="79">
        <f>+'CONTROL INGRESO DE LECHE'!$H$3</f>
        <v>6</v>
      </c>
      <c r="B425" s="12">
        <f>+'CONTROL INGRESO DE LECHE'!H22</f>
        <v>5</v>
      </c>
      <c r="C425" s="12"/>
      <c r="D425" s="12"/>
      <c r="E425" s="12"/>
      <c r="F425" s="12"/>
      <c r="G425" s="12"/>
      <c r="H425" s="19"/>
    </row>
    <row r="426" spans="1:8" ht="12" customHeight="1" x14ac:dyDescent="0.25">
      <c r="A426" s="79">
        <f>+'CONTROL INGRESO DE LECHE'!$I$3</f>
        <v>7</v>
      </c>
      <c r="B426" s="12">
        <f>+'CONTROL INGRESO DE LECHE'!I22</f>
        <v>10</v>
      </c>
      <c r="C426" s="12"/>
      <c r="D426" s="12"/>
      <c r="E426" s="12"/>
      <c r="F426" s="12"/>
      <c r="G426" s="12"/>
      <c r="H426" s="19"/>
    </row>
    <row r="427" spans="1:8" ht="12" customHeight="1" x14ac:dyDescent="0.25">
      <c r="A427" s="79">
        <f>+'CONTROL INGRESO DE LECHE'!$J$3</f>
        <v>8</v>
      </c>
      <c r="B427" s="12">
        <f>+'CONTROL INGRESO DE LECHE'!J22</f>
        <v>9</v>
      </c>
      <c r="C427" s="12"/>
      <c r="D427" s="12"/>
      <c r="E427" s="12"/>
      <c r="F427" s="12"/>
      <c r="G427" s="12"/>
      <c r="H427" s="19"/>
    </row>
    <row r="428" spans="1:8" ht="12" customHeight="1" x14ac:dyDescent="0.25">
      <c r="A428" s="79">
        <f>+'CONTROL INGRESO DE LECHE'!$K$3</f>
        <v>9</v>
      </c>
      <c r="B428" s="12">
        <f>+'CONTROL INGRESO DE LECHE'!K22</f>
        <v>9</v>
      </c>
      <c r="C428" s="12"/>
      <c r="D428" s="12"/>
      <c r="E428" s="12"/>
      <c r="F428" s="12"/>
      <c r="G428" s="12"/>
      <c r="H428" s="19"/>
    </row>
    <row r="429" spans="1:8" ht="12" customHeight="1" x14ac:dyDescent="0.25">
      <c r="A429" s="79">
        <f>+'CONTROL INGRESO DE LECHE'!$L$3</f>
        <v>10</v>
      </c>
      <c r="B429" s="12">
        <f>+'CONTROL INGRESO DE LECHE'!L22</f>
        <v>9</v>
      </c>
      <c r="C429" s="12"/>
      <c r="D429" s="12"/>
      <c r="E429" s="12"/>
      <c r="F429" s="12"/>
      <c r="G429" s="12"/>
      <c r="H429" s="19"/>
    </row>
    <row r="430" spans="1:8" ht="12" customHeight="1" x14ac:dyDescent="0.25">
      <c r="A430" s="79">
        <f>+'CONTROL INGRESO DE LECHE'!$M$3</f>
        <v>11</v>
      </c>
      <c r="B430" s="12">
        <f>+'CONTROL INGRESO DE LECHE'!M22</f>
        <v>9</v>
      </c>
      <c r="C430" s="12"/>
      <c r="D430" s="12"/>
      <c r="E430" s="12"/>
      <c r="F430" s="12"/>
      <c r="G430" s="12"/>
      <c r="H430" s="19"/>
    </row>
    <row r="431" spans="1:8" ht="12" customHeight="1" x14ac:dyDescent="0.25">
      <c r="A431" s="79">
        <f>+'CONTROL INGRESO DE LECHE'!$N$3</f>
        <v>12</v>
      </c>
      <c r="B431" s="12">
        <f>+'CONTROL INGRESO DE LECHE'!N22</f>
        <v>8</v>
      </c>
      <c r="C431" s="12"/>
      <c r="D431" s="12"/>
      <c r="E431" s="12"/>
      <c r="F431" s="12"/>
      <c r="G431" s="12"/>
      <c r="H431" s="19"/>
    </row>
    <row r="432" spans="1:8" ht="12" customHeight="1" x14ac:dyDescent="0.25">
      <c r="A432" s="79">
        <f>+'CONTROL INGRESO DE LECHE'!$O$3</f>
        <v>13</v>
      </c>
      <c r="B432" s="12">
        <f>+'CONTROL INGRESO DE LECHE'!O22</f>
        <v>9</v>
      </c>
      <c r="C432" s="12"/>
      <c r="D432" s="12"/>
      <c r="E432" s="12"/>
      <c r="F432" s="12"/>
      <c r="G432" s="12"/>
      <c r="H432" s="19"/>
    </row>
    <row r="433" spans="1:8" ht="12" customHeight="1" x14ac:dyDescent="0.25">
      <c r="A433" s="79">
        <f>+'CONTROL INGRESO DE LECHE'!$P$3</f>
        <v>14</v>
      </c>
      <c r="B433" s="12">
        <f>+'CONTROL INGRESO DE LECHE'!P22</f>
        <v>9</v>
      </c>
      <c r="C433" s="12"/>
      <c r="D433" s="12"/>
      <c r="E433" s="12"/>
      <c r="F433" s="12"/>
      <c r="G433" s="12"/>
      <c r="H433" s="19"/>
    </row>
    <row r="434" spans="1:8" ht="12" customHeight="1" x14ac:dyDescent="0.25">
      <c r="A434" s="79">
        <f>+'CONTROL INGRESO DE LECHE'!$Q$3</f>
        <v>15</v>
      </c>
      <c r="B434" s="12">
        <f>+'CONTROL INGRESO DE LECHE'!Q22</f>
        <v>9</v>
      </c>
      <c r="C434" s="12"/>
      <c r="D434" s="12"/>
      <c r="E434" s="12"/>
      <c r="F434" s="12"/>
      <c r="G434" s="12"/>
      <c r="H434" s="19"/>
    </row>
    <row r="435" spans="1:8" ht="12" customHeight="1" x14ac:dyDescent="0.25">
      <c r="A435" s="79">
        <f>+'CONTROL INGRESO DE LECHE'!$R$3</f>
        <v>16</v>
      </c>
      <c r="B435" s="12">
        <f>+'CONTROL INGRESO DE LECHE'!R22</f>
        <v>0</v>
      </c>
      <c r="C435" s="12"/>
      <c r="D435" s="12"/>
      <c r="E435" s="12"/>
      <c r="F435" s="12"/>
      <c r="G435" s="12"/>
      <c r="H435" s="19"/>
    </row>
    <row r="436" spans="1:8" ht="12" customHeight="1" x14ac:dyDescent="0.25">
      <c r="A436" s="78" t="s">
        <v>77</v>
      </c>
      <c r="B436" s="20">
        <f>SUM(B420:B435)</f>
        <v>108</v>
      </c>
      <c r="C436" s="20"/>
      <c r="D436" s="20"/>
      <c r="E436" s="20"/>
      <c r="F436" s="20"/>
      <c r="G436" s="20"/>
      <c r="H436" s="21"/>
    </row>
    <row r="438" spans="1:8" ht="12" customHeight="1" x14ac:dyDescent="0.25">
      <c r="A438" s="67" t="s">
        <v>0</v>
      </c>
    </row>
    <row r="439" spans="1:8" ht="12" customHeight="1" x14ac:dyDescent="0.25">
      <c r="A439" s="67" t="str">
        <f>+A2</f>
        <v>PRIMERA QUINCENA JULIO 2022</v>
      </c>
    </row>
    <row r="440" spans="1:8" ht="12" customHeight="1" x14ac:dyDescent="0.25">
      <c r="A440" s="67" t="s">
        <v>72</v>
      </c>
      <c r="C440" t="str">
        <f>+'CONTROL INGRESO DE LECHE'!B23</f>
        <v xml:space="preserve">LEONEL SARMIENTO </v>
      </c>
    </row>
    <row r="441" spans="1:8" ht="12" customHeight="1" x14ac:dyDescent="0.25">
      <c r="A441" s="76" t="s">
        <v>76</v>
      </c>
      <c r="B441" s="17"/>
      <c r="C441" s="15" t="s">
        <v>64</v>
      </c>
      <c r="D441" s="17"/>
      <c r="E441" s="17"/>
      <c r="F441" s="18"/>
      <c r="G441" s="17" t="s">
        <v>65</v>
      </c>
      <c r="H441" s="22"/>
    </row>
    <row r="442" spans="1:8" ht="12" customHeight="1" x14ac:dyDescent="0.25">
      <c r="A442" s="77" t="s">
        <v>66</v>
      </c>
      <c r="B442" s="23" t="s">
        <v>29</v>
      </c>
      <c r="C442" s="23" t="s">
        <v>67</v>
      </c>
      <c r="D442" s="23" t="s">
        <v>68</v>
      </c>
      <c r="E442" s="23" t="s">
        <v>75</v>
      </c>
      <c r="F442" s="24" t="s">
        <v>74</v>
      </c>
      <c r="G442" s="12"/>
      <c r="H442" s="19"/>
    </row>
    <row r="443" spans="1:8" ht="12" customHeight="1" x14ac:dyDescent="0.25">
      <c r="A443" s="70">
        <f>+'CONTROL INGRESO DE LECHE'!$C$3</f>
        <v>1</v>
      </c>
      <c r="B443" s="25">
        <f>+'CONTROL INGRESO DE LECHE'!C23</f>
        <v>7</v>
      </c>
      <c r="C443" s="25"/>
      <c r="D443" s="25"/>
      <c r="E443" s="25"/>
      <c r="F443" s="25"/>
      <c r="G443" s="23" t="s">
        <v>69</v>
      </c>
      <c r="H443" s="26">
        <v>1400</v>
      </c>
    </row>
    <row r="444" spans="1:8" ht="12" customHeight="1" x14ac:dyDescent="0.25">
      <c r="A444" s="71">
        <f>+'CONTROL INGRESO DE LECHE'!$D$3</f>
        <v>2</v>
      </c>
      <c r="B444" s="12">
        <f>+'CONTROL INGRESO DE LECHE'!D23</f>
        <v>7</v>
      </c>
      <c r="C444" s="12"/>
      <c r="D444" s="12"/>
      <c r="E444" s="12"/>
      <c r="F444" s="12"/>
      <c r="G444" s="16" t="s">
        <v>70</v>
      </c>
      <c r="H444" s="19">
        <f>+B459</f>
        <v>110</v>
      </c>
    </row>
    <row r="445" spans="1:8" ht="12" customHeight="1" x14ac:dyDescent="0.25">
      <c r="A445" s="71">
        <f>+'CONTROL INGRESO DE LECHE'!$E$3</f>
        <v>3</v>
      </c>
      <c r="B445" s="12">
        <f>+'CONTROL INGRESO DE LECHE'!E23</f>
        <v>6</v>
      </c>
      <c r="C445" s="12"/>
      <c r="D445" s="12"/>
      <c r="E445" s="12"/>
      <c r="F445" s="12"/>
      <c r="G445" s="16" t="s">
        <v>71</v>
      </c>
      <c r="H445" s="19">
        <f>+H444*H443</f>
        <v>154000</v>
      </c>
    </row>
    <row r="446" spans="1:8" ht="12" customHeight="1" x14ac:dyDescent="0.25">
      <c r="A446" s="71">
        <f>+'CONTROL INGRESO DE LECHE'!$F$3</f>
        <v>4</v>
      </c>
      <c r="B446" s="12">
        <f>+'CONTROL INGRESO DE LECHE'!F23</f>
        <v>3</v>
      </c>
      <c r="C446" s="12"/>
      <c r="D446" s="12"/>
      <c r="E446" s="12"/>
      <c r="F446" s="12"/>
      <c r="G446" s="16" t="s">
        <v>64</v>
      </c>
      <c r="H446" s="19"/>
    </row>
    <row r="447" spans="1:8" ht="12" customHeight="1" x14ac:dyDescent="0.25">
      <c r="A447" s="71">
        <f>+'CONTROL INGRESO DE LECHE'!$G$3</f>
        <v>5</v>
      </c>
      <c r="B447" s="12">
        <f>+'CONTROL INGRESO DE LECHE'!G23</f>
        <v>4</v>
      </c>
      <c r="C447" s="12"/>
      <c r="D447" s="12"/>
      <c r="E447" s="12"/>
      <c r="F447" s="12"/>
      <c r="G447" s="16" t="s">
        <v>73</v>
      </c>
      <c r="H447" s="19">
        <f>+H445</f>
        <v>154000</v>
      </c>
    </row>
    <row r="448" spans="1:8" ht="12" customHeight="1" x14ac:dyDescent="0.25">
      <c r="A448" s="71">
        <f>+'CONTROL INGRESO DE LECHE'!$H$3</f>
        <v>6</v>
      </c>
      <c r="B448" s="12">
        <f>+'CONTROL INGRESO DE LECHE'!H23</f>
        <v>8</v>
      </c>
      <c r="C448" s="12"/>
      <c r="D448" s="12"/>
      <c r="E448" s="12"/>
      <c r="F448" s="12"/>
      <c r="G448" s="12"/>
      <c r="H448" s="19"/>
    </row>
    <row r="449" spans="1:8" ht="12" customHeight="1" x14ac:dyDescent="0.25">
      <c r="A449" s="71">
        <f>+'CONTROL INGRESO DE LECHE'!$I$3</f>
        <v>7</v>
      </c>
      <c r="B449" s="12">
        <f>+'CONTROL INGRESO DE LECHE'!I23</f>
        <v>6</v>
      </c>
      <c r="C449" s="12"/>
      <c r="D449" s="12"/>
      <c r="E449" s="12"/>
      <c r="F449" s="12"/>
      <c r="G449" s="12"/>
      <c r="H449" s="19"/>
    </row>
    <row r="450" spans="1:8" ht="12" customHeight="1" x14ac:dyDescent="0.25">
      <c r="A450" s="71">
        <f>+'CONTROL INGRESO DE LECHE'!$J$3</f>
        <v>8</v>
      </c>
      <c r="B450" s="12">
        <f>+'CONTROL INGRESO DE LECHE'!J23</f>
        <v>8</v>
      </c>
      <c r="C450" s="12"/>
      <c r="D450" s="12"/>
      <c r="E450" s="12"/>
      <c r="F450" s="12"/>
      <c r="G450" s="12"/>
      <c r="H450" s="19"/>
    </row>
    <row r="451" spans="1:8" ht="12" customHeight="1" x14ac:dyDescent="0.25">
      <c r="A451" s="71">
        <f>+'CONTROL INGRESO DE LECHE'!$K$3</f>
        <v>9</v>
      </c>
      <c r="B451" s="12">
        <f>+'CONTROL INGRESO DE LECHE'!K23</f>
        <v>6</v>
      </c>
      <c r="C451" s="12"/>
      <c r="D451" s="12"/>
      <c r="E451" s="12"/>
      <c r="F451" s="12"/>
      <c r="G451" s="12"/>
      <c r="H451" s="19"/>
    </row>
    <row r="452" spans="1:8" ht="12" customHeight="1" x14ac:dyDescent="0.25">
      <c r="A452" s="71">
        <f>+'CONTROL INGRESO DE LECHE'!$L$3</f>
        <v>10</v>
      </c>
      <c r="B452" s="12">
        <f>+'CONTROL INGRESO DE LECHE'!L23</f>
        <v>4</v>
      </c>
      <c r="C452" s="12"/>
      <c r="D452" s="12"/>
      <c r="E452" s="12"/>
      <c r="F452" s="12"/>
      <c r="G452" s="12"/>
      <c r="H452" s="19"/>
    </row>
    <row r="453" spans="1:8" ht="12" customHeight="1" x14ac:dyDescent="0.25">
      <c r="A453" s="71">
        <f>+'CONTROL INGRESO DE LECHE'!$M$3</f>
        <v>11</v>
      </c>
      <c r="B453" s="12">
        <f>+'CONTROL INGRESO DE LECHE'!M23</f>
        <v>6</v>
      </c>
      <c r="C453" s="12"/>
      <c r="D453" s="12"/>
      <c r="E453" s="12"/>
      <c r="F453" s="12"/>
      <c r="G453" s="12"/>
      <c r="H453" s="19"/>
    </row>
    <row r="454" spans="1:8" ht="12" customHeight="1" x14ac:dyDescent="0.25">
      <c r="A454" s="71">
        <f>+'CONTROL INGRESO DE LECHE'!$N$3</f>
        <v>12</v>
      </c>
      <c r="B454" s="12">
        <f>+'CONTROL INGRESO DE LECHE'!N23</f>
        <v>10</v>
      </c>
      <c r="C454" s="12"/>
      <c r="D454" s="12"/>
      <c r="E454" s="12"/>
      <c r="F454" s="12"/>
      <c r="G454" s="12"/>
      <c r="H454" s="19"/>
    </row>
    <row r="455" spans="1:8" ht="12" customHeight="1" x14ac:dyDescent="0.25">
      <c r="A455" s="71">
        <f>+'CONTROL INGRESO DE LECHE'!$O$3</f>
        <v>13</v>
      </c>
      <c r="B455" s="12">
        <f>+'CONTROL INGRESO DE LECHE'!O23</f>
        <v>12</v>
      </c>
      <c r="C455" s="12"/>
      <c r="D455" s="12"/>
      <c r="E455" s="12"/>
      <c r="F455" s="12"/>
      <c r="G455" s="12"/>
      <c r="H455" s="19"/>
    </row>
    <row r="456" spans="1:8" ht="12" customHeight="1" x14ac:dyDescent="0.25">
      <c r="A456" s="71">
        <f>+'CONTROL INGRESO DE LECHE'!$P$3</f>
        <v>14</v>
      </c>
      <c r="B456" s="12">
        <f>+'CONTROL INGRESO DE LECHE'!P23</f>
        <v>10</v>
      </c>
      <c r="C456" s="12"/>
      <c r="D456" s="12"/>
      <c r="E456" s="12"/>
      <c r="F456" s="12"/>
      <c r="G456" s="12"/>
      <c r="H456" s="19"/>
    </row>
    <row r="457" spans="1:8" ht="12" customHeight="1" x14ac:dyDescent="0.25">
      <c r="A457" s="71">
        <f>+'CONTROL INGRESO DE LECHE'!$Q$3</f>
        <v>15</v>
      </c>
      <c r="B457" s="12">
        <f>+'CONTROL INGRESO DE LECHE'!Q23</f>
        <v>13</v>
      </c>
      <c r="C457" s="12"/>
      <c r="D457" s="12"/>
      <c r="E457" s="12"/>
      <c r="F457" s="12"/>
      <c r="G457" s="12"/>
      <c r="H457" s="19"/>
    </row>
    <row r="458" spans="1:8" ht="12" customHeight="1" x14ac:dyDescent="0.25">
      <c r="A458" s="71">
        <f>+'CONTROL INGRESO DE LECHE'!$R$3</f>
        <v>16</v>
      </c>
      <c r="B458" s="12">
        <f>+'CONTROL INGRESO DE LECHE'!R23</f>
        <v>0</v>
      </c>
      <c r="C458" s="12"/>
      <c r="D458" s="12"/>
      <c r="E458" s="12"/>
      <c r="F458" s="12"/>
      <c r="G458" s="12"/>
      <c r="H458" s="19"/>
    </row>
    <row r="459" spans="1:8" ht="12" customHeight="1" x14ac:dyDescent="0.25">
      <c r="A459" s="78" t="s">
        <v>77</v>
      </c>
      <c r="B459" s="20">
        <f>SUM(B443:B458)</f>
        <v>110</v>
      </c>
      <c r="C459" s="20"/>
      <c r="D459" s="20"/>
      <c r="E459" s="20"/>
      <c r="F459" s="20"/>
      <c r="G459" s="20"/>
      <c r="H459" s="21"/>
    </row>
    <row r="461" spans="1:8" ht="12" customHeight="1" x14ac:dyDescent="0.25">
      <c r="A461" s="67" t="s">
        <v>78</v>
      </c>
    </row>
    <row r="462" spans="1:8" ht="12" customHeight="1" x14ac:dyDescent="0.25">
      <c r="A462" s="67" t="str">
        <f>+A2</f>
        <v>PRIMERA QUINCENA JULIO 2022</v>
      </c>
    </row>
    <row r="463" spans="1:8" ht="12" customHeight="1" x14ac:dyDescent="0.25">
      <c r="A463" s="67" t="s">
        <v>72</v>
      </c>
      <c r="C463" t="str">
        <f>+'CONTROL INGRESO DE LECHE'!B24</f>
        <v xml:space="preserve">NESTOR ALMECIGA </v>
      </c>
    </row>
    <row r="464" spans="1:8" ht="12" customHeight="1" x14ac:dyDescent="0.25">
      <c r="A464" s="76" t="s">
        <v>76</v>
      </c>
      <c r="B464" s="17"/>
      <c r="C464" s="15" t="s">
        <v>64</v>
      </c>
      <c r="D464" s="17"/>
      <c r="E464" s="17"/>
      <c r="F464" s="18"/>
      <c r="G464" s="17" t="s">
        <v>65</v>
      </c>
      <c r="H464" s="22"/>
    </row>
    <row r="465" spans="1:8" ht="12" customHeight="1" x14ac:dyDescent="0.25">
      <c r="A465" s="77" t="s">
        <v>66</v>
      </c>
      <c r="B465" s="23" t="s">
        <v>29</v>
      </c>
      <c r="C465" s="23" t="s">
        <v>67</v>
      </c>
      <c r="D465" s="23" t="s">
        <v>68</v>
      </c>
      <c r="E465" s="23" t="s">
        <v>75</v>
      </c>
      <c r="F465" s="24" t="s">
        <v>74</v>
      </c>
      <c r="G465" s="12"/>
      <c r="H465" s="19"/>
    </row>
    <row r="466" spans="1:8" ht="12" customHeight="1" x14ac:dyDescent="0.25">
      <c r="A466" s="70">
        <f>+'CONTROL INGRESO DE LECHE'!$C$3</f>
        <v>1</v>
      </c>
      <c r="B466" s="25">
        <f>+'CONTROL INGRESO DE LECHE'!C24</f>
        <v>16</v>
      </c>
      <c r="C466" s="25"/>
      <c r="D466" s="25"/>
      <c r="E466" s="25"/>
      <c r="F466" s="25"/>
      <c r="G466" s="23" t="s">
        <v>69</v>
      </c>
      <c r="H466" s="26">
        <v>1600</v>
      </c>
    </row>
    <row r="467" spans="1:8" ht="12" customHeight="1" x14ac:dyDescent="0.25">
      <c r="A467" s="71">
        <f>+'CONTROL INGRESO DE LECHE'!$D$3</f>
        <v>2</v>
      </c>
      <c r="B467" s="12">
        <f>+'CONTROL INGRESO DE LECHE'!D24</f>
        <v>22</v>
      </c>
      <c r="C467" s="12"/>
      <c r="D467" s="12"/>
      <c r="E467" s="12"/>
      <c r="F467" s="12"/>
      <c r="G467" s="16" t="s">
        <v>70</v>
      </c>
      <c r="H467" s="19">
        <f>+B482</f>
        <v>321</v>
      </c>
    </row>
    <row r="468" spans="1:8" ht="12" customHeight="1" x14ac:dyDescent="0.25">
      <c r="A468" s="71">
        <f>+'CONTROL INGRESO DE LECHE'!$E$3</f>
        <v>3</v>
      </c>
      <c r="B468" s="12">
        <f>+'CONTROL INGRESO DE LECHE'!E24</f>
        <v>25</v>
      </c>
      <c r="C468" s="12"/>
      <c r="D468" s="12"/>
      <c r="E468" s="12"/>
      <c r="F468" s="12"/>
      <c r="G468" s="16" t="s">
        <v>71</v>
      </c>
      <c r="H468" s="19">
        <f>+H467*H466</f>
        <v>513600</v>
      </c>
    </row>
    <row r="469" spans="1:8" ht="12" customHeight="1" x14ac:dyDescent="0.25">
      <c r="A469" s="71">
        <f>+'CONTROL INGRESO DE LECHE'!$F$3</f>
        <v>4</v>
      </c>
      <c r="B469" s="12">
        <f>+'CONTROL INGRESO DE LECHE'!F24</f>
        <v>21</v>
      </c>
      <c r="C469" s="12"/>
      <c r="D469" s="12"/>
      <c r="E469" s="12"/>
      <c r="F469" s="12"/>
      <c r="G469" s="16" t="s">
        <v>64</v>
      </c>
      <c r="H469" s="19"/>
    </row>
    <row r="470" spans="1:8" ht="12" customHeight="1" x14ac:dyDescent="0.25">
      <c r="A470" s="71">
        <f>+'CONTROL INGRESO DE LECHE'!$G$3</f>
        <v>5</v>
      </c>
      <c r="B470" s="12">
        <f>+'CONTROL INGRESO DE LECHE'!G24</f>
        <v>22</v>
      </c>
      <c r="C470" s="12"/>
      <c r="D470" s="12"/>
      <c r="E470" s="12"/>
      <c r="F470" s="12"/>
      <c r="G470" s="16" t="s">
        <v>73</v>
      </c>
      <c r="H470" s="19">
        <f>+H468</f>
        <v>513600</v>
      </c>
    </row>
    <row r="471" spans="1:8" ht="12" customHeight="1" x14ac:dyDescent="0.25">
      <c r="A471" s="71">
        <f>+'CONTROL INGRESO DE LECHE'!$H$3</f>
        <v>6</v>
      </c>
      <c r="B471" s="12">
        <f>+'CONTROL INGRESO DE LECHE'!H24</f>
        <v>22</v>
      </c>
      <c r="C471" s="12"/>
      <c r="D471" s="12"/>
      <c r="E471" s="12"/>
      <c r="F471" s="12"/>
      <c r="G471" s="12"/>
      <c r="H471" s="19"/>
    </row>
    <row r="472" spans="1:8" ht="12" customHeight="1" x14ac:dyDescent="0.25">
      <c r="A472" s="71">
        <f>+'CONTROL INGRESO DE LECHE'!$I$3</f>
        <v>7</v>
      </c>
      <c r="B472" s="12">
        <f>+'CONTROL INGRESO DE LECHE'!I24</f>
        <v>21</v>
      </c>
      <c r="C472" s="12"/>
      <c r="D472" s="12"/>
      <c r="E472" s="12"/>
      <c r="F472" s="12"/>
      <c r="G472" s="12"/>
      <c r="H472" s="19"/>
    </row>
    <row r="473" spans="1:8" ht="12" customHeight="1" x14ac:dyDescent="0.25">
      <c r="A473" s="71">
        <f>+'CONTROL INGRESO DE LECHE'!$J$3</f>
        <v>8</v>
      </c>
      <c r="B473" s="12">
        <f>+'CONTROL INGRESO DE LECHE'!J24</f>
        <v>21</v>
      </c>
      <c r="C473" s="12"/>
      <c r="D473" s="12"/>
      <c r="E473" s="12"/>
      <c r="F473" s="12"/>
      <c r="G473" s="12"/>
      <c r="H473" s="19"/>
    </row>
    <row r="474" spans="1:8" ht="12" customHeight="1" x14ac:dyDescent="0.25">
      <c r="A474" s="71">
        <f>+'CONTROL INGRESO DE LECHE'!$K$3</f>
        <v>9</v>
      </c>
      <c r="B474" s="12">
        <f>+'CONTROL INGRESO DE LECHE'!K24</f>
        <v>21</v>
      </c>
      <c r="C474" s="12"/>
      <c r="D474" s="12"/>
      <c r="E474" s="12"/>
      <c r="F474" s="12"/>
      <c r="G474" s="12"/>
      <c r="H474" s="19"/>
    </row>
    <row r="475" spans="1:8" ht="12" customHeight="1" x14ac:dyDescent="0.25">
      <c r="A475" s="71">
        <f>+'CONTROL INGRESO DE LECHE'!$L$3</f>
        <v>10</v>
      </c>
      <c r="B475" s="12">
        <f>+'CONTROL INGRESO DE LECHE'!L24</f>
        <v>20</v>
      </c>
      <c r="C475" s="12"/>
      <c r="D475" s="12"/>
      <c r="E475" s="12"/>
      <c r="F475" s="12"/>
      <c r="G475" s="12"/>
      <c r="H475" s="19"/>
    </row>
    <row r="476" spans="1:8" ht="12" customHeight="1" x14ac:dyDescent="0.25">
      <c r="A476" s="71">
        <f>+'CONTROL INGRESO DE LECHE'!$M$3</f>
        <v>11</v>
      </c>
      <c r="B476" s="12">
        <f>+'CONTROL INGRESO DE LECHE'!M24</f>
        <v>19</v>
      </c>
      <c r="C476" s="12"/>
      <c r="D476" s="12"/>
      <c r="E476" s="12"/>
      <c r="F476" s="12"/>
      <c r="G476" s="12"/>
      <c r="H476" s="19"/>
    </row>
    <row r="477" spans="1:8" ht="12" customHeight="1" x14ac:dyDescent="0.25">
      <c r="A477" s="71">
        <f>+'CONTROL INGRESO DE LECHE'!$N$3</f>
        <v>12</v>
      </c>
      <c r="B477" s="12">
        <f>+'CONTROL INGRESO DE LECHE'!N24</f>
        <v>22</v>
      </c>
      <c r="C477" s="12"/>
      <c r="D477" s="12"/>
      <c r="E477" s="12"/>
      <c r="F477" s="12"/>
      <c r="G477" s="12"/>
      <c r="H477" s="19"/>
    </row>
    <row r="478" spans="1:8" ht="12" customHeight="1" x14ac:dyDescent="0.25">
      <c r="A478" s="71">
        <f>+'CONTROL INGRESO DE LECHE'!$O$3</f>
        <v>13</v>
      </c>
      <c r="B478" s="12">
        <f>+'CONTROL INGRESO DE LECHE'!O24</f>
        <v>22</v>
      </c>
      <c r="C478" s="12"/>
      <c r="D478" s="12"/>
      <c r="E478" s="12"/>
      <c r="F478" s="12"/>
      <c r="G478" s="12"/>
      <c r="H478" s="19"/>
    </row>
    <row r="479" spans="1:8" ht="12" customHeight="1" x14ac:dyDescent="0.25">
      <c r="A479" s="71">
        <f>+'CONTROL INGRESO DE LECHE'!$P$3</f>
        <v>14</v>
      </c>
      <c r="B479" s="12">
        <f>+'CONTROL INGRESO DE LECHE'!P24</f>
        <v>25</v>
      </c>
      <c r="C479" s="12"/>
      <c r="D479" s="12"/>
      <c r="E479" s="12"/>
      <c r="F479" s="12"/>
      <c r="G479" s="12"/>
      <c r="H479" s="19"/>
    </row>
    <row r="480" spans="1:8" ht="12" customHeight="1" x14ac:dyDescent="0.25">
      <c r="A480" s="71">
        <f>+'CONTROL INGRESO DE LECHE'!$Q$3</f>
        <v>15</v>
      </c>
      <c r="B480" s="12">
        <f>+'CONTROL INGRESO DE LECHE'!Q24</f>
        <v>22</v>
      </c>
      <c r="C480" s="12"/>
      <c r="D480" s="12"/>
      <c r="E480" s="12"/>
      <c r="F480" s="12"/>
      <c r="G480" s="12"/>
      <c r="H480" s="19"/>
    </row>
    <row r="481" spans="1:8" ht="12" customHeight="1" x14ac:dyDescent="0.25">
      <c r="A481" s="71">
        <f>+'CONTROL INGRESO DE LECHE'!$R$3</f>
        <v>16</v>
      </c>
      <c r="B481" s="12">
        <f>+'CONTROL INGRESO DE LECHE'!R24</f>
        <v>0</v>
      </c>
      <c r="C481" s="12"/>
      <c r="D481" s="12"/>
      <c r="E481" s="12"/>
      <c r="F481" s="12"/>
      <c r="G481" s="12"/>
      <c r="H481" s="19"/>
    </row>
    <row r="482" spans="1:8" ht="12" customHeight="1" x14ac:dyDescent="0.25">
      <c r="A482" s="78" t="s">
        <v>77</v>
      </c>
      <c r="B482" s="20">
        <f>SUM(B466:B481)</f>
        <v>321</v>
      </c>
      <c r="C482" s="20"/>
      <c r="D482" s="20"/>
      <c r="E482" s="20"/>
      <c r="F482" s="20"/>
      <c r="G482" s="20"/>
      <c r="H482" s="21"/>
    </row>
    <row r="484" spans="1:8" ht="12" customHeight="1" x14ac:dyDescent="0.25">
      <c r="A484" s="67" t="s">
        <v>78</v>
      </c>
    </row>
    <row r="485" spans="1:8" ht="12" customHeight="1" x14ac:dyDescent="0.25">
      <c r="A485" s="67" t="str">
        <f>+A2</f>
        <v>PRIMERA QUINCENA JULIO 2022</v>
      </c>
    </row>
    <row r="486" spans="1:8" ht="12" customHeight="1" x14ac:dyDescent="0.25">
      <c r="A486" s="67" t="s">
        <v>72</v>
      </c>
      <c r="C486" t="str">
        <f>+'CONTROL INGRESO DE LECHE'!B25</f>
        <v>BERTHA LOPEZ</v>
      </c>
    </row>
    <row r="487" spans="1:8" ht="12" customHeight="1" x14ac:dyDescent="0.25">
      <c r="A487" s="76" t="s">
        <v>76</v>
      </c>
      <c r="B487" s="17"/>
      <c r="C487" s="15" t="s">
        <v>64</v>
      </c>
      <c r="D487" s="17"/>
      <c r="E487" s="17"/>
      <c r="F487" s="18"/>
      <c r="G487" s="17" t="s">
        <v>65</v>
      </c>
      <c r="H487" s="22"/>
    </row>
    <row r="488" spans="1:8" ht="12" customHeight="1" x14ac:dyDescent="0.25">
      <c r="A488" s="77" t="s">
        <v>66</v>
      </c>
      <c r="B488" s="23" t="s">
        <v>29</v>
      </c>
      <c r="C488" s="23" t="s">
        <v>67</v>
      </c>
      <c r="D488" s="23" t="s">
        <v>68</v>
      </c>
      <c r="E488" s="23" t="s">
        <v>75</v>
      </c>
      <c r="F488" s="24" t="s">
        <v>74</v>
      </c>
      <c r="G488" s="12"/>
      <c r="H488" s="19"/>
    </row>
    <row r="489" spans="1:8" ht="12" customHeight="1" x14ac:dyDescent="0.25">
      <c r="A489" s="70">
        <f>+'CONTROL INGRESO DE LECHE'!$C$3</f>
        <v>1</v>
      </c>
      <c r="B489" s="25">
        <f>+'CONTROL INGRESO DE LECHE'!C25</f>
        <v>24</v>
      </c>
      <c r="C489" s="25"/>
      <c r="D489" s="25"/>
      <c r="E489" s="25"/>
      <c r="F489" s="25"/>
      <c r="G489" s="23" t="s">
        <v>69</v>
      </c>
      <c r="H489" s="26">
        <v>1600</v>
      </c>
    </row>
    <row r="490" spans="1:8" ht="12" customHeight="1" x14ac:dyDescent="0.25">
      <c r="A490" s="71">
        <f>+'CONTROL INGRESO DE LECHE'!$D$3</f>
        <v>2</v>
      </c>
      <c r="B490" s="12">
        <f>+'CONTROL INGRESO DE LECHE'!D25</f>
        <v>23</v>
      </c>
      <c r="C490" s="12"/>
      <c r="D490" s="12"/>
      <c r="E490" s="12"/>
      <c r="F490" s="12"/>
      <c r="G490" s="16" t="s">
        <v>70</v>
      </c>
      <c r="H490" s="19">
        <f>+B505</f>
        <v>358</v>
      </c>
    </row>
    <row r="491" spans="1:8" ht="12" customHeight="1" x14ac:dyDescent="0.25">
      <c r="A491" s="71">
        <f>+'CONTROL INGRESO DE LECHE'!$E$3</f>
        <v>3</v>
      </c>
      <c r="B491" s="12">
        <f>+'CONTROL INGRESO DE LECHE'!E25</f>
        <v>25</v>
      </c>
      <c r="C491" s="12"/>
      <c r="D491" s="12"/>
      <c r="E491" s="12"/>
      <c r="F491" s="12"/>
      <c r="G491" s="16" t="s">
        <v>71</v>
      </c>
      <c r="H491" s="19">
        <f>+H490*H489</f>
        <v>572800</v>
      </c>
    </row>
    <row r="492" spans="1:8" ht="12" customHeight="1" x14ac:dyDescent="0.25">
      <c r="A492" s="71">
        <f>+'CONTROL INGRESO DE LECHE'!$F$3</f>
        <v>4</v>
      </c>
      <c r="B492" s="12">
        <f>+'CONTROL INGRESO DE LECHE'!F25</f>
        <v>25</v>
      </c>
      <c r="C492" s="12"/>
      <c r="D492" s="12"/>
      <c r="E492" s="12"/>
      <c r="F492" s="12"/>
      <c r="G492" s="16" t="s">
        <v>64</v>
      </c>
      <c r="H492" s="19"/>
    </row>
    <row r="493" spans="1:8" ht="12" customHeight="1" x14ac:dyDescent="0.25">
      <c r="A493" s="71">
        <f>+'CONTROL INGRESO DE LECHE'!$G$3</f>
        <v>5</v>
      </c>
      <c r="B493" s="12">
        <f>+'CONTROL INGRESO DE LECHE'!G25</f>
        <v>24</v>
      </c>
      <c r="C493" s="12"/>
      <c r="D493" s="12"/>
      <c r="E493" s="12"/>
      <c r="F493" s="12"/>
      <c r="G493" s="16" t="s">
        <v>73</v>
      </c>
      <c r="H493" s="19">
        <f>+H491</f>
        <v>572800</v>
      </c>
    </row>
    <row r="494" spans="1:8" ht="12" customHeight="1" x14ac:dyDescent="0.25">
      <c r="A494" s="71">
        <f>+'CONTROL INGRESO DE LECHE'!$H$3</f>
        <v>6</v>
      </c>
      <c r="B494" s="12">
        <f>+'CONTROL INGRESO DE LECHE'!H25</f>
        <v>26</v>
      </c>
      <c r="C494" s="12"/>
      <c r="D494" s="12"/>
      <c r="E494" s="12"/>
      <c r="F494" s="12"/>
      <c r="G494" s="12"/>
      <c r="H494" s="19"/>
    </row>
    <row r="495" spans="1:8" ht="12" customHeight="1" x14ac:dyDescent="0.25">
      <c r="A495" s="71">
        <f>+'CONTROL INGRESO DE LECHE'!$I$3</f>
        <v>7</v>
      </c>
      <c r="B495" s="12">
        <f>+'CONTROL INGRESO DE LECHE'!I25</f>
        <v>24</v>
      </c>
      <c r="C495" s="12"/>
      <c r="D495" s="12"/>
      <c r="E495" s="12"/>
      <c r="F495" s="12"/>
      <c r="G495" s="12"/>
      <c r="H495" s="19"/>
    </row>
    <row r="496" spans="1:8" ht="12" customHeight="1" x14ac:dyDescent="0.25">
      <c r="A496" s="71">
        <f>+'CONTROL INGRESO DE LECHE'!$J$3</f>
        <v>8</v>
      </c>
      <c r="B496" s="12">
        <f>+'CONTROL INGRESO DE LECHE'!J25</f>
        <v>24</v>
      </c>
      <c r="C496" s="12"/>
      <c r="D496" s="12"/>
      <c r="E496" s="12"/>
      <c r="F496" s="12"/>
      <c r="G496" s="12"/>
      <c r="H496" s="19"/>
    </row>
    <row r="497" spans="1:8" ht="12" customHeight="1" x14ac:dyDescent="0.25">
      <c r="A497" s="71">
        <f>+'CONTROL INGRESO DE LECHE'!$K$3</f>
        <v>9</v>
      </c>
      <c r="B497" s="12">
        <f>+'CONTROL INGRESO DE LECHE'!K25</f>
        <v>26</v>
      </c>
      <c r="C497" s="12"/>
      <c r="D497" s="12"/>
      <c r="E497" s="12"/>
      <c r="F497" s="12"/>
      <c r="G497" s="12"/>
      <c r="H497" s="19"/>
    </row>
    <row r="498" spans="1:8" ht="12" customHeight="1" x14ac:dyDescent="0.25">
      <c r="A498" s="71">
        <f>+'CONTROL INGRESO DE LECHE'!$L$3</f>
        <v>10</v>
      </c>
      <c r="B498" s="12">
        <f>+'CONTROL INGRESO DE LECHE'!L25</f>
        <v>26</v>
      </c>
      <c r="C498" s="12"/>
      <c r="D498" s="12"/>
      <c r="E498" s="12"/>
      <c r="F498" s="12"/>
      <c r="G498" s="12"/>
      <c r="H498" s="19"/>
    </row>
    <row r="499" spans="1:8" ht="12" customHeight="1" x14ac:dyDescent="0.25">
      <c r="A499" s="71">
        <f>+'CONTROL INGRESO DE LECHE'!$M$3</f>
        <v>11</v>
      </c>
      <c r="B499" s="12">
        <f>+'CONTROL INGRESO DE LECHE'!M25</f>
        <v>25</v>
      </c>
      <c r="C499" s="12"/>
      <c r="D499" s="12"/>
      <c r="E499" s="12"/>
      <c r="F499" s="12"/>
      <c r="G499" s="12"/>
      <c r="H499" s="19"/>
    </row>
    <row r="500" spans="1:8" ht="12" customHeight="1" x14ac:dyDescent="0.25">
      <c r="A500" s="71">
        <f>+'CONTROL INGRESO DE LECHE'!$N$3</f>
        <v>12</v>
      </c>
      <c r="B500" s="12">
        <f>+'CONTROL INGRESO DE LECHE'!N25</f>
        <v>25</v>
      </c>
      <c r="C500" s="12"/>
      <c r="D500" s="12"/>
      <c r="E500" s="12"/>
      <c r="F500" s="12"/>
      <c r="G500" s="12"/>
      <c r="H500" s="19"/>
    </row>
    <row r="501" spans="1:8" ht="12" customHeight="1" x14ac:dyDescent="0.25">
      <c r="A501" s="71">
        <f>+'CONTROL INGRESO DE LECHE'!$O$3</f>
        <v>13</v>
      </c>
      <c r="B501" s="12">
        <f>+'CONTROL INGRESO DE LECHE'!O25</f>
        <v>23</v>
      </c>
      <c r="C501" s="12"/>
      <c r="D501" s="12"/>
      <c r="E501" s="12"/>
      <c r="F501" s="12"/>
      <c r="G501" s="12"/>
      <c r="H501" s="19"/>
    </row>
    <row r="502" spans="1:8" ht="12" customHeight="1" x14ac:dyDescent="0.25">
      <c r="A502" s="71">
        <f>+'CONTROL INGRESO DE LECHE'!$P$3</f>
        <v>14</v>
      </c>
      <c r="B502" s="12">
        <f>+'CONTROL INGRESO DE LECHE'!P25</f>
        <v>20</v>
      </c>
      <c r="C502" s="12"/>
      <c r="D502" s="12"/>
      <c r="E502" s="12"/>
      <c r="F502" s="12"/>
      <c r="G502" s="12"/>
      <c r="H502" s="19"/>
    </row>
    <row r="503" spans="1:8" ht="12" customHeight="1" x14ac:dyDescent="0.25">
      <c r="A503" s="71">
        <f>+'CONTROL INGRESO DE LECHE'!$Q$3</f>
        <v>15</v>
      </c>
      <c r="B503" s="12">
        <f>+'CONTROL INGRESO DE LECHE'!Q25</f>
        <v>18</v>
      </c>
      <c r="C503" s="12"/>
      <c r="D503" s="12"/>
      <c r="E503" s="12"/>
      <c r="F503" s="12"/>
      <c r="G503" s="12"/>
      <c r="H503" s="19"/>
    </row>
    <row r="504" spans="1:8" ht="12" customHeight="1" x14ac:dyDescent="0.25">
      <c r="A504" s="71">
        <f>+'CONTROL INGRESO DE LECHE'!$R$3</f>
        <v>16</v>
      </c>
      <c r="B504" s="12">
        <f>+'CONTROL INGRESO DE LECHE'!R25</f>
        <v>0</v>
      </c>
      <c r="C504" s="12"/>
      <c r="D504" s="12"/>
      <c r="E504" s="12"/>
      <c r="F504" s="12"/>
      <c r="G504" s="12"/>
      <c r="H504" s="19"/>
    </row>
    <row r="505" spans="1:8" ht="12" customHeight="1" x14ac:dyDescent="0.25">
      <c r="A505" s="78" t="s">
        <v>77</v>
      </c>
      <c r="B505" s="20">
        <f>SUM(B489:B504)</f>
        <v>358</v>
      </c>
      <c r="C505" s="20"/>
      <c r="D505" s="20"/>
      <c r="E505" s="20"/>
      <c r="F505" s="20"/>
      <c r="G505" s="20"/>
      <c r="H505" s="21"/>
    </row>
    <row r="507" spans="1:8" ht="12" customHeight="1" x14ac:dyDescent="0.25">
      <c r="A507" s="67" t="s">
        <v>78</v>
      </c>
    </row>
    <row r="508" spans="1:8" ht="12" customHeight="1" x14ac:dyDescent="0.25">
      <c r="A508" s="67" t="str">
        <f>+A2</f>
        <v>PRIMERA QUINCENA JULIO 2022</v>
      </c>
    </row>
    <row r="509" spans="1:8" ht="12" customHeight="1" x14ac:dyDescent="0.25">
      <c r="A509" s="67" t="s">
        <v>72</v>
      </c>
      <c r="C509" t="str">
        <f>+'CONTROL INGRESO DE LECHE'!B26</f>
        <v xml:space="preserve">CLARA RODRIGUEZ </v>
      </c>
    </row>
    <row r="510" spans="1:8" ht="12" customHeight="1" x14ac:dyDescent="0.25">
      <c r="A510" s="76" t="s">
        <v>76</v>
      </c>
      <c r="B510" s="17"/>
      <c r="C510" s="15" t="s">
        <v>64</v>
      </c>
      <c r="D510" s="17"/>
      <c r="E510" s="17"/>
      <c r="F510" s="18"/>
      <c r="G510" s="17" t="s">
        <v>65</v>
      </c>
      <c r="H510" s="22"/>
    </row>
    <row r="511" spans="1:8" ht="12" customHeight="1" x14ac:dyDescent="0.25">
      <c r="A511" s="77" t="s">
        <v>66</v>
      </c>
      <c r="B511" s="23" t="s">
        <v>29</v>
      </c>
      <c r="C511" s="23" t="s">
        <v>67</v>
      </c>
      <c r="D511" s="23" t="s">
        <v>68</v>
      </c>
      <c r="E511" s="23" t="s">
        <v>75</v>
      </c>
      <c r="F511" s="24" t="s">
        <v>74</v>
      </c>
      <c r="G511" s="12"/>
      <c r="H511" s="19"/>
    </row>
    <row r="512" spans="1:8" ht="12" customHeight="1" x14ac:dyDescent="0.25">
      <c r="A512" s="70">
        <f>+'CONTROL INGRESO DE LECHE'!$C$3</f>
        <v>1</v>
      </c>
      <c r="B512" s="25">
        <f>+'CONTROL INGRESO DE LECHE'!C26</f>
        <v>9</v>
      </c>
      <c r="C512" s="25"/>
      <c r="D512" s="25"/>
      <c r="E512" s="25"/>
      <c r="F512" s="25"/>
      <c r="G512" s="23" t="s">
        <v>69</v>
      </c>
      <c r="H512" s="26">
        <v>1400</v>
      </c>
    </row>
    <row r="513" spans="1:8" ht="12" customHeight="1" x14ac:dyDescent="0.25">
      <c r="A513" s="71">
        <f>+'CONTROL INGRESO DE LECHE'!$D$3</f>
        <v>2</v>
      </c>
      <c r="B513" s="12">
        <f>+'CONTROL INGRESO DE LECHE'!D26</f>
        <v>10</v>
      </c>
      <c r="C513" s="12"/>
      <c r="D513" s="12"/>
      <c r="E513" s="12"/>
      <c r="F513" s="12"/>
      <c r="G513" s="16" t="s">
        <v>70</v>
      </c>
      <c r="H513" s="19">
        <f>+B528</f>
        <v>151</v>
      </c>
    </row>
    <row r="514" spans="1:8" ht="12" customHeight="1" x14ac:dyDescent="0.25">
      <c r="A514" s="71">
        <f>+'CONTROL INGRESO DE LECHE'!$E$3</f>
        <v>3</v>
      </c>
      <c r="B514" s="12">
        <f>+'CONTROL INGRESO DE LECHE'!E26</f>
        <v>10</v>
      </c>
      <c r="C514" s="12"/>
      <c r="D514" s="12"/>
      <c r="E514" s="12"/>
      <c r="F514" s="12"/>
      <c r="G514" s="16" t="s">
        <v>71</v>
      </c>
      <c r="H514" s="19">
        <f>+H513*H512</f>
        <v>211400</v>
      </c>
    </row>
    <row r="515" spans="1:8" ht="12" customHeight="1" x14ac:dyDescent="0.25">
      <c r="A515" s="71">
        <f>+'CONTROL INGRESO DE LECHE'!$F$3</f>
        <v>4</v>
      </c>
      <c r="B515" s="12">
        <f>+'CONTROL INGRESO DE LECHE'!F26</f>
        <v>10</v>
      </c>
      <c r="C515" s="12"/>
      <c r="D515" s="12"/>
      <c r="E515" s="12"/>
      <c r="F515" s="12"/>
      <c r="G515" s="16" t="s">
        <v>64</v>
      </c>
      <c r="H515" s="19"/>
    </row>
    <row r="516" spans="1:8" ht="12" customHeight="1" x14ac:dyDescent="0.25">
      <c r="A516" s="71">
        <f>+'CONTROL INGRESO DE LECHE'!$G$3</f>
        <v>5</v>
      </c>
      <c r="B516" s="12">
        <f>+'CONTROL INGRESO DE LECHE'!G26</f>
        <v>10</v>
      </c>
      <c r="C516" s="12"/>
      <c r="D516" s="12"/>
      <c r="E516" s="12"/>
      <c r="F516" s="12"/>
      <c r="G516" s="16" t="s">
        <v>73</v>
      </c>
      <c r="H516" s="19">
        <f>+H514</f>
        <v>211400</v>
      </c>
    </row>
    <row r="517" spans="1:8" ht="12" customHeight="1" x14ac:dyDescent="0.25">
      <c r="A517" s="71">
        <f>+'CONTROL INGRESO DE LECHE'!$H$3</f>
        <v>6</v>
      </c>
      <c r="B517" s="12">
        <f>+'CONTROL INGRESO DE LECHE'!H26</f>
        <v>10</v>
      </c>
      <c r="C517" s="12"/>
      <c r="D517" s="12"/>
      <c r="E517" s="12"/>
      <c r="F517" s="12"/>
      <c r="G517" s="12"/>
      <c r="H517" s="19"/>
    </row>
    <row r="518" spans="1:8" ht="12" customHeight="1" x14ac:dyDescent="0.25">
      <c r="A518" s="71">
        <f>+'CONTROL INGRESO DE LECHE'!$I$3</f>
        <v>7</v>
      </c>
      <c r="B518" s="12">
        <f>+'CONTROL INGRESO DE LECHE'!I26</f>
        <v>9</v>
      </c>
      <c r="C518" s="12"/>
      <c r="D518" s="12"/>
      <c r="E518" s="12"/>
      <c r="F518" s="12"/>
      <c r="G518" s="12"/>
      <c r="H518" s="19"/>
    </row>
    <row r="519" spans="1:8" ht="12" customHeight="1" x14ac:dyDescent="0.25">
      <c r="A519" s="71">
        <f>+'CONTROL INGRESO DE LECHE'!$J$3</f>
        <v>8</v>
      </c>
      <c r="B519" s="12">
        <f>+'CONTROL INGRESO DE LECHE'!J26</f>
        <v>10</v>
      </c>
      <c r="C519" s="12"/>
      <c r="D519" s="12"/>
      <c r="E519" s="12"/>
      <c r="F519" s="12"/>
      <c r="G519" s="12"/>
      <c r="H519" s="19"/>
    </row>
    <row r="520" spans="1:8" ht="12" customHeight="1" x14ac:dyDescent="0.25">
      <c r="A520" s="71">
        <f>+'CONTROL INGRESO DE LECHE'!$K$3</f>
        <v>9</v>
      </c>
      <c r="B520" s="12">
        <f>+'CONTROL INGRESO DE LECHE'!K26</f>
        <v>10</v>
      </c>
      <c r="C520" s="12"/>
      <c r="D520" s="12"/>
      <c r="E520" s="12"/>
      <c r="F520" s="12"/>
      <c r="G520" s="12"/>
      <c r="H520" s="19"/>
    </row>
    <row r="521" spans="1:8" ht="12" customHeight="1" x14ac:dyDescent="0.25">
      <c r="A521" s="71">
        <f>+'CONTROL INGRESO DE LECHE'!$L$3</f>
        <v>10</v>
      </c>
      <c r="B521" s="12">
        <f>+'CONTROL INGRESO DE LECHE'!L26</f>
        <v>13</v>
      </c>
      <c r="C521" s="12"/>
      <c r="D521" s="12"/>
      <c r="E521" s="12"/>
      <c r="F521" s="12"/>
      <c r="G521" s="12"/>
      <c r="H521" s="19"/>
    </row>
    <row r="522" spans="1:8" ht="12" customHeight="1" x14ac:dyDescent="0.25">
      <c r="A522" s="71">
        <f>+'CONTROL INGRESO DE LECHE'!$M$3</f>
        <v>11</v>
      </c>
      <c r="B522" s="12">
        <f>+'CONTROL INGRESO DE LECHE'!M26</f>
        <v>10</v>
      </c>
      <c r="C522" s="12"/>
      <c r="D522" s="12"/>
      <c r="E522" s="12"/>
      <c r="F522" s="12"/>
      <c r="G522" s="12"/>
      <c r="H522" s="19"/>
    </row>
    <row r="523" spans="1:8" ht="12" customHeight="1" x14ac:dyDescent="0.25">
      <c r="A523" s="71">
        <f>+'CONTROL INGRESO DE LECHE'!$N$3</f>
        <v>12</v>
      </c>
      <c r="B523" s="12">
        <f>+'CONTROL INGRESO DE LECHE'!N26</f>
        <v>10</v>
      </c>
      <c r="C523" s="12"/>
      <c r="D523" s="12"/>
      <c r="E523" s="12"/>
      <c r="F523" s="12"/>
      <c r="G523" s="12"/>
      <c r="H523" s="19"/>
    </row>
    <row r="524" spans="1:8" ht="12" customHeight="1" x14ac:dyDescent="0.25">
      <c r="A524" s="71">
        <f>+'CONTROL INGRESO DE LECHE'!$O$3</f>
        <v>13</v>
      </c>
      <c r="B524" s="12">
        <f>+'CONTROL INGRESO DE LECHE'!O26</f>
        <v>10</v>
      </c>
      <c r="C524" s="12"/>
      <c r="D524" s="12"/>
      <c r="E524" s="12"/>
      <c r="F524" s="12"/>
      <c r="G524" s="12"/>
      <c r="H524" s="19"/>
    </row>
    <row r="525" spans="1:8" ht="12" customHeight="1" x14ac:dyDescent="0.25">
      <c r="A525" s="71">
        <f>+'CONTROL INGRESO DE LECHE'!$P$3</f>
        <v>14</v>
      </c>
      <c r="B525" s="12">
        <f>+'CONTROL INGRESO DE LECHE'!P26</f>
        <v>10</v>
      </c>
      <c r="C525" s="12"/>
      <c r="D525" s="12"/>
      <c r="E525" s="12"/>
      <c r="F525" s="12"/>
      <c r="G525" s="12"/>
      <c r="H525" s="19"/>
    </row>
    <row r="526" spans="1:8" ht="12" customHeight="1" x14ac:dyDescent="0.25">
      <c r="A526" s="71">
        <f>+'CONTROL INGRESO DE LECHE'!$Q$3</f>
        <v>15</v>
      </c>
      <c r="B526" s="12">
        <f>+'CONTROL INGRESO DE LECHE'!Q26</f>
        <v>10</v>
      </c>
      <c r="C526" s="12"/>
      <c r="D526" s="12"/>
      <c r="E526" s="12"/>
      <c r="F526" s="12"/>
      <c r="G526" s="12"/>
      <c r="H526" s="19"/>
    </row>
    <row r="527" spans="1:8" ht="12" customHeight="1" x14ac:dyDescent="0.25">
      <c r="A527" s="71">
        <f>+'CONTROL INGRESO DE LECHE'!$R$3</f>
        <v>16</v>
      </c>
      <c r="B527" s="12">
        <f>+'CONTROL INGRESO DE LECHE'!R26</f>
        <v>0</v>
      </c>
      <c r="C527" s="12"/>
      <c r="D527" s="12"/>
      <c r="E527" s="12"/>
      <c r="F527" s="12"/>
      <c r="G527" s="12"/>
      <c r="H527" s="19"/>
    </row>
    <row r="528" spans="1:8" ht="12" customHeight="1" x14ac:dyDescent="0.25">
      <c r="A528" s="78" t="s">
        <v>77</v>
      </c>
      <c r="B528" s="20">
        <f>SUM(B512:B527)</f>
        <v>151</v>
      </c>
      <c r="C528" s="20"/>
      <c r="D528" s="20"/>
      <c r="E528" s="20"/>
      <c r="F528" s="20"/>
      <c r="G528" s="20"/>
      <c r="H528" s="21"/>
    </row>
    <row r="530" spans="1:8" ht="12" customHeight="1" x14ac:dyDescent="0.25">
      <c r="A530" s="67" t="s">
        <v>0</v>
      </c>
    </row>
    <row r="531" spans="1:8" ht="12" customHeight="1" x14ac:dyDescent="0.25">
      <c r="A531" s="67" t="str">
        <f>+A2</f>
        <v>PRIMERA QUINCENA JULIO 2022</v>
      </c>
    </row>
    <row r="532" spans="1:8" ht="12" customHeight="1" x14ac:dyDescent="0.25">
      <c r="A532" s="67" t="s">
        <v>72</v>
      </c>
      <c r="C532" t="str">
        <f>+'CONTROL INGRESO DE LECHE'!B27</f>
        <v>VICTORIA GANTIVA</v>
      </c>
    </row>
    <row r="533" spans="1:8" ht="12" customHeight="1" x14ac:dyDescent="0.25">
      <c r="A533" s="76" t="s">
        <v>76</v>
      </c>
      <c r="B533" s="17"/>
      <c r="C533" s="15" t="s">
        <v>64</v>
      </c>
      <c r="D533" s="17"/>
      <c r="E533" s="17"/>
      <c r="F533" s="18"/>
      <c r="G533" s="17" t="s">
        <v>65</v>
      </c>
      <c r="H533" s="22"/>
    </row>
    <row r="534" spans="1:8" ht="12" customHeight="1" x14ac:dyDescent="0.25">
      <c r="A534" s="77" t="s">
        <v>66</v>
      </c>
      <c r="B534" s="23" t="s">
        <v>29</v>
      </c>
      <c r="C534" s="23" t="s">
        <v>67</v>
      </c>
      <c r="D534" s="23" t="s">
        <v>68</v>
      </c>
      <c r="E534" s="23" t="s">
        <v>75</v>
      </c>
      <c r="F534" s="24" t="s">
        <v>74</v>
      </c>
      <c r="G534" s="12"/>
      <c r="H534" s="19"/>
    </row>
    <row r="535" spans="1:8" ht="12" customHeight="1" x14ac:dyDescent="0.25">
      <c r="A535" s="70">
        <f>+'CONTROL INGRESO DE LECHE'!$C$3</f>
        <v>1</v>
      </c>
      <c r="B535" s="25">
        <f>+'CONTROL INGRESO DE LECHE'!C27</f>
        <v>20</v>
      </c>
      <c r="C535" s="25"/>
      <c r="D535" s="25"/>
      <c r="E535" s="25"/>
      <c r="F535" s="25"/>
      <c r="G535" s="23" t="s">
        <v>69</v>
      </c>
      <c r="H535" s="26">
        <v>1500</v>
      </c>
    </row>
    <row r="536" spans="1:8" ht="12" customHeight="1" x14ac:dyDescent="0.25">
      <c r="A536" s="71">
        <f>+'CONTROL INGRESO DE LECHE'!$D$3</f>
        <v>2</v>
      </c>
      <c r="B536" s="12">
        <f>+'CONTROL INGRESO DE LECHE'!D27</f>
        <v>20</v>
      </c>
      <c r="C536" s="12"/>
      <c r="D536" s="12"/>
      <c r="E536" s="12"/>
      <c r="F536" s="12"/>
      <c r="G536" s="16" t="s">
        <v>70</v>
      </c>
      <c r="H536" s="19">
        <f>+B551</f>
        <v>410</v>
      </c>
    </row>
    <row r="537" spans="1:8" ht="12" customHeight="1" x14ac:dyDescent="0.25">
      <c r="A537" s="71">
        <f>+'CONTROL INGRESO DE LECHE'!$E$3</f>
        <v>3</v>
      </c>
      <c r="B537" s="12">
        <f>+'CONTROL INGRESO DE LECHE'!E27</f>
        <v>19</v>
      </c>
      <c r="C537" s="12"/>
      <c r="D537" s="12"/>
      <c r="E537" s="12"/>
      <c r="F537" s="12"/>
      <c r="G537" s="16" t="s">
        <v>71</v>
      </c>
      <c r="H537" s="19">
        <f>+H536*H535</f>
        <v>615000</v>
      </c>
    </row>
    <row r="538" spans="1:8" ht="12" customHeight="1" x14ac:dyDescent="0.25">
      <c r="A538" s="71">
        <f>+'CONTROL INGRESO DE LECHE'!$F$3</f>
        <v>4</v>
      </c>
      <c r="B538" s="12">
        <f>+'CONTROL INGRESO DE LECHE'!F27</f>
        <v>20</v>
      </c>
      <c r="C538" s="12"/>
      <c r="D538" s="12"/>
      <c r="E538" s="12"/>
      <c r="F538" s="12"/>
      <c r="G538" s="16" t="s">
        <v>64</v>
      </c>
      <c r="H538" s="19"/>
    </row>
    <row r="539" spans="1:8" ht="12" customHeight="1" x14ac:dyDescent="0.25">
      <c r="A539" s="71">
        <f>+'CONTROL INGRESO DE LECHE'!$G$3</f>
        <v>5</v>
      </c>
      <c r="B539" s="12">
        <f>+'CONTROL INGRESO DE LECHE'!G27</f>
        <v>20</v>
      </c>
      <c r="C539" s="12"/>
      <c r="D539" s="12"/>
      <c r="E539" s="12"/>
      <c r="F539" s="12"/>
      <c r="G539" s="16" t="s">
        <v>73</v>
      </c>
      <c r="H539" s="19">
        <f>+H537</f>
        <v>615000</v>
      </c>
    </row>
    <row r="540" spans="1:8" ht="12" customHeight="1" x14ac:dyDescent="0.25">
      <c r="A540" s="71">
        <f>+'CONTROL INGRESO DE LECHE'!$H$3</f>
        <v>6</v>
      </c>
      <c r="B540" s="12">
        <f>+'CONTROL INGRESO DE LECHE'!H27</f>
        <v>25</v>
      </c>
      <c r="C540" s="12"/>
      <c r="D540" s="12"/>
      <c r="E540" s="12"/>
      <c r="F540" s="12"/>
      <c r="G540" s="12"/>
      <c r="H540" s="19"/>
    </row>
    <row r="541" spans="1:8" ht="12" customHeight="1" x14ac:dyDescent="0.25">
      <c r="A541" s="71">
        <f>+'CONTROL INGRESO DE LECHE'!$I$3</f>
        <v>7</v>
      </c>
      <c r="B541" s="12">
        <f>+'CONTROL INGRESO DE LECHE'!I27</f>
        <v>32</v>
      </c>
      <c r="C541" s="12"/>
      <c r="D541" s="12"/>
      <c r="E541" s="12"/>
      <c r="F541" s="12"/>
      <c r="G541" s="12"/>
      <c r="H541" s="19"/>
    </row>
    <row r="542" spans="1:8" ht="12" customHeight="1" x14ac:dyDescent="0.25">
      <c r="A542" s="71">
        <f>+'CONTROL INGRESO DE LECHE'!$J$3</f>
        <v>8</v>
      </c>
      <c r="B542" s="12">
        <f>+'CONTROL INGRESO DE LECHE'!J27</f>
        <v>31</v>
      </c>
      <c r="C542" s="12"/>
      <c r="D542" s="12"/>
      <c r="E542" s="12"/>
      <c r="F542" s="12"/>
      <c r="G542" s="12"/>
      <c r="H542" s="19"/>
    </row>
    <row r="543" spans="1:8" ht="12" customHeight="1" x14ac:dyDescent="0.25">
      <c r="A543" s="71">
        <f>+'CONTROL INGRESO DE LECHE'!$K$3</f>
        <v>9</v>
      </c>
      <c r="B543" s="12">
        <f>+'CONTROL INGRESO DE LECHE'!K27</f>
        <v>32</v>
      </c>
      <c r="C543" s="12"/>
      <c r="D543" s="12"/>
      <c r="E543" s="12"/>
      <c r="F543" s="12"/>
      <c r="G543" s="12"/>
      <c r="H543" s="19"/>
    </row>
    <row r="544" spans="1:8" ht="12" customHeight="1" x14ac:dyDescent="0.25">
      <c r="A544" s="71">
        <f>+'CONTROL INGRESO DE LECHE'!$L$3</f>
        <v>10</v>
      </c>
      <c r="B544" s="12">
        <f>+'CONTROL INGRESO DE LECHE'!L27</f>
        <v>34</v>
      </c>
      <c r="C544" s="12"/>
      <c r="D544" s="12"/>
      <c r="E544" s="12"/>
      <c r="F544" s="12"/>
      <c r="G544" s="12"/>
      <c r="H544" s="19"/>
    </row>
    <row r="545" spans="1:8" ht="12" customHeight="1" x14ac:dyDescent="0.25">
      <c r="A545" s="71">
        <f>+'CONTROL INGRESO DE LECHE'!$M$3</f>
        <v>11</v>
      </c>
      <c r="B545" s="12">
        <f>+'CONTROL INGRESO DE LECHE'!M27</f>
        <v>34</v>
      </c>
      <c r="C545" s="12"/>
      <c r="D545" s="12"/>
      <c r="E545" s="12"/>
      <c r="F545" s="12"/>
      <c r="G545" s="12"/>
      <c r="H545" s="19"/>
    </row>
    <row r="546" spans="1:8" ht="12" customHeight="1" x14ac:dyDescent="0.25">
      <c r="A546" s="71">
        <f>+'CONTROL INGRESO DE LECHE'!$N$3</f>
        <v>12</v>
      </c>
      <c r="B546" s="12">
        <f>+'CONTROL INGRESO DE LECHE'!N27</f>
        <v>31</v>
      </c>
      <c r="C546" s="12"/>
      <c r="D546" s="12"/>
      <c r="E546" s="12"/>
      <c r="F546" s="12"/>
      <c r="G546" s="12"/>
      <c r="H546" s="19"/>
    </row>
    <row r="547" spans="1:8" ht="12" customHeight="1" x14ac:dyDescent="0.25">
      <c r="A547" s="71">
        <f>+'CONTROL INGRESO DE LECHE'!$O$3</f>
        <v>13</v>
      </c>
      <c r="B547" s="12">
        <f>+'CONTROL INGRESO DE LECHE'!O27</f>
        <v>32</v>
      </c>
      <c r="C547" s="12"/>
      <c r="D547" s="12"/>
      <c r="E547" s="12"/>
      <c r="F547" s="12"/>
      <c r="G547" s="12"/>
      <c r="H547" s="19"/>
    </row>
    <row r="548" spans="1:8" ht="12" customHeight="1" x14ac:dyDescent="0.25">
      <c r="A548" s="71">
        <f>+'CONTROL INGRESO DE LECHE'!$P$3</f>
        <v>14</v>
      </c>
      <c r="B548" s="12">
        <f>+'CONTROL INGRESO DE LECHE'!P27</f>
        <v>31</v>
      </c>
      <c r="C548" s="12"/>
      <c r="D548" s="12"/>
      <c r="E548" s="12"/>
      <c r="F548" s="12"/>
      <c r="G548" s="12"/>
      <c r="H548" s="19"/>
    </row>
    <row r="549" spans="1:8" ht="12" customHeight="1" x14ac:dyDescent="0.25">
      <c r="A549" s="71">
        <f>+'CONTROL INGRESO DE LECHE'!$Q$3</f>
        <v>15</v>
      </c>
      <c r="B549" s="12">
        <f>+'CONTROL INGRESO DE LECHE'!Q27</f>
        <v>29</v>
      </c>
      <c r="C549" s="12"/>
      <c r="D549" s="12"/>
      <c r="E549" s="12"/>
      <c r="F549" s="12"/>
      <c r="G549" s="12"/>
      <c r="H549" s="19"/>
    </row>
    <row r="550" spans="1:8" ht="12" customHeight="1" x14ac:dyDescent="0.25">
      <c r="A550" s="71">
        <f>+'CONTROL INGRESO DE LECHE'!$R$3</f>
        <v>16</v>
      </c>
      <c r="B550" s="12">
        <f>+'CONTROL INGRESO DE LECHE'!R27</f>
        <v>0</v>
      </c>
      <c r="C550" s="12"/>
      <c r="D550" s="12"/>
      <c r="E550" s="12"/>
      <c r="F550" s="12"/>
      <c r="G550" s="12"/>
      <c r="H550" s="19"/>
    </row>
    <row r="551" spans="1:8" ht="12" customHeight="1" x14ac:dyDescent="0.25">
      <c r="A551" s="78" t="s">
        <v>77</v>
      </c>
      <c r="B551" s="20">
        <f>SUM(B535:B550)</f>
        <v>410</v>
      </c>
      <c r="C551" s="20"/>
      <c r="D551" s="20"/>
      <c r="E551" s="20"/>
      <c r="F551" s="20"/>
      <c r="G551" s="20"/>
      <c r="H551" s="21"/>
    </row>
    <row r="553" spans="1:8" ht="12" customHeight="1" x14ac:dyDescent="0.25">
      <c r="A553" s="67" t="s">
        <v>78</v>
      </c>
    </row>
    <row r="554" spans="1:8" ht="12" customHeight="1" x14ac:dyDescent="0.25">
      <c r="A554" s="67" t="str">
        <f>+A2</f>
        <v>PRIMERA QUINCENA JULIO 2022</v>
      </c>
    </row>
    <row r="555" spans="1:8" ht="12" customHeight="1" x14ac:dyDescent="0.25">
      <c r="A555" s="67" t="s">
        <v>72</v>
      </c>
      <c r="C555" t="str">
        <f>+'CONTROL INGRESO DE LECHE'!B28</f>
        <v xml:space="preserve">MILENA </v>
      </c>
    </row>
    <row r="556" spans="1:8" ht="12" customHeight="1" x14ac:dyDescent="0.25">
      <c r="A556" s="76" t="s">
        <v>76</v>
      </c>
      <c r="B556" s="17"/>
      <c r="C556" s="15" t="s">
        <v>64</v>
      </c>
      <c r="D556" s="17"/>
      <c r="E556" s="17"/>
      <c r="F556" s="18"/>
      <c r="G556" s="17" t="s">
        <v>65</v>
      </c>
      <c r="H556" s="22"/>
    </row>
    <row r="557" spans="1:8" ht="12" customHeight="1" x14ac:dyDescent="0.25">
      <c r="A557" s="77" t="s">
        <v>66</v>
      </c>
      <c r="B557" s="23" t="s">
        <v>29</v>
      </c>
      <c r="C557" s="23" t="s">
        <v>67</v>
      </c>
      <c r="D557" s="23" t="s">
        <v>68</v>
      </c>
      <c r="E557" s="23" t="s">
        <v>75</v>
      </c>
      <c r="F557" s="24" t="s">
        <v>74</v>
      </c>
      <c r="G557" s="12"/>
      <c r="H557" s="19"/>
    </row>
    <row r="558" spans="1:8" ht="12" customHeight="1" x14ac:dyDescent="0.25">
      <c r="A558" s="70">
        <f>+'CONTROL INGRESO DE LECHE'!$C$3</f>
        <v>1</v>
      </c>
      <c r="B558" s="25">
        <f>+'CONTROL INGRESO DE LECHE'!C28</f>
        <v>10</v>
      </c>
      <c r="C558" s="25"/>
      <c r="D558" s="25"/>
      <c r="E558" s="25"/>
      <c r="F558" s="25"/>
      <c r="G558" s="23" t="s">
        <v>69</v>
      </c>
      <c r="H558" s="26">
        <v>1300</v>
      </c>
    </row>
    <row r="559" spans="1:8" ht="12" customHeight="1" x14ac:dyDescent="0.25">
      <c r="A559" s="71">
        <f>+'CONTROL INGRESO DE LECHE'!$D$3</f>
        <v>2</v>
      </c>
      <c r="B559" s="12">
        <f>+'CONTROL INGRESO DE LECHE'!D28</f>
        <v>8</v>
      </c>
      <c r="C559" s="12"/>
      <c r="D559" s="12"/>
      <c r="E559" s="12"/>
      <c r="F559" s="12"/>
      <c r="G559" s="16" t="s">
        <v>70</v>
      </c>
      <c r="H559" s="19">
        <f>+B574</f>
        <v>140</v>
      </c>
    </row>
    <row r="560" spans="1:8" ht="12" customHeight="1" x14ac:dyDescent="0.25">
      <c r="A560" s="71">
        <f>+'CONTROL INGRESO DE LECHE'!$E$3</f>
        <v>3</v>
      </c>
      <c r="B560" s="12">
        <f>+'CONTROL INGRESO DE LECHE'!E28</f>
        <v>10</v>
      </c>
      <c r="C560" s="12"/>
      <c r="D560" s="12"/>
      <c r="E560" s="12"/>
      <c r="F560" s="12"/>
      <c r="G560" s="16" t="s">
        <v>71</v>
      </c>
      <c r="H560" s="19">
        <f>+H559*H558</f>
        <v>182000</v>
      </c>
    </row>
    <row r="561" spans="1:8" ht="12" customHeight="1" x14ac:dyDescent="0.25">
      <c r="A561" s="71">
        <f>+'CONTROL INGRESO DE LECHE'!$F$3</f>
        <v>4</v>
      </c>
      <c r="B561" s="12">
        <f>+'CONTROL INGRESO DE LECHE'!F28</f>
        <v>10</v>
      </c>
      <c r="C561" s="12"/>
      <c r="D561" s="12"/>
      <c r="E561" s="12"/>
      <c r="F561" s="12"/>
      <c r="G561" s="16" t="s">
        <v>64</v>
      </c>
      <c r="H561" s="19"/>
    </row>
    <row r="562" spans="1:8" ht="12" customHeight="1" x14ac:dyDescent="0.25">
      <c r="A562" s="71">
        <f>+'CONTROL INGRESO DE LECHE'!$G$3</f>
        <v>5</v>
      </c>
      <c r="B562" s="12">
        <f>+'CONTROL INGRESO DE LECHE'!G28</f>
        <v>12</v>
      </c>
      <c r="C562" s="12"/>
      <c r="D562" s="12"/>
      <c r="E562" s="12"/>
      <c r="F562" s="12"/>
      <c r="G562" s="16" t="s">
        <v>73</v>
      </c>
      <c r="H562" s="19">
        <f>+H560</f>
        <v>182000</v>
      </c>
    </row>
    <row r="563" spans="1:8" ht="12" customHeight="1" x14ac:dyDescent="0.25">
      <c r="A563" s="71">
        <f>+'CONTROL INGRESO DE LECHE'!$H$3</f>
        <v>6</v>
      </c>
      <c r="B563" s="12">
        <f>+'CONTROL INGRESO DE LECHE'!H28</f>
        <v>10</v>
      </c>
      <c r="C563" s="12"/>
      <c r="D563" s="12"/>
      <c r="E563" s="12"/>
      <c r="F563" s="12"/>
      <c r="G563" s="12"/>
      <c r="H563" s="19"/>
    </row>
    <row r="564" spans="1:8" ht="12" customHeight="1" x14ac:dyDescent="0.25">
      <c r="A564" s="71">
        <f>+'CONTROL INGRESO DE LECHE'!$I$3</f>
        <v>7</v>
      </c>
      <c r="B564" s="12">
        <f>+'CONTROL INGRESO DE LECHE'!I28</f>
        <v>10</v>
      </c>
      <c r="C564" s="12"/>
      <c r="D564" s="12"/>
      <c r="E564" s="12"/>
      <c r="F564" s="12"/>
      <c r="G564" s="12"/>
      <c r="H564" s="19"/>
    </row>
    <row r="565" spans="1:8" ht="12" customHeight="1" x14ac:dyDescent="0.25">
      <c r="A565" s="71">
        <f>+'CONTROL INGRESO DE LECHE'!$J$3</f>
        <v>8</v>
      </c>
      <c r="B565" s="12">
        <f>+'CONTROL INGRESO DE LECHE'!J28</f>
        <v>0</v>
      </c>
      <c r="C565" s="12"/>
      <c r="D565" s="12"/>
      <c r="E565" s="12"/>
      <c r="F565" s="12"/>
      <c r="G565" s="12"/>
      <c r="H565" s="19"/>
    </row>
    <row r="566" spans="1:8" ht="12" customHeight="1" x14ac:dyDescent="0.25">
      <c r="A566" s="71">
        <f>+'CONTROL INGRESO DE LECHE'!$K$3</f>
        <v>9</v>
      </c>
      <c r="B566" s="12">
        <f>+'CONTROL INGRESO DE LECHE'!K28</f>
        <v>12</v>
      </c>
      <c r="C566" s="12"/>
      <c r="D566" s="12"/>
      <c r="E566" s="12"/>
      <c r="F566" s="12"/>
      <c r="G566" s="12"/>
      <c r="H566" s="19"/>
    </row>
    <row r="567" spans="1:8" ht="12" customHeight="1" x14ac:dyDescent="0.25">
      <c r="A567" s="71">
        <f>+'CONTROL INGRESO DE LECHE'!$L$3</f>
        <v>10</v>
      </c>
      <c r="B567" s="12">
        <f>+'CONTROL INGRESO DE LECHE'!L28</f>
        <v>0</v>
      </c>
      <c r="C567" s="12"/>
      <c r="D567" s="12"/>
      <c r="E567" s="12"/>
      <c r="F567" s="12"/>
      <c r="G567" s="12"/>
      <c r="H567" s="19"/>
    </row>
    <row r="568" spans="1:8" ht="12" customHeight="1" x14ac:dyDescent="0.25">
      <c r="A568" s="71">
        <f>+'CONTROL INGRESO DE LECHE'!$M$3</f>
        <v>11</v>
      </c>
      <c r="B568" s="12">
        <f>+'CONTROL INGRESO DE LECHE'!M28</f>
        <v>11</v>
      </c>
      <c r="C568" s="12"/>
      <c r="D568" s="12"/>
      <c r="E568" s="12"/>
      <c r="F568" s="12"/>
      <c r="G568" s="12"/>
      <c r="H568" s="19"/>
    </row>
    <row r="569" spans="1:8" ht="12" customHeight="1" x14ac:dyDescent="0.25">
      <c r="A569" s="71">
        <f>+'CONTROL INGRESO DE LECHE'!$N$3</f>
        <v>12</v>
      </c>
      <c r="B569" s="12">
        <f>+'CONTROL INGRESO DE LECHE'!N28</f>
        <v>13</v>
      </c>
      <c r="C569" s="12"/>
      <c r="D569" s="12"/>
      <c r="E569" s="12"/>
      <c r="F569" s="12"/>
      <c r="G569" s="12"/>
      <c r="H569" s="19"/>
    </row>
    <row r="570" spans="1:8" ht="12" customHeight="1" x14ac:dyDescent="0.25">
      <c r="A570" s="71">
        <f>+'CONTROL INGRESO DE LECHE'!$O$3</f>
        <v>13</v>
      </c>
      <c r="B570" s="12">
        <f>+'CONTROL INGRESO DE LECHE'!O28</f>
        <v>13</v>
      </c>
      <c r="C570" s="12"/>
      <c r="D570" s="12"/>
      <c r="E570" s="12"/>
      <c r="F570" s="12"/>
      <c r="G570" s="12"/>
      <c r="H570" s="19"/>
    </row>
    <row r="571" spans="1:8" ht="12" customHeight="1" x14ac:dyDescent="0.25">
      <c r="A571" s="71">
        <f>+'CONTROL INGRESO DE LECHE'!$P$3</f>
        <v>14</v>
      </c>
      <c r="B571" s="12">
        <f>+'CONTROL INGRESO DE LECHE'!P28</f>
        <v>10</v>
      </c>
      <c r="C571" s="12"/>
      <c r="D571" s="12"/>
      <c r="E571" s="12"/>
      <c r="F571" s="12"/>
      <c r="G571" s="12"/>
      <c r="H571" s="19"/>
    </row>
    <row r="572" spans="1:8" ht="12" customHeight="1" x14ac:dyDescent="0.25">
      <c r="A572" s="71">
        <f>+'CONTROL INGRESO DE LECHE'!$Q$3</f>
        <v>15</v>
      </c>
      <c r="B572" s="12">
        <f>+'CONTROL INGRESO DE LECHE'!Q28</f>
        <v>11</v>
      </c>
      <c r="C572" s="12"/>
      <c r="D572" s="12"/>
      <c r="E572" s="12"/>
      <c r="F572" s="12"/>
      <c r="G572" s="12"/>
      <c r="H572" s="19"/>
    </row>
    <row r="573" spans="1:8" ht="12" customHeight="1" x14ac:dyDescent="0.25">
      <c r="A573" s="71">
        <f>+'CONTROL INGRESO DE LECHE'!$R$3</f>
        <v>16</v>
      </c>
      <c r="B573" s="12">
        <f>+'CONTROL INGRESO DE LECHE'!R28</f>
        <v>0</v>
      </c>
      <c r="C573" s="12"/>
      <c r="D573" s="12"/>
      <c r="E573" s="12"/>
      <c r="F573" s="12"/>
      <c r="G573" s="12"/>
      <c r="H573" s="19"/>
    </row>
    <row r="574" spans="1:8" ht="12" customHeight="1" x14ac:dyDescent="0.25">
      <c r="A574" s="78" t="s">
        <v>77</v>
      </c>
      <c r="B574" s="20">
        <f>SUM(B558:B573)</f>
        <v>140</v>
      </c>
      <c r="C574" s="20"/>
      <c r="D574" s="20"/>
      <c r="E574" s="20"/>
      <c r="F574" s="20"/>
      <c r="G574" s="20"/>
      <c r="H574" s="21"/>
    </row>
    <row r="576" spans="1:8" ht="12" customHeight="1" x14ac:dyDescent="0.25">
      <c r="A576" s="67" t="s">
        <v>0</v>
      </c>
    </row>
    <row r="577" spans="1:8" ht="12" customHeight="1" x14ac:dyDescent="0.25">
      <c r="A577" s="67" t="str">
        <f>+A2</f>
        <v>PRIMERA QUINCENA JULIO 2022</v>
      </c>
    </row>
    <row r="578" spans="1:8" ht="12" customHeight="1" x14ac:dyDescent="0.25">
      <c r="A578" s="67" t="s">
        <v>72</v>
      </c>
      <c r="C578" t="str">
        <f>+'CONTROL INGRESO DE LECHE'!B29</f>
        <v>LUCIA RAMIREZ</v>
      </c>
    </row>
    <row r="579" spans="1:8" ht="12" customHeight="1" x14ac:dyDescent="0.25">
      <c r="A579" s="76" t="s">
        <v>76</v>
      </c>
      <c r="B579" s="17"/>
      <c r="C579" s="15" t="s">
        <v>64</v>
      </c>
      <c r="D579" s="17"/>
      <c r="E579" s="17"/>
      <c r="F579" s="18"/>
      <c r="G579" s="17" t="s">
        <v>65</v>
      </c>
      <c r="H579" s="22"/>
    </row>
    <row r="580" spans="1:8" ht="12" customHeight="1" x14ac:dyDescent="0.25">
      <c r="A580" s="77" t="s">
        <v>66</v>
      </c>
      <c r="B580" s="23" t="s">
        <v>29</v>
      </c>
      <c r="C580" s="23" t="s">
        <v>67</v>
      </c>
      <c r="D580" s="23" t="s">
        <v>68</v>
      </c>
      <c r="E580" s="23" t="s">
        <v>75</v>
      </c>
      <c r="F580" s="24" t="s">
        <v>74</v>
      </c>
      <c r="G580" s="12"/>
      <c r="H580" s="19"/>
    </row>
    <row r="581" spans="1:8" ht="12" customHeight="1" x14ac:dyDescent="0.25">
      <c r="A581" s="70">
        <f>+'CONTROL INGRESO DE LECHE'!$C$3</f>
        <v>1</v>
      </c>
      <c r="B581" s="25">
        <f>+'CONTROL INGRESO DE LECHE'!C29</f>
        <v>60</v>
      </c>
      <c r="C581" s="25"/>
      <c r="D581" s="25"/>
      <c r="E581" s="25"/>
      <c r="F581" s="25"/>
      <c r="G581" s="23" t="s">
        <v>69</v>
      </c>
      <c r="H581" s="26">
        <v>1800</v>
      </c>
    </row>
    <row r="582" spans="1:8" ht="12" customHeight="1" x14ac:dyDescent="0.25">
      <c r="A582" s="71">
        <f>+'CONTROL INGRESO DE LECHE'!$D$3</f>
        <v>2</v>
      </c>
      <c r="B582" s="12">
        <f>+'CONTROL INGRESO DE LECHE'!D29</f>
        <v>62</v>
      </c>
      <c r="C582" s="12"/>
      <c r="D582" s="12"/>
      <c r="E582" s="12"/>
      <c r="F582" s="12"/>
      <c r="G582" s="16" t="s">
        <v>70</v>
      </c>
      <c r="H582" s="19">
        <f>+B597</f>
        <v>1030</v>
      </c>
    </row>
    <row r="583" spans="1:8" ht="12" customHeight="1" x14ac:dyDescent="0.25">
      <c r="A583" s="71">
        <f>+'CONTROL INGRESO DE LECHE'!$E$3</f>
        <v>3</v>
      </c>
      <c r="B583" s="12">
        <f>+'CONTROL INGRESO DE LECHE'!E29</f>
        <v>64</v>
      </c>
      <c r="C583" s="12"/>
      <c r="D583" s="12"/>
      <c r="E583" s="12"/>
      <c r="F583" s="12"/>
      <c r="G583" s="16" t="s">
        <v>71</v>
      </c>
      <c r="H583" s="19">
        <f>+H582*H581</f>
        <v>1854000</v>
      </c>
    </row>
    <row r="584" spans="1:8" ht="12" customHeight="1" x14ac:dyDescent="0.25">
      <c r="A584" s="71">
        <f>+'CONTROL INGRESO DE LECHE'!$F$3</f>
        <v>4</v>
      </c>
      <c r="B584" s="12">
        <f>+'CONTROL INGRESO DE LECHE'!F29</f>
        <v>62</v>
      </c>
      <c r="C584" s="12"/>
      <c r="D584" s="12"/>
      <c r="E584" s="12"/>
      <c r="F584" s="12"/>
      <c r="G584" s="16" t="s">
        <v>64</v>
      </c>
      <c r="H584" s="19"/>
    </row>
    <row r="585" spans="1:8" ht="12" customHeight="1" x14ac:dyDescent="0.25">
      <c r="A585" s="71">
        <f>+'CONTROL INGRESO DE LECHE'!$G$3</f>
        <v>5</v>
      </c>
      <c r="B585" s="12">
        <f>+'CONTROL INGRESO DE LECHE'!G29</f>
        <v>68</v>
      </c>
      <c r="C585" s="12"/>
      <c r="D585" s="12"/>
      <c r="E585" s="12"/>
      <c r="F585" s="12"/>
      <c r="G585" s="16" t="s">
        <v>73</v>
      </c>
      <c r="H585" s="19">
        <f>+H583</f>
        <v>1854000</v>
      </c>
    </row>
    <row r="586" spans="1:8" ht="12" customHeight="1" x14ac:dyDescent="0.25">
      <c r="A586" s="71">
        <f>+'CONTROL INGRESO DE LECHE'!$H$3</f>
        <v>6</v>
      </c>
      <c r="B586" s="12">
        <f>+'CONTROL INGRESO DE LECHE'!H29</f>
        <v>70</v>
      </c>
      <c r="C586" s="12"/>
      <c r="D586" s="12"/>
      <c r="E586" s="12"/>
      <c r="F586" s="12"/>
      <c r="G586" s="12"/>
      <c r="H586" s="19"/>
    </row>
    <row r="587" spans="1:8" ht="12" customHeight="1" x14ac:dyDescent="0.25">
      <c r="A587" s="71">
        <f>+'CONTROL INGRESO DE LECHE'!$I$3</f>
        <v>7</v>
      </c>
      <c r="B587" s="12">
        <f>+'CONTROL INGRESO DE LECHE'!I29</f>
        <v>71</v>
      </c>
      <c r="C587" s="12"/>
      <c r="D587" s="12"/>
      <c r="E587" s="12"/>
      <c r="F587" s="12"/>
      <c r="G587" s="12"/>
      <c r="H587" s="19"/>
    </row>
    <row r="588" spans="1:8" ht="12" customHeight="1" x14ac:dyDescent="0.25">
      <c r="A588" s="71">
        <f>+'CONTROL INGRESO DE LECHE'!$J$3</f>
        <v>8</v>
      </c>
      <c r="B588" s="12">
        <f>+'CONTROL INGRESO DE LECHE'!J29</f>
        <v>75</v>
      </c>
      <c r="C588" s="12"/>
      <c r="D588" s="12"/>
      <c r="E588" s="12"/>
      <c r="F588" s="12"/>
      <c r="G588" s="12"/>
      <c r="H588" s="19"/>
    </row>
    <row r="589" spans="1:8" ht="12" customHeight="1" x14ac:dyDescent="0.25">
      <c r="A589" s="71">
        <f>+'CONTROL INGRESO DE LECHE'!$K$3</f>
        <v>9</v>
      </c>
      <c r="B589" s="12">
        <f>+'CONTROL INGRESO DE LECHE'!K29</f>
        <v>71</v>
      </c>
      <c r="C589" s="12"/>
      <c r="D589" s="12"/>
      <c r="E589" s="12"/>
      <c r="F589" s="12"/>
      <c r="G589" s="12"/>
      <c r="H589" s="19"/>
    </row>
    <row r="590" spans="1:8" ht="12" customHeight="1" x14ac:dyDescent="0.25">
      <c r="A590" s="71">
        <f>+'CONTROL INGRESO DE LECHE'!$L$3</f>
        <v>10</v>
      </c>
      <c r="B590" s="12">
        <f>+'CONTROL INGRESO DE LECHE'!L29</f>
        <v>75</v>
      </c>
      <c r="C590" s="12"/>
      <c r="D590" s="12"/>
      <c r="E590" s="12"/>
      <c r="F590" s="12"/>
      <c r="G590" s="12"/>
      <c r="H590" s="19"/>
    </row>
    <row r="591" spans="1:8" ht="12" customHeight="1" x14ac:dyDescent="0.25">
      <c r="A591" s="71">
        <f>+'CONTROL INGRESO DE LECHE'!$M$3</f>
        <v>11</v>
      </c>
      <c r="B591" s="12">
        <f>+'CONTROL INGRESO DE LECHE'!M29</f>
        <v>72</v>
      </c>
      <c r="C591" s="12"/>
      <c r="D591" s="12"/>
      <c r="E591" s="12"/>
      <c r="F591" s="12"/>
      <c r="G591" s="12"/>
      <c r="H591" s="19"/>
    </row>
    <row r="592" spans="1:8" ht="12" customHeight="1" x14ac:dyDescent="0.25">
      <c r="A592" s="71">
        <f>+'CONTROL INGRESO DE LECHE'!$N$3</f>
        <v>12</v>
      </c>
      <c r="B592" s="12">
        <f>+'CONTROL INGRESO DE LECHE'!N29</f>
        <v>71</v>
      </c>
      <c r="C592" s="12"/>
      <c r="D592" s="12"/>
      <c r="E592" s="12"/>
      <c r="F592" s="12"/>
      <c r="G592" s="12"/>
      <c r="H592" s="19"/>
    </row>
    <row r="593" spans="1:8" ht="12" customHeight="1" x14ac:dyDescent="0.25">
      <c r="A593" s="71">
        <f>+'CONTROL INGRESO DE LECHE'!$O$3</f>
        <v>13</v>
      </c>
      <c r="B593" s="12">
        <f>+'CONTROL INGRESO DE LECHE'!O29</f>
        <v>70</v>
      </c>
      <c r="C593" s="12"/>
      <c r="D593" s="12"/>
      <c r="E593" s="12"/>
      <c r="F593" s="12"/>
      <c r="G593" s="12"/>
      <c r="H593" s="19"/>
    </row>
    <row r="594" spans="1:8" ht="12" customHeight="1" x14ac:dyDescent="0.25">
      <c r="A594" s="71">
        <f>+'CONTROL INGRESO DE LECHE'!$P$3</f>
        <v>14</v>
      </c>
      <c r="B594" s="12">
        <f>+'CONTROL INGRESO DE LECHE'!P29</f>
        <v>67</v>
      </c>
      <c r="C594" s="12"/>
      <c r="D594" s="12"/>
      <c r="E594" s="12"/>
      <c r="F594" s="12"/>
      <c r="G594" s="12"/>
      <c r="H594" s="19"/>
    </row>
    <row r="595" spans="1:8" ht="12" customHeight="1" x14ac:dyDescent="0.25">
      <c r="A595" s="71">
        <f>+'CONTROL INGRESO DE LECHE'!$Q$3</f>
        <v>15</v>
      </c>
      <c r="B595" s="12">
        <f>+'CONTROL INGRESO DE LECHE'!Q29</f>
        <v>72</v>
      </c>
      <c r="C595" s="12"/>
      <c r="D595" s="12"/>
      <c r="E595" s="12"/>
      <c r="F595" s="12"/>
      <c r="G595" s="12"/>
      <c r="H595" s="19"/>
    </row>
    <row r="596" spans="1:8" ht="12" customHeight="1" x14ac:dyDescent="0.25">
      <c r="A596" s="71">
        <f>+'CONTROL INGRESO DE LECHE'!$R$3</f>
        <v>16</v>
      </c>
      <c r="B596" s="12">
        <f>+'CONTROL INGRESO DE LECHE'!R29</f>
        <v>0</v>
      </c>
      <c r="C596" s="12"/>
      <c r="D596" s="12"/>
      <c r="E596" s="12"/>
      <c r="F596" s="12"/>
      <c r="G596" s="12"/>
      <c r="H596" s="19"/>
    </row>
    <row r="597" spans="1:8" ht="12" customHeight="1" x14ac:dyDescent="0.25">
      <c r="A597" s="78" t="s">
        <v>30</v>
      </c>
      <c r="B597" s="20">
        <f>SUM(B581:B596)</f>
        <v>1030</v>
      </c>
      <c r="C597" s="20"/>
      <c r="D597" s="20"/>
      <c r="E597" s="20"/>
      <c r="F597" s="20"/>
      <c r="G597" s="20"/>
      <c r="H597" s="21"/>
    </row>
    <row r="599" spans="1:8" ht="12" customHeight="1" x14ac:dyDescent="0.25">
      <c r="A599" s="67" t="s">
        <v>0</v>
      </c>
    </row>
    <row r="600" spans="1:8" ht="12" customHeight="1" x14ac:dyDescent="0.25">
      <c r="A600" s="67" t="str">
        <f>+A2</f>
        <v>PRIMERA QUINCENA JULIO 2022</v>
      </c>
    </row>
    <row r="601" spans="1:8" ht="12" customHeight="1" x14ac:dyDescent="0.25">
      <c r="A601" s="67" t="s">
        <v>72</v>
      </c>
      <c r="C601" t="str">
        <f>+'CONTROL INGRESO DE LECHE'!B30</f>
        <v xml:space="preserve">ISRAEL VELASQUEZ </v>
      </c>
    </row>
    <row r="602" spans="1:8" ht="12" customHeight="1" x14ac:dyDescent="0.25">
      <c r="A602" s="76" t="s">
        <v>76</v>
      </c>
      <c r="B602" s="17"/>
      <c r="C602" s="15" t="s">
        <v>64</v>
      </c>
      <c r="D602" s="17"/>
      <c r="E602" s="17"/>
      <c r="F602" s="18"/>
      <c r="G602" s="17" t="s">
        <v>65</v>
      </c>
      <c r="H602" s="22"/>
    </row>
    <row r="603" spans="1:8" ht="12" customHeight="1" x14ac:dyDescent="0.25">
      <c r="A603" s="77" t="s">
        <v>66</v>
      </c>
      <c r="B603" s="23" t="s">
        <v>29</v>
      </c>
      <c r="C603" s="23" t="s">
        <v>67</v>
      </c>
      <c r="D603" s="23" t="s">
        <v>68</v>
      </c>
      <c r="E603" s="23" t="s">
        <v>75</v>
      </c>
      <c r="F603" s="24" t="s">
        <v>74</v>
      </c>
      <c r="G603" s="12"/>
      <c r="H603" s="19"/>
    </row>
    <row r="604" spans="1:8" ht="12" customHeight="1" x14ac:dyDescent="0.25">
      <c r="A604" s="79">
        <f>+'CONTROL INGRESO DE LECHE'!$C$3</f>
        <v>1</v>
      </c>
      <c r="B604" s="25">
        <f>+'CONTROL INGRESO DE LECHE'!C30</f>
        <v>6</v>
      </c>
      <c r="C604" s="25"/>
      <c r="D604" s="25"/>
      <c r="E604" s="25"/>
      <c r="F604" s="25"/>
      <c r="G604" s="23" t="s">
        <v>69</v>
      </c>
      <c r="H604" s="26">
        <v>1400</v>
      </c>
    </row>
    <row r="605" spans="1:8" ht="12" customHeight="1" x14ac:dyDescent="0.25">
      <c r="A605" s="79">
        <f>+'CONTROL INGRESO DE LECHE'!$D$3</f>
        <v>2</v>
      </c>
      <c r="B605" s="12">
        <f>+'CONTROL INGRESO DE LECHE'!D30</f>
        <v>5</v>
      </c>
      <c r="C605" s="12"/>
      <c r="D605" s="12"/>
      <c r="E605" s="12"/>
      <c r="F605" s="12"/>
      <c r="G605" s="16" t="s">
        <v>70</v>
      </c>
      <c r="H605" s="19">
        <f>+B620</f>
        <v>76</v>
      </c>
    </row>
    <row r="606" spans="1:8" ht="12" customHeight="1" x14ac:dyDescent="0.25">
      <c r="A606" s="79">
        <f>+'CONTROL INGRESO DE LECHE'!$E$3</f>
        <v>3</v>
      </c>
      <c r="B606" s="12">
        <f>+'CONTROL INGRESO DE LECHE'!E30</f>
        <v>5</v>
      </c>
      <c r="C606" s="12"/>
      <c r="D606" s="12"/>
      <c r="E606" s="12"/>
      <c r="F606" s="12"/>
      <c r="G606" s="16" t="s">
        <v>71</v>
      </c>
      <c r="H606" s="19">
        <f>+H605*H604</f>
        <v>106400</v>
      </c>
    </row>
    <row r="607" spans="1:8" ht="12" customHeight="1" x14ac:dyDescent="0.25">
      <c r="A607" s="79">
        <f>+'CONTROL INGRESO DE LECHE'!$F$3</f>
        <v>4</v>
      </c>
      <c r="B607" s="12">
        <f>+'CONTROL INGRESO DE LECHE'!F30</f>
        <v>5</v>
      </c>
      <c r="C607" s="12"/>
      <c r="D607" s="12"/>
      <c r="E607" s="12"/>
      <c r="F607" s="12"/>
      <c r="G607" s="16" t="s">
        <v>64</v>
      </c>
      <c r="H607" s="19"/>
    </row>
    <row r="608" spans="1:8" ht="12" customHeight="1" x14ac:dyDescent="0.25">
      <c r="A608" s="79">
        <f>+'CONTROL INGRESO DE LECHE'!$G$3</f>
        <v>5</v>
      </c>
      <c r="B608" s="12">
        <f>+'CONTROL INGRESO DE LECHE'!G30</f>
        <v>5</v>
      </c>
      <c r="C608" s="12"/>
      <c r="D608" s="12"/>
      <c r="E608" s="12"/>
      <c r="F608" s="12"/>
      <c r="G608" s="16" t="s">
        <v>73</v>
      </c>
      <c r="H608" s="19">
        <f>+H606</f>
        <v>106400</v>
      </c>
    </row>
    <row r="609" spans="1:8" ht="12" customHeight="1" x14ac:dyDescent="0.25">
      <c r="A609" s="79">
        <f>+'CONTROL INGRESO DE LECHE'!$H$3</f>
        <v>6</v>
      </c>
      <c r="B609" s="12">
        <f>+'CONTROL INGRESO DE LECHE'!H30</f>
        <v>5</v>
      </c>
      <c r="C609" s="12"/>
      <c r="D609" s="12"/>
      <c r="E609" s="12"/>
      <c r="F609" s="12"/>
      <c r="G609" s="12"/>
      <c r="H609" s="19"/>
    </row>
    <row r="610" spans="1:8" ht="12" customHeight="1" x14ac:dyDescent="0.25">
      <c r="A610" s="79">
        <f>+'CONTROL INGRESO DE LECHE'!$I$3</f>
        <v>7</v>
      </c>
      <c r="B610" s="12">
        <f>+'CONTROL INGRESO DE LECHE'!I30</f>
        <v>5</v>
      </c>
      <c r="C610" s="12"/>
      <c r="D610" s="12"/>
      <c r="E610" s="12"/>
      <c r="F610" s="12"/>
      <c r="G610" s="12"/>
      <c r="H610" s="19"/>
    </row>
    <row r="611" spans="1:8" ht="12" customHeight="1" x14ac:dyDescent="0.25">
      <c r="A611" s="79">
        <f>+'CONTROL INGRESO DE LECHE'!$J$3</f>
        <v>8</v>
      </c>
      <c r="B611" s="12">
        <f>+'CONTROL INGRESO DE LECHE'!J30</f>
        <v>5</v>
      </c>
      <c r="C611" s="12"/>
      <c r="D611" s="12"/>
      <c r="E611" s="12"/>
      <c r="F611" s="12"/>
      <c r="G611" s="12"/>
      <c r="H611" s="19"/>
    </row>
    <row r="612" spans="1:8" ht="12" customHeight="1" x14ac:dyDescent="0.25">
      <c r="A612" s="79">
        <f>+'CONTROL INGRESO DE LECHE'!$K$3</f>
        <v>9</v>
      </c>
      <c r="B612" s="12">
        <f>+'CONTROL INGRESO DE LECHE'!K30</f>
        <v>5</v>
      </c>
      <c r="C612" s="12"/>
      <c r="D612" s="12"/>
      <c r="E612" s="12"/>
      <c r="F612" s="12"/>
      <c r="G612" s="12"/>
      <c r="H612" s="19"/>
    </row>
    <row r="613" spans="1:8" ht="12" customHeight="1" x14ac:dyDescent="0.25">
      <c r="A613" s="79">
        <f>+'CONTROL INGRESO DE LECHE'!$L$3</f>
        <v>10</v>
      </c>
      <c r="B613" s="12">
        <f>+'CONTROL INGRESO DE LECHE'!L30</f>
        <v>5</v>
      </c>
      <c r="C613" s="12"/>
      <c r="D613" s="12"/>
      <c r="E613" s="12"/>
      <c r="F613" s="12"/>
      <c r="G613" s="12"/>
      <c r="H613" s="19"/>
    </row>
    <row r="614" spans="1:8" ht="12" customHeight="1" x14ac:dyDescent="0.25">
      <c r="A614" s="79">
        <f>+'CONTROL INGRESO DE LECHE'!$M$3</f>
        <v>11</v>
      </c>
      <c r="B614" s="12">
        <f>+'CONTROL INGRESO DE LECHE'!M30</f>
        <v>5</v>
      </c>
      <c r="C614" s="12"/>
      <c r="D614" s="12"/>
      <c r="E614" s="12"/>
      <c r="F614" s="12"/>
      <c r="G614" s="12"/>
      <c r="H614" s="19"/>
    </row>
    <row r="615" spans="1:8" ht="12" customHeight="1" x14ac:dyDescent="0.25">
      <c r="A615" s="79">
        <f>+'CONTROL INGRESO DE LECHE'!$N$3</f>
        <v>12</v>
      </c>
      <c r="B615" s="12">
        <f>+'CONTROL INGRESO DE LECHE'!N30</f>
        <v>5</v>
      </c>
      <c r="C615" s="12"/>
      <c r="D615" s="12"/>
      <c r="E615" s="12"/>
      <c r="F615" s="12"/>
      <c r="G615" s="12"/>
      <c r="H615" s="19"/>
    </row>
    <row r="616" spans="1:8" ht="12" customHeight="1" x14ac:dyDescent="0.25">
      <c r="A616" s="79">
        <f>+'CONTROL INGRESO DE LECHE'!$O$3</f>
        <v>13</v>
      </c>
      <c r="B616" s="12">
        <f>+'CONTROL INGRESO DE LECHE'!O30</f>
        <v>5</v>
      </c>
      <c r="C616" s="12"/>
      <c r="D616" s="12"/>
      <c r="E616" s="12"/>
      <c r="F616" s="12"/>
      <c r="G616" s="12"/>
      <c r="H616" s="19"/>
    </row>
    <row r="617" spans="1:8" ht="12" customHeight="1" x14ac:dyDescent="0.25">
      <c r="A617" s="79">
        <f>+'CONTROL INGRESO DE LECHE'!$P$3</f>
        <v>14</v>
      </c>
      <c r="B617" s="12">
        <f>+'CONTROL INGRESO DE LECHE'!P30</f>
        <v>5</v>
      </c>
      <c r="C617" s="12"/>
      <c r="D617" s="12"/>
      <c r="E617" s="12"/>
      <c r="F617" s="12"/>
      <c r="G617" s="12"/>
      <c r="H617" s="19"/>
    </row>
    <row r="618" spans="1:8" ht="12" customHeight="1" x14ac:dyDescent="0.25">
      <c r="A618" s="79">
        <f>+'CONTROL INGRESO DE LECHE'!$Q$3</f>
        <v>15</v>
      </c>
      <c r="B618" s="12">
        <f>+'CONTROL INGRESO DE LECHE'!Q30</f>
        <v>5</v>
      </c>
      <c r="C618" s="12"/>
      <c r="D618" s="12"/>
      <c r="E618" s="12"/>
      <c r="F618" s="12"/>
      <c r="G618" s="12"/>
      <c r="H618" s="19"/>
    </row>
    <row r="619" spans="1:8" ht="12" customHeight="1" x14ac:dyDescent="0.25">
      <c r="A619" s="79">
        <f>+'CONTROL INGRESO DE LECHE'!$R$3</f>
        <v>16</v>
      </c>
      <c r="B619" s="12">
        <f>+'CONTROL INGRESO DE LECHE'!R30</f>
        <v>0</v>
      </c>
      <c r="C619" s="12"/>
      <c r="D619" s="12"/>
      <c r="E619" s="12"/>
      <c r="F619" s="12"/>
      <c r="G619" s="12"/>
      <c r="H619" s="19"/>
    </row>
    <row r="620" spans="1:8" ht="12" customHeight="1" x14ac:dyDescent="0.25">
      <c r="A620" s="78" t="s">
        <v>77</v>
      </c>
      <c r="B620" s="20">
        <f>SUM(B604:B619)</f>
        <v>76</v>
      </c>
      <c r="C620" s="20"/>
      <c r="D620" s="20"/>
      <c r="E620" s="20"/>
      <c r="F620" s="20"/>
      <c r="G620" s="20"/>
      <c r="H620" s="21"/>
    </row>
    <row r="622" spans="1:8" ht="12" customHeight="1" x14ac:dyDescent="0.25">
      <c r="A622" s="67" t="s">
        <v>0</v>
      </c>
    </row>
    <row r="623" spans="1:8" ht="12" customHeight="1" x14ac:dyDescent="0.25">
      <c r="A623" s="67" t="str">
        <f>+A2</f>
        <v>PRIMERA QUINCENA JULIO 2022</v>
      </c>
    </row>
    <row r="624" spans="1:8" ht="12" customHeight="1" x14ac:dyDescent="0.25">
      <c r="A624" s="67" t="s">
        <v>72</v>
      </c>
      <c r="C624" t="str">
        <f>+'CONTROL INGRESO DE LECHE'!B31</f>
        <v>LUIS ANTONIO MUÑOZ</v>
      </c>
    </row>
    <row r="625" spans="1:8" ht="12" customHeight="1" x14ac:dyDescent="0.25">
      <c r="A625" s="76" t="s">
        <v>76</v>
      </c>
      <c r="B625" s="17"/>
      <c r="C625" s="15" t="s">
        <v>64</v>
      </c>
      <c r="D625" s="17"/>
      <c r="E625" s="17"/>
      <c r="F625" s="18"/>
      <c r="G625" s="17" t="s">
        <v>65</v>
      </c>
      <c r="H625" s="22"/>
    </row>
    <row r="626" spans="1:8" ht="12" customHeight="1" x14ac:dyDescent="0.25">
      <c r="A626" s="77" t="s">
        <v>66</v>
      </c>
      <c r="B626" s="23" t="s">
        <v>29</v>
      </c>
      <c r="C626" s="23" t="s">
        <v>67</v>
      </c>
      <c r="D626" s="23" t="s">
        <v>68</v>
      </c>
      <c r="E626" s="23" t="s">
        <v>75</v>
      </c>
      <c r="F626" s="24" t="s">
        <v>74</v>
      </c>
      <c r="G626" s="12"/>
      <c r="H626" s="19"/>
    </row>
    <row r="627" spans="1:8" ht="12" customHeight="1" x14ac:dyDescent="0.25">
      <c r="A627" s="70">
        <f>+'CONTROL INGRESO DE LECHE'!$C$3</f>
        <v>1</v>
      </c>
      <c r="B627" s="25">
        <f>+'CONTROL INGRESO DE LECHE'!C31</f>
        <v>30</v>
      </c>
      <c r="C627" s="25"/>
      <c r="D627" s="25"/>
      <c r="E627" s="25"/>
      <c r="F627" s="25"/>
      <c r="G627" s="23" t="s">
        <v>69</v>
      </c>
      <c r="H627" s="26">
        <v>1500</v>
      </c>
    </row>
    <row r="628" spans="1:8" ht="12" customHeight="1" x14ac:dyDescent="0.25">
      <c r="A628" s="71">
        <f>+'CONTROL INGRESO DE LECHE'!$D$3</f>
        <v>2</v>
      </c>
      <c r="B628" s="12">
        <f>+'CONTROL INGRESO DE LECHE'!D31</f>
        <v>30</v>
      </c>
      <c r="C628" s="12"/>
      <c r="D628" s="12"/>
      <c r="E628" s="12"/>
      <c r="F628" s="12"/>
      <c r="G628" s="16" t="s">
        <v>70</v>
      </c>
      <c r="H628" s="19">
        <f>+B643</f>
        <v>428</v>
      </c>
    </row>
    <row r="629" spans="1:8" ht="12" customHeight="1" x14ac:dyDescent="0.25">
      <c r="A629" s="71">
        <f>+'CONTROL INGRESO DE LECHE'!$E$3</f>
        <v>3</v>
      </c>
      <c r="B629" s="12">
        <f>+'CONTROL INGRESO DE LECHE'!E31</f>
        <v>28</v>
      </c>
      <c r="C629" s="12"/>
      <c r="D629" s="12"/>
      <c r="E629" s="12"/>
      <c r="F629" s="12"/>
      <c r="G629" s="16" t="s">
        <v>71</v>
      </c>
      <c r="H629" s="19">
        <f>+H628*H627</f>
        <v>642000</v>
      </c>
    </row>
    <row r="630" spans="1:8" ht="12" customHeight="1" x14ac:dyDescent="0.25">
      <c r="A630" s="71">
        <f>+'CONTROL INGRESO DE LECHE'!$F$3</f>
        <v>4</v>
      </c>
      <c r="B630" s="12">
        <f>+'CONTROL INGRESO DE LECHE'!F31</f>
        <v>29</v>
      </c>
      <c r="C630" s="12"/>
      <c r="D630" s="12"/>
      <c r="E630" s="12"/>
      <c r="F630" s="12"/>
      <c r="G630" s="16" t="s">
        <v>64</v>
      </c>
      <c r="H630" s="19"/>
    </row>
    <row r="631" spans="1:8" ht="12" customHeight="1" x14ac:dyDescent="0.25">
      <c r="A631" s="71">
        <f>+'CONTROL INGRESO DE LECHE'!$G$3</f>
        <v>5</v>
      </c>
      <c r="B631" s="12">
        <f>+'CONTROL INGRESO DE LECHE'!G31</f>
        <v>26</v>
      </c>
      <c r="C631" s="12"/>
      <c r="D631" s="12"/>
      <c r="E631" s="12"/>
      <c r="F631" s="12"/>
      <c r="G631" s="16" t="s">
        <v>73</v>
      </c>
      <c r="H631" s="19">
        <f>+H629</f>
        <v>642000</v>
      </c>
    </row>
    <row r="632" spans="1:8" ht="12" customHeight="1" x14ac:dyDescent="0.25">
      <c r="A632" s="71">
        <f>+'CONTROL INGRESO DE LECHE'!$H$3</f>
        <v>6</v>
      </c>
      <c r="B632" s="12">
        <f>+'CONTROL INGRESO DE LECHE'!H31</f>
        <v>29</v>
      </c>
      <c r="C632" s="12"/>
      <c r="D632" s="12"/>
      <c r="E632" s="12"/>
      <c r="F632" s="12"/>
      <c r="G632" s="12"/>
      <c r="H632" s="19"/>
    </row>
    <row r="633" spans="1:8" ht="12" customHeight="1" x14ac:dyDescent="0.25">
      <c r="A633" s="71">
        <f>+'CONTROL INGRESO DE LECHE'!$I$3</f>
        <v>7</v>
      </c>
      <c r="B633" s="12">
        <f>+'CONTROL INGRESO DE LECHE'!I31</f>
        <v>31</v>
      </c>
      <c r="C633" s="12"/>
      <c r="D633" s="12"/>
      <c r="E633" s="12"/>
      <c r="F633" s="12"/>
      <c r="G633" s="12"/>
      <c r="H633" s="19"/>
    </row>
    <row r="634" spans="1:8" ht="12" customHeight="1" x14ac:dyDescent="0.25">
      <c r="A634" s="71">
        <f>+'CONTROL INGRESO DE LECHE'!$J$3</f>
        <v>8</v>
      </c>
      <c r="B634" s="12">
        <f>+'CONTROL INGRESO DE LECHE'!J31</f>
        <v>30</v>
      </c>
      <c r="C634" s="12"/>
      <c r="D634" s="12"/>
      <c r="E634" s="12"/>
      <c r="F634" s="12"/>
      <c r="G634" s="12"/>
      <c r="H634" s="19"/>
    </row>
    <row r="635" spans="1:8" ht="12" customHeight="1" x14ac:dyDescent="0.25">
      <c r="A635" s="71">
        <f>+'CONTROL INGRESO DE LECHE'!$K$3</f>
        <v>9</v>
      </c>
      <c r="B635" s="12">
        <f>+'CONTROL INGRESO DE LECHE'!K31</f>
        <v>15</v>
      </c>
      <c r="C635" s="12"/>
      <c r="D635" s="12"/>
      <c r="E635" s="12"/>
      <c r="F635" s="12"/>
      <c r="G635" s="12"/>
      <c r="H635" s="19"/>
    </row>
    <row r="636" spans="1:8" ht="12" customHeight="1" x14ac:dyDescent="0.25">
      <c r="A636" s="71">
        <f>+'CONTROL INGRESO DE LECHE'!$L$3</f>
        <v>10</v>
      </c>
      <c r="B636" s="12">
        <f>+'CONTROL INGRESO DE LECHE'!L31</f>
        <v>29</v>
      </c>
      <c r="C636" s="12"/>
      <c r="D636" s="12"/>
      <c r="E636" s="12"/>
      <c r="F636" s="12"/>
      <c r="G636" s="12"/>
      <c r="H636" s="19"/>
    </row>
    <row r="637" spans="1:8" ht="12" customHeight="1" x14ac:dyDescent="0.25">
      <c r="A637" s="71">
        <f>+'CONTROL INGRESO DE LECHE'!$M$3</f>
        <v>11</v>
      </c>
      <c r="B637" s="12">
        <f>+'CONTROL INGRESO DE LECHE'!M31</f>
        <v>26</v>
      </c>
      <c r="C637" s="12"/>
      <c r="D637" s="12"/>
      <c r="E637" s="12"/>
      <c r="F637" s="12"/>
      <c r="G637" s="12"/>
      <c r="H637" s="19"/>
    </row>
    <row r="638" spans="1:8" ht="12" customHeight="1" x14ac:dyDescent="0.25">
      <c r="A638" s="71">
        <f>+'CONTROL INGRESO DE LECHE'!$N$3</f>
        <v>12</v>
      </c>
      <c r="B638" s="12">
        <f>+'CONTROL INGRESO DE LECHE'!N31</f>
        <v>32</v>
      </c>
      <c r="C638" s="12"/>
      <c r="D638" s="12"/>
      <c r="E638" s="12"/>
      <c r="F638" s="12"/>
      <c r="G638" s="12"/>
      <c r="H638" s="19"/>
    </row>
    <row r="639" spans="1:8" ht="12" customHeight="1" x14ac:dyDescent="0.25">
      <c r="A639" s="71">
        <f>+'CONTROL INGRESO DE LECHE'!$O$3</f>
        <v>13</v>
      </c>
      <c r="B639" s="12">
        <f>+'CONTROL INGRESO DE LECHE'!O31</f>
        <v>30</v>
      </c>
      <c r="C639" s="12"/>
      <c r="D639" s="12"/>
      <c r="E639" s="12"/>
      <c r="F639" s="12"/>
      <c r="G639" s="12"/>
      <c r="H639" s="19"/>
    </row>
    <row r="640" spans="1:8" ht="12" customHeight="1" x14ac:dyDescent="0.25">
      <c r="A640" s="71">
        <f>+'CONTROL INGRESO DE LECHE'!$P$3</f>
        <v>14</v>
      </c>
      <c r="B640" s="12">
        <f>+'CONTROL INGRESO DE LECHE'!P31</f>
        <v>32</v>
      </c>
      <c r="C640" s="12"/>
      <c r="D640" s="12"/>
      <c r="E640" s="12"/>
      <c r="F640" s="12"/>
      <c r="G640" s="12"/>
      <c r="H640" s="19"/>
    </row>
    <row r="641" spans="1:8" ht="12" customHeight="1" x14ac:dyDescent="0.25">
      <c r="A641" s="71">
        <f>+'CONTROL INGRESO DE LECHE'!$Q$3</f>
        <v>15</v>
      </c>
      <c r="B641" s="12">
        <f>+'CONTROL INGRESO DE LECHE'!Q31</f>
        <v>31</v>
      </c>
      <c r="C641" s="12"/>
      <c r="D641" s="12"/>
      <c r="E641" s="12"/>
      <c r="F641" s="12"/>
      <c r="G641" s="12"/>
      <c r="H641" s="19"/>
    </row>
    <row r="642" spans="1:8" ht="12" customHeight="1" x14ac:dyDescent="0.25">
      <c r="A642" s="71">
        <f>+'CONTROL INGRESO DE LECHE'!$R$3</f>
        <v>16</v>
      </c>
      <c r="B642" s="12">
        <f>+'CONTROL INGRESO DE LECHE'!R31</f>
        <v>0</v>
      </c>
      <c r="C642" s="12"/>
      <c r="D642" s="12"/>
      <c r="E642" s="12"/>
      <c r="F642" s="12"/>
      <c r="G642" s="12"/>
      <c r="H642" s="19"/>
    </row>
    <row r="643" spans="1:8" ht="12" customHeight="1" x14ac:dyDescent="0.25">
      <c r="A643" s="78" t="s">
        <v>77</v>
      </c>
      <c r="B643" s="20">
        <f>SUM(B627:B642)</f>
        <v>428</v>
      </c>
      <c r="C643" s="20"/>
      <c r="D643" s="20"/>
      <c r="E643" s="20"/>
      <c r="F643" s="20"/>
      <c r="G643" s="20"/>
      <c r="H643" s="21"/>
    </row>
    <row r="645" spans="1:8" ht="12" customHeight="1" x14ac:dyDescent="0.25">
      <c r="A645" s="67" t="s">
        <v>0</v>
      </c>
    </row>
    <row r="646" spans="1:8" ht="12" customHeight="1" x14ac:dyDescent="0.25">
      <c r="A646" s="67" t="str">
        <f>+A2</f>
        <v>PRIMERA QUINCENA JULIO 2022</v>
      </c>
    </row>
    <row r="647" spans="1:8" ht="12" customHeight="1" x14ac:dyDescent="0.25">
      <c r="A647" s="67" t="s">
        <v>72</v>
      </c>
      <c r="C647" t="str">
        <f>+'CONTROL INGRESO DE LECHE'!B32</f>
        <v>ALFREDO MUÑOZ</v>
      </c>
    </row>
    <row r="648" spans="1:8" ht="12" customHeight="1" x14ac:dyDescent="0.25">
      <c r="A648" s="76" t="s">
        <v>76</v>
      </c>
      <c r="B648" s="17"/>
      <c r="C648" s="15" t="s">
        <v>64</v>
      </c>
      <c r="D648" s="17"/>
      <c r="E648" s="17"/>
      <c r="F648" s="18"/>
      <c r="G648" s="17" t="s">
        <v>65</v>
      </c>
      <c r="H648" s="22"/>
    </row>
    <row r="649" spans="1:8" ht="12" customHeight="1" x14ac:dyDescent="0.25">
      <c r="A649" s="77" t="s">
        <v>66</v>
      </c>
      <c r="B649" s="23" t="s">
        <v>29</v>
      </c>
      <c r="C649" s="23" t="s">
        <v>67</v>
      </c>
      <c r="D649" s="23" t="s">
        <v>68</v>
      </c>
      <c r="E649" s="23" t="s">
        <v>75</v>
      </c>
      <c r="F649" s="24" t="s">
        <v>74</v>
      </c>
      <c r="G649" s="12"/>
      <c r="H649" s="19"/>
    </row>
    <row r="650" spans="1:8" ht="12" customHeight="1" x14ac:dyDescent="0.25">
      <c r="A650" s="70">
        <f>+'CONTROL INGRESO DE LECHE'!$C$3</f>
        <v>1</v>
      </c>
      <c r="B650" s="25">
        <f>+'CONTROL INGRESO DE LECHE'!C32</f>
        <v>21</v>
      </c>
      <c r="C650" s="25"/>
      <c r="D650" s="25"/>
      <c r="E650" s="25"/>
      <c r="F650" s="25"/>
      <c r="G650" s="23" t="s">
        <v>69</v>
      </c>
      <c r="H650" s="26">
        <v>1500</v>
      </c>
    </row>
    <row r="651" spans="1:8" ht="12" customHeight="1" x14ac:dyDescent="0.25">
      <c r="A651" s="71">
        <f>+'CONTROL INGRESO DE LECHE'!$D$3</f>
        <v>2</v>
      </c>
      <c r="B651" s="12">
        <f>+'CONTROL INGRESO DE LECHE'!D32</f>
        <v>23</v>
      </c>
      <c r="C651" s="12"/>
      <c r="D651" s="12"/>
      <c r="E651" s="12"/>
      <c r="F651" s="12"/>
      <c r="G651" s="16" t="s">
        <v>70</v>
      </c>
      <c r="H651" s="19">
        <f>+B666</f>
        <v>317</v>
      </c>
    </row>
    <row r="652" spans="1:8" ht="12" customHeight="1" x14ac:dyDescent="0.25">
      <c r="A652" s="71">
        <f>+'CONTROL INGRESO DE LECHE'!$E$3</f>
        <v>3</v>
      </c>
      <c r="B652" s="12">
        <f>+'CONTROL INGRESO DE LECHE'!E32</f>
        <v>21</v>
      </c>
      <c r="C652" s="12"/>
      <c r="D652" s="12"/>
      <c r="E652" s="12"/>
      <c r="F652" s="12"/>
      <c r="G652" s="16" t="s">
        <v>71</v>
      </c>
      <c r="H652" s="19">
        <f>+H651*H650</f>
        <v>475500</v>
      </c>
    </row>
    <row r="653" spans="1:8" ht="12" customHeight="1" x14ac:dyDescent="0.25">
      <c r="A653" s="71">
        <f>+'CONTROL INGRESO DE LECHE'!$F$3</f>
        <v>4</v>
      </c>
      <c r="B653" s="12">
        <f>+'CONTROL INGRESO DE LECHE'!F32</f>
        <v>19</v>
      </c>
      <c r="C653" s="12"/>
      <c r="D653" s="12"/>
      <c r="E653" s="12"/>
      <c r="F653" s="12"/>
      <c r="G653" s="16" t="s">
        <v>64</v>
      </c>
      <c r="H653" s="19"/>
    </row>
    <row r="654" spans="1:8" ht="12" customHeight="1" x14ac:dyDescent="0.25">
      <c r="A654" s="71">
        <f>+'CONTROL INGRESO DE LECHE'!$G$3</f>
        <v>5</v>
      </c>
      <c r="B654" s="12">
        <f>+'CONTROL INGRESO DE LECHE'!G32</f>
        <v>16</v>
      </c>
      <c r="C654" s="12"/>
      <c r="D654" s="12"/>
      <c r="E654" s="12"/>
      <c r="F654" s="12"/>
      <c r="G654" s="16" t="s">
        <v>73</v>
      </c>
      <c r="H654" s="19">
        <f>+H652</f>
        <v>475500</v>
      </c>
    </row>
    <row r="655" spans="1:8" ht="12" customHeight="1" x14ac:dyDescent="0.25">
      <c r="A655" s="71">
        <f>+'CONTROL INGRESO DE LECHE'!$H$3</f>
        <v>6</v>
      </c>
      <c r="B655" s="12">
        <f>+'CONTROL INGRESO DE LECHE'!H32</f>
        <v>22</v>
      </c>
      <c r="C655" s="12"/>
      <c r="D655" s="12"/>
      <c r="E655" s="12"/>
      <c r="F655" s="12"/>
      <c r="G655" s="12"/>
      <c r="H655" s="19"/>
    </row>
    <row r="656" spans="1:8" ht="12" customHeight="1" x14ac:dyDescent="0.25">
      <c r="A656" s="71">
        <f>+'CONTROL INGRESO DE LECHE'!$I$3</f>
        <v>7</v>
      </c>
      <c r="B656" s="12">
        <f>+'CONTROL INGRESO DE LECHE'!I32</f>
        <v>20</v>
      </c>
      <c r="C656" s="12"/>
      <c r="D656" s="12"/>
      <c r="E656" s="12"/>
      <c r="F656" s="12"/>
      <c r="G656" s="12"/>
      <c r="H656" s="19"/>
    </row>
    <row r="657" spans="1:8" ht="12" customHeight="1" x14ac:dyDescent="0.25">
      <c r="A657" s="71">
        <f>+'CONTROL INGRESO DE LECHE'!$J$3</f>
        <v>8</v>
      </c>
      <c r="B657" s="12">
        <f>+'CONTROL INGRESO DE LECHE'!J32</f>
        <v>28</v>
      </c>
      <c r="C657" s="12"/>
      <c r="D657" s="12"/>
      <c r="E657" s="12"/>
      <c r="F657" s="12"/>
      <c r="G657" s="12"/>
      <c r="H657" s="19"/>
    </row>
    <row r="658" spans="1:8" ht="12" customHeight="1" x14ac:dyDescent="0.25">
      <c r="A658" s="71">
        <f>+'CONTROL INGRESO DE LECHE'!$K$3</f>
        <v>9</v>
      </c>
      <c r="B658" s="12">
        <f>+'CONTROL INGRESO DE LECHE'!K32</f>
        <v>14</v>
      </c>
      <c r="C658" s="12"/>
      <c r="D658" s="12"/>
      <c r="E658" s="12"/>
      <c r="F658" s="12"/>
      <c r="G658" s="12"/>
      <c r="H658" s="19"/>
    </row>
    <row r="659" spans="1:8" ht="12" customHeight="1" x14ac:dyDescent="0.25">
      <c r="A659" s="71">
        <f>+'CONTROL INGRESO DE LECHE'!$L$3</f>
        <v>10</v>
      </c>
      <c r="B659" s="12">
        <f>+'CONTROL INGRESO DE LECHE'!L32</f>
        <v>18</v>
      </c>
      <c r="C659" s="12"/>
      <c r="D659" s="12"/>
      <c r="E659" s="12"/>
      <c r="F659" s="12"/>
      <c r="G659" s="12"/>
      <c r="H659" s="19"/>
    </row>
    <row r="660" spans="1:8" ht="12" customHeight="1" x14ac:dyDescent="0.25">
      <c r="A660" s="71">
        <f>+'CONTROL INGRESO DE LECHE'!$M$3</f>
        <v>11</v>
      </c>
      <c r="B660" s="12">
        <f>+'CONTROL INGRESO DE LECHE'!M32</f>
        <v>18</v>
      </c>
      <c r="C660" s="12"/>
      <c r="D660" s="12"/>
      <c r="E660" s="12"/>
      <c r="F660" s="12"/>
      <c r="G660" s="12"/>
      <c r="H660" s="19"/>
    </row>
    <row r="661" spans="1:8" ht="12" customHeight="1" x14ac:dyDescent="0.25">
      <c r="A661" s="71">
        <f>+'CONTROL INGRESO DE LECHE'!$N$3</f>
        <v>12</v>
      </c>
      <c r="B661" s="12">
        <f>+'CONTROL INGRESO DE LECHE'!N32</f>
        <v>17</v>
      </c>
      <c r="C661" s="12"/>
      <c r="D661" s="12"/>
      <c r="E661" s="12"/>
      <c r="F661" s="12"/>
      <c r="G661" s="12"/>
      <c r="H661" s="19"/>
    </row>
    <row r="662" spans="1:8" ht="12" customHeight="1" x14ac:dyDescent="0.25">
      <c r="A662" s="71">
        <f>+'CONTROL INGRESO DE LECHE'!$O$3</f>
        <v>13</v>
      </c>
      <c r="B662" s="12">
        <f>+'CONTROL INGRESO DE LECHE'!O32</f>
        <v>28</v>
      </c>
      <c r="C662" s="12"/>
      <c r="D662" s="12"/>
      <c r="E662" s="12"/>
      <c r="F662" s="12"/>
      <c r="G662" s="12"/>
      <c r="H662" s="19"/>
    </row>
    <row r="663" spans="1:8" ht="12" customHeight="1" x14ac:dyDescent="0.25">
      <c r="A663" s="71">
        <f>+'CONTROL INGRESO DE LECHE'!$P$3</f>
        <v>14</v>
      </c>
      <c r="B663" s="12">
        <f>+'CONTROL INGRESO DE LECHE'!P32</f>
        <v>27</v>
      </c>
      <c r="C663" s="12"/>
      <c r="D663" s="12"/>
      <c r="E663" s="12"/>
      <c r="F663" s="12"/>
      <c r="G663" s="12"/>
      <c r="H663" s="19"/>
    </row>
    <row r="664" spans="1:8" ht="12" customHeight="1" x14ac:dyDescent="0.25">
      <c r="A664" s="71">
        <f>+'CONTROL INGRESO DE LECHE'!$Q$3</f>
        <v>15</v>
      </c>
      <c r="B664" s="12">
        <f>+'CONTROL INGRESO DE LECHE'!Q32</f>
        <v>25</v>
      </c>
      <c r="C664" s="12"/>
      <c r="D664" s="12"/>
      <c r="E664" s="12"/>
      <c r="F664" s="12"/>
      <c r="G664" s="12"/>
      <c r="H664" s="19"/>
    </row>
    <row r="665" spans="1:8" ht="12" customHeight="1" x14ac:dyDescent="0.25">
      <c r="A665" s="71">
        <f>+'CONTROL INGRESO DE LECHE'!$R$3</f>
        <v>16</v>
      </c>
      <c r="B665" s="12">
        <f>+'CONTROL INGRESO DE LECHE'!R32</f>
        <v>0</v>
      </c>
      <c r="C665" s="12"/>
      <c r="D665" s="12"/>
      <c r="E665" s="12"/>
      <c r="F665" s="12"/>
      <c r="G665" s="12"/>
      <c r="H665" s="19"/>
    </row>
    <row r="666" spans="1:8" ht="12" customHeight="1" x14ac:dyDescent="0.25">
      <c r="A666" s="78" t="s">
        <v>77</v>
      </c>
      <c r="B666" s="20">
        <f>SUM(B650:B665)</f>
        <v>317</v>
      </c>
      <c r="C666" s="20"/>
      <c r="D666" s="20"/>
      <c r="E666" s="20"/>
      <c r="F666" s="20"/>
      <c r="G666" s="20"/>
      <c r="H666" s="21"/>
    </row>
    <row r="668" spans="1:8" ht="12" customHeight="1" x14ac:dyDescent="0.25">
      <c r="A668" s="67" t="s">
        <v>0</v>
      </c>
    </row>
    <row r="669" spans="1:8" ht="12" customHeight="1" x14ac:dyDescent="0.25">
      <c r="A669" s="67" t="str">
        <f>+A2</f>
        <v>PRIMERA QUINCENA JULIO 2022</v>
      </c>
    </row>
    <row r="670" spans="1:8" ht="12" customHeight="1" x14ac:dyDescent="0.25">
      <c r="A670" s="67" t="s">
        <v>72</v>
      </c>
      <c r="C670" t="str">
        <f>+'CONTROL INGRESO DE LECHE'!B33</f>
        <v>HERNAN GONZALEZ</v>
      </c>
    </row>
    <row r="671" spans="1:8" ht="12" customHeight="1" x14ac:dyDescent="0.25">
      <c r="A671" s="76" t="s">
        <v>76</v>
      </c>
      <c r="B671" s="17"/>
      <c r="C671" s="15" t="s">
        <v>64</v>
      </c>
      <c r="D671" s="17"/>
      <c r="E671" s="17"/>
      <c r="F671" s="18"/>
      <c r="G671" s="17" t="s">
        <v>65</v>
      </c>
      <c r="H671" s="22"/>
    </row>
    <row r="672" spans="1:8" ht="12" customHeight="1" x14ac:dyDescent="0.25">
      <c r="A672" s="77" t="s">
        <v>66</v>
      </c>
      <c r="B672" s="23" t="s">
        <v>29</v>
      </c>
      <c r="C672" s="23" t="s">
        <v>67</v>
      </c>
      <c r="D672" s="23" t="s">
        <v>68</v>
      </c>
      <c r="E672" s="23" t="s">
        <v>75</v>
      </c>
      <c r="F672" s="24" t="s">
        <v>74</v>
      </c>
      <c r="G672" s="12"/>
      <c r="H672" s="19"/>
    </row>
    <row r="673" spans="1:8" ht="12" customHeight="1" x14ac:dyDescent="0.25">
      <c r="A673" s="70">
        <f>+'CONTROL INGRESO DE LECHE'!$C$3</f>
        <v>1</v>
      </c>
      <c r="B673" s="25">
        <f>+'CONTROL INGRESO DE LECHE'!C33</f>
        <v>45</v>
      </c>
      <c r="C673" s="25"/>
      <c r="D673" s="25"/>
      <c r="E673" s="25"/>
      <c r="F673" s="25"/>
      <c r="G673" s="23" t="s">
        <v>69</v>
      </c>
      <c r="H673" s="26">
        <v>1400</v>
      </c>
    </row>
    <row r="674" spans="1:8" ht="12" customHeight="1" x14ac:dyDescent="0.25">
      <c r="A674" s="71">
        <f>+'CONTROL INGRESO DE LECHE'!$D$3</f>
        <v>2</v>
      </c>
      <c r="B674" s="12">
        <f>+'CONTROL INGRESO DE LECHE'!D33</f>
        <v>50</v>
      </c>
      <c r="C674" s="12"/>
      <c r="D674" s="12"/>
      <c r="E674" s="12"/>
      <c r="F674" s="12"/>
      <c r="G674" s="16" t="s">
        <v>70</v>
      </c>
      <c r="H674" s="19">
        <f>+B689</f>
        <v>648</v>
      </c>
    </row>
    <row r="675" spans="1:8" ht="12" customHeight="1" x14ac:dyDescent="0.25">
      <c r="A675" s="71">
        <f>+'CONTROL INGRESO DE LECHE'!$E$3</f>
        <v>3</v>
      </c>
      <c r="B675" s="12">
        <f>+'CONTROL INGRESO DE LECHE'!E33</f>
        <v>44</v>
      </c>
      <c r="C675" s="12"/>
      <c r="D675" s="12"/>
      <c r="E675" s="12"/>
      <c r="F675" s="12"/>
      <c r="G675" s="16" t="s">
        <v>71</v>
      </c>
      <c r="H675" s="19">
        <f>+H674*H673</f>
        <v>907200</v>
      </c>
    </row>
    <row r="676" spans="1:8" ht="12" customHeight="1" x14ac:dyDescent="0.25">
      <c r="A676" s="71">
        <f>+'CONTROL INGRESO DE LECHE'!$F$3</f>
        <v>4</v>
      </c>
      <c r="B676" s="12">
        <f>+'CONTROL INGRESO DE LECHE'!F33</f>
        <v>31</v>
      </c>
      <c r="C676" s="12"/>
      <c r="D676" s="12"/>
      <c r="E676" s="12"/>
      <c r="F676" s="12"/>
      <c r="G676" s="16" t="s">
        <v>64</v>
      </c>
      <c r="H676" s="19"/>
    </row>
    <row r="677" spans="1:8" ht="12" customHeight="1" x14ac:dyDescent="0.25">
      <c r="A677" s="71">
        <f>+'CONTROL INGRESO DE LECHE'!$G$3</f>
        <v>5</v>
      </c>
      <c r="B677" s="12">
        <f>+'CONTROL INGRESO DE LECHE'!G33</f>
        <v>42</v>
      </c>
      <c r="C677" s="12"/>
      <c r="D677" s="12"/>
      <c r="E677" s="12"/>
      <c r="F677" s="12"/>
      <c r="G677" s="16" t="s">
        <v>73</v>
      </c>
      <c r="H677" s="19">
        <f>+H675</f>
        <v>907200</v>
      </c>
    </row>
    <row r="678" spans="1:8" ht="12" customHeight="1" x14ac:dyDescent="0.25">
      <c r="A678" s="71">
        <f>+'CONTROL INGRESO DE LECHE'!$H$3</f>
        <v>6</v>
      </c>
      <c r="B678" s="12">
        <f>+'CONTROL INGRESO DE LECHE'!H33</f>
        <v>44</v>
      </c>
      <c r="C678" s="12"/>
      <c r="D678" s="12"/>
      <c r="E678" s="12"/>
      <c r="F678" s="12"/>
      <c r="G678" s="12"/>
      <c r="H678" s="19"/>
    </row>
    <row r="679" spans="1:8" ht="12" customHeight="1" x14ac:dyDescent="0.25">
      <c r="A679" s="71">
        <f>+'CONTROL INGRESO DE LECHE'!$I$3</f>
        <v>7</v>
      </c>
      <c r="B679" s="12">
        <f>+'CONTROL INGRESO DE LECHE'!I33</f>
        <v>41</v>
      </c>
      <c r="C679" s="12"/>
      <c r="D679" s="12"/>
      <c r="E679" s="12"/>
      <c r="F679" s="12"/>
      <c r="G679" s="12"/>
      <c r="H679" s="19"/>
    </row>
    <row r="680" spans="1:8" ht="12" customHeight="1" x14ac:dyDescent="0.25">
      <c r="A680" s="71">
        <f>+'CONTROL INGRESO DE LECHE'!$J$3</f>
        <v>8</v>
      </c>
      <c r="B680" s="12">
        <f>+'CONTROL INGRESO DE LECHE'!J33</f>
        <v>45</v>
      </c>
      <c r="C680" s="12"/>
      <c r="D680" s="12"/>
      <c r="E680" s="12"/>
      <c r="F680" s="12"/>
      <c r="G680" s="12"/>
      <c r="H680" s="19"/>
    </row>
    <row r="681" spans="1:8" ht="12" customHeight="1" x14ac:dyDescent="0.25">
      <c r="A681" s="71">
        <f>+'CONTROL INGRESO DE LECHE'!$K$3</f>
        <v>9</v>
      </c>
      <c r="B681" s="12">
        <f>+'CONTROL INGRESO DE LECHE'!K33</f>
        <v>48</v>
      </c>
      <c r="C681" s="12"/>
      <c r="D681" s="12"/>
      <c r="E681" s="12"/>
      <c r="F681" s="12"/>
      <c r="G681" s="12"/>
      <c r="H681" s="19"/>
    </row>
    <row r="682" spans="1:8" ht="12" customHeight="1" x14ac:dyDescent="0.25">
      <c r="A682" s="71">
        <f>+'CONTROL INGRESO DE LECHE'!$L$3</f>
        <v>10</v>
      </c>
      <c r="B682" s="12">
        <f>+'CONTROL INGRESO DE LECHE'!L33</f>
        <v>44</v>
      </c>
      <c r="C682" s="12"/>
      <c r="D682" s="12"/>
      <c r="E682" s="12"/>
      <c r="F682" s="12"/>
      <c r="G682" s="12"/>
      <c r="H682" s="19"/>
    </row>
    <row r="683" spans="1:8" ht="12" customHeight="1" x14ac:dyDescent="0.25">
      <c r="A683" s="71">
        <f>+'CONTROL INGRESO DE LECHE'!$M$3</f>
        <v>11</v>
      </c>
      <c r="B683" s="12">
        <f>+'CONTROL INGRESO DE LECHE'!M33</f>
        <v>46</v>
      </c>
      <c r="C683" s="12"/>
      <c r="D683" s="12"/>
      <c r="E683" s="12"/>
      <c r="F683" s="12"/>
      <c r="G683" s="12"/>
      <c r="H683" s="19"/>
    </row>
    <row r="684" spans="1:8" ht="12" customHeight="1" x14ac:dyDescent="0.25">
      <c r="A684" s="71">
        <f>+'CONTROL INGRESO DE LECHE'!$N$3</f>
        <v>12</v>
      </c>
      <c r="B684" s="12">
        <f>+'CONTROL INGRESO DE LECHE'!N33</f>
        <v>47</v>
      </c>
      <c r="C684" s="12"/>
      <c r="D684" s="12"/>
      <c r="E684" s="12"/>
      <c r="F684" s="12"/>
      <c r="G684" s="12"/>
      <c r="H684" s="19"/>
    </row>
    <row r="685" spans="1:8" ht="12" customHeight="1" x14ac:dyDescent="0.25">
      <c r="A685" s="71">
        <f>+'CONTROL INGRESO DE LECHE'!$O$3</f>
        <v>13</v>
      </c>
      <c r="B685" s="12">
        <f>+'CONTROL INGRESO DE LECHE'!O33</f>
        <v>40</v>
      </c>
      <c r="C685" s="12"/>
      <c r="D685" s="12"/>
      <c r="E685" s="12"/>
      <c r="F685" s="12"/>
      <c r="G685" s="12"/>
      <c r="H685" s="19"/>
    </row>
    <row r="686" spans="1:8" ht="12" customHeight="1" x14ac:dyDescent="0.25">
      <c r="A686" s="71">
        <f>+'CONTROL INGRESO DE LECHE'!$P$3</f>
        <v>14</v>
      </c>
      <c r="B686" s="12">
        <f>+'CONTROL INGRESO DE LECHE'!P33</f>
        <v>39</v>
      </c>
      <c r="C686" s="12"/>
      <c r="D686" s="12"/>
      <c r="E686" s="12"/>
      <c r="F686" s="12"/>
      <c r="G686" s="12"/>
      <c r="H686" s="19"/>
    </row>
    <row r="687" spans="1:8" ht="12" customHeight="1" x14ac:dyDescent="0.25">
      <c r="A687" s="71">
        <f>+'CONTROL INGRESO DE LECHE'!$Q$3</f>
        <v>15</v>
      </c>
      <c r="B687" s="12">
        <f>+'CONTROL INGRESO DE LECHE'!Q33</f>
        <v>42</v>
      </c>
      <c r="C687" s="12"/>
      <c r="D687" s="12"/>
      <c r="E687" s="12"/>
      <c r="F687" s="12"/>
      <c r="G687" s="12"/>
      <c r="H687" s="19"/>
    </row>
    <row r="688" spans="1:8" ht="12" customHeight="1" x14ac:dyDescent="0.25">
      <c r="A688" s="71">
        <f>+'CONTROL INGRESO DE LECHE'!$R$3</f>
        <v>16</v>
      </c>
      <c r="B688" s="12">
        <f>+'CONTROL INGRESO DE LECHE'!R33</f>
        <v>0</v>
      </c>
      <c r="C688" s="12"/>
      <c r="D688" s="12"/>
      <c r="E688" s="12"/>
      <c r="F688" s="12"/>
      <c r="G688" s="12"/>
      <c r="H688" s="19"/>
    </row>
    <row r="689" spans="1:8" ht="12" customHeight="1" x14ac:dyDescent="0.25">
      <c r="A689" s="78" t="s">
        <v>77</v>
      </c>
      <c r="B689" s="20">
        <f>SUM(B673:B688)</f>
        <v>648</v>
      </c>
      <c r="C689" s="20"/>
      <c r="D689" s="20"/>
      <c r="E689" s="20"/>
      <c r="F689" s="20"/>
      <c r="G689" s="20"/>
      <c r="H689" s="21"/>
    </row>
    <row r="691" spans="1:8" ht="12" customHeight="1" x14ac:dyDescent="0.25">
      <c r="A691" s="67" t="s">
        <v>0</v>
      </c>
    </row>
    <row r="692" spans="1:8" ht="12" customHeight="1" x14ac:dyDescent="0.25">
      <c r="A692" s="67" t="str">
        <f>+A2</f>
        <v>PRIMERA QUINCENA JULIO 2022</v>
      </c>
    </row>
    <row r="693" spans="1:8" ht="12" customHeight="1" x14ac:dyDescent="0.25">
      <c r="A693" s="67" t="s">
        <v>72</v>
      </c>
      <c r="C693" t="str">
        <f>+'CONTROL INGRESO DE LECHE'!B34</f>
        <v>FEDERICO RAMIREZ</v>
      </c>
    </row>
    <row r="694" spans="1:8" ht="12" customHeight="1" x14ac:dyDescent="0.25">
      <c r="A694" s="76" t="s">
        <v>76</v>
      </c>
      <c r="B694" s="17"/>
      <c r="C694" s="15" t="s">
        <v>64</v>
      </c>
      <c r="D694" s="17"/>
      <c r="E694" s="17"/>
      <c r="F694" s="18"/>
      <c r="G694" s="17" t="s">
        <v>65</v>
      </c>
      <c r="H694" s="22"/>
    </row>
    <row r="695" spans="1:8" ht="12" customHeight="1" x14ac:dyDescent="0.25">
      <c r="A695" s="77" t="s">
        <v>66</v>
      </c>
      <c r="B695" s="23" t="s">
        <v>29</v>
      </c>
      <c r="C695" s="23" t="s">
        <v>67</v>
      </c>
      <c r="D695" s="23" t="s">
        <v>68</v>
      </c>
      <c r="E695" s="23" t="s">
        <v>75</v>
      </c>
      <c r="F695" s="24" t="s">
        <v>74</v>
      </c>
      <c r="G695" s="12"/>
      <c r="H695" s="19"/>
    </row>
    <row r="696" spans="1:8" ht="12" customHeight="1" x14ac:dyDescent="0.25">
      <c r="A696" s="70">
        <f>+'CONTROL INGRESO DE LECHE'!$C$3</f>
        <v>1</v>
      </c>
      <c r="B696" s="25">
        <f>+'CONTROL INGRESO DE LECHE'!C34</f>
        <v>71</v>
      </c>
      <c r="C696" s="25"/>
      <c r="D696" s="25"/>
      <c r="E696" s="25"/>
      <c r="F696" s="25"/>
      <c r="G696" s="23" t="s">
        <v>69</v>
      </c>
      <c r="H696" s="26">
        <v>1600</v>
      </c>
    </row>
    <row r="697" spans="1:8" ht="12" customHeight="1" x14ac:dyDescent="0.25">
      <c r="A697" s="71">
        <f>+'CONTROL INGRESO DE LECHE'!$D$3</f>
        <v>2</v>
      </c>
      <c r="B697" s="12">
        <f>+'CONTROL INGRESO DE LECHE'!D34</f>
        <v>77</v>
      </c>
      <c r="C697" s="12"/>
      <c r="D697" s="12"/>
      <c r="E697" s="12"/>
      <c r="F697" s="12"/>
      <c r="G697" s="16" t="s">
        <v>70</v>
      </c>
      <c r="H697" s="19">
        <f>+B712</f>
        <v>1067</v>
      </c>
    </row>
    <row r="698" spans="1:8" ht="12" customHeight="1" x14ac:dyDescent="0.25">
      <c r="A698" s="71">
        <f>+'CONTROL INGRESO DE LECHE'!$E$3</f>
        <v>3</v>
      </c>
      <c r="B698" s="12">
        <f>+'CONTROL INGRESO DE LECHE'!E34</f>
        <v>72</v>
      </c>
      <c r="C698" s="12"/>
      <c r="D698" s="12"/>
      <c r="E698" s="12"/>
      <c r="F698" s="12"/>
      <c r="G698" s="16" t="s">
        <v>71</v>
      </c>
      <c r="H698" s="19">
        <f>+H697*H696</f>
        <v>1707200</v>
      </c>
    </row>
    <row r="699" spans="1:8" ht="12" customHeight="1" x14ac:dyDescent="0.25">
      <c r="A699" s="71">
        <f>+'CONTROL INGRESO DE LECHE'!$F$3</f>
        <v>4</v>
      </c>
      <c r="B699" s="12">
        <f>+'CONTROL INGRESO DE LECHE'!F34</f>
        <v>63</v>
      </c>
      <c r="C699" s="12"/>
      <c r="D699" s="12"/>
      <c r="E699" s="12"/>
      <c r="F699" s="12"/>
      <c r="G699" s="16" t="s">
        <v>64</v>
      </c>
      <c r="H699" s="19"/>
    </row>
    <row r="700" spans="1:8" ht="12" customHeight="1" x14ac:dyDescent="0.25">
      <c r="A700" s="71">
        <f>+'CONTROL INGRESO DE LECHE'!$G$3</f>
        <v>5</v>
      </c>
      <c r="B700" s="12">
        <f>+'CONTROL INGRESO DE LECHE'!G34</f>
        <v>66</v>
      </c>
      <c r="C700" s="12"/>
      <c r="D700" s="12"/>
      <c r="E700" s="12"/>
      <c r="F700" s="12"/>
      <c r="G700" s="16" t="s">
        <v>73</v>
      </c>
      <c r="H700" s="19">
        <f>+H698</f>
        <v>1707200</v>
      </c>
    </row>
    <row r="701" spans="1:8" ht="12" customHeight="1" x14ac:dyDescent="0.25">
      <c r="A701" s="71">
        <f>+'CONTROL INGRESO DE LECHE'!$H$3</f>
        <v>6</v>
      </c>
      <c r="B701" s="12">
        <f>+'CONTROL INGRESO DE LECHE'!H34</f>
        <v>67</v>
      </c>
      <c r="C701" s="12"/>
      <c r="D701" s="12"/>
      <c r="E701" s="12"/>
      <c r="F701" s="12"/>
      <c r="G701" s="12"/>
      <c r="H701" s="19"/>
    </row>
    <row r="702" spans="1:8" ht="12" customHeight="1" x14ac:dyDescent="0.25">
      <c r="A702" s="71">
        <f>+'CONTROL INGRESO DE LECHE'!$I$3</f>
        <v>7</v>
      </c>
      <c r="B702" s="12">
        <f>+'CONTROL INGRESO DE LECHE'!I34</f>
        <v>67</v>
      </c>
      <c r="C702" s="12"/>
      <c r="D702" s="12"/>
      <c r="E702" s="12"/>
      <c r="F702" s="12"/>
      <c r="G702" s="12"/>
      <c r="H702" s="19"/>
    </row>
    <row r="703" spans="1:8" ht="12" customHeight="1" x14ac:dyDescent="0.25">
      <c r="A703" s="71">
        <f>+'CONTROL INGRESO DE LECHE'!$J$3</f>
        <v>8</v>
      </c>
      <c r="B703" s="12">
        <f>+'CONTROL INGRESO DE LECHE'!J34</f>
        <v>79</v>
      </c>
      <c r="C703" s="12"/>
      <c r="D703" s="12"/>
      <c r="E703" s="12"/>
      <c r="F703" s="12"/>
      <c r="G703" s="12"/>
      <c r="H703" s="19"/>
    </row>
    <row r="704" spans="1:8" ht="12" customHeight="1" x14ac:dyDescent="0.25">
      <c r="A704" s="71">
        <f>+'CONTROL INGRESO DE LECHE'!$K$3</f>
        <v>9</v>
      </c>
      <c r="B704" s="12">
        <f>+'CONTROL INGRESO DE LECHE'!K34</f>
        <v>79</v>
      </c>
      <c r="C704" s="12"/>
      <c r="D704" s="12"/>
      <c r="E704" s="12"/>
      <c r="F704" s="12"/>
      <c r="G704" s="12"/>
      <c r="H704" s="19"/>
    </row>
    <row r="705" spans="1:8" ht="12" customHeight="1" x14ac:dyDescent="0.25">
      <c r="A705" s="71">
        <f>+'CONTROL INGRESO DE LECHE'!$L$3</f>
        <v>10</v>
      </c>
      <c r="B705" s="12">
        <f>+'CONTROL INGRESO DE LECHE'!L34</f>
        <v>76</v>
      </c>
      <c r="C705" s="12"/>
      <c r="D705" s="12"/>
      <c r="E705" s="12"/>
      <c r="F705" s="12"/>
      <c r="G705" s="12"/>
      <c r="H705" s="19"/>
    </row>
    <row r="706" spans="1:8" ht="12" customHeight="1" x14ac:dyDescent="0.25">
      <c r="A706" s="71">
        <f>+'CONTROL INGRESO DE LECHE'!$M$3</f>
        <v>11</v>
      </c>
      <c r="B706" s="12">
        <f>+'CONTROL INGRESO DE LECHE'!M34</f>
        <v>65</v>
      </c>
      <c r="C706" s="12"/>
      <c r="D706" s="12"/>
      <c r="E706" s="12"/>
      <c r="F706" s="12"/>
      <c r="G706" s="12"/>
      <c r="H706" s="19"/>
    </row>
    <row r="707" spans="1:8" ht="12" customHeight="1" x14ac:dyDescent="0.25">
      <c r="A707" s="71">
        <f>+'CONTROL INGRESO DE LECHE'!$N$3</f>
        <v>12</v>
      </c>
      <c r="B707" s="12">
        <f>+'CONTROL INGRESO DE LECHE'!N34</f>
        <v>70</v>
      </c>
      <c r="C707" s="12"/>
      <c r="D707" s="12"/>
      <c r="E707" s="12"/>
      <c r="F707" s="12"/>
      <c r="G707" s="12"/>
      <c r="H707" s="19"/>
    </row>
    <row r="708" spans="1:8" ht="12" customHeight="1" x14ac:dyDescent="0.25">
      <c r="A708" s="71">
        <f>+'CONTROL INGRESO DE LECHE'!$O$3</f>
        <v>13</v>
      </c>
      <c r="B708" s="12">
        <f>+'CONTROL INGRESO DE LECHE'!O34</f>
        <v>67</v>
      </c>
      <c r="C708" s="12"/>
      <c r="D708" s="12"/>
      <c r="E708" s="12"/>
      <c r="F708" s="12"/>
      <c r="G708" s="12"/>
      <c r="H708" s="19"/>
    </row>
    <row r="709" spans="1:8" ht="12" customHeight="1" x14ac:dyDescent="0.25">
      <c r="A709" s="71">
        <f>+'CONTROL INGRESO DE LECHE'!$P$3</f>
        <v>14</v>
      </c>
      <c r="B709" s="12">
        <f>+'CONTROL INGRESO DE LECHE'!P34</f>
        <v>71</v>
      </c>
      <c r="C709" s="12"/>
      <c r="D709" s="12"/>
      <c r="E709" s="12"/>
      <c r="F709" s="12"/>
      <c r="G709" s="12"/>
      <c r="H709" s="19"/>
    </row>
    <row r="710" spans="1:8" ht="12" customHeight="1" x14ac:dyDescent="0.25">
      <c r="A710" s="71">
        <f>+'CONTROL INGRESO DE LECHE'!$Q$3</f>
        <v>15</v>
      </c>
      <c r="B710" s="12">
        <f>+'CONTROL INGRESO DE LECHE'!Q34</f>
        <v>77</v>
      </c>
      <c r="C710" s="12"/>
      <c r="D710" s="12"/>
      <c r="E710" s="12"/>
      <c r="F710" s="12"/>
      <c r="G710" s="12"/>
      <c r="H710" s="19"/>
    </row>
    <row r="711" spans="1:8" ht="12" customHeight="1" x14ac:dyDescent="0.25">
      <c r="A711" s="71">
        <f>+'CONTROL INGRESO DE LECHE'!$R$3</f>
        <v>16</v>
      </c>
      <c r="B711" s="12">
        <f>+'CONTROL INGRESO DE LECHE'!R34</f>
        <v>0</v>
      </c>
      <c r="C711" s="12"/>
      <c r="D711" s="12"/>
      <c r="E711" s="12"/>
      <c r="F711" s="12"/>
      <c r="G711" s="12"/>
      <c r="H711" s="19"/>
    </row>
    <row r="712" spans="1:8" ht="12" customHeight="1" x14ac:dyDescent="0.25">
      <c r="A712" s="78" t="s">
        <v>77</v>
      </c>
      <c r="B712" s="20">
        <f>SUM(B696:B711)</f>
        <v>1067</v>
      </c>
      <c r="C712" s="20"/>
      <c r="D712" s="20"/>
      <c r="E712" s="20"/>
      <c r="F712" s="20"/>
      <c r="G712" s="20"/>
      <c r="H712" s="21"/>
    </row>
    <row r="714" spans="1:8" ht="12" customHeight="1" x14ac:dyDescent="0.25">
      <c r="A714" s="67" t="s">
        <v>0</v>
      </c>
    </row>
    <row r="715" spans="1:8" ht="12" customHeight="1" x14ac:dyDescent="0.25">
      <c r="A715" s="67" t="str">
        <f>+A2</f>
        <v>PRIMERA QUINCENA JULIO 2022</v>
      </c>
    </row>
    <row r="716" spans="1:8" ht="12" customHeight="1" x14ac:dyDescent="0.25">
      <c r="A716" s="67" t="s">
        <v>72</v>
      </c>
      <c r="C716" t="str">
        <f>+'CONTROL INGRESO DE LECHE'!B35</f>
        <v>MARY LUZ AVELLANEDA</v>
      </c>
    </row>
    <row r="717" spans="1:8" ht="12" customHeight="1" x14ac:dyDescent="0.25">
      <c r="A717" s="76" t="s">
        <v>76</v>
      </c>
      <c r="B717" s="17"/>
      <c r="C717" s="15" t="s">
        <v>64</v>
      </c>
      <c r="D717" s="17"/>
      <c r="E717" s="17"/>
      <c r="F717" s="18"/>
      <c r="G717" s="17" t="s">
        <v>65</v>
      </c>
      <c r="H717" s="22"/>
    </row>
    <row r="718" spans="1:8" ht="12" customHeight="1" x14ac:dyDescent="0.25">
      <c r="A718" s="77" t="s">
        <v>66</v>
      </c>
      <c r="B718" s="23" t="s">
        <v>29</v>
      </c>
      <c r="C718" s="23" t="s">
        <v>67</v>
      </c>
      <c r="D718" s="23" t="s">
        <v>68</v>
      </c>
      <c r="E718" s="23" t="s">
        <v>75</v>
      </c>
      <c r="F718" s="24" t="s">
        <v>74</v>
      </c>
      <c r="G718" s="12"/>
      <c r="H718" s="19"/>
    </row>
    <row r="719" spans="1:8" ht="12" customHeight="1" x14ac:dyDescent="0.25">
      <c r="A719" s="70">
        <f>+'CONTROL INGRESO DE LECHE'!$C$3</f>
        <v>1</v>
      </c>
      <c r="B719" s="25">
        <f>+'CONTROL INGRESO DE LECHE'!C35</f>
        <v>10</v>
      </c>
      <c r="C719" s="25"/>
      <c r="D719" s="25"/>
      <c r="E719" s="25"/>
      <c r="F719" s="25"/>
      <c r="G719" s="23" t="s">
        <v>69</v>
      </c>
      <c r="H719" s="26">
        <v>1500</v>
      </c>
    </row>
    <row r="720" spans="1:8" ht="12" customHeight="1" x14ac:dyDescent="0.25">
      <c r="A720" s="71">
        <f>+'CONTROL INGRESO DE LECHE'!$D$3</f>
        <v>2</v>
      </c>
      <c r="B720" s="12">
        <f>+'CONTROL INGRESO DE LECHE'!D35</f>
        <v>12</v>
      </c>
      <c r="C720" s="12"/>
      <c r="D720" s="12"/>
      <c r="E720" s="12"/>
      <c r="F720" s="12"/>
      <c r="G720" s="16" t="s">
        <v>70</v>
      </c>
      <c r="H720" s="19">
        <f>+B735</f>
        <v>143</v>
      </c>
    </row>
    <row r="721" spans="1:8" ht="12" customHeight="1" x14ac:dyDescent="0.25">
      <c r="A721" s="71">
        <f>+'CONTROL INGRESO DE LECHE'!$E$3</f>
        <v>3</v>
      </c>
      <c r="B721" s="12">
        <f>+'CONTROL INGRESO DE LECHE'!E35</f>
        <v>9</v>
      </c>
      <c r="C721" s="12"/>
      <c r="D721" s="12"/>
      <c r="E721" s="12"/>
      <c r="F721" s="12"/>
      <c r="G721" s="16" t="s">
        <v>71</v>
      </c>
      <c r="H721" s="19">
        <f>+H720*H719</f>
        <v>214500</v>
      </c>
    </row>
    <row r="722" spans="1:8" ht="12" customHeight="1" x14ac:dyDescent="0.25">
      <c r="A722" s="71">
        <f>+'CONTROL INGRESO DE LECHE'!$F$3</f>
        <v>4</v>
      </c>
      <c r="B722" s="12">
        <f>+'CONTROL INGRESO DE LECHE'!F35</f>
        <v>11</v>
      </c>
      <c r="C722" s="12"/>
      <c r="D722" s="12"/>
      <c r="E722" s="12"/>
      <c r="F722" s="12"/>
      <c r="G722" s="16" t="s">
        <v>64</v>
      </c>
      <c r="H722" s="19"/>
    </row>
    <row r="723" spans="1:8" ht="12" customHeight="1" x14ac:dyDescent="0.25">
      <c r="A723" s="71">
        <f>+'CONTROL INGRESO DE LECHE'!$G$3</f>
        <v>5</v>
      </c>
      <c r="B723" s="12">
        <f>+'CONTROL INGRESO DE LECHE'!G35</f>
        <v>10</v>
      </c>
      <c r="C723" s="12"/>
      <c r="D723" s="12"/>
      <c r="E723" s="12"/>
      <c r="F723" s="12"/>
      <c r="G723" s="16" t="s">
        <v>73</v>
      </c>
      <c r="H723" s="19">
        <f>+H721</f>
        <v>214500</v>
      </c>
    </row>
    <row r="724" spans="1:8" ht="12" customHeight="1" x14ac:dyDescent="0.25">
      <c r="A724" s="71">
        <f>+'CONTROL INGRESO DE LECHE'!$H$3</f>
        <v>6</v>
      </c>
      <c r="B724" s="12">
        <f>+'CONTROL INGRESO DE LECHE'!H35</f>
        <v>10</v>
      </c>
      <c r="C724" s="12"/>
      <c r="D724" s="12"/>
      <c r="E724" s="12"/>
      <c r="F724" s="12"/>
      <c r="G724" s="12"/>
      <c r="H724" s="19"/>
    </row>
    <row r="725" spans="1:8" ht="12" customHeight="1" x14ac:dyDescent="0.25">
      <c r="A725" s="71">
        <f>+'CONTROL INGRESO DE LECHE'!$I$3</f>
        <v>7</v>
      </c>
      <c r="B725" s="12">
        <f>+'CONTROL INGRESO DE LECHE'!I35</f>
        <v>10</v>
      </c>
      <c r="C725" s="12"/>
      <c r="D725" s="12"/>
      <c r="E725" s="12"/>
      <c r="F725" s="12"/>
      <c r="G725" s="12"/>
      <c r="H725" s="19"/>
    </row>
    <row r="726" spans="1:8" ht="12" customHeight="1" x14ac:dyDescent="0.25">
      <c r="A726" s="71">
        <f>+'CONTROL INGRESO DE LECHE'!$J$3</f>
        <v>8</v>
      </c>
      <c r="B726" s="12">
        <f>+'CONTROL INGRESO DE LECHE'!J35</f>
        <v>10</v>
      </c>
      <c r="C726" s="12"/>
      <c r="D726" s="12"/>
      <c r="E726" s="12"/>
      <c r="F726" s="12"/>
      <c r="G726" s="12"/>
      <c r="H726" s="19"/>
    </row>
    <row r="727" spans="1:8" ht="12" customHeight="1" x14ac:dyDescent="0.25">
      <c r="A727" s="71">
        <f>+'CONTROL INGRESO DE LECHE'!$K$3</f>
        <v>9</v>
      </c>
      <c r="B727" s="12">
        <f>+'CONTROL INGRESO DE LECHE'!K35</f>
        <v>11</v>
      </c>
      <c r="C727" s="12"/>
      <c r="D727" s="12"/>
      <c r="E727" s="12"/>
      <c r="F727" s="12"/>
      <c r="G727" s="12"/>
      <c r="H727" s="19"/>
    </row>
    <row r="728" spans="1:8" ht="12" customHeight="1" x14ac:dyDescent="0.25">
      <c r="A728" s="71">
        <f>+'CONTROL INGRESO DE LECHE'!$L$3</f>
        <v>10</v>
      </c>
      <c r="B728" s="12">
        <f>+'CONTROL INGRESO DE LECHE'!L35</f>
        <v>10</v>
      </c>
      <c r="C728" s="12"/>
      <c r="D728" s="12"/>
      <c r="E728" s="12"/>
      <c r="F728" s="12"/>
      <c r="G728" s="12"/>
      <c r="H728" s="19"/>
    </row>
    <row r="729" spans="1:8" ht="12" customHeight="1" x14ac:dyDescent="0.25">
      <c r="A729" s="71">
        <f>+'CONTROL INGRESO DE LECHE'!$M$3</f>
        <v>11</v>
      </c>
      <c r="B729" s="12">
        <f>+'CONTROL INGRESO DE LECHE'!M35</f>
        <v>10</v>
      </c>
      <c r="C729" s="12"/>
      <c r="D729" s="12"/>
      <c r="E729" s="12"/>
      <c r="F729" s="12"/>
      <c r="G729" s="12"/>
      <c r="H729" s="19"/>
    </row>
    <row r="730" spans="1:8" ht="12" customHeight="1" x14ac:dyDescent="0.25">
      <c r="A730" s="71">
        <f>+'CONTROL INGRESO DE LECHE'!$N$3</f>
        <v>12</v>
      </c>
      <c r="B730" s="12">
        <f>+'CONTROL INGRESO DE LECHE'!N35</f>
        <v>9</v>
      </c>
      <c r="C730" s="12"/>
      <c r="D730" s="12"/>
      <c r="E730" s="12"/>
      <c r="F730" s="12"/>
      <c r="G730" s="12"/>
      <c r="H730" s="19"/>
    </row>
    <row r="731" spans="1:8" ht="12" customHeight="1" x14ac:dyDescent="0.25">
      <c r="A731" s="71">
        <f>+'CONTROL INGRESO DE LECHE'!$O$3</f>
        <v>13</v>
      </c>
      <c r="B731" s="12">
        <f>+'CONTROL INGRESO DE LECHE'!O35</f>
        <v>9</v>
      </c>
      <c r="C731" s="12"/>
      <c r="D731" s="12"/>
      <c r="E731" s="12"/>
      <c r="F731" s="12"/>
      <c r="G731" s="12"/>
      <c r="H731" s="19"/>
    </row>
    <row r="732" spans="1:8" ht="12" customHeight="1" x14ac:dyDescent="0.25">
      <c r="A732" s="71">
        <f>+'CONTROL INGRESO DE LECHE'!$P$3</f>
        <v>14</v>
      </c>
      <c r="B732" s="12">
        <f>+'CONTROL INGRESO DE LECHE'!P35</f>
        <v>5</v>
      </c>
      <c r="C732" s="12"/>
      <c r="D732" s="12"/>
      <c r="E732" s="12"/>
      <c r="F732" s="12"/>
      <c r="G732" s="12"/>
      <c r="H732" s="19"/>
    </row>
    <row r="733" spans="1:8" ht="12" customHeight="1" x14ac:dyDescent="0.25">
      <c r="A733" s="71">
        <f>+'CONTROL INGRESO DE LECHE'!$Q$3</f>
        <v>15</v>
      </c>
      <c r="B733" s="12">
        <f>+'CONTROL INGRESO DE LECHE'!Q35</f>
        <v>7</v>
      </c>
      <c r="C733" s="12"/>
      <c r="D733" s="12"/>
      <c r="E733" s="12"/>
      <c r="F733" s="12"/>
      <c r="G733" s="12"/>
      <c r="H733" s="19"/>
    </row>
    <row r="734" spans="1:8" ht="12" customHeight="1" x14ac:dyDescent="0.25">
      <c r="A734" s="71">
        <f>+'CONTROL INGRESO DE LECHE'!$R$3</f>
        <v>16</v>
      </c>
      <c r="B734" s="12">
        <f>+'CONTROL INGRESO DE LECHE'!R35</f>
        <v>0</v>
      </c>
      <c r="C734" s="12"/>
      <c r="D734" s="12"/>
      <c r="E734" s="12"/>
      <c r="F734" s="12"/>
      <c r="G734" s="12"/>
      <c r="H734" s="19"/>
    </row>
    <row r="735" spans="1:8" ht="12" customHeight="1" x14ac:dyDescent="0.25">
      <c r="A735" s="78" t="s">
        <v>77</v>
      </c>
      <c r="B735" s="20">
        <f>SUM(B719:B734)</f>
        <v>143</v>
      </c>
      <c r="C735" s="20"/>
      <c r="D735" s="20"/>
      <c r="E735" s="20"/>
      <c r="F735" s="20"/>
      <c r="G735" s="20"/>
      <c r="H735" s="21"/>
    </row>
    <row r="737" spans="1:8" ht="12" customHeight="1" x14ac:dyDescent="0.25">
      <c r="A737" s="67" t="s">
        <v>0</v>
      </c>
    </row>
    <row r="738" spans="1:8" ht="12" customHeight="1" x14ac:dyDescent="0.25">
      <c r="A738" s="67" t="str">
        <f>+A2</f>
        <v>PRIMERA QUINCENA JULIO 2022</v>
      </c>
    </row>
    <row r="739" spans="1:8" ht="12" customHeight="1" x14ac:dyDescent="0.25">
      <c r="A739" s="67" t="s">
        <v>72</v>
      </c>
      <c r="C739" t="str">
        <f>+'CONTROL INGRESO DE LECHE'!B36</f>
        <v xml:space="preserve">OMARIA CHITIVA </v>
      </c>
    </row>
    <row r="740" spans="1:8" ht="12" customHeight="1" x14ac:dyDescent="0.25">
      <c r="A740" s="76" t="s">
        <v>76</v>
      </c>
      <c r="B740" s="17"/>
      <c r="C740" s="15" t="s">
        <v>64</v>
      </c>
      <c r="D740" s="17"/>
      <c r="E740" s="17"/>
      <c r="F740" s="18"/>
      <c r="G740" s="17" t="s">
        <v>65</v>
      </c>
      <c r="H740" s="22"/>
    </row>
    <row r="741" spans="1:8" ht="12" customHeight="1" x14ac:dyDescent="0.25">
      <c r="A741" s="77" t="s">
        <v>66</v>
      </c>
      <c r="B741" s="23" t="s">
        <v>29</v>
      </c>
      <c r="C741" s="23" t="s">
        <v>67</v>
      </c>
      <c r="D741" s="23" t="s">
        <v>68</v>
      </c>
      <c r="E741" s="23" t="s">
        <v>75</v>
      </c>
      <c r="F741" s="24" t="s">
        <v>74</v>
      </c>
      <c r="G741" s="12"/>
      <c r="H741" s="19"/>
    </row>
    <row r="742" spans="1:8" ht="12" customHeight="1" x14ac:dyDescent="0.25">
      <c r="A742" s="70">
        <f>+'CONTROL INGRESO DE LECHE'!$C$3</f>
        <v>1</v>
      </c>
      <c r="B742" s="25">
        <f>+'CONTROL INGRESO DE LECHE'!C36</f>
        <v>41</v>
      </c>
      <c r="C742" s="25"/>
      <c r="D742" s="25"/>
      <c r="E742" s="25"/>
      <c r="F742" s="25"/>
      <c r="G742" s="23" t="s">
        <v>69</v>
      </c>
      <c r="H742" s="26">
        <v>1500</v>
      </c>
    </row>
    <row r="743" spans="1:8" ht="12" customHeight="1" x14ac:dyDescent="0.25">
      <c r="A743" s="71">
        <f>+'CONTROL INGRESO DE LECHE'!$D$3</f>
        <v>2</v>
      </c>
      <c r="B743" s="12">
        <f>+'CONTROL INGRESO DE LECHE'!D36</f>
        <v>41</v>
      </c>
      <c r="C743" s="12"/>
      <c r="D743" s="12"/>
      <c r="E743" s="12"/>
      <c r="F743" s="12"/>
      <c r="G743" s="16" t="s">
        <v>70</v>
      </c>
      <c r="H743" s="19">
        <f>+B758</f>
        <v>643</v>
      </c>
    </row>
    <row r="744" spans="1:8" ht="12" customHeight="1" x14ac:dyDescent="0.25">
      <c r="A744" s="71">
        <f>+'CONTROL INGRESO DE LECHE'!$E$3</f>
        <v>3</v>
      </c>
      <c r="B744" s="12">
        <f>+'CONTROL INGRESO DE LECHE'!E36</f>
        <v>41</v>
      </c>
      <c r="C744" s="12"/>
      <c r="D744" s="12"/>
      <c r="E744" s="12"/>
      <c r="F744" s="12"/>
      <c r="G744" s="16" t="s">
        <v>71</v>
      </c>
      <c r="H744" s="19">
        <f>+H743*H742</f>
        <v>964500</v>
      </c>
    </row>
    <row r="745" spans="1:8" ht="12" customHeight="1" x14ac:dyDescent="0.25">
      <c r="A745" s="71">
        <f>+'CONTROL INGRESO DE LECHE'!$F$3</f>
        <v>4</v>
      </c>
      <c r="B745" s="12">
        <f>+'CONTROL INGRESO DE LECHE'!F36</f>
        <v>41</v>
      </c>
      <c r="C745" s="12"/>
      <c r="D745" s="12"/>
      <c r="E745" s="12"/>
      <c r="F745" s="12"/>
      <c r="G745" s="16" t="s">
        <v>64</v>
      </c>
      <c r="H745" s="19"/>
    </row>
    <row r="746" spans="1:8" ht="12" customHeight="1" x14ac:dyDescent="0.25">
      <c r="A746" s="71">
        <f>+'CONTROL INGRESO DE LECHE'!$G$3</f>
        <v>5</v>
      </c>
      <c r="B746" s="12">
        <f>+'CONTROL INGRESO DE LECHE'!G36</f>
        <v>41</v>
      </c>
      <c r="C746" s="12"/>
      <c r="D746" s="12"/>
      <c r="E746" s="12"/>
      <c r="F746" s="12"/>
      <c r="G746" s="16" t="s">
        <v>73</v>
      </c>
      <c r="H746" s="19">
        <f>+H744</f>
        <v>964500</v>
      </c>
    </row>
    <row r="747" spans="1:8" ht="12" customHeight="1" x14ac:dyDescent="0.25">
      <c r="A747" s="71">
        <f>+'CONTROL INGRESO DE LECHE'!$H$3</f>
        <v>6</v>
      </c>
      <c r="B747" s="12">
        <f>+'CONTROL INGRESO DE LECHE'!H36</f>
        <v>41</v>
      </c>
      <c r="C747" s="12"/>
      <c r="D747" s="12"/>
      <c r="E747" s="12"/>
      <c r="F747" s="12"/>
      <c r="G747" s="12"/>
      <c r="H747" s="19"/>
    </row>
    <row r="748" spans="1:8" ht="12" customHeight="1" x14ac:dyDescent="0.25">
      <c r="A748" s="71">
        <f>+'CONTROL INGRESO DE LECHE'!$I$3</f>
        <v>7</v>
      </c>
      <c r="B748" s="12">
        <f>+'CONTROL INGRESO DE LECHE'!I36</f>
        <v>41</v>
      </c>
      <c r="C748" s="12"/>
      <c r="D748" s="12"/>
      <c r="E748" s="12"/>
      <c r="F748" s="12"/>
      <c r="G748" s="12"/>
      <c r="H748" s="19"/>
    </row>
    <row r="749" spans="1:8" ht="12" customHeight="1" x14ac:dyDescent="0.25">
      <c r="A749" s="71">
        <f>+'CONTROL INGRESO DE LECHE'!$J$3</f>
        <v>8</v>
      </c>
      <c r="B749" s="12">
        <f>+'CONTROL INGRESO DE LECHE'!J36</f>
        <v>41</v>
      </c>
      <c r="C749" s="12"/>
      <c r="D749" s="12"/>
      <c r="E749" s="12"/>
      <c r="F749" s="12"/>
      <c r="G749" s="12"/>
      <c r="H749" s="19"/>
    </row>
    <row r="750" spans="1:8" ht="12" customHeight="1" x14ac:dyDescent="0.25">
      <c r="A750" s="71">
        <f>+'CONTROL INGRESO DE LECHE'!$K$3</f>
        <v>9</v>
      </c>
      <c r="B750" s="12">
        <f>+'CONTROL INGRESO DE LECHE'!K36</f>
        <v>41</v>
      </c>
      <c r="C750" s="12"/>
      <c r="D750" s="12"/>
      <c r="E750" s="12"/>
      <c r="F750" s="12"/>
      <c r="G750" s="12"/>
      <c r="H750" s="19"/>
    </row>
    <row r="751" spans="1:8" ht="12" customHeight="1" x14ac:dyDescent="0.25">
      <c r="A751" s="71">
        <f>+'CONTROL INGRESO DE LECHE'!$L$3</f>
        <v>10</v>
      </c>
      <c r="B751" s="12">
        <f>+'CONTROL INGRESO DE LECHE'!L36</f>
        <v>41</v>
      </c>
      <c r="C751" s="12"/>
      <c r="D751" s="12"/>
      <c r="E751" s="12"/>
      <c r="F751" s="12"/>
      <c r="G751" s="12"/>
      <c r="H751" s="19"/>
    </row>
    <row r="752" spans="1:8" ht="12" customHeight="1" x14ac:dyDescent="0.25">
      <c r="A752" s="71">
        <f>+'CONTROL INGRESO DE LECHE'!$M$3</f>
        <v>11</v>
      </c>
      <c r="B752" s="12">
        <f>+'CONTROL INGRESO DE LECHE'!M36</f>
        <v>40</v>
      </c>
      <c r="C752" s="12"/>
      <c r="D752" s="12"/>
      <c r="E752" s="12"/>
      <c r="F752" s="12"/>
      <c r="G752" s="12"/>
      <c r="H752" s="19"/>
    </row>
    <row r="753" spans="1:8" ht="12" customHeight="1" x14ac:dyDescent="0.25">
      <c r="A753" s="71">
        <f>+'CONTROL INGRESO DE LECHE'!$N$3</f>
        <v>12</v>
      </c>
      <c r="B753" s="12">
        <f>+'CONTROL INGRESO DE LECHE'!N36</f>
        <v>50</v>
      </c>
      <c r="C753" s="12"/>
      <c r="D753" s="12"/>
      <c r="E753" s="12"/>
      <c r="F753" s="12"/>
      <c r="G753" s="12"/>
      <c r="H753" s="19"/>
    </row>
    <row r="754" spans="1:8" ht="12" customHeight="1" x14ac:dyDescent="0.25">
      <c r="A754" s="71">
        <f>+'CONTROL INGRESO DE LECHE'!$O$3</f>
        <v>13</v>
      </c>
      <c r="B754" s="12">
        <f>+'CONTROL INGRESO DE LECHE'!O36</f>
        <v>50</v>
      </c>
      <c r="C754" s="12"/>
      <c r="D754" s="12"/>
      <c r="E754" s="12"/>
      <c r="F754" s="12"/>
      <c r="G754" s="12"/>
      <c r="H754" s="19"/>
    </row>
    <row r="755" spans="1:8" ht="12" customHeight="1" x14ac:dyDescent="0.25">
      <c r="A755" s="71">
        <f>+'CONTROL INGRESO DE LECHE'!$P$3</f>
        <v>14</v>
      </c>
      <c r="B755" s="12">
        <f>+'CONTROL INGRESO DE LECHE'!P36</f>
        <v>47</v>
      </c>
      <c r="C755" s="12"/>
      <c r="D755" s="12"/>
      <c r="E755" s="12"/>
      <c r="F755" s="12"/>
      <c r="G755" s="12"/>
      <c r="H755" s="19"/>
    </row>
    <row r="756" spans="1:8" ht="12" customHeight="1" x14ac:dyDescent="0.25">
      <c r="A756" s="71">
        <f>+'CONTROL INGRESO DE LECHE'!$Q$3</f>
        <v>15</v>
      </c>
      <c r="B756" s="12">
        <f>+'CONTROL INGRESO DE LECHE'!Q36</f>
        <v>46</v>
      </c>
      <c r="C756" s="12"/>
      <c r="D756" s="12"/>
      <c r="E756" s="12"/>
      <c r="F756" s="12"/>
      <c r="G756" s="12"/>
      <c r="H756" s="19"/>
    </row>
    <row r="757" spans="1:8" ht="12" customHeight="1" x14ac:dyDescent="0.25">
      <c r="A757" s="71">
        <f>+'CONTROL INGRESO DE LECHE'!$R$3</f>
        <v>16</v>
      </c>
      <c r="B757" s="12">
        <f>+'CONTROL INGRESO DE LECHE'!R36</f>
        <v>0</v>
      </c>
      <c r="C757" s="12"/>
      <c r="D757" s="12"/>
      <c r="E757" s="12"/>
      <c r="F757" s="12"/>
      <c r="G757" s="12"/>
      <c r="H757" s="19"/>
    </row>
    <row r="758" spans="1:8" ht="12" customHeight="1" x14ac:dyDescent="0.25">
      <c r="A758" s="78" t="s">
        <v>77</v>
      </c>
      <c r="B758" s="20">
        <f>SUM(B742:B757)</f>
        <v>643</v>
      </c>
      <c r="C758" s="20"/>
      <c r="D758" s="20"/>
      <c r="E758" s="20"/>
      <c r="F758" s="20"/>
      <c r="G758" s="20"/>
      <c r="H758" s="21"/>
    </row>
    <row r="760" spans="1:8" ht="12" customHeight="1" x14ac:dyDescent="0.25">
      <c r="A760" s="67" t="s">
        <v>0</v>
      </c>
    </row>
    <row r="761" spans="1:8" ht="12" customHeight="1" x14ac:dyDescent="0.25">
      <c r="A761" s="67" t="str">
        <f>+A2</f>
        <v>PRIMERA QUINCENA JULIO 2022</v>
      </c>
    </row>
    <row r="762" spans="1:8" ht="12" customHeight="1" x14ac:dyDescent="0.25">
      <c r="A762" s="67" t="s">
        <v>72</v>
      </c>
      <c r="C762" t="str">
        <f>+'CONTROL INGRESO DE LECHE'!B37</f>
        <v>YOLANDA LESMES</v>
      </c>
    </row>
    <row r="763" spans="1:8" ht="12" customHeight="1" x14ac:dyDescent="0.25">
      <c r="A763" s="76" t="s">
        <v>76</v>
      </c>
      <c r="B763" s="17"/>
      <c r="C763" s="15" t="s">
        <v>64</v>
      </c>
      <c r="D763" s="17"/>
      <c r="E763" s="17"/>
      <c r="F763" s="18"/>
      <c r="G763" s="17" t="s">
        <v>65</v>
      </c>
      <c r="H763" s="22"/>
    </row>
    <row r="764" spans="1:8" ht="12" customHeight="1" x14ac:dyDescent="0.25">
      <c r="A764" s="77" t="s">
        <v>66</v>
      </c>
      <c r="B764" s="23" t="s">
        <v>29</v>
      </c>
      <c r="C764" s="23" t="s">
        <v>67</v>
      </c>
      <c r="D764" s="23" t="s">
        <v>68</v>
      </c>
      <c r="E764" s="23" t="s">
        <v>75</v>
      </c>
      <c r="F764" s="24" t="s">
        <v>74</v>
      </c>
      <c r="G764" s="12"/>
      <c r="H764" s="19"/>
    </row>
    <row r="765" spans="1:8" ht="12" customHeight="1" x14ac:dyDescent="0.25">
      <c r="A765" s="79">
        <f>+'CONTROL INGRESO DE LECHE'!$C$3</f>
        <v>1</v>
      </c>
      <c r="B765" s="25">
        <f>+'CONTROL INGRESO DE LECHE'!C37</f>
        <v>53</v>
      </c>
      <c r="C765" s="25"/>
      <c r="D765" s="25"/>
      <c r="E765" s="25"/>
      <c r="F765" s="25"/>
      <c r="G765" s="23" t="s">
        <v>69</v>
      </c>
      <c r="H765" s="26">
        <v>1400</v>
      </c>
    </row>
    <row r="766" spans="1:8" ht="12" customHeight="1" x14ac:dyDescent="0.25">
      <c r="A766" s="79">
        <f>+'CONTROL INGRESO DE LECHE'!$D$3</f>
        <v>2</v>
      </c>
      <c r="B766" s="12">
        <f>+'CONTROL INGRESO DE LECHE'!D37</f>
        <v>56</v>
      </c>
      <c r="C766" s="12"/>
      <c r="D766" s="12"/>
      <c r="E766" s="12"/>
      <c r="F766" s="12"/>
      <c r="G766" s="16" t="s">
        <v>70</v>
      </c>
      <c r="H766" s="19">
        <f>+B781</f>
        <v>746</v>
      </c>
    </row>
    <row r="767" spans="1:8" ht="12" customHeight="1" x14ac:dyDescent="0.25">
      <c r="A767" s="79">
        <f>+'CONTROL INGRESO DE LECHE'!$E$3</f>
        <v>3</v>
      </c>
      <c r="B767" s="12">
        <f>+'CONTROL INGRESO DE LECHE'!E37</f>
        <v>51</v>
      </c>
      <c r="C767" s="12"/>
      <c r="D767" s="12"/>
      <c r="E767" s="12"/>
      <c r="F767" s="12"/>
      <c r="G767" s="16" t="s">
        <v>71</v>
      </c>
      <c r="H767" s="19">
        <f>+H766*H765</f>
        <v>1044400</v>
      </c>
    </row>
    <row r="768" spans="1:8" ht="12" customHeight="1" x14ac:dyDescent="0.25">
      <c r="A768" s="79">
        <f>+'CONTROL INGRESO DE LECHE'!$F$3</f>
        <v>4</v>
      </c>
      <c r="B768" s="12">
        <f>+'CONTROL INGRESO DE LECHE'!F37</f>
        <v>49</v>
      </c>
      <c r="C768" s="12"/>
      <c r="D768" s="12"/>
      <c r="E768" s="12"/>
      <c r="F768" s="12"/>
      <c r="G768" s="16" t="s">
        <v>64</v>
      </c>
      <c r="H768" s="19"/>
    </row>
    <row r="769" spans="1:8" ht="12" customHeight="1" x14ac:dyDescent="0.25">
      <c r="A769" s="79">
        <f>+'CONTROL INGRESO DE LECHE'!$G$3</f>
        <v>5</v>
      </c>
      <c r="B769" s="12">
        <f>+'CONTROL INGRESO DE LECHE'!G37</f>
        <v>49</v>
      </c>
      <c r="C769" s="12"/>
      <c r="D769" s="12"/>
      <c r="E769" s="12"/>
      <c r="F769" s="12"/>
      <c r="G769" s="16" t="s">
        <v>73</v>
      </c>
      <c r="H769" s="19">
        <f>+H767</f>
        <v>1044400</v>
      </c>
    </row>
    <row r="770" spans="1:8" ht="12" customHeight="1" x14ac:dyDescent="0.25">
      <c r="A770" s="79">
        <f>+'CONTROL INGRESO DE LECHE'!$H$3</f>
        <v>6</v>
      </c>
      <c r="B770" s="12">
        <f>+'CONTROL INGRESO DE LECHE'!H37</f>
        <v>50</v>
      </c>
      <c r="C770" s="12"/>
      <c r="D770" s="12"/>
      <c r="E770" s="12"/>
      <c r="F770" s="12"/>
      <c r="G770" s="12"/>
      <c r="H770" s="19"/>
    </row>
    <row r="771" spans="1:8" ht="12" customHeight="1" x14ac:dyDescent="0.25">
      <c r="A771" s="79">
        <f>+'CONTROL INGRESO DE LECHE'!$I$3</f>
        <v>7</v>
      </c>
      <c r="B771" s="12">
        <f>+'CONTROL INGRESO DE LECHE'!I37</f>
        <v>50</v>
      </c>
      <c r="C771" s="12"/>
      <c r="D771" s="12"/>
      <c r="E771" s="12"/>
      <c r="F771" s="12"/>
      <c r="G771" s="12"/>
      <c r="H771" s="19"/>
    </row>
    <row r="772" spans="1:8" ht="12" customHeight="1" x14ac:dyDescent="0.25">
      <c r="A772" s="79">
        <f>+'CONTROL INGRESO DE LECHE'!$J$3</f>
        <v>8</v>
      </c>
      <c r="B772" s="12">
        <f>+'CONTROL INGRESO DE LECHE'!J37</f>
        <v>51</v>
      </c>
      <c r="C772" s="12"/>
      <c r="D772" s="12"/>
      <c r="E772" s="12"/>
      <c r="F772" s="12"/>
      <c r="G772" s="12"/>
      <c r="H772" s="19"/>
    </row>
    <row r="773" spans="1:8" ht="12" customHeight="1" x14ac:dyDescent="0.25">
      <c r="A773" s="79">
        <f>+'CONTROL INGRESO DE LECHE'!$K$3</f>
        <v>9</v>
      </c>
      <c r="B773" s="12">
        <f>+'CONTROL INGRESO DE LECHE'!K37</f>
        <v>48</v>
      </c>
      <c r="C773" s="12"/>
      <c r="D773" s="12"/>
      <c r="E773" s="12"/>
      <c r="F773" s="12"/>
      <c r="G773" s="12"/>
      <c r="H773" s="19"/>
    </row>
    <row r="774" spans="1:8" ht="12" customHeight="1" x14ac:dyDescent="0.25">
      <c r="A774" s="79">
        <f>+'CONTROL INGRESO DE LECHE'!$L$3</f>
        <v>10</v>
      </c>
      <c r="B774" s="12">
        <f>+'CONTROL INGRESO DE LECHE'!L37</f>
        <v>44</v>
      </c>
      <c r="C774" s="12"/>
      <c r="D774" s="12"/>
      <c r="E774" s="12"/>
      <c r="F774" s="12"/>
      <c r="G774" s="12"/>
      <c r="H774" s="19"/>
    </row>
    <row r="775" spans="1:8" ht="12" customHeight="1" x14ac:dyDescent="0.25">
      <c r="A775" s="79">
        <f>+'CONTROL INGRESO DE LECHE'!$M$3</f>
        <v>11</v>
      </c>
      <c r="B775" s="12">
        <f>+'CONTROL INGRESO DE LECHE'!M37</f>
        <v>47</v>
      </c>
      <c r="C775" s="12"/>
      <c r="D775" s="12"/>
      <c r="E775" s="12"/>
      <c r="F775" s="12"/>
      <c r="G775" s="12"/>
      <c r="H775" s="19"/>
    </row>
    <row r="776" spans="1:8" ht="12" customHeight="1" x14ac:dyDescent="0.25">
      <c r="A776" s="79">
        <f>+'CONTROL INGRESO DE LECHE'!$N$3</f>
        <v>12</v>
      </c>
      <c r="B776" s="12">
        <f>+'CONTROL INGRESO DE LECHE'!N37</f>
        <v>46</v>
      </c>
      <c r="C776" s="12"/>
      <c r="D776" s="12"/>
      <c r="E776" s="12"/>
      <c r="F776" s="12"/>
      <c r="G776" s="12"/>
      <c r="H776" s="19"/>
    </row>
    <row r="777" spans="1:8" ht="12" customHeight="1" x14ac:dyDescent="0.25">
      <c r="A777" s="79">
        <f>+'CONTROL INGRESO DE LECHE'!$O$3</f>
        <v>13</v>
      </c>
      <c r="B777" s="12">
        <f>+'CONTROL INGRESO DE LECHE'!O37</f>
        <v>49</v>
      </c>
      <c r="C777" s="12"/>
      <c r="D777" s="12"/>
      <c r="E777" s="12"/>
      <c r="F777" s="12"/>
      <c r="G777" s="12"/>
      <c r="H777" s="19"/>
    </row>
    <row r="778" spans="1:8" ht="12" customHeight="1" x14ac:dyDescent="0.25">
      <c r="A778" s="79">
        <f>+'CONTROL INGRESO DE LECHE'!$P$3</f>
        <v>14</v>
      </c>
      <c r="B778" s="12">
        <f>+'CONTROL INGRESO DE LECHE'!P37</f>
        <v>51</v>
      </c>
      <c r="C778" s="12"/>
      <c r="D778" s="12"/>
      <c r="E778" s="12"/>
      <c r="F778" s="12"/>
      <c r="G778" s="12"/>
      <c r="H778" s="19"/>
    </row>
    <row r="779" spans="1:8" ht="12" customHeight="1" x14ac:dyDescent="0.25">
      <c r="A779" s="79">
        <f>+'CONTROL INGRESO DE LECHE'!$Q$3</f>
        <v>15</v>
      </c>
      <c r="B779" s="12">
        <f>+'CONTROL INGRESO DE LECHE'!Q37</f>
        <v>52</v>
      </c>
      <c r="C779" s="12"/>
      <c r="D779" s="12"/>
      <c r="E779" s="12"/>
      <c r="F779" s="12"/>
      <c r="G779" s="12"/>
      <c r="H779" s="19"/>
    </row>
    <row r="780" spans="1:8" ht="12" customHeight="1" x14ac:dyDescent="0.25">
      <c r="A780" s="79">
        <f>+'CONTROL INGRESO DE LECHE'!$R$3</f>
        <v>16</v>
      </c>
      <c r="B780" s="12">
        <f>+'CONTROL INGRESO DE LECHE'!R37</f>
        <v>0</v>
      </c>
      <c r="C780" s="12"/>
      <c r="D780" s="12"/>
      <c r="E780" s="12"/>
      <c r="F780" s="12"/>
      <c r="G780" s="12"/>
      <c r="H780" s="19"/>
    </row>
    <row r="781" spans="1:8" ht="12" customHeight="1" x14ac:dyDescent="0.25">
      <c r="A781" s="78" t="s">
        <v>77</v>
      </c>
      <c r="B781" s="20">
        <f>SUM(B765:B780)</f>
        <v>746</v>
      </c>
      <c r="C781" s="20"/>
      <c r="D781" s="20"/>
      <c r="E781" s="20"/>
      <c r="F781" s="20"/>
      <c r="G781" s="20"/>
      <c r="H781" s="21"/>
    </row>
    <row r="783" spans="1:8" ht="12" customHeight="1" x14ac:dyDescent="0.25">
      <c r="A783" s="67" t="s">
        <v>0</v>
      </c>
    </row>
    <row r="784" spans="1:8" ht="12" customHeight="1" x14ac:dyDescent="0.25">
      <c r="A784" s="67" t="str">
        <f>+A2</f>
        <v>PRIMERA QUINCENA JULIO 2022</v>
      </c>
    </row>
    <row r="785" spans="1:8" ht="12" customHeight="1" x14ac:dyDescent="0.25">
      <c r="A785" s="67" t="s">
        <v>72</v>
      </c>
      <c r="C785" t="str">
        <f>+'CONTROL INGRESO DE LECHE'!B38</f>
        <v xml:space="preserve">JOSE ROMERO </v>
      </c>
    </row>
    <row r="786" spans="1:8" ht="12" customHeight="1" x14ac:dyDescent="0.25">
      <c r="A786" s="76" t="s">
        <v>76</v>
      </c>
      <c r="B786" s="17"/>
      <c r="C786" s="15" t="s">
        <v>64</v>
      </c>
      <c r="D786" s="17"/>
      <c r="E786" s="17"/>
      <c r="F786" s="18"/>
      <c r="G786" s="17" t="s">
        <v>65</v>
      </c>
      <c r="H786" s="22"/>
    </row>
    <row r="787" spans="1:8" ht="12" customHeight="1" x14ac:dyDescent="0.25">
      <c r="A787" s="77" t="s">
        <v>66</v>
      </c>
      <c r="B787" s="23" t="s">
        <v>29</v>
      </c>
      <c r="C787" s="23" t="s">
        <v>67</v>
      </c>
      <c r="D787" s="23" t="s">
        <v>68</v>
      </c>
      <c r="E787" s="23" t="s">
        <v>75</v>
      </c>
      <c r="F787" s="24" t="s">
        <v>74</v>
      </c>
      <c r="G787" s="12"/>
      <c r="H787" s="19"/>
    </row>
    <row r="788" spans="1:8" ht="12" customHeight="1" x14ac:dyDescent="0.25">
      <c r="A788" s="70">
        <f>+'CONTROL INGRESO DE LECHE'!$C$3</f>
        <v>1</v>
      </c>
      <c r="B788" s="25">
        <f>+'CONTROL INGRESO DE LECHE'!C38</f>
        <v>26</v>
      </c>
      <c r="C788" s="25"/>
      <c r="D788" s="25"/>
      <c r="E788" s="25"/>
      <c r="F788" s="25"/>
      <c r="G788" s="23" t="s">
        <v>69</v>
      </c>
      <c r="H788" s="26">
        <v>1600</v>
      </c>
    </row>
    <row r="789" spans="1:8" ht="12" customHeight="1" x14ac:dyDescent="0.25">
      <c r="A789" s="71">
        <f>+'CONTROL INGRESO DE LECHE'!$D$3</f>
        <v>2</v>
      </c>
      <c r="B789" s="12">
        <f>+'CONTROL INGRESO DE LECHE'!D38</f>
        <v>25</v>
      </c>
      <c r="C789" s="12"/>
      <c r="D789" s="12"/>
      <c r="E789" s="12"/>
      <c r="F789" s="12"/>
      <c r="G789" s="16" t="s">
        <v>70</v>
      </c>
      <c r="H789" s="19">
        <f>+B804</f>
        <v>381</v>
      </c>
    </row>
    <row r="790" spans="1:8" ht="12" customHeight="1" x14ac:dyDescent="0.25">
      <c r="A790" s="71">
        <f>+'CONTROL INGRESO DE LECHE'!$E$3</f>
        <v>3</v>
      </c>
      <c r="B790" s="12">
        <f>+'CONTROL INGRESO DE LECHE'!E38</f>
        <v>26</v>
      </c>
      <c r="C790" s="12"/>
      <c r="D790" s="12"/>
      <c r="E790" s="12"/>
      <c r="F790" s="12"/>
      <c r="G790" s="16" t="s">
        <v>71</v>
      </c>
      <c r="H790" s="19">
        <f>+H789*H788</f>
        <v>609600</v>
      </c>
    </row>
    <row r="791" spans="1:8" ht="12" customHeight="1" x14ac:dyDescent="0.25">
      <c r="A791" s="71">
        <f>+'CONTROL INGRESO DE LECHE'!$F$3</f>
        <v>4</v>
      </c>
      <c r="B791" s="12">
        <f>+'CONTROL INGRESO DE LECHE'!F38</f>
        <v>26</v>
      </c>
      <c r="C791" s="12"/>
      <c r="D791" s="12"/>
      <c r="E791" s="12"/>
      <c r="F791" s="12"/>
      <c r="G791" s="16" t="s">
        <v>64</v>
      </c>
      <c r="H791" s="19"/>
    </row>
    <row r="792" spans="1:8" ht="12" customHeight="1" x14ac:dyDescent="0.25">
      <c r="A792" s="71">
        <f>+'CONTROL INGRESO DE LECHE'!$G$3</f>
        <v>5</v>
      </c>
      <c r="B792" s="12">
        <f>+'CONTROL INGRESO DE LECHE'!G38</f>
        <v>25</v>
      </c>
      <c r="C792" s="12"/>
      <c r="D792" s="12"/>
      <c r="E792" s="12"/>
      <c r="F792" s="12"/>
      <c r="G792" s="16" t="s">
        <v>73</v>
      </c>
      <c r="H792" s="19">
        <f>+H790</f>
        <v>609600</v>
      </c>
    </row>
    <row r="793" spans="1:8" ht="12" customHeight="1" x14ac:dyDescent="0.25">
      <c r="A793" s="71">
        <f>+'CONTROL INGRESO DE LECHE'!$H$3</f>
        <v>6</v>
      </c>
      <c r="B793" s="12">
        <f>+'CONTROL INGRESO DE LECHE'!H38</f>
        <v>25</v>
      </c>
      <c r="C793" s="12"/>
      <c r="D793" s="12"/>
      <c r="E793" s="12"/>
      <c r="F793" s="12"/>
      <c r="G793" s="12"/>
      <c r="H793" s="19"/>
    </row>
    <row r="794" spans="1:8" ht="12" customHeight="1" x14ac:dyDescent="0.25">
      <c r="A794" s="71">
        <f>+'CONTROL INGRESO DE LECHE'!$I$3</f>
        <v>7</v>
      </c>
      <c r="B794" s="12">
        <f>+'CONTROL INGRESO DE LECHE'!I38</f>
        <v>25</v>
      </c>
      <c r="C794" s="12"/>
      <c r="D794" s="12"/>
      <c r="E794" s="12"/>
      <c r="F794" s="12"/>
      <c r="G794" s="12"/>
      <c r="H794" s="19"/>
    </row>
    <row r="795" spans="1:8" ht="12" customHeight="1" x14ac:dyDescent="0.25">
      <c r="A795" s="71">
        <f>+'CONTROL INGRESO DE LECHE'!$J$3</f>
        <v>8</v>
      </c>
      <c r="B795" s="12">
        <f>+'CONTROL INGRESO DE LECHE'!J38</f>
        <v>25</v>
      </c>
      <c r="C795" s="12"/>
      <c r="D795" s="12"/>
      <c r="E795" s="12"/>
      <c r="F795" s="12"/>
      <c r="G795" s="12"/>
      <c r="H795" s="19"/>
    </row>
    <row r="796" spans="1:8" ht="12" customHeight="1" x14ac:dyDescent="0.25">
      <c r="A796" s="71">
        <f>+'CONTROL INGRESO DE LECHE'!$K$3</f>
        <v>9</v>
      </c>
      <c r="B796" s="12">
        <f>+'CONTROL INGRESO DE LECHE'!K38</f>
        <v>25</v>
      </c>
      <c r="C796" s="12"/>
      <c r="D796" s="12"/>
      <c r="E796" s="12"/>
      <c r="F796" s="12"/>
      <c r="G796" s="12"/>
      <c r="H796" s="19"/>
    </row>
    <row r="797" spans="1:8" ht="12" customHeight="1" x14ac:dyDescent="0.25">
      <c r="A797" s="71">
        <f>+'CONTROL INGRESO DE LECHE'!$L$3</f>
        <v>10</v>
      </c>
      <c r="B797" s="12">
        <f>+'CONTROL INGRESO DE LECHE'!L38</f>
        <v>26</v>
      </c>
      <c r="C797" s="12"/>
      <c r="D797" s="12"/>
      <c r="E797" s="12"/>
      <c r="F797" s="12"/>
      <c r="G797" s="12"/>
      <c r="H797" s="19"/>
    </row>
    <row r="798" spans="1:8" ht="12" customHeight="1" x14ac:dyDescent="0.25">
      <c r="A798" s="71">
        <f>+'CONTROL INGRESO DE LECHE'!$M$3</f>
        <v>11</v>
      </c>
      <c r="B798" s="12">
        <f>+'CONTROL INGRESO DE LECHE'!M38</f>
        <v>27</v>
      </c>
      <c r="C798" s="12"/>
      <c r="D798" s="12"/>
      <c r="E798" s="12"/>
      <c r="F798" s="12"/>
      <c r="G798" s="12"/>
      <c r="H798" s="19"/>
    </row>
    <row r="799" spans="1:8" ht="12" customHeight="1" x14ac:dyDescent="0.25">
      <c r="A799" s="71">
        <f>+'CONTROL INGRESO DE LECHE'!$N$3</f>
        <v>12</v>
      </c>
      <c r="B799" s="12">
        <f>+'CONTROL INGRESO DE LECHE'!N38</f>
        <v>25</v>
      </c>
      <c r="C799" s="12"/>
      <c r="D799" s="12"/>
      <c r="E799" s="12"/>
      <c r="F799" s="12"/>
      <c r="G799" s="12"/>
      <c r="H799" s="19"/>
    </row>
    <row r="800" spans="1:8" ht="12" customHeight="1" x14ac:dyDescent="0.25">
      <c r="A800" s="71">
        <f>+'CONTROL INGRESO DE LECHE'!$O$3</f>
        <v>13</v>
      </c>
      <c r="B800" s="12">
        <f>+'CONTROL INGRESO DE LECHE'!O38</f>
        <v>26</v>
      </c>
      <c r="C800" s="12"/>
      <c r="D800" s="12"/>
      <c r="E800" s="12"/>
      <c r="F800" s="12"/>
      <c r="G800" s="12"/>
      <c r="H800" s="19"/>
    </row>
    <row r="801" spans="1:8" ht="12" customHeight="1" x14ac:dyDescent="0.25">
      <c r="A801" s="71">
        <f>+'CONTROL INGRESO DE LECHE'!$P$3</f>
        <v>14</v>
      </c>
      <c r="B801" s="12">
        <f>+'CONTROL INGRESO DE LECHE'!P38</f>
        <v>25</v>
      </c>
      <c r="C801" s="12"/>
      <c r="D801" s="12"/>
      <c r="E801" s="12"/>
      <c r="F801" s="12"/>
      <c r="G801" s="12"/>
      <c r="H801" s="19"/>
    </row>
    <row r="802" spans="1:8" ht="12" customHeight="1" x14ac:dyDescent="0.25">
      <c r="A802" s="71">
        <f>+'CONTROL INGRESO DE LECHE'!$Q$3</f>
        <v>15</v>
      </c>
      <c r="B802" s="12">
        <f>+'CONTROL INGRESO DE LECHE'!Q38</f>
        <v>24</v>
      </c>
      <c r="C802" s="12"/>
      <c r="D802" s="12"/>
      <c r="E802" s="12"/>
      <c r="F802" s="12"/>
      <c r="G802" s="12"/>
      <c r="H802" s="19"/>
    </row>
    <row r="803" spans="1:8" ht="12" customHeight="1" x14ac:dyDescent="0.25">
      <c r="A803" s="71">
        <f>+'CONTROL INGRESO DE LECHE'!$R$3</f>
        <v>16</v>
      </c>
      <c r="B803" s="12">
        <f>+'CONTROL INGRESO DE LECHE'!R38</f>
        <v>0</v>
      </c>
      <c r="C803" s="12"/>
      <c r="D803" s="12"/>
      <c r="E803" s="12"/>
      <c r="F803" s="12"/>
      <c r="G803" s="12"/>
      <c r="H803" s="19"/>
    </row>
    <row r="804" spans="1:8" ht="12" customHeight="1" x14ac:dyDescent="0.25">
      <c r="A804" s="78" t="s">
        <v>77</v>
      </c>
      <c r="B804" s="20">
        <f>SUM(B788:B803)</f>
        <v>381</v>
      </c>
      <c r="C804" s="20"/>
      <c r="D804" s="20"/>
      <c r="E804" s="20"/>
      <c r="F804" s="20"/>
      <c r="G804" s="20"/>
      <c r="H804" s="21"/>
    </row>
    <row r="806" spans="1:8" ht="12" customHeight="1" x14ac:dyDescent="0.25">
      <c r="A806" s="67" t="s">
        <v>0</v>
      </c>
    </row>
    <row r="807" spans="1:8" ht="12" customHeight="1" x14ac:dyDescent="0.25">
      <c r="A807" s="67" t="str">
        <f>+A2</f>
        <v>PRIMERA QUINCENA JULIO 2022</v>
      </c>
    </row>
    <row r="808" spans="1:8" ht="12" customHeight="1" x14ac:dyDescent="0.25">
      <c r="A808" s="67" t="s">
        <v>72</v>
      </c>
      <c r="C808" t="str">
        <f>+'CONTROL INGRESO DE LECHE'!B39</f>
        <v xml:space="preserve">EDGAR VELASQUEZ </v>
      </c>
    </row>
    <row r="809" spans="1:8" ht="12" customHeight="1" x14ac:dyDescent="0.25">
      <c r="A809" s="76" t="s">
        <v>76</v>
      </c>
      <c r="B809" s="17"/>
      <c r="C809" s="15" t="s">
        <v>64</v>
      </c>
      <c r="D809" s="17"/>
      <c r="E809" s="17"/>
      <c r="F809" s="18"/>
      <c r="G809" s="17" t="s">
        <v>65</v>
      </c>
      <c r="H809" s="22"/>
    </row>
    <row r="810" spans="1:8" ht="12" customHeight="1" x14ac:dyDescent="0.25">
      <c r="A810" s="77" t="s">
        <v>66</v>
      </c>
      <c r="B810" s="23" t="s">
        <v>29</v>
      </c>
      <c r="C810" s="23" t="s">
        <v>67</v>
      </c>
      <c r="D810" s="23" t="s">
        <v>68</v>
      </c>
      <c r="E810" s="23" t="s">
        <v>75</v>
      </c>
      <c r="F810" s="24" t="s">
        <v>74</v>
      </c>
      <c r="G810" s="12"/>
      <c r="H810" s="19"/>
    </row>
    <row r="811" spans="1:8" ht="12" customHeight="1" x14ac:dyDescent="0.25">
      <c r="A811" s="70">
        <f>+'CONTROL INGRESO DE LECHE'!$C$3</f>
        <v>1</v>
      </c>
      <c r="B811" s="25">
        <f>+'CONTROL INGRESO DE LECHE'!C39</f>
        <v>0</v>
      </c>
      <c r="C811" s="25"/>
      <c r="D811" s="25"/>
      <c r="E811" s="25"/>
      <c r="F811" s="25"/>
      <c r="G811" s="23" t="s">
        <v>69</v>
      </c>
      <c r="H811" s="26">
        <v>1400</v>
      </c>
    </row>
    <row r="812" spans="1:8" ht="12" customHeight="1" x14ac:dyDescent="0.25">
      <c r="A812" s="71">
        <f>+'CONTROL INGRESO DE LECHE'!$D$3</f>
        <v>2</v>
      </c>
      <c r="B812" s="12">
        <f>+'CONTROL INGRESO DE LECHE'!D39</f>
        <v>8</v>
      </c>
      <c r="C812" s="12"/>
      <c r="D812" s="12"/>
      <c r="E812" s="12"/>
      <c r="F812" s="12"/>
      <c r="G812" s="16" t="s">
        <v>70</v>
      </c>
      <c r="H812" s="19">
        <f>+B827</f>
        <v>72</v>
      </c>
    </row>
    <row r="813" spans="1:8" ht="12" customHeight="1" x14ac:dyDescent="0.25">
      <c r="A813" s="71">
        <f>+'CONTROL INGRESO DE LECHE'!$E$3</f>
        <v>3</v>
      </c>
      <c r="B813" s="12">
        <f>+'CONTROL INGRESO DE LECHE'!E39</f>
        <v>3</v>
      </c>
      <c r="C813" s="12"/>
      <c r="D813" s="12"/>
      <c r="E813" s="12"/>
      <c r="F813" s="12"/>
      <c r="G813" s="16" t="s">
        <v>71</v>
      </c>
      <c r="H813" s="19">
        <f>+H812*H811</f>
        <v>100800</v>
      </c>
    </row>
    <row r="814" spans="1:8" ht="12" customHeight="1" x14ac:dyDescent="0.25">
      <c r="A814" s="71">
        <f>+'CONTROL INGRESO DE LECHE'!$F$3</f>
        <v>4</v>
      </c>
      <c r="B814" s="12">
        <f>+'CONTROL INGRESO DE LECHE'!F39</f>
        <v>6</v>
      </c>
      <c r="C814" s="12"/>
      <c r="D814" s="12"/>
      <c r="E814" s="12"/>
      <c r="F814" s="12"/>
      <c r="G814" s="16" t="s">
        <v>64</v>
      </c>
      <c r="H814" s="19"/>
    </row>
    <row r="815" spans="1:8" ht="12" customHeight="1" x14ac:dyDescent="0.25">
      <c r="A815" s="71">
        <f>+'CONTROL INGRESO DE LECHE'!$G$3</f>
        <v>5</v>
      </c>
      <c r="B815" s="12">
        <f>+'CONTROL INGRESO DE LECHE'!G39</f>
        <v>6</v>
      </c>
      <c r="C815" s="12"/>
      <c r="D815" s="12"/>
      <c r="E815" s="12"/>
      <c r="F815" s="12"/>
      <c r="G815" s="16" t="s">
        <v>73</v>
      </c>
      <c r="H815" s="19">
        <f>+H813</f>
        <v>100800</v>
      </c>
    </row>
    <row r="816" spans="1:8" ht="12" customHeight="1" x14ac:dyDescent="0.25">
      <c r="A816" s="71">
        <f>+'CONTROL INGRESO DE LECHE'!$H$3</f>
        <v>6</v>
      </c>
      <c r="B816" s="12">
        <f>+'CONTROL INGRESO DE LECHE'!H39</f>
        <v>5</v>
      </c>
      <c r="C816" s="12"/>
      <c r="D816" s="12"/>
      <c r="E816" s="12"/>
      <c r="F816" s="12"/>
      <c r="G816" s="12"/>
      <c r="H816" s="19"/>
    </row>
    <row r="817" spans="1:8" ht="12" customHeight="1" x14ac:dyDescent="0.25">
      <c r="A817" s="71">
        <f>+'CONTROL INGRESO DE LECHE'!$I$3</f>
        <v>7</v>
      </c>
      <c r="B817" s="12">
        <f>+'CONTROL INGRESO DE LECHE'!I39</f>
        <v>5</v>
      </c>
      <c r="C817" s="12"/>
      <c r="D817" s="12"/>
      <c r="E817" s="12"/>
      <c r="F817" s="12"/>
      <c r="G817" s="12"/>
      <c r="H817" s="19"/>
    </row>
    <row r="818" spans="1:8" ht="12" customHeight="1" x14ac:dyDescent="0.25">
      <c r="A818" s="71">
        <f>+'CONTROL INGRESO DE LECHE'!$J$3</f>
        <v>8</v>
      </c>
      <c r="B818" s="12">
        <f>+'CONTROL INGRESO DE LECHE'!J39</f>
        <v>5</v>
      </c>
      <c r="C818" s="12"/>
      <c r="D818" s="12"/>
      <c r="E818" s="12"/>
      <c r="F818" s="12"/>
      <c r="G818" s="12"/>
      <c r="H818" s="19"/>
    </row>
    <row r="819" spans="1:8" ht="12" customHeight="1" x14ac:dyDescent="0.25">
      <c r="A819" s="71">
        <f>+'CONTROL INGRESO DE LECHE'!$K$3</f>
        <v>9</v>
      </c>
      <c r="B819" s="12">
        <f>+'CONTROL INGRESO DE LECHE'!K39</f>
        <v>5</v>
      </c>
      <c r="C819" s="12"/>
      <c r="D819" s="12"/>
      <c r="E819" s="12"/>
      <c r="F819" s="12"/>
      <c r="G819" s="12"/>
      <c r="H819" s="19"/>
    </row>
    <row r="820" spans="1:8" ht="12" customHeight="1" x14ac:dyDescent="0.25">
      <c r="A820" s="71">
        <f>+'CONTROL INGRESO DE LECHE'!$L$3</f>
        <v>10</v>
      </c>
      <c r="B820" s="12">
        <f>+'CONTROL INGRESO DE LECHE'!L39</f>
        <v>4</v>
      </c>
      <c r="C820" s="12"/>
      <c r="D820" s="12"/>
      <c r="E820" s="12"/>
      <c r="F820" s="12"/>
      <c r="G820" s="12"/>
      <c r="H820" s="19"/>
    </row>
    <row r="821" spans="1:8" ht="12" customHeight="1" x14ac:dyDescent="0.25">
      <c r="A821" s="71">
        <f>+'CONTROL INGRESO DE LECHE'!$M$3</f>
        <v>11</v>
      </c>
      <c r="B821" s="12">
        <f>+'CONTROL INGRESO DE LECHE'!M39</f>
        <v>5</v>
      </c>
      <c r="C821" s="12"/>
      <c r="D821" s="12"/>
      <c r="E821" s="12"/>
      <c r="F821" s="12"/>
      <c r="G821" s="12"/>
      <c r="H821" s="19"/>
    </row>
    <row r="822" spans="1:8" ht="12" customHeight="1" x14ac:dyDescent="0.25">
      <c r="A822" s="71">
        <f>+'CONTROL INGRESO DE LECHE'!$N$3</f>
        <v>12</v>
      </c>
      <c r="B822" s="12">
        <f>+'CONTROL INGRESO DE LECHE'!N39</f>
        <v>6</v>
      </c>
      <c r="C822" s="12"/>
      <c r="D822" s="12"/>
      <c r="E822" s="12"/>
      <c r="F822" s="12"/>
      <c r="G822" s="12"/>
      <c r="H822" s="19"/>
    </row>
    <row r="823" spans="1:8" ht="12" customHeight="1" x14ac:dyDescent="0.25">
      <c r="A823" s="71">
        <f>+'CONTROL INGRESO DE LECHE'!$O$3</f>
        <v>13</v>
      </c>
      <c r="B823" s="12">
        <f>+'CONTROL INGRESO DE LECHE'!O39</f>
        <v>3</v>
      </c>
      <c r="C823" s="12"/>
      <c r="D823" s="12"/>
      <c r="E823" s="12"/>
      <c r="F823" s="12"/>
      <c r="G823" s="12"/>
      <c r="H823" s="19"/>
    </row>
    <row r="824" spans="1:8" ht="12" customHeight="1" x14ac:dyDescent="0.25">
      <c r="A824" s="71">
        <f>+'CONTROL INGRESO DE LECHE'!$P$3</f>
        <v>14</v>
      </c>
      <c r="B824" s="12">
        <f>+'CONTROL INGRESO DE LECHE'!P39</f>
        <v>5</v>
      </c>
      <c r="C824" s="12"/>
      <c r="D824" s="12"/>
      <c r="E824" s="12"/>
      <c r="F824" s="12"/>
      <c r="G824" s="12"/>
      <c r="H824" s="19"/>
    </row>
    <row r="825" spans="1:8" ht="12" customHeight="1" x14ac:dyDescent="0.25">
      <c r="A825" s="71">
        <f>+'CONTROL INGRESO DE LECHE'!$Q$3</f>
        <v>15</v>
      </c>
      <c r="B825" s="12">
        <f>+'CONTROL INGRESO DE LECHE'!Q39</f>
        <v>6</v>
      </c>
      <c r="C825" s="12"/>
      <c r="D825" s="12"/>
      <c r="E825" s="12"/>
      <c r="F825" s="12"/>
      <c r="G825" s="12"/>
      <c r="H825" s="19"/>
    </row>
    <row r="826" spans="1:8" ht="12" customHeight="1" x14ac:dyDescent="0.25">
      <c r="A826" s="71">
        <f>+'CONTROL INGRESO DE LECHE'!$R$3</f>
        <v>16</v>
      </c>
      <c r="B826" s="12">
        <f>+'CONTROL INGRESO DE LECHE'!R39</f>
        <v>0</v>
      </c>
      <c r="C826" s="12"/>
      <c r="D826" s="12"/>
      <c r="E826" s="12"/>
      <c r="F826" s="12"/>
      <c r="G826" s="12"/>
      <c r="H826" s="19"/>
    </row>
    <row r="827" spans="1:8" ht="12" customHeight="1" x14ac:dyDescent="0.25">
      <c r="A827" s="78" t="s">
        <v>77</v>
      </c>
      <c r="B827" s="20">
        <f>SUM(B811:B826)</f>
        <v>72</v>
      </c>
      <c r="C827" s="20"/>
      <c r="D827" s="20"/>
      <c r="E827" s="20"/>
      <c r="F827" s="20"/>
      <c r="G827" s="20"/>
      <c r="H827" s="21"/>
    </row>
    <row r="829" spans="1:8" ht="12" customHeight="1" x14ac:dyDescent="0.25">
      <c r="A829" s="67" t="s">
        <v>0</v>
      </c>
    </row>
    <row r="830" spans="1:8" ht="12" customHeight="1" x14ac:dyDescent="0.25">
      <c r="A830" s="67" t="str">
        <f>+A2</f>
        <v>PRIMERA QUINCENA JULIO 2022</v>
      </c>
    </row>
    <row r="831" spans="1:8" ht="12" customHeight="1" x14ac:dyDescent="0.25">
      <c r="A831" s="67" t="s">
        <v>72</v>
      </c>
      <c r="C831" t="str">
        <f>+'CONTROL INGRESO DE LECHE'!B40</f>
        <v>BENJAMIN GOMEZ</v>
      </c>
    </row>
    <row r="832" spans="1:8" ht="12" customHeight="1" x14ac:dyDescent="0.25">
      <c r="A832" s="76" t="s">
        <v>76</v>
      </c>
      <c r="B832" s="17"/>
      <c r="C832" s="15" t="s">
        <v>64</v>
      </c>
      <c r="D832" s="17"/>
      <c r="E832" s="17"/>
      <c r="F832" s="18"/>
      <c r="G832" s="17" t="s">
        <v>65</v>
      </c>
      <c r="H832" s="22"/>
    </row>
    <row r="833" spans="1:8" ht="12" customHeight="1" x14ac:dyDescent="0.25">
      <c r="A833" s="77" t="s">
        <v>66</v>
      </c>
      <c r="B833" s="23" t="s">
        <v>29</v>
      </c>
      <c r="C833" s="23" t="s">
        <v>67</v>
      </c>
      <c r="D833" s="23" t="s">
        <v>68</v>
      </c>
      <c r="E833" s="23" t="s">
        <v>75</v>
      </c>
      <c r="F833" s="24" t="s">
        <v>74</v>
      </c>
      <c r="G833" s="12"/>
      <c r="H833" s="19"/>
    </row>
    <row r="834" spans="1:8" ht="12" customHeight="1" x14ac:dyDescent="0.25">
      <c r="A834" s="70">
        <f>+'CONTROL INGRESO DE LECHE'!$C$3</f>
        <v>1</v>
      </c>
      <c r="B834" s="25">
        <f>+'CONTROL INGRESO DE LECHE'!C40</f>
        <v>680</v>
      </c>
      <c r="C834" s="25"/>
      <c r="D834" s="25"/>
      <c r="E834" s="25"/>
      <c r="F834" s="25"/>
      <c r="G834" s="23" t="s">
        <v>69</v>
      </c>
      <c r="H834" s="26">
        <v>1900</v>
      </c>
    </row>
    <row r="835" spans="1:8" ht="12" customHeight="1" x14ac:dyDescent="0.25">
      <c r="A835" s="71">
        <f>+'CONTROL INGRESO DE LECHE'!$D$3</f>
        <v>2</v>
      </c>
      <c r="B835" s="12">
        <f>+'CONTROL INGRESO DE LECHE'!D40</f>
        <v>697</v>
      </c>
      <c r="C835" s="12"/>
      <c r="D835" s="12"/>
      <c r="E835" s="12"/>
      <c r="F835" s="12"/>
      <c r="G835" s="16" t="s">
        <v>70</v>
      </c>
      <c r="H835" s="19">
        <f>+B850</f>
        <v>9844</v>
      </c>
    </row>
    <row r="836" spans="1:8" ht="12" customHeight="1" x14ac:dyDescent="0.25">
      <c r="A836" s="71">
        <f>+'CONTROL INGRESO DE LECHE'!$E$3</f>
        <v>3</v>
      </c>
      <c r="B836" s="12">
        <f>+'CONTROL INGRESO DE LECHE'!E40</f>
        <v>687</v>
      </c>
      <c r="C836" s="12"/>
      <c r="D836" s="12"/>
      <c r="E836" s="12"/>
      <c r="F836" s="12"/>
      <c r="G836" s="16" t="s">
        <v>71</v>
      </c>
      <c r="H836" s="19">
        <f>+H835*H834</f>
        <v>18703600</v>
      </c>
    </row>
    <row r="837" spans="1:8" ht="12" customHeight="1" x14ac:dyDescent="0.25">
      <c r="A837" s="71">
        <f>+'CONTROL INGRESO DE LECHE'!$F$3</f>
        <v>4</v>
      </c>
      <c r="B837" s="12">
        <f>+'CONTROL INGRESO DE LECHE'!F40</f>
        <v>687</v>
      </c>
      <c r="C837" s="12"/>
      <c r="D837" s="12"/>
      <c r="E837" s="12"/>
      <c r="F837" s="12"/>
      <c r="G837" s="16" t="s">
        <v>88</v>
      </c>
      <c r="H837" s="37">
        <f>F845</f>
        <v>0</v>
      </c>
    </row>
    <row r="838" spans="1:8" ht="12" customHeight="1" x14ac:dyDescent="0.25">
      <c r="A838" s="71">
        <f>+'CONTROL INGRESO DE LECHE'!$G$3</f>
        <v>5</v>
      </c>
      <c r="B838" s="12">
        <f>+'CONTROL INGRESO DE LECHE'!G40</f>
        <v>673</v>
      </c>
      <c r="C838" s="12"/>
      <c r="D838" s="12"/>
      <c r="E838" s="12"/>
      <c r="F838" s="12"/>
      <c r="G838" s="16" t="s">
        <v>73</v>
      </c>
      <c r="H838" s="19">
        <f>SUM(H836:H837)</f>
        <v>18703600</v>
      </c>
    </row>
    <row r="839" spans="1:8" ht="12" customHeight="1" x14ac:dyDescent="0.25">
      <c r="A839" s="71">
        <f>+'CONTROL INGRESO DE LECHE'!$H$3</f>
        <v>6</v>
      </c>
      <c r="B839" s="12">
        <f>+'CONTROL INGRESO DE LECHE'!H40</f>
        <v>663</v>
      </c>
      <c r="C839" s="12"/>
      <c r="D839" s="12"/>
      <c r="E839" s="12"/>
      <c r="F839" s="12"/>
      <c r="G839" s="12"/>
      <c r="H839" s="19"/>
    </row>
    <row r="840" spans="1:8" ht="12" customHeight="1" x14ac:dyDescent="0.25">
      <c r="A840" s="71">
        <f>+'CONTROL INGRESO DE LECHE'!$I$3</f>
        <v>7</v>
      </c>
      <c r="B840" s="12">
        <f>+'CONTROL INGRESO DE LECHE'!I40</f>
        <v>666</v>
      </c>
      <c r="C840" s="12"/>
      <c r="D840" s="12"/>
      <c r="E840" s="12"/>
      <c r="F840" s="12"/>
      <c r="G840" s="12"/>
      <c r="H840" s="19"/>
    </row>
    <row r="841" spans="1:8" ht="12" customHeight="1" x14ac:dyDescent="0.25">
      <c r="A841" s="71">
        <f>+'CONTROL INGRESO DE LECHE'!$J$3</f>
        <v>8</v>
      </c>
      <c r="B841" s="12">
        <f>+'CONTROL INGRESO DE LECHE'!J40</f>
        <v>674</v>
      </c>
      <c r="C841" s="12"/>
      <c r="D841" s="12"/>
      <c r="E841" s="12"/>
      <c r="F841" s="12"/>
      <c r="G841" s="12"/>
      <c r="H841" s="19"/>
    </row>
    <row r="842" spans="1:8" ht="12" customHeight="1" x14ac:dyDescent="0.25">
      <c r="A842" s="71">
        <f>+'CONTROL INGRESO DE LECHE'!$K$3</f>
        <v>9</v>
      </c>
      <c r="B842" s="12">
        <f>+'CONTROL INGRESO DE LECHE'!K40</f>
        <v>634</v>
      </c>
      <c r="C842" s="12"/>
      <c r="D842" s="12"/>
      <c r="E842" s="12"/>
      <c r="F842" s="12"/>
      <c r="G842" s="12"/>
      <c r="H842" s="19"/>
    </row>
    <row r="843" spans="1:8" ht="12" customHeight="1" x14ac:dyDescent="0.25">
      <c r="A843" s="71">
        <f>+'CONTROL INGRESO DE LECHE'!$L$3</f>
        <v>10</v>
      </c>
      <c r="B843" s="12">
        <f>+'CONTROL INGRESO DE LECHE'!L40</f>
        <v>666</v>
      </c>
      <c r="C843" s="35"/>
      <c r="D843" s="12"/>
      <c r="E843" s="12"/>
      <c r="F843" s="36"/>
      <c r="G843" s="12"/>
      <c r="H843" s="19"/>
    </row>
    <row r="844" spans="1:8" ht="12" customHeight="1" x14ac:dyDescent="0.25">
      <c r="A844" s="71">
        <f>+'CONTROL INGRESO DE LECHE'!$M$3</f>
        <v>11</v>
      </c>
      <c r="B844" s="12">
        <f>+'CONTROL INGRESO DE LECHE'!M40</f>
        <v>653</v>
      </c>
      <c r="C844" s="35"/>
      <c r="D844" s="12"/>
      <c r="E844" s="12"/>
      <c r="F844" s="36"/>
      <c r="G844" s="12"/>
      <c r="H844" s="19"/>
    </row>
    <row r="845" spans="1:8" ht="12" customHeight="1" x14ac:dyDescent="0.25">
      <c r="A845" s="71">
        <f>+'CONTROL INGRESO DE LECHE'!$N$3</f>
        <v>12</v>
      </c>
      <c r="B845" s="12">
        <f>+'CONTROL INGRESO DE LECHE'!N40</f>
        <v>648</v>
      </c>
      <c r="C845" s="35"/>
      <c r="D845" s="12"/>
      <c r="E845" s="12"/>
      <c r="F845" s="36"/>
      <c r="G845" s="12"/>
      <c r="H845" s="19"/>
    </row>
    <row r="846" spans="1:8" ht="12" customHeight="1" x14ac:dyDescent="0.25">
      <c r="A846" s="71">
        <f>+'CONTROL INGRESO DE LECHE'!$O$3</f>
        <v>13</v>
      </c>
      <c r="B846" s="12">
        <f>+'CONTROL INGRESO DE LECHE'!O40</f>
        <v>581</v>
      </c>
      <c r="C846" s="12"/>
      <c r="D846" s="12"/>
      <c r="E846" s="12"/>
      <c r="F846" s="12"/>
      <c r="G846" s="12"/>
      <c r="H846" s="19"/>
    </row>
    <row r="847" spans="1:8" ht="12" customHeight="1" x14ac:dyDescent="0.25">
      <c r="A847" s="71">
        <f>+'CONTROL INGRESO DE LECHE'!$P$3</f>
        <v>14</v>
      </c>
      <c r="B847" s="12">
        <f>+'CONTROL INGRESO DE LECHE'!P40</f>
        <v>620</v>
      </c>
      <c r="C847" s="12"/>
      <c r="D847" s="12"/>
      <c r="E847" s="12"/>
      <c r="F847" s="12"/>
      <c r="G847" s="12"/>
      <c r="H847" s="19"/>
    </row>
    <row r="848" spans="1:8" ht="12" customHeight="1" x14ac:dyDescent="0.25">
      <c r="A848" s="71">
        <f>+'CONTROL INGRESO DE LECHE'!$Q$3</f>
        <v>15</v>
      </c>
      <c r="B848" s="12">
        <f>+'CONTROL INGRESO DE LECHE'!Q40</f>
        <v>615</v>
      </c>
      <c r="C848" s="12"/>
      <c r="D848" s="12"/>
      <c r="E848" s="12"/>
      <c r="F848" s="12"/>
      <c r="G848" s="12"/>
      <c r="H848" s="19"/>
    </row>
    <row r="849" spans="1:8" ht="12" customHeight="1" x14ac:dyDescent="0.25">
      <c r="A849" s="71">
        <f>+'CONTROL INGRESO DE LECHE'!$R$3</f>
        <v>16</v>
      </c>
      <c r="B849" s="12">
        <f>+'CONTROL INGRESO DE LECHE'!R40</f>
        <v>0</v>
      </c>
      <c r="C849" s="12"/>
      <c r="D849" s="12"/>
      <c r="E849" s="12"/>
      <c r="F849" s="12"/>
      <c r="G849" s="12"/>
      <c r="H849" s="19"/>
    </row>
    <row r="850" spans="1:8" ht="12" customHeight="1" x14ac:dyDescent="0.25">
      <c r="A850" s="78" t="s">
        <v>77</v>
      </c>
      <c r="B850" s="20">
        <f>SUM(B834:B849)</f>
        <v>9844</v>
      </c>
      <c r="C850" s="20"/>
      <c r="D850" s="20"/>
      <c r="E850" s="20"/>
      <c r="F850" s="20"/>
      <c r="G850" s="20"/>
      <c r="H850" s="21"/>
    </row>
    <row r="852" spans="1:8" ht="12" customHeight="1" x14ac:dyDescent="0.25">
      <c r="A852" s="67" t="s">
        <v>0</v>
      </c>
    </row>
    <row r="853" spans="1:8" ht="12" customHeight="1" x14ac:dyDescent="0.25">
      <c r="A853" s="67" t="str">
        <f>+A2</f>
        <v>PRIMERA QUINCENA JULIO 2022</v>
      </c>
    </row>
    <row r="854" spans="1:8" ht="12" customHeight="1" x14ac:dyDescent="0.25">
      <c r="A854" s="67" t="s">
        <v>72</v>
      </c>
      <c r="C854" t="str">
        <f>+'CONTROL INGRESO DE LECHE'!B41</f>
        <v xml:space="preserve">GRACIELA AVELLANEDA </v>
      </c>
    </row>
    <row r="855" spans="1:8" ht="12" customHeight="1" x14ac:dyDescent="0.25">
      <c r="A855" s="76" t="s">
        <v>76</v>
      </c>
      <c r="B855" s="17"/>
      <c r="C855" s="15" t="s">
        <v>64</v>
      </c>
      <c r="D855" s="17"/>
      <c r="E855" s="17"/>
      <c r="F855" s="18"/>
      <c r="G855" s="17" t="s">
        <v>65</v>
      </c>
      <c r="H855" s="22"/>
    </row>
    <row r="856" spans="1:8" ht="12" customHeight="1" x14ac:dyDescent="0.25">
      <c r="A856" s="77" t="s">
        <v>66</v>
      </c>
      <c r="B856" s="23" t="s">
        <v>29</v>
      </c>
      <c r="C856" s="23" t="s">
        <v>67</v>
      </c>
      <c r="D856" s="23" t="s">
        <v>68</v>
      </c>
      <c r="E856" s="23" t="s">
        <v>75</v>
      </c>
      <c r="F856" s="24" t="s">
        <v>74</v>
      </c>
      <c r="G856" s="12"/>
      <c r="H856" s="19"/>
    </row>
    <row r="857" spans="1:8" ht="12" customHeight="1" x14ac:dyDescent="0.25">
      <c r="A857" s="70">
        <f>+'CONTROL INGRESO DE LECHE'!$C$3</f>
        <v>1</v>
      </c>
      <c r="B857" s="25">
        <f>+'CONTROL INGRESO DE LECHE'!C41</f>
        <v>46</v>
      </c>
      <c r="C857" s="25"/>
      <c r="D857" s="25"/>
      <c r="E857" s="25"/>
      <c r="F857" s="25"/>
      <c r="G857" s="23" t="s">
        <v>69</v>
      </c>
      <c r="H857" s="26">
        <v>1600</v>
      </c>
    </row>
    <row r="858" spans="1:8" ht="12" customHeight="1" x14ac:dyDescent="0.25">
      <c r="A858" s="71">
        <f>+'CONTROL INGRESO DE LECHE'!$D$3</f>
        <v>2</v>
      </c>
      <c r="B858" s="12">
        <f>+'CONTROL INGRESO DE LECHE'!D41</f>
        <v>42</v>
      </c>
      <c r="C858" s="12"/>
      <c r="D858" s="12"/>
      <c r="E858" s="12"/>
      <c r="F858" s="12"/>
      <c r="G858" s="16" t="s">
        <v>70</v>
      </c>
      <c r="H858" s="19">
        <f>+B873</f>
        <v>704</v>
      </c>
    </row>
    <row r="859" spans="1:8" ht="12" customHeight="1" x14ac:dyDescent="0.25">
      <c r="A859" s="71">
        <f>+'CONTROL INGRESO DE LECHE'!$E$3</f>
        <v>3</v>
      </c>
      <c r="B859" s="12">
        <f>+'CONTROL INGRESO DE LECHE'!E41</f>
        <v>47</v>
      </c>
      <c r="C859" s="12"/>
      <c r="D859" s="12"/>
      <c r="E859" s="12"/>
      <c r="F859" s="12"/>
      <c r="G859" s="16" t="s">
        <v>71</v>
      </c>
      <c r="H859" s="19">
        <f>+H858*H857</f>
        <v>1126400</v>
      </c>
    </row>
    <row r="860" spans="1:8" ht="12" customHeight="1" x14ac:dyDescent="0.25">
      <c r="A860" s="71">
        <f>+'CONTROL INGRESO DE LECHE'!$F$3</f>
        <v>4</v>
      </c>
      <c r="B860" s="12">
        <f>+'CONTROL INGRESO DE LECHE'!F41</f>
        <v>46</v>
      </c>
      <c r="C860" s="12"/>
      <c r="D860" s="12"/>
      <c r="E860" s="12"/>
      <c r="F860" s="12"/>
      <c r="G860" s="16" t="s">
        <v>64</v>
      </c>
      <c r="H860" s="19"/>
    </row>
    <row r="861" spans="1:8" ht="12" customHeight="1" x14ac:dyDescent="0.25">
      <c r="A861" s="71">
        <f>+'CONTROL INGRESO DE LECHE'!$G$3</f>
        <v>5</v>
      </c>
      <c r="B861" s="12">
        <f>+'CONTROL INGRESO DE LECHE'!G41</f>
        <v>31</v>
      </c>
      <c r="C861" s="12"/>
      <c r="D861" s="12"/>
      <c r="E861" s="12"/>
      <c r="F861" s="12"/>
      <c r="G861" s="16" t="s">
        <v>73</v>
      </c>
      <c r="H861" s="19">
        <f>+H859</f>
        <v>1126400</v>
      </c>
    </row>
    <row r="862" spans="1:8" ht="12" customHeight="1" x14ac:dyDescent="0.25">
      <c r="A862" s="71">
        <f>+'CONTROL INGRESO DE LECHE'!$H$3</f>
        <v>6</v>
      </c>
      <c r="B862" s="12">
        <f>+'CONTROL INGRESO DE LECHE'!H41</f>
        <v>63</v>
      </c>
      <c r="C862" s="12"/>
      <c r="D862" s="12"/>
      <c r="E862" s="12"/>
      <c r="F862" s="12"/>
      <c r="G862" s="12"/>
      <c r="H862" s="19"/>
    </row>
    <row r="863" spans="1:8" ht="12" customHeight="1" x14ac:dyDescent="0.25">
      <c r="A863" s="71">
        <f>+'CONTROL INGRESO DE LECHE'!$I$3</f>
        <v>7</v>
      </c>
      <c r="B863" s="12">
        <f>+'CONTROL INGRESO DE LECHE'!I41</f>
        <v>48</v>
      </c>
      <c r="C863" s="12"/>
      <c r="D863" s="12"/>
      <c r="E863" s="12"/>
      <c r="F863" s="12"/>
      <c r="G863" s="12"/>
      <c r="H863" s="19"/>
    </row>
    <row r="864" spans="1:8" ht="12" customHeight="1" x14ac:dyDescent="0.25">
      <c r="A864" s="71">
        <f>+'CONTROL INGRESO DE LECHE'!$J$3</f>
        <v>8</v>
      </c>
      <c r="B864" s="12">
        <f>+'CONTROL INGRESO DE LECHE'!J41</f>
        <v>31</v>
      </c>
      <c r="C864" s="12"/>
      <c r="D864" s="12"/>
      <c r="E864" s="12"/>
      <c r="F864" s="12"/>
      <c r="G864" s="12"/>
      <c r="H864" s="19"/>
    </row>
    <row r="865" spans="1:8" ht="12" customHeight="1" x14ac:dyDescent="0.25">
      <c r="A865" s="71">
        <f>+'CONTROL INGRESO DE LECHE'!$K$3</f>
        <v>9</v>
      </c>
      <c r="B865" s="12">
        <f>+'CONTROL INGRESO DE LECHE'!K41</f>
        <v>64</v>
      </c>
      <c r="C865" s="12"/>
      <c r="D865" s="12"/>
      <c r="E865" s="12"/>
      <c r="F865" s="12"/>
      <c r="G865" s="12"/>
      <c r="H865" s="19"/>
    </row>
    <row r="866" spans="1:8" ht="12" customHeight="1" x14ac:dyDescent="0.25">
      <c r="A866" s="71">
        <f>+'CONTROL INGRESO DE LECHE'!$L$3</f>
        <v>10</v>
      </c>
      <c r="B866" s="12">
        <f>+'CONTROL INGRESO DE LECHE'!L41</f>
        <v>45</v>
      </c>
      <c r="C866" s="12"/>
      <c r="D866" s="12"/>
      <c r="E866" s="12"/>
      <c r="F866" s="12"/>
      <c r="G866" s="12"/>
      <c r="H866" s="19"/>
    </row>
    <row r="867" spans="1:8" ht="12" customHeight="1" x14ac:dyDescent="0.25">
      <c r="A867" s="71">
        <f>+'CONTROL INGRESO DE LECHE'!$M$3</f>
        <v>11</v>
      </c>
      <c r="B867" s="12">
        <f>+'CONTROL INGRESO DE LECHE'!M41</f>
        <v>47</v>
      </c>
      <c r="C867" s="12"/>
      <c r="D867" s="12"/>
      <c r="E867" s="12"/>
      <c r="F867" s="12"/>
      <c r="G867" s="12"/>
      <c r="H867" s="19"/>
    </row>
    <row r="868" spans="1:8" ht="12" customHeight="1" x14ac:dyDescent="0.25">
      <c r="A868" s="71">
        <f>+'CONTROL INGRESO DE LECHE'!$N$3</f>
        <v>12</v>
      </c>
      <c r="B868" s="12">
        <f>+'CONTROL INGRESO DE LECHE'!N41</f>
        <v>50</v>
      </c>
      <c r="C868" s="12"/>
      <c r="D868" s="12"/>
      <c r="E868" s="12"/>
      <c r="F868" s="12"/>
      <c r="G868" s="12"/>
      <c r="H868" s="19"/>
    </row>
    <row r="869" spans="1:8" ht="12" customHeight="1" x14ac:dyDescent="0.25">
      <c r="A869" s="71">
        <f>+'CONTROL INGRESO DE LECHE'!$O$3</f>
        <v>13</v>
      </c>
      <c r="B869" s="12">
        <f>+'CONTROL INGRESO DE LECHE'!O41</f>
        <v>47</v>
      </c>
      <c r="C869" s="12"/>
      <c r="D869" s="12"/>
      <c r="E869" s="12"/>
      <c r="F869" s="12"/>
      <c r="G869" s="12"/>
      <c r="H869" s="19"/>
    </row>
    <row r="870" spans="1:8" ht="12" customHeight="1" x14ac:dyDescent="0.25">
      <c r="A870" s="71">
        <f>+'CONTROL INGRESO DE LECHE'!$P$3</f>
        <v>14</v>
      </c>
      <c r="B870" s="12">
        <f>+'CONTROL INGRESO DE LECHE'!P41</f>
        <v>50</v>
      </c>
      <c r="C870" s="12"/>
      <c r="D870" s="12"/>
      <c r="E870" s="12"/>
      <c r="F870" s="12"/>
      <c r="G870" s="12"/>
      <c r="H870" s="19"/>
    </row>
    <row r="871" spans="1:8" ht="12" customHeight="1" x14ac:dyDescent="0.25">
      <c r="A871" s="71">
        <f>+'CONTROL INGRESO DE LECHE'!$Q$3</f>
        <v>15</v>
      </c>
      <c r="B871" s="12">
        <f>+'CONTROL INGRESO DE LECHE'!Q41</f>
        <v>47</v>
      </c>
      <c r="C871" s="12"/>
      <c r="D871" s="12"/>
      <c r="E871" s="12"/>
      <c r="F871" s="12"/>
      <c r="G871" s="12"/>
      <c r="H871" s="19"/>
    </row>
    <row r="872" spans="1:8" ht="12" customHeight="1" x14ac:dyDescent="0.25">
      <c r="A872" s="71">
        <f>+'CONTROL INGRESO DE LECHE'!$R$3</f>
        <v>16</v>
      </c>
      <c r="B872" s="12">
        <f>+'CONTROL INGRESO DE LECHE'!R41</f>
        <v>0</v>
      </c>
      <c r="C872" s="12"/>
      <c r="D872" s="12"/>
      <c r="E872" s="12"/>
      <c r="F872" s="12"/>
      <c r="G872" s="12"/>
      <c r="H872" s="19"/>
    </row>
    <row r="873" spans="1:8" ht="12" customHeight="1" x14ac:dyDescent="0.25">
      <c r="A873" s="78" t="s">
        <v>77</v>
      </c>
      <c r="B873" s="20">
        <f>SUM(B857:B872)</f>
        <v>704</v>
      </c>
      <c r="C873" s="20"/>
      <c r="D873" s="20"/>
      <c r="E873" s="20"/>
      <c r="F873" s="20"/>
      <c r="G873" s="20"/>
      <c r="H873" s="21"/>
    </row>
    <row r="875" spans="1:8" ht="12" customHeight="1" x14ac:dyDescent="0.25">
      <c r="A875" s="67" t="s">
        <v>0</v>
      </c>
    </row>
    <row r="876" spans="1:8" ht="12" customHeight="1" x14ac:dyDescent="0.25">
      <c r="A876" s="67" t="str">
        <f>+A2</f>
        <v>PRIMERA QUINCENA JULIO 2022</v>
      </c>
    </row>
    <row r="877" spans="1:8" ht="12" customHeight="1" x14ac:dyDescent="0.25">
      <c r="A877" s="67" t="s">
        <v>72</v>
      </c>
      <c r="C877" t="str">
        <f>+'CONTROL INGRESO DE LECHE'!B42</f>
        <v>JOSE CIFUENTES</v>
      </c>
    </row>
    <row r="878" spans="1:8" ht="12" customHeight="1" x14ac:dyDescent="0.25">
      <c r="A878" s="76" t="s">
        <v>76</v>
      </c>
      <c r="B878" s="17"/>
      <c r="C878" s="15" t="s">
        <v>64</v>
      </c>
      <c r="D878" s="17"/>
      <c r="E878" s="17"/>
      <c r="F878" s="18"/>
      <c r="G878" s="17" t="s">
        <v>65</v>
      </c>
      <c r="H878" s="22"/>
    </row>
    <row r="879" spans="1:8" ht="12" customHeight="1" x14ac:dyDescent="0.25">
      <c r="A879" s="77" t="s">
        <v>66</v>
      </c>
      <c r="B879" s="23" t="s">
        <v>29</v>
      </c>
      <c r="C879" s="23" t="s">
        <v>67</v>
      </c>
      <c r="D879" s="23" t="s">
        <v>68</v>
      </c>
      <c r="E879" s="23" t="s">
        <v>75</v>
      </c>
      <c r="F879" s="24" t="s">
        <v>74</v>
      </c>
      <c r="G879" s="12"/>
      <c r="H879" s="19"/>
    </row>
    <row r="880" spans="1:8" ht="12" customHeight="1" x14ac:dyDescent="0.25">
      <c r="A880" s="70">
        <f>+'CONTROL INGRESO DE LECHE'!$C$3</f>
        <v>1</v>
      </c>
      <c r="B880" s="25">
        <f>+'CONTROL INGRESO DE LECHE'!C42</f>
        <v>28</v>
      </c>
      <c r="C880" s="25"/>
      <c r="D880" s="25"/>
      <c r="E880" s="25"/>
      <c r="F880" s="25"/>
      <c r="G880" s="23" t="s">
        <v>69</v>
      </c>
      <c r="H880" s="26">
        <v>1550</v>
      </c>
    </row>
    <row r="881" spans="1:8" ht="12" customHeight="1" x14ac:dyDescent="0.25">
      <c r="A881" s="71">
        <f>+'CONTROL INGRESO DE LECHE'!$D$3</f>
        <v>2</v>
      </c>
      <c r="B881" s="12">
        <f>+'CONTROL INGRESO DE LECHE'!D42</f>
        <v>20</v>
      </c>
      <c r="C881" s="12"/>
      <c r="D881" s="12"/>
      <c r="E881" s="12"/>
      <c r="F881" s="12"/>
      <c r="G881" s="16" t="s">
        <v>70</v>
      </c>
      <c r="H881" s="19">
        <f>+B896</f>
        <v>472</v>
      </c>
    </row>
    <row r="882" spans="1:8" ht="12" customHeight="1" x14ac:dyDescent="0.25">
      <c r="A882" s="71">
        <f>+'CONTROL INGRESO DE LECHE'!$E$3</f>
        <v>3</v>
      </c>
      <c r="B882" s="12">
        <f>+'CONTROL INGRESO DE LECHE'!E42</f>
        <v>20</v>
      </c>
      <c r="C882" s="12"/>
      <c r="D882" s="12"/>
      <c r="E882" s="12"/>
      <c r="F882" s="12"/>
      <c r="G882" s="16" t="s">
        <v>71</v>
      </c>
      <c r="H882" s="19">
        <f>+H881*H880</f>
        <v>731600</v>
      </c>
    </row>
    <row r="883" spans="1:8" ht="12" customHeight="1" x14ac:dyDescent="0.25">
      <c r="A883" s="71">
        <f>+'CONTROL INGRESO DE LECHE'!$F$3</f>
        <v>4</v>
      </c>
      <c r="B883" s="12">
        <f>+'CONTROL INGRESO DE LECHE'!F42</f>
        <v>40</v>
      </c>
      <c r="C883" s="12"/>
      <c r="D883" s="12"/>
      <c r="E883" s="12"/>
      <c r="F883" s="12"/>
      <c r="G883" s="16" t="s">
        <v>64</v>
      </c>
      <c r="H883" s="19"/>
    </row>
    <row r="884" spans="1:8" ht="12" customHeight="1" x14ac:dyDescent="0.25">
      <c r="A884" s="71">
        <f>+'CONTROL INGRESO DE LECHE'!$G$3</f>
        <v>5</v>
      </c>
      <c r="B884" s="12">
        <f>+'CONTROL INGRESO DE LECHE'!G42</f>
        <v>35</v>
      </c>
      <c r="C884" s="12"/>
      <c r="D884" s="12"/>
      <c r="E884" s="12"/>
      <c r="F884" s="12"/>
      <c r="G884" s="16" t="s">
        <v>73</v>
      </c>
      <c r="H884" s="19">
        <f>+H882</f>
        <v>731600</v>
      </c>
    </row>
    <row r="885" spans="1:8" ht="12" customHeight="1" x14ac:dyDescent="0.25">
      <c r="A885" s="71">
        <f>+'CONTROL INGRESO DE LECHE'!$H$3</f>
        <v>6</v>
      </c>
      <c r="B885" s="12">
        <f>+'CONTROL INGRESO DE LECHE'!H42</f>
        <v>40</v>
      </c>
      <c r="C885" s="12"/>
      <c r="D885" s="12"/>
      <c r="E885" s="12"/>
      <c r="F885" s="12"/>
      <c r="G885" s="12"/>
      <c r="H885" s="19"/>
    </row>
    <row r="886" spans="1:8" ht="12" customHeight="1" x14ac:dyDescent="0.25">
      <c r="A886" s="71">
        <f>+'CONTROL INGRESO DE LECHE'!$I$3</f>
        <v>7</v>
      </c>
      <c r="B886" s="12">
        <f>+'CONTROL INGRESO DE LECHE'!I42</f>
        <v>34</v>
      </c>
      <c r="C886" s="12"/>
      <c r="D886" s="12"/>
      <c r="E886" s="12"/>
      <c r="F886" s="12"/>
      <c r="G886" s="12"/>
      <c r="H886" s="19"/>
    </row>
    <row r="887" spans="1:8" ht="12" customHeight="1" x14ac:dyDescent="0.25">
      <c r="A887" s="71">
        <f>+'CONTROL INGRESO DE LECHE'!$J$3</f>
        <v>8</v>
      </c>
      <c r="B887" s="12">
        <f>+'CONTROL INGRESO DE LECHE'!J42</f>
        <v>35</v>
      </c>
      <c r="C887" s="12"/>
      <c r="D887" s="12"/>
      <c r="E887" s="12"/>
      <c r="F887" s="12"/>
      <c r="G887" s="12"/>
      <c r="H887" s="19"/>
    </row>
    <row r="888" spans="1:8" ht="12" customHeight="1" x14ac:dyDescent="0.25">
      <c r="A888" s="71">
        <f>+'CONTROL INGRESO DE LECHE'!$K$3</f>
        <v>9</v>
      </c>
      <c r="B888" s="12">
        <f>+'CONTROL INGRESO DE LECHE'!K42</f>
        <v>34</v>
      </c>
      <c r="C888" s="12"/>
      <c r="D888" s="12"/>
      <c r="E888" s="12"/>
      <c r="F888" s="12"/>
      <c r="G888" s="12"/>
      <c r="H888" s="19"/>
    </row>
    <row r="889" spans="1:8" ht="12" customHeight="1" x14ac:dyDescent="0.25">
      <c r="A889" s="71">
        <f>+'CONTROL INGRESO DE LECHE'!$L$3</f>
        <v>10</v>
      </c>
      <c r="B889" s="12">
        <f>+'CONTROL INGRESO DE LECHE'!L42</f>
        <v>24</v>
      </c>
      <c r="C889" s="12"/>
      <c r="D889" s="12"/>
      <c r="E889" s="12"/>
      <c r="F889" s="12"/>
      <c r="G889" s="12"/>
      <c r="H889" s="19"/>
    </row>
    <row r="890" spans="1:8" ht="12" customHeight="1" x14ac:dyDescent="0.25">
      <c r="A890" s="71">
        <f>+'CONTROL INGRESO DE LECHE'!$M$3</f>
        <v>11</v>
      </c>
      <c r="B890" s="12">
        <f>+'CONTROL INGRESO DE LECHE'!M42</f>
        <v>30</v>
      </c>
      <c r="C890" s="12"/>
      <c r="D890" s="12"/>
      <c r="E890" s="12"/>
      <c r="F890" s="12"/>
      <c r="G890" s="12"/>
      <c r="H890" s="19"/>
    </row>
    <row r="891" spans="1:8" ht="12" customHeight="1" x14ac:dyDescent="0.25">
      <c r="A891" s="71">
        <f>+'CONTROL INGRESO DE LECHE'!$N$3</f>
        <v>12</v>
      </c>
      <c r="B891" s="12">
        <f>+'CONTROL INGRESO DE LECHE'!N42</f>
        <v>30</v>
      </c>
      <c r="C891" s="12"/>
      <c r="D891" s="12"/>
      <c r="E891" s="12"/>
      <c r="F891" s="12"/>
      <c r="G891" s="12"/>
      <c r="H891" s="19"/>
    </row>
    <row r="892" spans="1:8" ht="12" customHeight="1" x14ac:dyDescent="0.25">
      <c r="A892" s="71">
        <f>+'CONTROL INGRESO DE LECHE'!$O$3</f>
        <v>13</v>
      </c>
      <c r="B892" s="12">
        <f>+'CONTROL INGRESO DE LECHE'!O42</f>
        <v>35</v>
      </c>
      <c r="C892" s="12"/>
      <c r="D892" s="12"/>
      <c r="E892" s="12"/>
      <c r="F892" s="12"/>
      <c r="G892" s="12"/>
      <c r="H892" s="19"/>
    </row>
    <row r="893" spans="1:8" ht="12" customHeight="1" x14ac:dyDescent="0.25">
      <c r="A893" s="71">
        <f>+'CONTROL INGRESO DE LECHE'!$P$3</f>
        <v>14</v>
      </c>
      <c r="B893" s="12">
        <f>+'CONTROL INGRESO DE LECHE'!P42</f>
        <v>31</v>
      </c>
      <c r="C893" s="12"/>
      <c r="D893" s="12"/>
      <c r="E893" s="12"/>
      <c r="F893" s="12"/>
      <c r="G893" s="12"/>
      <c r="H893" s="19"/>
    </row>
    <row r="894" spans="1:8" ht="12" customHeight="1" x14ac:dyDescent="0.25">
      <c r="A894" s="71">
        <f>+'CONTROL INGRESO DE LECHE'!$Q$3</f>
        <v>15</v>
      </c>
      <c r="B894" s="12">
        <f>+'CONTROL INGRESO DE LECHE'!Q42</f>
        <v>36</v>
      </c>
      <c r="C894" s="12"/>
      <c r="D894" s="12"/>
      <c r="E894" s="12"/>
      <c r="F894" s="12"/>
      <c r="G894" s="12"/>
      <c r="H894" s="19"/>
    </row>
    <row r="895" spans="1:8" ht="12" customHeight="1" x14ac:dyDescent="0.25">
      <c r="A895" s="71">
        <f>+'CONTROL INGRESO DE LECHE'!$R$3</f>
        <v>16</v>
      </c>
      <c r="B895" s="12">
        <f>+'CONTROL INGRESO DE LECHE'!R42</f>
        <v>0</v>
      </c>
      <c r="C895" s="12"/>
      <c r="D895" s="12"/>
      <c r="E895" s="12"/>
      <c r="F895" s="12"/>
      <c r="G895" s="12"/>
      <c r="H895" s="19"/>
    </row>
    <row r="896" spans="1:8" ht="12" customHeight="1" x14ac:dyDescent="0.25">
      <c r="A896" s="78" t="s">
        <v>77</v>
      </c>
      <c r="B896" s="20">
        <f>SUM(B880:B895)</f>
        <v>472</v>
      </c>
      <c r="C896" s="20"/>
      <c r="D896" s="20"/>
      <c r="E896" s="20"/>
      <c r="F896" s="20"/>
      <c r="G896" s="20"/>
      <c r="H896" s="21"/>
    </row>
    <row r="898" spans="1:8" ht="12" customHeight="1" x14ac:dyDescent="0.25">
      <c r="A898" s="67" t="s">
        <v>0</v>
      </c>
    </row>
    <row r="899" spans="1:8" ht="12" customHeight="1" x14ac:dyDescent="0.25">
      <c r="A899" s="67" t="str">
        <f>+A2</f>
        <v>PRIMERA QUINCENA JULIO 2022</v>
      </c>
    </row>
    <row r="900" spans="1:8" ht="12" customHeight="1" x14ac:dyDescent="0.25">
      <c r="A900" s="67" t="s">
        <v>72</v>
      </c>
      <c r="C900" t="str">
        <f>+'CONTROL INGRESO DE LECHE'!B43</f>
        <v>ROSAURA ACOSTA</v>
      </c>
    </row>
    <row r="901" spans="1:8" ht="12" customHeight="1" x14ac:dyDescent="0.25">
      <c r="A901" s="76" t="s">
        <v>76</v>
      </c>
      <c r="B901" s="17"/>
      <c r="C901" s="15" t="s">
        <v>64</v>
      </c>
      <c r="D901" s="17"/>
      <c r="E901" s="17"/>
      <c r="F901" s="18"/>
      <c r="G901" s="17" t="s">
        <v>65</v>
      </c>
      <c r="H901" s="22"/>
    </row>
    <row r="902" spans="1:8" ht="12" customHeight="1" x14ac:dyDescent="0.25">
      <c r="A902" s="77" t="s">
        <v>66</v>
      </c>
      <c r="B902" s="23" t="s">
        <v>29</v>
      </c>
      <c r="C902" s="23" t="s">
        <v>67</v>
      </c>
      <c r="D902" s="23" t="s">
        <v>68</v>
      </c>
      <c r="E902" s="23" t="s">
        <v>75</v>
      </c>
      <c r="F902" s="24" t="s">
        <v>74</v>
      </c>
      <c r="G902" s="12"/>
      <c r="H902" s="19"/>
    </row>
    <row r="903" spans="1:8" ht="12" customHeight="1" x14ac:dyDescent="0.25">
      <c r="A903" s="70">
        <f>+'CONTROL INGRESO DE LECHE'!$C$3</f>
        <v>1</v>
      </c>
      <c r="B903" s="25">
        <f>+'CONTROL INGRESO DE LECHE'!C43</f>
        <v>12</v>
      </c>
      <c r="C903" s="25"/>
      <c r="D903" s="25"/>
      <c r="E903" s="25"/>
      <c r="F903" s="25"/>
      <c r="G903" s="23" t="s">
        <v>69</v>
      </c>
      <c r="H903" s="26">
        <v>1550</v>
      </c>
    </row>
    <row r="904" spans="1:8" ht="12" customHeight="1" x14ac:dyDescent="0.25">
      <c r="A904" s="71">
        <f>+'CONTROL INGRESO DE LECHE'!$D$3</f>
        <v>2</v>
      </c>
      <c r="B904" s="12">
        <f>+'CONTROL INGRESO DE LECHE'!D43</f>
        <v>12</v>
      </c>
      <c r="C904" s="12"/>
      <c r="D904" s="12"/>
      <c r="E904" s="12"/>
      <c r="F904" s="12"/>
      <c r="G904" s="16" t="s">
        <v>70</v>
      </c>
      <c r="H904" s="19">
        <f>+B919</f>
        <v>180</v>
      </c>
    </row>
    <row r="905" spans="1:8" ht="12" customHeight="1" x14ac:dyDescent="0.25">
      <c r="A905" s="71">
        <f>+'CONTROL INGRESO DE LECHE'!$E$3</f>
        <v>3</v>
      </c>
      <c r="B905" s="12">
        <f>+'CONTROL INGRESO DE LECHE'!E43</f>
        <v>12</v>
      </c>
      <c r="C905" s="12"/>
      <c r="D905" s="12"/>
      <c r="E905" s="12"/>
      <c r="F905" s="12"/>
      <c r="G905" s="16" t="s">
        <v>71</v>
      </c>
      <c r="H905" s="19">
        <f>+H904*H903</f>
        <v>279000</v>
      </c>
    </row>
    <row r="906" spans="1:8" ht="12" customHeight="1" x14ac:dyDescent="0.25">
      <c r="A906" s="71">
        <f>+'CONTROL INGRESO DE LECHE'!$F$3</f>
        <v>4</v>
      </c>
      <c r="B906" s="12">
        <f>+'CONTROL INGRESO DE LECHE'!F43</f>
        <v>12</v>
      </c>
      <c r="C906" s="12"/>
      <c r="D906" s="12"/>
      <c r="E906" s="12"/>
      <c r="F906" s="12"/>
      <c r="G906" s="16" t="s">
        <v>64</v>
      </c>
      <c r="H906" s="19"/>
    </row>
    <row r="907" spans="1:8" ht="12" customHeight="1" x14ac:dyDescent="0.25">
      <c r="A907" s="71">
        <f>+'CONTROL INGRESO DE LECHE'!$G$3</f>
        <v>5</v>
      </c>
      <c r="B907" s="12">
        <f>+'CONTROL INGRESO DE LECHE'!G43</f>
        <v>12</v>
      </c>
      <c r="C907" s="12"/>
      <c r="D907" s="12"/>
      <c r="E907" s="12"/>
      <c r="F907" s="12"/>
      <c r="G907" s="16" t="s">
        <v>73</v>
      </c>
      <c r="H907" s="19">
        <f>+H905</f>
        <v>279000</v>
      </c>
    </row>
    <row r="908" spans="1:8" ht="12" customHeight="1" x14ac:dyDescent="0.25">
      <c r="A908" s="71">
        <f>+'CONTROL INGRESO DE LECHE'!$H$3</f>
        <v>6</v>
      </c>
      <c r="B908" s="12">
        <f>+'CONTROL INGRESO DE LECHE'!H43</f>
        <v>12</v>
      </c>
      <c r="C908" s="12"/>
      <c r="D908" s="12"/>
      <c r="E908" s="12"/>
      <c r="F908" s="12"/>
      <c r="G908" s="12"/>
      <c r="H908" s="19"/>
    </row>
    <row r="909" spans="1:8" ht="12" customHeight="1" x14ac:dyDescent="0.25">
      <c r="A909" s="71">
        <f>+'CONTROL INGRESO DE LECHE'!$I$3</f>
        <v>7</v>
      </c>
      <c r="B909" s="12">
        <f>+'CONTROL INGRESO DE LECHE'!I43</f>
        <v>12</v>
      </c>
      <c r="C909" s="12"/>
      <c r="D909" s="12"/>
      <c r="E909" s="12"/>
      <c r="F909" s="12"/>
      <c r="G909" s="12"/>
      <c r="H909" s="19"/>
    </row>
    <row r="910" spans="1:8" ht="12" customHeight="1" x14ac:dyDescent="0.25">
      <c r="A910" s="71">
        <f>+'CONTROL INGRESO DE LECHE'!$J$3</f>
        <v>8</v>
      </c>
      <c r="B910" s="12">
        <f>+'CONTROL INGRESO DE LECHE'!J43</f>
        <v>12</v>
      </c>
      <c r="C910" s="12"/>
      <c r="D910" s="12"/>
      <c r="E910" s="12"/>
      <c r="F910" s="12"/>
      <c r="G910" s="12"/>
      <c r="H910" s="19"/>
    </row>
    <row r="911" spans="1:8" ht="12" customHeight="1" x14ac:dyDescent="0.25">
      <c r="A911" s="71">
        <f>+'CONTROL INGRESO DE LECHE'!$K$3</f>
        <v>9</v>
      </c>
      <c r="B911" s="12">
        <f>+'CONTROL INGRESO DE LECHE'!K43</f>
        <v>12</v>
      </c>
      <c r="C911" s="12"/>
      <c r="D911" s="12"/>
      <c r="E911" s="12"/>
      <c r="F911" s="12"/>
      <c r="G911" s="12"/>
      <c r="H911" s="19"/>
    </row>
    <row r="912" spans="1:8" ht="12" customHeight="1" x14ac:dyDescent="0.25">
      <c r="A912" s="71">
        <f>+'CONTROL INGRESO DE LECHE'!$L$3</f>
        <v>10</v>
      </c>
      <c r="B912" s="12">
        <f>+'CONTROL INGRESO DE LECHE'!L43</f>
        <v>12</v>
      </c>
      <c r="C912" s="12"/>
      <c r="D912" s="12"/>
      <c r="E912" s="12"/>
      <c r="F912" s="12"/>
      <c r="G912" s="12"/>
      <c r="H912" s="19"/>
    </row>
    <row r="913" spans="1:8" ht="12" customHeight="1" x14ac:dyDescent="0.25">
      <c r="A913" s="71">
        <f>+'CONTROL INGRESO DE LECHE'!$M$3</f>
        <v>11</v>
      </c>
      <c r="B913" s="12">
        <f>+'CONTROL INGRESO DE LECHE'!M43</f>
        <v>12</v>
      </c>
      <c r="C913" s="12"/>
      <c r="D913" s="12"/>
      <c r="E913" s="12"/>
      <c r="F913" s="12"/>
      <c r="G913" s="12"/>
      <c r="H913" s="19"/>
    </row>
    <row r="914" spans="1:8" ht="12" customHeight="1" x14ac:dyDescent="0.25">
      <c r="A914" s="71">
        <f>+'CONTROL INGRESO DE LECHE'!$N$3</f>
        <v>12</v>
      </c>
      <c r="B914" s="12">
        <f>+'CONTROL INGRESO DE LECHE'!N43</f>
        <v>12</v>
      </c>
      <c r="C914" s="12"/>
      <c r="D914" s="12"/>
      <c r="E914" s="12"/>
      <c r="F914" s="12"/>
      <c r="G914" s="12"/>
      <c r="H914" s="19"/>
    </row>
    <row r="915" spans="1:8" ht="12" customHeight="1" x14ac:dyDescent="0.25">
      <c r="A915" s="71">
        <f>+'CONTROL INGRESO DE LECHE'!$O$3</f>
        <v>13</v>
      </c>
      <c r="B915" s="12">
        <f>+'CONTROL INGRESO DE LECHE'!O43</f>
        <v>12</v>
      </c>
      <c r="C915" s="12"/>
      <c r="D915" s="12"/>
      <c r="E915" s="12"/>
      <c r="F915" s="12"/>
      <c r="G915" s="12"/>
      <c r="H915" s="19"/>
    </row>
    <row r="916" spans="1:8" ht="12" customHeight="1" x14ac:dyDescent="0.25">
      <c r="A916" s="71">
        <f>+'CONTROL INGRESO DE LECHE'!$P$3</f>
        <v>14</v>
      </c>
      <c r="B916" s="12">
        <f>+'CONTROL INGRESO DE LECHE'!P43</f>
        <v>12</v>
      </c>
      <c r="C916" s="12"/>
      <c r="D916" s="12"/>
      <c r="E916" s="12"/>
      <c r="F916" s="12"/>
      <c r="G916" s="12"/>
      <c r="H916" s="19"/>
    </row>
    <row r="917" spans="1:8" ht="12" customHeight="1" x14ac:dyDescent="0.25">
      <c r="A917" s="71">
        <f>+'CONTROL INGRESO DE LECHE'!$Q$3</f>
        <v>15</v>
      </c>
      <c r="B917" s="12">
        <f>+'CONTROL INGRESO DE LECHE'!Q43</f>
        <v>12</v>
      </c>
      <c r="C917" s="12"/>
      <c r="D917" s="12"/>
      <c r="E917" s="12"/>
      <c r="F917" s="12"/>
      <c r="G917" s="12"/>
      <c r="H917" s="19"/>
    </row>
    <row r="918" spans="1:8" ht="12" customHeight="1" x14ac:dyDescent="0.25">
      <c r="A918" s="71">
        <f>+'CONTROL INGRESO DE LECHE'!$R$3</f>
        <v>16</v>
      </c>
      <c r="B918" s="12">
        <f>+'CONTROL INGRESO DE LECHE'!R43</f>
        <v>0</v>
      </c>
      <c r="C918" s="12"/>
      <c r="D918" s="12"/>
      <c r="E918" s="12"/>
      <c r="F918" s="12"/>
      <c r="G918" s="12"/>
      <c r="H918" s="19"/>
    </row>
    <row r="919" spans="1:8" ht="12" customHeight="1" x14ac:dyDescent="0.25">
      <c r="A919" s="78" t="s">
        <v>77</v>
      </c>
      <c r="B919" s="20">
        <f>SUM(B903:B918)</f>
        <v>180</v>
      </c>
      <c r="C919" s="20"/>
      <c r="D919" s="20"/>
      <c r="E919" s="20"/>
      <c r="F919" s="20"/>
      <c r="G919" s="20"/>
      <c r="H919" s="21"/>
    </row>
    <row r="921" spans="1:8" ht="12" customHeight="1" x14ac:dyDescent="0.25">
      <c r="A921" s="67" t="s">
        <v>0</v>
      </c>
    </row>
    <row r="922" spans="1:8" ht="12" customHeight="1" x14ac:dyDescent="0.25">
      <c r="A922" s="67" t="str">
        <f>+A2</f>
        <v>PRIMERA QUINCENA JULIO 2022</v>
      </c>
    </row>
    <row r="923" spans="1:8" ht="12" customHeight="1" x14ac:dyDescent="0.25">
      <c r="A923" s="67" t="s">
        <v>72</v>
      </c>
      <c r="C923" t="str">
        <f>+'CONTROL INGRESO DE LECHE'!B44</f>
        <v xml:space="preserve">ALBERTO VELASQUEZ </v>
      </c>
    </row>
    <row r="924" spans="1:8" ht="12" customHeight="1" x14ac:dyDescent="0.25">
      <c r="A924" s="76" t="s">
        <v>76</v>
      </c>
      <c r="B924" s="17"/>
      <c r="C924" s="15" t="s">
        <v>64</v>
      </c>
      <c r="D924" s="17"/>
      <c r="E924" s="17"/>
      <c r="F924" s="18"/>
      <c r="G924" s="17" t="s">
        <v>65</v>
      </c>
      <c r="H924" s="22"/>
    </row>
    <row r="925" spans="1:8" ht="12" customHeight="1" x14ac:dyDescent="0.25">
      <c r="A925" s="77" t="s">
        <v>66</v>
      </c>
      <c r="B925" s="23" t="s">
        <v>29</v>
      </c>
      <c r="C925" s="23" t="s">
        <v>67</v>
      </c>
      <c r="D925" s="23" t="s">
        <v>68</v>
      </c>
      <c r="E925" s="23" t="s">
        <v>75</v>
      </c>
      <c r="F925" s="24" t="s">
        <v>74</v>
      </c>
      <c r="G925" s="12"/>
      <c r="H925" s="19"/>
    </row>
    <row r="926" spans="1:8" ht="12" customHeight="1" x14ac:dyDescent="0.25">
      <c r="A926" s="70">
        <f>+'CONTROL INGRESO DE LECHE'!$C$3</f>
        <v>1</v>
      </c>
      <c r="B926" s="25">
        <f>+'CONTROL INGRESO DE LECHE'!C44</f>
        <v>7</v>
      </c>
      <c r="C926" s="25"/>
      <c r="D926" s="25"/>
      <c r="E926" s="25"/>
      <c r="F926" s="25"/>
      <c r="G926" s="23" t="s">
        <v>69</v>
      </c>
      <c r="H926" s="26">
        <v>1400</v>
      </c>
    </row>
    <row r="927" spans="1:8" ht="12" customHeight="1" x14ac:dyDescent="0.25">
      <c r="A927" s="71">
        <f>+'CONTROL INGRESO DE LECHE'!$D$3</f>
        <v>2</v>
      </c>
      <c r="B927" s="12">
        <f>+'CONTROL INGRESO DE LECHE'!D44</f>
        <v>9</v>
      </c>
      <c r="C927" s="12"/>
      <c r="D927" s="12"/>
      <c r="E927" s="12"/>
      <c r="F927" s="12"/>
      <c r="G927" s="16" t="s">
        <v>70</v>
      </c>
      <c r="H927" s="19">
        <f>+B942</f>
        <v>108</v>
      </c>
    </row>
    <row r="928" spans="1:8" ht="12" customHeight="1" x14ac:dyDescent="0.25">
      <c r="A928" s="71">
        <f>+'CONTROL INGRESO DE LECHE'!$E$3</f>
        <v>3</v>
      </c>
      <c r="B928" s="12">
        <f>+'CONTROL INGRESO DE LECHE'!E44</f>
        <v>7</v>
      </c>
      <c r="C928" s="12"/>
      <c r="D928" s="12"/>
      <c r="E928" s="12"/>
      <c r="F928" s="12"/>
      <c r="G928" s="16" t="s">
        <v>71</v>
      </c>
      <c r="H928" s="19">
        <f>+H927*H926</f>
        <v>151200</v>
      </c>
    </row>
    <row r="929" spans="1:8" ht="12" customHeight="1" x14ac:dyDescent="0.25">
      <c r="A929" s="71">
        <f>+'CONTROL INGRESO DE LECHE'!$F$3</f>
        <v>4</v>
      </c>
      <c r="B929" s="12">
        <f>+'CONTROL INGRESO DE LECHE'!F44</f>
        <v>8</v>
      </c>
      <c r="C929" s="12"/>
      <c r="D929" s="12"/>
      <c r="E929" s="12"/>
      <c r="F929" s="12"/>
      <c r="G929" s="16" t="s">
        <v>64</v>
      </c>
      <c r="H929" s="19"/>
    </row>
    <row r="930" spans="1:8" ht="12" customHeight="1" x14ac:dyDescent="0.25">
      <c r="A930" s="71">
        <f>+'CONTROL INGRESO DE LECHE'!$G$3</f>
        <v>5</v>
      </c>
      <c r="B930" s="12">
        <f>+'CONTROL INGRESO DE LECHE'!G44</f>
        <v>7</v>
      </c>
      <c r="C930" s="12"/>
      <c r="D930" s="12"/>
      <c r="E930" s="12"/>
      <c r="F930" s="12"/>
      <c r="G930" s="16" t="s">
        <v>73</v>
      </c>
      <c r="H930" s="19">
        <f>+H928</f>
        <v>151200</v>
      </c>
    </row>
    <row r="931" spans="1:8" ht="12" customHeight="1" x14ac:dyDescent="0.25">
      <c r="A931" s="71">
        <f>+'CONTROL INGRESO DE LECHE'!$H$3</f>
        <v>6</v>
      </c>
      <c r="B931" s="12">
        <f>+'CONTROL INGRESO DE LECHE'!H44</f>
        <v>7</v>
      </c>
      <c r="C931" s="12"/>
      <c r="D931" s="12"/>
      <c r="E931" s="12"/>
      <c r="F931" s="12"/>
      <c r="G931" s="12"/>
      <c r="H931" s="19"/>
    </row>
    <row r="932" spans="1:8" ht="12" customHeight="1" x14ac:dyDescent="0.25">
      <c r="A932" s="71">
        <f>+'CONTROL INGRESO DE LECHE'!$I$3</f>
        <v>7</v>
      </c>
      <c r="B932" s="12">
        <f>+'CONTROL INGRESO DE LECHE'!I44</f>
        <v>7</v>
      </c>
      <c r="C932" s="12"/>
      <c r="D932" s="12"/>
      <c r="E932" s="12"/>
      <c r="F932" s="12"/>
      <c r="G932" s="12"/>
      <c r="H932" s="19"/>
    </row>
    <row r="933" spans="1:8" ht="12" customHeight="1" x14ac:dyDescent="0.25">
      <c r="A933" s="71">
        <f>+'CONTROL INGRESO DE LECHE'!$J$3</f>
        <v>8</v>
      </c>
      <c r="B933" s="12">
        <f>+'CONTROL INGRESO DE LECHE'!J44</f>
        <v>7</v>
      </c>
      <c r="C933" s="12"/>
      <c r="D933" s="12"/>
      <c r="E933" s="12"/>
      <c r="F933" s="12"/>
      <c r="G933" s="12"/>
      <c r="H933" s="19"/>
    </row>
    <row r="934" spans="1:8" ht="12" customHeight="1" x14ac:dyDescent="0.25">
      <c r="A934" s="71">
        <f>+'CONTROL INGRESO DE LECHE'!$K$3</f>
        <v>9</v>
      </c>
      <c r="B934" s="12">
        <f>+'CONTROL INGRESO DE LECHE'!K44</f>
        <v>7</v>
      </c>
      <c r="C934" s="12"/>
      <c r="D934" s="12"/>
      <c r="E934" s="12"/>
      <c r="F934" s="12"/>
      <c r="G934" s="12"/>
      <c r="H934" s="19"/>
    </row>
    <row r="935" spans="1:8" ht="12" customHeight="1" x14ac:dyDescent="0.25">
      <c r="A935" s="71">
        <f>+'CONTROL INGRESO DE LECHE'!$L$3</f>
        <v>10</v>
      </c>
      <c r="B935" s="12">
        <f>+'CONTROL INGRESO DE LECHE'!L44</f>
        <v>7</v>
      </c>
      <c r="C935" s="12"/>
      <c r="D935" s="12"/>
      <c r="E935" s="12"/>
      <c r="F935" s="12"/>
      <c r="G935" s="12"/>
      <c r="H935" s="19"/>
    </row>
    <row r="936" spans="1:8" ht="12" customHeight="1" x14ac:dyDescent="0.25">
      <c r="A936" s="71">
        <f>+'CONTROL INGRESO DE LECHE'!$M$3</f>
        <v>11</v>
      </c>
      <c r="B936" s="12">
        <f>+'CONTROL INGRESO DE LECHE'!M44</f>
        <v>8</v>
      </c>
      <c r="C936" s="12"/>
      <c r="D936" s="12"/>
      <c r="E936" s="12"/>
      <c r="F936" s="12"/>
      <c r="G936" s="12"/>
      <c r="H936" s="19"/>
    </row>
    <row r="937" spans="1:8" ht="12" customHeight="1" x14ac:dyDescent="0.25">
      <c r="A937" s="71">
        <f>+'CONTROL INGRESO DE LECHE'!$N$3</f>
        <v>12</v>
      </c>
      <c r="B937" s="12">
        <f>+'CONTROL INGRESO DE LECHE'!N44</f>
        <v>7</v>
      </c>
      <c r="C937" s="12"/>
      <c r="D937" s="12"/>
      <c r="E937" s="12"/>
      <c r="F937" s="12"/>
      <c r="G937" s="12"/>
      <c r="H937" s="19"/>
    </row>
    <row r="938" spans="1:8" ht="12" customHeight="1" x14ac:dyDescent="0.25">
      <c r="A938" s="71">
        <f>+'CONTROL INGRESO DE LECHE'!$O$3</f>
        <v>13</v>
      </c>
      <c r="B938" s="12">
        <f>+'CONTROL INGRESO DE LECHE'!O44</f>
        <v>6</v>
      </c>
      <c r="C938" s="12"/>
      <c r="D938" s="12"/>
      <c r="E938" s="12"/>
      <c r="F938" s="12"/>
      <c r="G938" s="12"/>
      <c r="H938" s="19"/>
    </row>
    <row r="939" spans="1:8" ht="12" customHeight="1" x14ac:dyDescent="0.25">
      <c r="A939" s="71">
        <f>+'CONTROL INGRESO DE LECHE'!$P$3</f>
        <v>14</v>
      </c>
      <c r="B939" s="12">
        <f>+'CONTROL INGRESO DE LECHE'!P44</f>
        <v>7</v>
      </c>
      <c r="C939" s="12"/>
      <c r="D939" s="12"/>
      <c r="E939" s="12"/>
      <c r="F939" s="12"/>
      <c r="G939" s="12"/>
      <c r="H939" s="19"/>
    </row>
    <row r="940" spans="1:8" ht="12" customHeight="1" x14ac:dyDescent="0.25">
      <c r="A940" s="71">
        <f>+'CONTROL INGRESO DE LECHE'!$Q$3</f>
        <v>15</v>
      </c>
      <c r="B940" s="12">
        <f>+'CONTROL INGRESO DE LECHE'!Q44</f>
        <v>7</v>
      </c>
      <c r="C940" s="12"/>
      <c r="D940" s="12"/>
      <c r="E940" s="12"/>
      <c r="F940" s="12"/>
      <c r="G940" s="12"/>
      <c r="H940" s="19"/>
    </row>
    <row r="941" spans="1:8" ht="12" customHeight="1" x14ac:dyDescent="0.25">
      <c r="A941" s="71">
        <f>+'CONTROL INGRESO DE LECHE'!$R$3</f>
        <v>16</v>
      </c>
      <c r="B941" s="12">
        <f>+'CONTROL INGRESO DE LECHE'!R44</f>
        <v>0</v>
      </c>
      <c r="C941" s="12"/>
      <c r="D941" s="12"/>
      <c r="E941" s="12"/>
      <c r="F941" s="12"/>
      <c r="G941" s="12"/>
      <c r="H941" s="19"/>
    </row>
    <row r="942" spans="1:8" ht="12" customHeight="1" x14ac:dyDescent="0.25">
      <c r="A942" s="78" t="s">
        <v>77</v>
      </c>
      <c r="B942" s="20">
        <f>SUM(B926:B941)</f>
        <v>108</v>
      </c>
      <c r="C942" s="20"/>
      <c r="D942" s="20"/>
      <c r="E942" s="20"/>
      <c r="F942" s="20"/>
      <c r="G942" s="20"/>
      <c r="H942" s="21"/>
    </row>
    <row r="944" spans="1:8" ht="12" customHeight="1" x14ac:dyDescent="0.25">
      <c r="A944" s="67" t="s">
        <v>0</v>
      </c>
    </row>
    <row r="945" spans="1:8" ht="12" customHeight="1" x14ac:dyDescent="0.25">
      <c r="A945" s="67" t="str">
        <f>+A2</f>
        <v>PRIMERA QUINCENA JULIO 2022</v>
      </c>
    </row>
    <row r="946" spans="1:8" ht="12" customHeight="1" x14ac:dyDescent="0.25">
      <c r="A946" s="67" t="s">
        <v>72</v>
      </c>
      <c r="C946" t="str">
        <f>+'CONTROL INGRESO DE LECHE'!B45</f>
        <v>ENRIQUE ROMERO</v>
      </c>
    </row>
    <row r="947" spans="1:8" ht="12" customHeight="1" x14ac:dyDescent="0.25">
      <c r="A947" s="76" t="s">
        <v>76</v>
      </c>
      <c r="B947" s="17"/>
      <c r="C947" s="15" t="s">
        <v>64</v>
      </c>
      <c r="D947" s="17"/>
      <c r="E947" s="17"/>
      <c r="F947" s="18"/>
      <c r="G947" s="17" t="s">
        <v>65</v>
      </c>
      <c r="H947" s="22"/>
    </row>
    <row r="948" spans="1:8" ht="12" customHeight="1" x14ac:dyDescent="0.25">
      <c r="A948" s="77" t="s">
        <v>66</v>
      </c>
      <c r="B948" s="23" t="s">
        <v>29</v>
      </c>
      <c r="C948" s="23" t="s">
        <v>67</v>
      </c>
      <c r="D948" s="23" t="s">
        <v>68</v>
      </c>
      <c r="E948" s="23" t="s">
        <v>75</v>
      </c>
      <c r="F948" s="24" t="s">
        <v>74</v>
      </c>
      <c r="G948" s="12"/>
      <c r="H948" s="19"/>
    </row>
    <row r="949" spans="1:8" ht="12" customHeight="1" x14ac:dyDescent="0.25">
      <c r="A949" s="70">
        <f>+'CONTROL INGRESO DE LECHE'!$C$3</f>
        <v>1</v>
      </c>
      <c r="B949" s="25">
        <f>+'CONTROL INGRESO DE LECHE'!C45</f>
        <v>84</v>
      </c>
      <c r="C949" s="25"/>
      <c r="D949" s="25"/>
      <c r="E949" s="25"/>
      <c r="F949" s="25"/>
      <c r="G949" s="23" t="s">
        <v>69</v>
      </c>
      <c r="H949" s="26">
        <v>1600</v>
      </c>
    </row>
    <row r="950" spans="1:8" ht="12" customHeight="1" x14ac:dyDescent="0.25">
      <c r="A950" s="71">
        <f>+'CONTROL INGRESO DE LECHE'!$D$3</f>
        <v>2</v>
      </c>
      <c r="B950" s="12">
        <f>+'CONTROL INGRESO DE LECHE'!D45</f>
        <v>81</v>
      </c>
      <c r="C950" s="12"/>
      <c r="D950" s="12"/>
      <c r="E950" s="12"/>
      <c r="F950" s="12"/>
      <c r="G950" s="16" t="s">
        <v>70</v>
      </c>
      <c r="H950" s="19">
        <f>+B965</f>
        <v>1202</v>
      </c>
    </row>
    <row r="951" spans="1:8" ht="12" customHeight="1" x14ac:dyDescent="0.25">
      <c r="A951" s="71">
        <f>+'CONTROL INGRESO DE LECHE'!$E$3</f>
        <v>3</v>
      </c>
      <c r="B951" s="12">
        <f>+'CONTROL INGRESO DE LECHE'!E45</f>
        <v>78</v>
      </c>
      <c r="C951" s="12"/>
      <c r="D951" s="12"/>
      <c r="E951" s="12"/>
      <c r="F951" s="12"/>
      <c r="G951" s="16" t="s">
        <v>71</v>
      </c>
      <c r="H951" s="19">
        <f>+H950*H949</f>
        <v>1923200</v>
      </c>
    </row>
    <row r="952" spans="1:8" ht="12" customHeight="1" x14ac:dyDescent="0.25">
      <c r="A952" s="71">
        <f>+'CONTROL INGRESO DE LECHE'!$F$3</f>
        <v>4</v>
      </c>
      <c r="B952" s="12">
        <f>+'CONTROL INGRESO DE LECHE'!F45</f>
        <v>78</v>
      </c>
      <c r="C952" s="12"/>
      <c r="D952" s="12"/>
      <c r="E952" s="12"/>
      <c r="F952" s="12"/>
      <c r="G952" s="16" t="s">
        <v>64</v>
      </c>
      <c r="H952" s="19"/>
    </row>
    <row r="953" spans="1:8" ht="12" customHeight="1" x14ac:dyDescent="0.25">
      <c r="A953" s="71">
        <f>+'CONTROL INGRESO DE LECHE'!$G$3</f>
        <v>5</v>
      </c>
      <c r="B953" s="12">
        <f>+'CONTROL INGRESO DE LECHE'!G45</f>
        <v>80</v>
      </c>
      <c r="C953" s="12"/>
      <c r="D953" s="12"/>
      <c r="E953" s="12"/>
      <c r="F953" s="12"/>
      <c r="G953" s="16" t="s">
        <v>73</v>
      </c>
      <c r="H953" s="19">
        <f>+H951</f>
        <v>1923200</v>
      </c>
    </row>
    <row r="954" spans="1:8" ht="12" customHeight="1" x14ac:dyDescent="0.25">
      <c r="A954" s="71">
        <f>+'CONTROL INGRESO DE LECHE'!$H$3</f>
        <v>6</v>
      </c>
      <c r="B954" s="12">
        <f>+'CONTROL INGRESO DE LECHE'!H45</f>
        <v>81</v>
      </c>
      <c r="C954" s="12"/>
      <c r="D954" s="12"/>
      <c r="E954" s="12"/>
      <c r="F954" s="12"/>
      <c r="G954" s="81"/>
      <c r="H954" s="19"/>
    </row>
    <row r="955" spans="1:8" ht="12" customHeight="1" x14ac:dyDescent="0.25">
      <c r="A955" s="71">
        <f>+'CONTROL INGRESO DE LECHE'!$I$3</f>
        <v>7</v>
      </c>
      <c r="B955" s="12">
        <f>+'CONTROL INGRESO DE LECHE'!I45</f>
        <v>80</v>
      </c>
      <c r="C955" s="12"/>
      <c r="D955" s="12"/>
      <c r="E955" s="12"/>
      <c r="F955" s="12"/>
      <c r="G955" s="84"/>
      <c r="H955" s="85"/>
    </row>
    <row r="956" spans="1:8" ht="12" customHeight="1" x14ac:dyDescent="0.25">
      <c r="A956" s="71">
        <f>+'CONTROL INGRESO DE LECHE'!$J$3</f>
        <v>8</v>
      </c>
      <c r="B956" s="12">
        <f>+'CONTROL INGRESO DE LECHE'!J45</f>
        <v>75</v>
      </c>
      <c r="C956" s="12"/>
      <c r="D956" s="12"/>
      <c r="E956" s="12"/>
      <c r="F956" s="12"/>
      <c r="G956" s="12"/>
      <c r="H956" s="19"/>
    </row>
    <row r="957" spans="1:8" ht="12" customHeight="1" x14ac:dyDescent="0.25">
      <c r="A957" s="71">
        <f>+'CONTROL INGRESO DE LECHE'!$K$3</f>
        <v>9</v>
      </c>
      <c r="B957" s="12">
        <f>+'CONTROL INGRESO DE LECHE'!K45</f>
        <v>81</v>
      </c>
      <c r="C957" s="12"/>
      <c r="D957" s="12"/>
      <c r="E957" s="12"/>
      <c r="F957" s="12"/>
      <c r="G957" s="12"/>
      <c r="H957" s="19"/>
    </row>
    <row r="958" spans="1:8" ht="12" customHeight="1" x14ac:dyDescent="0.25">
      <c r="A958" s="71">
        <f>+'CONTROL INGRESO DE LECHE'!$L$3</f>
        <v>10</v>
      </c>
      <c r="B958" s="12">
        <f>+'CONTROL INGRESO DE LECHE'!L45</f>
        <v>80</v>
      </c>
      <c r="C958" s="12"/>
      <c r="D958" s="12"/>
      <c r="E958" s="12"/>
      <c r="F958" s="12"/>
      <c r="G958" s="12"/>
      <c r="H958" s="19"/>
    </row>
    <row r="959" spans="1:8" ht="12" customHeight="1" x14ac:dyDescent="0.25">
      <c r="A959" s="71">
        <f>+'CONTROL INGRESO DE LECHE'!$M$3</f>
        <v>11</v>
      </c>
      <c r="B959" s="12">
        <f>+'CONTROL INGRESO DE LECHE'!M45</f>
        <v>80</v>
      </c>
      <c r="C959" s="12"/>
      <c r="D959" s="12"/>
      <c r="E959" s="12"/>
      <c r="F959" s="12"/>
      <c r="G959" s="12"/>
      <c r="H959" s="19"/>
    </row>
    <row r="960" spans="1:8" ht="12" customHeight="1" x14ac:dyDescent="0.25">
      <c r="A960" s="71">
        <f>+'CONTROL INGRESO DE LECHE'!$N$3</f>
        <v>12</v>
      </c>
      <c r="B960" s="12">
        <f>+'CONTROL INGRESO DE LECHE'!N45</f>
        <v>79</v>
      </c>
      <c r="C960" s="12"/>
      <c r="D960" s="12"/>
      <c r="E960" s="12"/>
      <c r="F960" s="12"/>
      <c r="G960" s="12"/>
      <c r="H960" s="19"/>
    </row>
    <row r="961" spans="1:8" ht="12" customHeight="1" x14ac:dyDescent="0.25">
      <c r="A961" s="71">
        <f>+'CONTROL INGRESO DE LECHE'!$O$3</f>
        <v>13</v>
      </c>
      <c r="B961" s="12">
        <f>+'CONTROL INGRESO DE LECHE'!O45</f>
        <v>81</v>
      </c>
      <c r="C961" s="12"/>
      <c r="D961" s="12"/>
      <c r="E961" s="12"/>
      <c r="F961" s="12"/>
      <c r="G961" s="12"/>
      <c r="H961" s="19"/>
    </row>
    <row r="962" spans="1:8" ht="12" customHeight="1" x14ac:dyDescent="0.25">
      <c r="A962" s="71">
        <f>+'CONTROL INGRESO DE LECHE'!$P$3</f>
        <v>14</v>
      </c>
      <c r="B962" s="12">
        <f>+'CONTROL INGRESO DE LECHE'!P45</f>
        <v>82</v>
      </c>
      <c r="C962" s="12"/>
      <c r="D962" s="12"/>
      <c r="E962" s="12"/>
      <c r="F962" s="12"/>
      <c r="G962" s="12"/>
      <c r="H962" s="19"/>
    </row>
    <row r="963" spans="1:8" ht="12" customHeight="1" x14ac:dyDescent="0.25">
      <c r="A963" s="71">
        <f>+'CONTROL INGRESO DE LECHE'!$Q$3</f>
        <v>15</v>
      </c>
      <c r="B963" s="12">
        <f>+'CONTROL INGRESO DE LECHE'!Q45</f>
        <v>82</v>
      </c>
      <c r="C963" s="12"/>
      <c r="D963" s="12"/>
      <c r="E963" s="12"/>
      <c r="F963" s="12"/>
      <c r="G963" s="12"/>
      <c r="H963" s="19"/>
    </row>
    <row r="964" spans="1:8" ht="12" customHeight="1" x14ac:dyDescent="0.25">
      <c r="A964" s="71">
        <f>+'CONTROL INGRESO DE LECHE'!$R$3</f>
        <v>16</v>
      </c>
      <c r="B964" s="12">
        <f>+'CONTROL INGRESO DE LECHE'!R45</f>
        <v>0</v>
      </c>
      <c r="C964" s="12"/>
      <c r="D964" s="12"/>
      <c r="E964" s="12"/>
      <c r="F964" s="12"/>
      <c r="G964" s="12"/>
      <c r="H964" s="19"/>
    </row>
    <row r="965" spans="1:8" ht="12" customHeight="1" x14ac:dyDescent="0.25">
      <c r="A965" s="78" t="s">
        <v>77</v>
      </c>
      <c r="B965" s="20">
        <f>SUM(B949:B964)</f>
        <v>1202</v>
      </c>
      <c r="C965" s="20"/>
      <c r="D965" s="20"/>
      <c r="E965" s="20"/>
      <c r="F965" s="20"/>
      <c r="G965" s="20"/>
      <c r="H965" s="21"/>
    </row>
    <row r="967" spans="1:8" ht="12" customHeight="1" x14ac:dyDescent="0.25">
      <c r="A967" s="67" t="s">
        <v>0</v>
      </c>
    </row>
    <row r="968" spans="1:8" ht="12" customHeight="1" x14ac:dyDescent="0.25">
      <c r="A968" s="67" t="str">
        <f>+A2</f>
        <v>PRIMERA QUINCENA JULIO 2022</v>
      </c>
    </row>
    <row r="969" spans="1:8" ht="12" customHeight="1" x14ac:dyDescent="0.25">
      <c r="A969" s="67" t="s">
        <v>79</v>
      </c>
      <c r="C969" t="str">
        <f>+'CONTROL INGRESO DE LECHE'!B46</f>
        <v xml:space="preserve">JHON CARVAJAL </v>
      </c>
    </row>
    <row r="970" spans="1:8" ht="12" customHeight="1" x14ac:dyDescent="0.25">
      <c r="A970" s="76" t="s">
        <v>76</v>
      </c>
      <c r="B970" s="17"/>
      <c r="C970" s="15" t="s">
        <v>64</v>
      </c>
      <c r="D970" s="17"/>
      <c r="E970" s="17"/>
      <c r="F970" s="18"/>
      <c r="G970" s="17" t="s">
        <v>65</v>
      </c>
      <c r="H970" s="22"/>
    </row>
    <row r="971" spans="1:8" ht="12" customHeight="1" x14ac:dyDescent="0.25">
      <c r="A971" s="77" t="s">
        <v>66</v>
      </c>
      <c r="B971" s="23" t="s">
        <v>29</v>
      </c>
      <c r="C971" s="23" t="s">
        <v>67</v>
      </c>
      <c r="D971" s="23" t="s">
        <v>68</v>
      </c>
      <c r="E971" s="23" t="s">
        <v>75</v>
      </c>
      <c r="F971" s="24" t="s">
        <v>74</v>
      </c>
      <c r="G971" s="12"/>
      <c r="H971" s="19"/>
    </row>
    <row r="972" spans="1:8" ht="12" customHeight="1" x14ac:dyDescent="0.25">
      <c r="A972" s="70">
        <f>+'CONTROL INGRESO DE LECHE'!$C$3</f>
        <v>1</v>
      </c>
      <c r="B972" s="25">
        <f>+'CONTROL INGRESO DE LECHE'!C46</f>
        <v>120</v>
      </c>
      <c r="C972" s="25"/>
      <c r="D972" s="25"/>
      <c r="E972" s="25"/>
      <c r="F972" s="25"/>
      <c r="G972" s="23" t="s">
        <v>69</v>
      </c>
      <c r="H972" s="26">
        <v>1950</v>
      </c>
    </row>
    <row r="973" spans="1:8" ht="12" customHeight="1" x14ac:dyDescent="0.25">
      <c r="A973" s="71">
        <f>+'CONTROL INGRESO DE LECHE'!$D$3</f>
        <v>2</v>
      </c>
      <c r="B973" s="12">
        <f>+'CONTROL INGRESO DE LECHE'!D46</f>
        <v>141</v>
      </c>
      <c r="C973" s="12"/>
      <c r="D973" s="12"/>
      <c r="E973" s="12"/>
      <c r="F973" s="12"/>
      <c r="G973" s="16" t="s">
        <v>70</v>
      </c>
      <c r="H973" s="19">
        <f>+B988</f>
        <v>2055</v>
      </c>
    </row>
    <row r="974" spans="1:8" ht="12" customHeight="1" x14ac:dyDescent="0.25">
      <c r="A974" s="71">
        <f>+'CONTROL INGRESO DE LECHE'!$E$3</f>
        <v>3</v>
      </c>
      <c r="B974" s="12">
        <f>+'CONTROL INGRESO DE LECHE'!E46</f>
        <v>140</v>
      </c>
      <c r="C974" s="12"/>
      <c r="D974" s="12"/>
      <c r="E974" s="12"/>
      <c r="F974" s="12"/>
      <c r="G974" s="16" t="s">
        <v>71</v>
      </c>
      <c r="H974" s="19">
        <f>+H973*H972</f>
        <v>4007250</v>
      </c>
    </row>
    <row r="975" spans="1:8" ht="12" customHeight="1" x14ac:dyDescent="0.25">
      <c r="A975" s="71">
        <f>+'CONTROL INGRESO DE LECHE'!$F$3</f>
        <v>4</v>
      </c>
      <c r="B975" s="12">
        <f>+'CONTROL INGRESO DE LECHE'!F46</f>
        <v>150</v>
      </c>
      <c r="C975" s="12"/>
      <c r="D975" s="12"/>
      <c r="E975" s="12"/>
      <c r="F975" s="12"/>
      <c r="G975" s="16" t="s">
        <v>64</v>
      </c>
      <c r="H975" s="19"/>
    </row>
    <row r="976" spans="1:8" ht="12" customHeight="1" x14ac:dyDescent="0.25">
      <c r="A976" s="71">
        <f>+'CONTROL INGRESO DE LECHE'!$G$3</f>
        <v>5</v>
      </c>
      <c r="B976" s="12">
        <f>+'CONTROL INGRESO DE LECHE'!G46</f>
        <v>137</v>
      </c>
      <c r="C976" s="12"/>
      <c r="D976" s="12"/>
      <c r="E976" s="12"/>
      <c r="F976" s="12"/>
      <c r="G976" s="16" t="s">
        <v>73</v>
      </c>
      <c r="H976" s="19">
        <f>+H974</f>
        <v>4007250</v>
      </c>
    </row>
    <row r="977" spans="1:8" ht="12" customHeight="1" x14ac:dyDescent="0.25">
      <c r="A977" s="71">
        <f>+'CONTROL INGRESO DE LECHE'!$H$3</f>
        <v>6</v>
      </c>
      <c r="B977" s="12">
        <f>+'CONTROL INGRESO DE LECHE'!H46</f>
        <v>132</v>
      </c>
      <c r="C977" s="12"/>
      <c r="D977" s="12"/>
      <c r="E977" s="12"/>
      <c r="F977" s="12"/>
      <c r="G977" s="12"/>
      <c r="H977" s="19"/>
    </row>
    <row r="978" spans="1:8" ht="12" customHeight="1" x14ac:dyDescent="0.25">
      <c r="A978" s="71">
        <f>+'CONTROL INGRESO DE LECHE'!$I$3</f>
        <v>7</v>
      </c>
      <c r="B978" s="12">
        <f>+'CONTROL INGRESO DE LECHE'!I46</f>
        <v>142</v>
      </c>
      <c r="C978" s="12"/>
      <c r="D978" s="12"/>
      <c r="E978" s="12"/>
      <c r="F978" s="12"/>
      <c r="G978" s="12"/>
      <c r="H978" s="19"/>
    </row>
    <row r="979" spans="1:8" ht="12" customHeight="1" x14ac:dyDescent="0.25">
      <c r="A979" s="71">
        <f>+'CONTROL INGRESO DE LECHE'!$J$3</f>
        <v>8</v>
      </c>
      <c r="B979" s="12">
        <f>+'CONTROL INGRESO DE LECHE'!J46</f>
        <v>131</v>
      </c>
      <c r="C979" s="12"/>
      <c r="D979" s="12"/>
      <c r="E979" s="12"/>
      <c r="F979" s="12"/>
      <c r="G979" s="12"/>
      <c r="H979" s="19"/>
    </row>
    <row r="980" spans="1:8" ht="12" customHeight="1" x14ac:dyDescent="0.25">
      <c r="A980" s="71">
        <f>+'CONTROL INGRESO DE LECHE'!$K$3</f>
        <v>9</v>
      </c>
      <c r="B980" s="12">
        <f>+'CONTROL INGRESO DE LECHE'!K46</f>
        <v>127</v>
      </c>
      <c r="C980" s="12"/>
      <c r="D980" s="12"/>
      <c r="E980" s="12"/>
      <c r="F980" s="12"/>
      <c r="G980" s="12"/>
      <c r="H980" s="19"/>
    </row>
    <row r="981" spans="1:8" ht="12" customHeight="1" x14ac:dyDescent="0.25">
      <c r="A981" s="71">
        <f>+'CONTROL INGRESO DE LECHE'!$L$3</f>
        <v>10</v>
      </c>
      <c r="B981" s="12">
        <f>+'CONTROL INGRESO DE LECHE'!L46</f>
        <v>138</v>
      </c>
      <c r="C981" s="12"/>
      <c r="D981" s="12"/>
      <c r="E981" s="12"/>
      <c r="F981" s="12"/>
      <c r="G981" s="12"/>
      <c r="H981" s="19"/>
    </row>
    <row r="982" spans="1:8" ht="12" customHeight="1" x14ac:dyDescent="0.25">
      <c r="A982" s="71">
        <f>+'CONTROL INGRESO DE LECHE'!$M$3</f>
        <v>11</v>
      </c>
      <c r="B982" s="12">
        <f>+'CONTROL INGRESO DE LECHE'!M46</f>
        <v>135</v>
      </c>
      <c r="C982" s="12"/>
      <c r="D982" s="12"/>
      <c r="E982" s="12"/>
      <c r="F982" s="12"/>
      <c r="G982" s="12"/>
      <c r="H982" s="19"/>
    </row>
    <row r="983" spans="1:8" ht="12" customHeight="1" x14ac:dyDescent="0.25">
      <c r="A983" s="71">
        <f>+'CONTROL INGRESO DE LECHE'!$N$3</f>
        <v>12</v>
      </c>
      <c r="B983" s="12">
        <f>+'CONTROL INGRESO DE LECHE'!N46</f>
        <v>135</v>
      </c>
      <c r="C983" s="12"/>
      <c r="D983" s="12"/>
      <c r="E983" s="12"/>
      <c r="F983" s="12"/>
      <c r="G983" s="12"/>
      <c r="H983" s="19"/>
    </row>
    <row r="984" spans="1:8" ht="12" customHeight="1" x14ac:dyDescent="0.25">
      <c r="A984" s="71">
        <f>+'CONTROL INGRESO DE LECHE'!$O$3</f>
        <v>13</v>
      </c>
      <c r="B984" s="12">
        <f>+'CONTROL INGRESO DE LECHE'!O46</f>
        <v>132</v>
      </c>
      <c r="C984" s="12"/>
      <c r="D984" s="12"/>
      <c r="E984" s="12"/>
      <c r="F984" s="12"/>
      <c r="G984" s="12"/>
      <c r="H984" s="19"/>
    </row>
    <row r="985" spans="1:8" ht="12" customHeight="1" x14ac:dyDescent="0.25">
      <c r="A985" s="71">
        <f>+'CONTROL INGRESO DE LECHE'!$P$3</f>
        <v>14</v>
      </c>
      <c r="B985" s="12">
        <f>+'CONTROL INGRESO DE LECHE'!P46</f>
        <v>147</v>
      </c>
      <c r="C985" s="12"/>
      <c r="D985" s="12"/>
      <c r="E985" s="12"/>
      <c r="F985" s="12"/>
      <c r="G985" s="12"/>
      <c r="H985" s="19"/>
    </row>
    <row r="986" spans="1:8" ht="12" customHeight="1" x14ac:dyDescent="0.25">
      <c r="A986" s="71">
        <f>+'CONTROL INGRESO DE LECHE'!$Q$3</f>
        <v>15</v>
      </c>
      <c r="B986" s="12">
        <f>+'CONTROL INGRESO DE LECHE'!Q46</f>
        <v>148</v>
      </c>
      <c r="C986" s="12"/>
      <c r="D986" s="12"/>
      <c r="E986" s="12"/>
      <c r="F986" s="12"/>
      <c r="G986" s="12"/>
      <c r="H986" s="19"/>
    </row>
    <row r="987" spans="1:8" ht="12" customHeight="1" x14ac:dyDescent="0.25">
      <c r="A987" s="71">
        <f>+'CONTROL INGRESO DE LECHE'!$R$3</f>
        <v>16</v>
      </c>
      <c r="B987" s="12">
        <f>+'CONTROL INGRESO DE LECHE'!R46</f>
        <v>0</v>
      </c>
      <c r="C987" s="12"/>
      <c r="D987" s="12"/>
      <c r="E987" s="12"/>
      <c r="F987" s="12"/>
      <c r="G987" s="12"/>
      <c r="H987" s="19"/>
    </row>
    <row r="988" spans="1:8" ht="12" customHeight="1" x14ac:dyDescent="0.25">
      <c r="A988" s="78" t="s">
        <v>77</v>
      </c>
      <c r="B988" s="20">
        <f>SUM(B972:B987)</f>
        <v>2055</v>
      </c>
      <c r="C988" s="20"/>
      <c r="D988" s="20"/>
      <c r="E988" s="20"/>
      <c r="F988" s="20"/>
      <c r="G988" s="20"/>
      <c r="H988" s="21"/>
    </row>
    <row r="990" spans="1:8" ht="12" customHeight="1" x14ac:dyDescent="0.25">
      <c r="A990" s="67" t="s">
        <v>0</v>
      </c>
    </row>
    <row r="991" spans="1:8" ht="12" customHeight="1" x14ac:dyDescent="0.25">
      <c r="A991" s="67" t="str">
        <f>+A2</f>
        <v>PRIMERA QUINCENA JULIO 2022</v>
      </c>
    </row>
    <row r="992" spans="1:8" ht="12" customHeight="1" x14ac:dyDescent="0.25">
      <c r="A992" s="67" t="s">
        <v>72</v>
      </c>
      <c r="C992" t="str">
        <f>+'CONTROL INGRESO DE LECHE'!B48</f>
        <v>FILIBERTO CORTES</v>
      </c>
    </row>
    <row r="993" spans="1:8" ht="12" customHeight="1" x14ac:dyDescent="0.25">
      <c r="A993" s="76" t="s">
        <v>76</v>
      </c>
      <c r="B993" s="17"/>
      <c r="C993" s="15" t="s">
        <v>64</v>
      </c>
      <c r="D993" s="17"/>
      <c r="E993" s="17"/>
      <c r="F993" s="18"/>
      <c r="G993" s="17" t="s">
        <v>65</v>
      </c>
      <c r="H993" s="22"/>
    </row>
    <row r="994" spans="1:8" ht="12" customHeight="1" x14ac:dyDescent="0.25">
      <c r="A994" s="77" t="s">
        <v>66</v>
      </c>
      <c r="B994" s="23" t="s">
        <v>29</v>
      </c>
      <c r="C994" s="23" t="s">
        <v>67</v>
      </c>
      <c r="D994" s="23" t="s">
        <v>68</v>
      </c>
      <c r="E994" s="23" t="s">
        <v>75</v>
      </c>
      <c r="F994" s="24" t="s">
        <v>74</v>
      </c>
      <c r="G994" s="12"/>
      <c r="H994" s="19"/>
    </row>
    <row r="995" spans="1:8" ht="12" customHeight="1" x14ac:dyDescent="0.25">
      <c r="A995" s="70">
        <f>+'CONTROL INGRESO DE LECHE'!$C$3</f>
        <v>1</v>
      </c>
      <c r="B995" s="25">
        <f>+'CONTROL INGRESO DE LECHE'!C48</f>
        <v>23</v>
      </c>
      <c r="C995" s="25"/>
      <c r="D995" s="25"/>
      <c r="E995" s="25"/>
      <c r="F995" s="25"/>
      <c r="G995" s="23" t="s">
        <v>69</v>
      </c>
      <c r="H995" s="26">
        <v>1400</v>
      </c>
    </row>
    <row r="996" spans="1:8" ht="12" customHeight="1" x14ac:dyDescent="0.25">
      <c r="A996" s="71">
        <f>+'CONTROL INGRESO DE LECHE'!$D$3</f>
        <v>2</v>
      </c>
      <c r="B996" s="12">
        <f>+'CONTROL INGRESO DE LECHE'!D48</f>
        <v>26</v>
      </c>
      <c r="C996" s="12"/>
      <c r="D996" s="12"/>
      <c r="E996" s="12"/>
      <c r="F996" s="12"/>
      <c r="G996" s="16" t="s">
        <v>70</v>
      </c>
      <c r="H996" s="19">
        <f>+B1011</f>
        <v>403</v>
      </c>
    </row>
    <row r="997" spans="1:8" ht="12" customHeight="1" x14ac:dyDescent="0.25">
      <c r="A997" s="71">
        <f>+'CONTROL INGRESO DE LECHE'!$E$3</f>
        <v>3</v>
      </c>
      <c r="B997" s="12">
        <f>+'CONTROL INGRESO DE LECHE'!E48</f>
        <v>25</v>
      </c>
      <c r="C997" s="12"/>
      <c r="D997" s="12"/>
      <c r="E997" s="12"/>
      <c r="F997" s="12"/>
      <c r="G997" s="16" t="s">
        <v>71</v>
      </c>
      <c r="H997" s="19">
        <f>+H996*H995</f>
        <v>564200</v>
      </c>
    </row>
    <row r="998" spans="1:8" ht="12" customHeight="1" x14ac:dyDescent="0.25">
      <c r="A998" s="71">
        <f>+'CONTROL INGRESO DE LECHE'!$F$3</f>
        <v>4</v>
      </c>
      <c r="B998" s="12">
        <f>+'CONTROL INGRESO DE LECHE'!F48</f>
        <v>23</v>
      </c>
      <c r="C998" s="12"/>
      <c r="D998" s="12"/>
      <c r="E998" s="12"/>
      <c r="F998" s="12"/>
      <c r="G998" s="16" t="s">
        <v>91</v>
      </c>
      <c r="H998" s="19"/>
    </row>
    <row r="999" spans="1:8" ht="12" customHeight="1" x14ac:dyDescent="0.25">
      <c r="A999" s="71">
        <f>+'CONTROL INGRESO DE LECHE'!$G$3</f>
        <v>5</v>
      </c>
      <c r="B999" s="12">
        <f>+'CONTROL INGRESO DE LECHE'!G48</f>
        <v>25</v>
      </c>
      <c r="C999" s="12"/>
      <c r="D999" s="12"/>
      <c r="E999" s="12"/>
      <c r="F999" s="12"/>
      <c r="G999" s="16" t="s">
        <v>73</v>
      </c>
      <c r="H999" s="19">
        <f>SUM(H997:H998)</f>
        <v>564200</v>
      </c>
    </row>
    <row r="1000" spans="1:8" ht="12" customHeight="1" x14ac:dyDescent="0.25">
      <c r="A1000" s="71">
        <f>+'CONTROL INGRESO DE LECHE'!$H$3</f>
        <v>6</v>
      </c>
      <c r="B1000" s="12">
        <f>+'CONTROL INGRESO DE LECHE'!H48</f>
        <v>20</v>
      </c>
      <c r="C1000" s="12"/>
      <c r="D1000" s="12"/>
      <c r="E1000" s="12"/>
      <c r="F1000" s="12"/>
      <c r="G1000" s="12"/>
      <c r="H1000" s="19"/>
    </row>
    <row r="1001" spans="1:8" ht="12" customHeight="1" x14ac:dyDescent="0.25">
      <c r="A1001" s="71">
        <f>+'CONTROL INGRESO DE LECHE'!$I$3</f>
        <v>7</v>
      </c>
      <c r="B1001" s="12">
        <f>+'CONTROL INGRESO DE LECHE'!I48</f>
        <v>30</v>
      </c>
      <c r="C1001" s="12"/>
      <c r="D1001" s="12"/>
      <c r="E1001" s="12"/>
      <c r="F1001" s="12"/>
      <c r="G1001" s="12"/>
      <c r="H1001" s="19"/>
    </row>
    <row r="1002" spans="1:8" ht="12" customHeight="1" x14ac:dyDescent="0.25">
      <c r="A1002" s="71">
        <f>+'CONTROL INGRESO DE LECHE'!$J$3</f>
        <v>8</v>
      </c>
      <c r="B1002" s="12">
        <f>+'CONTROL INGRESO DE LECHE'!J48</f>
        <v>26</v>
      </c>
      <c r="C1002" s="12"/>
      <c r="D1002" s="12"/>
      <c r="E1002" s="12"/>
      <c r="F1002" s="12"/>
      <c r="G1002" s="12"/>
      <c r="H1002" s="19"/>
    </row>
    <row r="1003" spans="1:8" ht="12" customHeight="1" x14ac:dyDescent="0.25">
      <c r="A1003" s="71">
        <f>+'CONTROL INGRESO DE LECHE'!$K$3</f>
        <v>9</v>
      </c>
      <c r="B1003" s="12">
        <f>+'CONTROL INGRESO DE LECHE'!K48</f>
        <v>26</v>
      </c>
      <c r="C1003" s="12"/>
      <c r="D1003" s="12"/>
      <c r="E1003" s="12"/>
      <c r="F1003" s="12"/>
      <c r="G1003" s="12"/>
      <c r="H1003" s="19"/>
    </row>
    <row r="1004" spans="1:8" ht="12" customHeight="1" x14ac:dyDescent="0.25">
      <c r="A1004" s="71">
        <f>+'CONTROL INGRESO DE LECHE'!$L$3</f>
        <v>10</v>
      </c>
      <c r="B1004" s="12">
        <f>+'CONTROL INGRESO DE LECHE'!L48</f>
        <v>25</v>
      </c>
      <c r="C1004" s="12"/>
      <c r="D1004" s="12"/>
      <c r="E1004" s="12"/>
      <c r="F1004" s="12"/>
      <c r="G1004" s="12"/>
      <c r="H1004" s="19"/>
    </row>
    <row r="1005" spans="1:8" ht="12" customHeight="1" x14ac:dyDescent="0.25">
      <c r="A1005" s="71">
        <f>+'CONTROL INGRESO DE LECHE'!$M$3</f>
        <v>11</v>
      </c>
      <c r="B1005" s="12">
        <f>+'CONTROL INGRESO DE LECHE'!M48</f>
        <v>23</v>
      </c>
      <c r="C1005" s="12"/>
      <c r="D1005" s="12"/>
      <c r="E1005" s="12"/>
      <c r="F1005" s="12"/>
      <c r="G1005" s="12"/>
      <c r="H1005" s="19"/>
    </row>
    <row r="1006" spans="1:8" ht="12" customHeight="1" x14ac:dyDescent="0.25">
      <c r="A1006" s="71">
        <f>+'CONTROL INGRESO DE LECHE'!$N$3</f>
        <v>12</v>
      </c>
      <c r="B1006" s="12">
        <f>+'CONTROL INGRESO DE LECHE'!N48</f>
        <v>31</v>
      </c>
      <c r="C1006" s="12"/>
      <c r="D1006" s="12"/>
      <c r="E1006" s="12"/>
      <c r="F1006" s="12"/>
      <c r="G1006" s="12"/>
      <c r="H1006" s="19"/>
    </row>
    <row r="1007" spans="1:8" ht="12" customHeight="1" x14ac:dyDescent="0.25">
      <c r="A1007" s="71">
        <f>+'CONTROL INGRESO DE LECHE'!$O$3</f>
        <v>13</v>
      </c>
      <c r="B1007" s="12">
        <f>+'CONTROL INGRESO DE LECHE'!O48</f>
        <v>34</v>
      </c>
      <c r="C1007" s="12"/>
      <c r="D1007" s="12"/>
      <c r="E1007" s="12"/>
      <c r="F1007" s="12"/>
      <c r="G1007" s="12"/>
      <c r="H1007" s="19"/>
    </row>
    <row r="1008" spans="1:8" ht="12" customHeight="1" x14ac:dyDescent="0.25">
      <c r="A1008" s="71">
        <f>+'CONTROL INGRESO DE LECHE'!$P$3</f>
        <v>14</v>
      </c>
      <c r="B1008" s="12">
        <f>+'CONTROL INGRESO DE LECHE'!P48</f>
        <v>30</v>
      </c>
      <c r="C1008" s="12"/>
      <c r="D1008" s="12"/>
      <c r="E1008" s="12"/>
      <c r="F1008" s="12"/>
      <c r="G1008" s="12"/>
      <c r="H1008" s="19"/>
    </row>
    <row r="1009" spans="1:8" ht="12" customHeight="1" x14ac:dyDescent="0.25">
      <c r="A1009" s="71">
        <f>+'CONTROL INGRESO DE LECHE'!$Q$3</f>
        <v>15</v>
      </c>
      <c r="B1009" s="12">
        <f>+'CONTROL INGRESO DE LECHE'!Q48</f>
        <v>36</v>
      </c>
      <c r="C1009" s="12"/>
      <c r="D1009" s="12"/>
      <c r="E1009" s="12"/>
      <c r="F1009" s="12"/>
      <c r="G1009" s="12"/>
      <c r="H1009" s="19"/>
    </row>
    <row r="1010" spans="1:8" ht="12" customHeight="1" x14ac:dyDescent="0.25">
      <c r="A1010" s="71">
        <f>+'CONTROL INGRESO DE LECHE'!$R$3</f>
        <v>16</v>
      </c>
      <c r="B1010" s="12">
        <f>+'CONTROL INGRESO DE LECHE'!R48</f>
        <v>0</v>
      </c>
      <c r="C1010" s="12"/>
      <c r="D1010" s="12"/>
      <c r="E1010" s="12"/>
      <c r="F1010" s="12"/>
      <c r="G1010" s="12"/>
      <c r="H1010" s="19"/>
    </row>
    <row r="1011" spans="1:8" ht="12" customHeight="1" x14ac:dyDescent="0.25">
      <c r="A1011" s="78" t="s">
        <v>77</v>
      </c>
      <c r="B1011" s="20">
        <f>SUM(B995:B1010)</f>
        <v>403</v>
      </c>
      <c r="C1011" s="20"/>
      <c r="D1011" s="20"/>
      <c r="E1011" s="20"/>
      <c r="F1011" s="20"/>
      <c r="G1011" s="20"/>
      <c r="H1011" s="21"/>
    </row>
    <row r="1013" spans="1:8" ht="12" customHeight="1" x14ac:dyDescent="0.25">
      <c r="A1013" s="67" t="s">
        <v>0</v>
      </c>
    </row>
    <row r="1014" spans="1:8" ht="12" customHeight="1" x14ac:dyDescent="0.25">
      <c r="A1014" s="67" t="str">
        <f>+A2</f>
        <v>PRIMERA QUINCENA JULIO 2022</v>
      </c>
    </row>
    <row r="1015" spans="1:8" ht="12" customHeight="1" x14ac:dyDescent="0.25">
      <c r="A1015" s="67" t="s">
        <v>72</v>
      </c>
      <c r="C1015" t="str">
        <f>+'CONTROL INGRESO DE LECHE'!B49</f>
        <v>VILMA PEÑA</v>
      </c>
    </row>
    <row r="1016" spans="1:8" ht="12" customHeight="1" x14ac:dyDescent="0.25">
      <c r="A1016" s="76" t="s">
        <v>76</v>
      </c>
      <c r="B1016" s="17"/>
      <c r="C1016" s="15" t="s">
        <v>64</v>
      </c>
      <c r="D1016" s="17"/>
      <c r="E1016" s="17"/>
      <c r="F1016" s="18"/>
      <c r="G1016" s="17" t="s">
        <v>65</v>
      </c>
      <c r="H1016" s="22"/>
    </row>
    <row r="1017" spans="1:8" ht="12" customHeight="1" x14ac:dyDescent="0.25">
      <c r="A1017" s="77" t="s">
        <v>66</v>
      </c>
      <c r="B1017" s="23" t="s">
        <v>29</v>
      </c>
      <c r="C1017" s="23" t="s">
        <v>67</v>
      </c>
      <c r="D1017" s="23" t="s">
        <v>68</v>
      </c>
      <c r="E1017" s="23" t="s">
        <v>75</v>
      </c>
      <c r="F1017" s="24" t="s">
        <v>74</v>
      </c>
      <c r="G1017" s="12"/>
      <c r="H1017" s="19"/>
    </row>
    <row r="1018" spans="1:8" ht="12" customHeight="1" x14ac:dyDescent="0.25">
      <c r="A1018" s="70">
        <f>+'CONTROL INGRESO DE LECHE'!$C$3</f>
        <v>1</v>
      </c>
      <c r="B1018" s="25">
        <f>+'CONTROL INGRESO DE LECHE'!C49</f>
        <v>21</v>
      </c>
      <c r="C1018" s="25"/>
      <c r="D1018" s="25"/>
      <c r="E1018" s="25"/>
      <c r="F1018" s="25"/>
      <c r="G1018" s="23" t="s">
        <v>69</v>
      </c>
      <c r="H1018" s="26">
        <v>1400</v>
      </c>
    </row>
    <row r="1019" spans="1:8" ht="12" customHeight="1" x14ac:dyDescent="0.25">
      <c r="A1019" s="71">
        <f>+'CONTROL INGRESO DE LECHE'!$D$3</f>
        <v>2</v>
      </c>
      <c r="B1019" s="12">
        <f>+'CONTROL INGRESO DE LECHE'!D49</f>
        <v>19</v>
      </c>
      <c r="C1019" s="12"/>
      <c r="D1019" s="12"/>
      <c r="E1019" s="12"/>
      <c r="F1019" s="12"/>
      <c r="G1019" s="16" t="s">
        <v>70</v>
      </c>
      <c r="H1019" s="19">
        <f>+B1034</f>
        <v>78</v>
      </c>
    </row>
    <row r="1020" spans="1:8" ht="12" customHeight="1" x14ac:dyDescent="0.25">
      <c r="A1020" s="71">
        <f>+'CONTROL INGRESO DE LECHE'!$E$3</f>
        <v>3</v>
      </c>
      <c r="B1020" s="12">
        <f>+'CONTROL INGRESO DE LECHE'!E49</f>
        <v>0</v>
      </c>
      <c r="C1020" s="12"/>
      <c r="D1020" s="12"/>
      <c r="E1020" s="12"/>
      <c r="F1020" s="12"/>
      <c r="G1020" s="16" t="s">
        <v>71</v>
      </c>
      <c r="H1020" s="19">
        <f>+H1019*H1018</f>
        <v>109200</v>
      </c>
    </row>
    <row r="1021" spans="1:8" ht="12" customHeight="1" x14ac:dyDescent="0.25">
      <c r="A1021" s="71">
        <f>+'CONTROL INGRESO DE LECHE'!$F$3</f>
        <v>4</v>
      </c>
      <c r="B1021" s="12">
        <f>+'CONTROL INGRESO DE LECHE'!F49</f>
        <v>0</v>
      </c>
      <c r="C1021" s="12"/>
      <c r="D1021" s="12"/>
      <c r="E1021" s="12"/>
      <c r="F1021" s="12"/>
      <c r="G1021" s="16" t="s">
        <v>91</v>
      </c>
      <c r="H1021" s="19"/>
    </row>
    <row r="1022" spans="1:8" ht="12" customHeight="1" x14ac:dyDescent="0.25">
      <c r="A1022" s="71">
        <f>+'CONTROL INGRESO DE LECHE'!$G$3</f>
        <v>5</v>
      </c>
      <c r="B1022" s="12">
        <f>+'CONTROL INGRESO DE LECHE'!G49</f>
        <v>0</v>
      </c>
      <c r="C1022" s="12"/>
      <c r="D1022" s="12"/>
      <c r="E1022" s="12"/>
      <c r="F1022" s="12"/>
      <c r="G1022" s="16" t="s">
        <v>73</v>
      </c>
      <c r="H1022" s="19">
        <f>SUM(H1020:H1021)</f>
        <v>109200</v>
      </c>
    </row>
    <row r="1023" spans="1:8" ht="12" customHeight="1" x14ac:dyDescent="0.25">
      <c r="A1023" s="71">
        <f>+'CONTROL INGRESO DE LECHE'!$H$3</f>
        <v>6</v>
      </c>
      <c r="B1023" s="12">
        <f>+'CONTROL INGRESO DE LECHE'!H49</f>
        <v>0</v>
      </c>
      <c r="C1023" s="12"/>
      <c r="D1023" s="12"/>
      <c r="E1023" s="12"/>
      <c r="F1023" s="12"/>
      <c r="G1023" s="12"/>
      <c r="H1023" s="19"/>
    </row>
    <row r="1024" spans="1:8" ht="12" customHeight="1" x14ac:dyDescent="0.25">
      <c r="A1024" s="71">
        <f>+'CONTROL INGRESO DE LECHE'!$I$3</f>
        <v>7</v>
      </c>
      <c r="B1024" s="12">
        <f>+'CONTROL INGRESO DE LECHE'!I49</f>
        <v>0</v>
      </c>
      <c r="C1024" s="12"/>
      <c r="D1024" s="12"/>
      <c r="E1024" s="12"/>
      <c r="F1024" s="12"/>
      <c r="G1024" s="12"/>
      <c r="H1024" s="19"/>
    </row>
    <row r="1025" spans="1:8" ht="12" customHeight="1" x14ac:dyDescent="0.25">
      <c r="A1025" s="71">
        <f>+'CONTROL INGRESO DE LECHE'!$J$3</f>
        <v>8</v>
      </c>
      <c r="B1025" s="12">
        <f>+'CONTROL INGRESO DE LECHE'!J49</f>
        <v>19</v>
      </c>
      <c r="C1025" s="12"/>
      <c r="D1025" s="12"/>
      <c r="E1025" s="12"/>
      <c r="F1025" s="12"/>
      <c r="G1025" s="12"/>
      <c r="H1025" s="19"/>
    </row>
    <row r="1026" spans="1:8" ht="12" customHeight="1" x14ac:dyDescent="0.25">
      <c r="A1026" s="71">
        <f>+'CONTROL INGRESO DE LECHE'!$K$3</f>
        <v>9</v>
      </c>
      <c r="B1026" s="12">
        <f>+'CONTROL INGRESO DE LECHE'!K49</f>
        <v>19</v>
      </c>
      <c r="C1026" s="12"/>
      <c r="D1026" s="12"/>
      <c r="E1026" s="12"/>
      <c r="F1026" s="12"/>
      <c r="G1026" s="12"/>
      <c r="H1026" s="19"/>
    </row>
    <row r="1027" spans="1:8" ht="12" customHeight="1" x14ac:dyDescent="0.25">
      <c r="A1027" s="71">
        <f>+'CONTROL INGRESO DE LECHE'!$L$3</f>
        <v>10</v>
      </c>
      <c r="B1027" s="12">
        <f>+'CONTROL INGRESO DE LECHE'!L49</f>
        <v>0</v>
      </c>
      <c r="C1027" s="12"/>
      <c r="D1027" s="12"/>
      <c r="E1027" s="12"/>
      <c r="F1027" s="12"/>
      <c r="G1027" s="12"/>
      <c r="H1027" s="19"/>
    </row>
    <row r="1028" spans="1:8" ht="12" customHeight="1" x14ac:dyDescent="0.25">
      <c r="A1028" s="71">
        <f>+'CONTROL INGRESO DE LECHE'!$M$3</f>
        <v>11</v>
      </c>
      <c r="B1028" s="12">
        <f>+'CONTROL INGRESO DE LECHE'!M49</f>
        <v>0</v>
      </c>
      <c r="C1028" s="12"/>
      <c r="D1028" s="12"/>
      <c r="E1028" s="12"/>
      <c r="F1028" s="12"/>
      <c r="G1028" s="12"/>
      <c r="H1028" s="19"/>
    </row>
    <row r="1029" spans="1:8" ht="12" customHeight="1" x14ac:dyDescent="0.25">
      <c r="A1029" s="71">
        <f>+'CONTROL INGRESO DE LECHE'!$N$3</f>
        <v>12</v>
      </c>
      <c r="B1029" s="12">
        <f>+'CONTROL INGRESO DE LECHE'!N49</f>
        <v>0</v>
      </c>
      <c r="C1029" s="12"/>
      <c r="D1029" s="12"/>
      <c r="E1029" s="12"/>
      <c r="F1029" s="12"/>
      <c r="G1029" s="12"/>
      <c r="H1029" s="19"/>
    </row>
    <row r="1030" spans="1:8" ht="12" customHeight="1" x14ac:dyDescent="0.25">
      <c r="A1030" s="71">
        <f>+'CONTROL INGRESO DE LECHE'!$O$3</f>
        <v>13</v>
      </c>
      <c r="B1030" s="12">
        <f>+'CONTROL INGRESO DE LECHE'!O49</f>
        <v>0</v>
      </c>
      <c r="C1030" s="12"/>
      <c r="D1030" s="12"/>
      <c r="E1030" s="12"/>
      <c r="F1030" s="12"/>
      <c r="G1030" s="12"/>
      <c r="H1030" s="19"/>
    </row>
    <row r="1031" spans="1:8" ht="12" customHeight="1" x14ac:dyDescent="0.25">
      <c r="A1031" s="71">
        <f>+'CONTROL INGRESO DE LECHE'!$P$3</f>
        <v>14</v>
      </c>
      <c r="B1031" s="12">
        <f>+'CONTROL INGRESO DE LECHE'!P49</f>
        <v>0</v>
      </c>
      <c r="C1031" s="12"/>
      <c r="D1031" s="12"/>
      <c r="E1031" s="12"/>
      <c r="F1031" s="12"/>
      <c r="G1031" s="12"/>
      <c r="H1031" s="19"/>
    </row>
    <row r="1032" spans="1:8" ht="12" customHeight="1" x14ac:dyDescent="0.25">
      <c r="A1032" s="71">
        <f>+'CONTROL INGRESO DE LECHE'!$Q$3</f>
        <v>15</v>
      </c>
      <c r="B1032" s="12">
        <f>+'CONTROL INGRESO DE LECHE'!Q49</f>
        <v>0</v>
      </c>
      <c r="C1032" s="12"/>
      <c r="D1032" s="12"/>
      <c r="E1032" s="12"/>
      <c r="F1032" s="12"/>
      <c r="G1032" s="12"/>
      <c r="H1032" s="19"/>
    </row>
    <row r="1033" spans="1:8" ht="12" customHeight="1" x14ac:dyDescent="0.25">
      <c r="A1033" s="71">
        <f>+'CONTROL INGRESO DE LECHE'!$R$3</f>
        <v>16</v>
      </c>
      <c r="B1033" s="12">
        <f>+'CONTROL INGRESO DE LECHE'!R49</f>
        <v>0</v>
      </c>
      <c r="C1033" s="12"/>
      <c r="D1033" s="12"/>
      <c r="E1033" s="12"/>
      <c r="F1033" s="12"/>
      <c r="G1033" s="12"/>
      <c r="H1033" s="19"/>
    </row>
    <row r="1034" spans="1:8" ht="12" customHeight="1" x14ac:dyDescent="0.25">
      <c r="A1034" s="78" t="s">
        <v>77</v>
      </c>
      <c r="B1034" s="20">
        <f>SUM(B1018:B1033)</f>
        <v>78</v>
      </c>
      <c r="C1034" s="20"/>
      <c r="D1034" s="20"/>
      <c r="E1034" s="20"/>
      <c r="F1034" s="20"/>
      <c r="G1034" s="20"/>
      <c r="H1034" s="21"/>
    </row>
    <row r="1037" spans="1:8" ht="12" customHeight="1" x14ac:dyDescent="0.25">
      <c r="A1037" s="67" t="s">
        <v>0</v>
      </c>
    </row>
    <row r="1038" spans="1:8" ht="12" customHeight="1" x14ac:dyDescent="0.25">
      <c r="A1038" s="67" t="str">
        <f>+A2</f>
        <v>PRIMERA QUINCENA JULIO 2022</v>
      </c>
    </row>
    <row r="1039" spans="1:8" ht="12" customHeight="1" x14ac:dyDescent="0.25">
      <c r="A1039" s="67" t="s">
        <v>72</v>
      </c>
      <c r="C1039" t="str">
        <f>+'CONTROL INGRESO DE LECHE'!B50</f>
        <v xml:space="preserve">MARINA JIMENEZ </v>
      </c>
    </row>
    <row r="1040" spans="1:8" ht="12" customHeight="1" x14ac:dyDescent="0.25">
      <c r="A1040" s="76" t="s">
        <v>76</v>
      </c>
      <c r="B1040" s="17"/>
      <c r="C1040" s="15" t="s">
        <v>64</v>
      </c>
      <c r="D1040" s="17"/>
      <c r="E1040" s="17"/>
      <c r="F1040" s="18"/>
      <c r="G1040" s="17" t="s">
        <v>65</v>
      </c>
      <c r="H1040" s="22"/>
    </row>
    <row r="1041" spans="1:8" ht="12" customHeight="1" x14ac:dyDescent="0.25">
      <c r="A1041" s="77" t="s">
        <v>66</v>
      </c>
      <c r="B1041" s="23" t="s">
        <v>29</v>
      </c>
      <c r="C1041" s="23" t="s">
        <v>67</v>
      </c>
      <c r="D1041" s="23" t="s">
        <v>68</v>
      </c>
      <c r="E1041" s="23" t="s">
        <v>75</v>
      </c>
      <c r="F1041" s="24" t="s">
        <v>74</v>
      </c>
      <c r="G1041" s="12"/>
      <c r="H1041" s="19"/>
    </row>
    <row r="1042" spans="1:8" ht="12" customHeight="1" x14ac:dyDescent="0.25">
      <c r="A1042" s="70">
        <f>+'CONTROL INGRESO DE LECHE'!$C$3</f>
        <v>1</v>
      </c>
      <c r="B1042" s="25">
        <f>+'CONTROL INGRESO DE LECHE'!C50</f>
        <v>28</v>
      </c>
      <c r="C1042" s="25"/>
      <c r="D1042" s="25"/>
      <c r="E1042" s="25"/>
      <c r="F1042" s="25"/>
      <c r="G1042" s="23" t="s">
        <v>69</v>
      </c>
      <c r="H1042" s="26">
        <v>1400</v>
      </c>
    </row>
    <row r="1043" spans="1:8" ht="12" customHeight="1" x14ac:dyDescent="0.25">
      <c r="A1043" s="71">
        <f>+'CONTROL INGRESO DE LECHE'!$D$3</f>
        <v>2</v>
      </c>
      <c r="B1043" s="12">
        <f>+'CONTROL INGRESO DE LECHE'!D50</f>
        <v>28</v>
      </c>
      <c r="C1043" s="12"/>
      <c r="D1043" s="12"/>
      <c r="E1043" s="12"/>
      <c r="F1043" s="12"/>
      <c r="G1043" s="16" t="s">
        <v>70</v>
      </c>
      <c r="H1043" s="19">
        <f>+B1058</f>
        <v>416</v>
      </c>
    </row>
    <row r="1044" spans="1:8" ht="12" customHeight="1" x14ac:dyDescent="0.25">
      <c r="A1044" s="71">
        <f>+'CONTROL INGRESO DE LECHE'!$E$3</f>
        <v>3</v>
      </c>
      <c r="B1044" s="12">
        <f>+'CONTROL INGRESO DE LECHE'!E50</f>
        <v>30</v>
      </c>
      <c r="C1044" s="12"/>
      <c r="D1044" s="12"/>
      <c r="E1044" s="12"/>
      <c r="F1044" s="12"/>
      <c r="G1044" s="16" t="s">
        <v>71</v>
      </c>
      <c r="H1044" s="19">
        <f>+H1043*H1042</f>
        <v>582400</v>
      </c>
    </row>
    <row r="1045" spans="1:8" ht="12" customHeight="1" x14ac:dyDescent="0.25">
      <c r="A1045" s="71">
        <f>+'CONTROL INGRESO DE LECHE'!$F$3</f>
        <v>4</v>
      </c>
      <c r="B1045" s="12">
        <f>+'CONTROL INGRESO DE LECHE'!F50</f>
        <v>30</v>
      </c>
      <c r="C1045" s="12"/>
      <c r="D1045" s="12"/>
      <c r="E1045" s="12"/>
      <c r="F1045" s="12"/>
      <c r="G1045" s="16" t="s">
        <v>64</v>
      </c>
      <c r="H1045" s="19"/>
    </row>
    <row r="1046" spans="1:8" ht="12" customHeight="1" x14ac:dyDescent="0.25">
      <c r="A1046" s="71">
        <f>+'CONTROL INGRESO DE LECHE'!$G$3</f>
        <v>5</v>
      </c>
      <c r="B1046" s="12">
        <f>+'CONTROL INGRESO DE LECHE'!G50</f>
        <v>26</v>
      </c>
      <c r="C1046" s="12"/>
      <c r="D1046" s="12"/>
      <c r="E1046" s="12"/>
      <c r="F1046" s="12"/>
      <c r="G1046" s="16" t="s">
        <v>73</v>
      </c>
      <c r="H1046" s="19">
        <f>H1044+F1046</f>
        <v>582400</v>
      </c>
    </row>
    <row r="1047" spans="1:8" ht="12" customHeight="1" x14ac:dyDescent="0.25">
      <c r="A1047" s="71">
        <f>+'CONTROL INGRESO DE LECHE'!$H$3</f>
        <v>6</v>
      </c>
      <c r="B1047" s="12">
        <f>+'CONTROL INGRESO DE LECHE'!H50</f>
        <v>25</v>
      </c>
      <c r="C1047" s="12"/>
      <c r="D1047" s="12"/>
      <c r="E1047" s="12"/>
      <c r="F1047" s="12"/>
      <c r="G1047" s="12"/>
      <c r="H1047" s="19"/>
    </row>
    <row r="1048" spans="1:8" ht="12" customHeight="1" x14ac:dyDescent="0.25">
      <c r="A1048" s="71">
        <f>+'CONTROL INGRESO DE LECHE'!$I$3</f>
        <v>7</v>
      </c>
      <c r="B1048" s="12">
        <f>+'CONTROL INGRESO DE LECHE'!I50</f>
        <v>24</v>
      </c>
      <c r="C1048" s="12"/>
      <c r="D1048" s="12"/>
      <c r="E1048" s="12"/>
      <c r="F1048" s="12"/>
      <c r="G1048" s="12"/>
      <c r="H1048" s="19"/>
    </row>
    <row r="1049" spans="1:8" ht="12" customHeight="1" x14ac:dyDescent="0.25">
      <c r="A1049" s="71">
        <f>+'CONTROL INGRESO DE LECHE'!$J$3</f>
        <v>8</v>
      </c>
      <c r="B1049" s="12">
        <f>+'CONTROL INGRESO DE LECHE'!J50</f>
        <v>30</v>
      </c>
      <c r="C1049" s="12"/>
      <c r="D1049" s="12"/>
      <c r="E1049" s="12"/>
      <c r="F1049" s="12"/>
      <c r="G1049" s="12"/>
      <c r="H1049" s="19"/>
    </row>
    <row r="1050" spans="1:8" ht="12" customHeight="1" x14ac:dyDescent="0.25">
      <c r="A1050" s="71">
        <f>+'CONTROL INGRESO DE LECHE'!$K$3</f>
        <v>9</v>
      </c>
      <c r="B1050" s="12">
        <f>+'CONTROL INGRESO DE LECHE'!K50</f>
        <v>32</v>
      </c>
      <c r="C1050" s="12"/>
      <c r="D1050" s="12"/>
      <c r="E1050" s="12"/>
      <c r="F1050" s="12"/>
      <c r="G1050" s="12"/>
      <c r="H1050" s="19"/>
    </row>
    <row r="1051" spans="1:8" ht="12" customHeight="1" x14ac:dyDescent="0.25">
      <c r="A1051" s="71">
        <f>+'CONTROL INGRESO DE LECHE'!$L$3</f>
        <v>10</v>
      </c>
      <c r="B1051" s="12">
        <f>+'CONTROL INGRESO DE LECHE'!L50</f>
        <v>25</v>
      </c>
      <c r="C1051" s="12"/>
      <c r="D1051" s="12"/>
      <c r="E1051" s="12"/>
      <c r="F1051" s="12"/>
      <c r="G1051" s="12"/>
      <c r="H1051" s="19"/>
    </row>
    <row r="1052" spans="1:8" ht="12" customHeight="1" x14ac:dyDescent="0.25">
      <c r="A1052" s="71">
        <f>+'CONTROL INGRESO DE LECHE'!$M$3</f>
        <v>11</v>
      </c>
      <c r="B1052" s="12">
        <f>+'CONTROL INGRESO DE LECHE'!M50</f>
        <v>28</v>
      </c>
      <c r="C1052" s="12"/>
      <c r="D1052" s="12"/>
      <c r="E1052" s="12"/>
      <c r="F1052" s="12"/>
      <c r="G1052" s="12"/>
      <c r="H1052" s="19"/>
    </row>
    <row r="1053" spans="1:8" ht="12" customHeight="1" x14ac:dyDescent="0.25">
      <c r="A1053" s="71">
        <f>+'CONTROL INGRESO DE LECHE'!$N$3</f>
        <v>12</v>
      </c>
      <c r="B1053" s="12">
        <f>+'CONTROL INGRESO DE LECHE'!N50</f>
        <v>32</v>
      </c>
      <c r="C1053" s="12"/>
      <c r="D1053" s="12"/>
      <c r="E1053" s="12"/>
      <c r="F1053" s="12"/>
      <c r="G1053" s="12"/>
      <c r="H1053" s="19"/>
    </row>
    <row r="1054" spans="1:8" ht="12" customHeight="1" x14ac:dyDescent="0.25">
      <c r="A1054" s="71">
        <f>+'CONTROL INGRESO DE LECHE'!$O$3</f>
        <v>13</v>
      </c>
      <c r="B1054" s="12">
        <f>+'CONTROL INGRESO DE LECHE'!O50</f>
        <v>22</v>
      </c>
      <c r="C1054" s="12"/>
      <c r="D1054" s="12"/>
      <c r="E1054" s="12"/>
      <c r="F1054" s="12"/>
      <c r="G1054" s="12"/>
      <c r="H1054" s="19"/>
    </row>
    <row r="1055" spans="1:8" ht="12" customHeight="1" x14ac:dyDescent="0.25">
      <c r="A1055" s="71">
        <f>+'CONTROL INGRESO DE LECHE'!$P$3</f>
        <v>14</v>
      </c>
      <c r="B1055" s="12">
        <f>+'CONTROL INGRESO DE LECHE'!P50</f>
        <v>31</v>
      </c>
      <c r="C1055" s="12"/>
      <c r="D1055" s="12"/>
      <c r="E1055" s="12"/>
      <c r="F1055" s="12"/>
      <c r="G1055" s="12"/>
      <c r="H1055" s="19"/>
    </row>
    <row r="1056" spans="1:8" ht="12" customHeight="1" x14ac:dyDescent="0.25">
      <c r="A1056" s="71">
        <f>+'CONTROL INGRESO DE LECHE'!$Q$3</f>
        <v>15</v>
      </c>
      <c r="B1056" s="12">
        <f>+'CONTROL INGRESO DE LECHE'!Q50</f>
        <v>25</v>
      </c>
      <c r="C1056" s="12"/>
      <c r="D1056" s="12"/>
      <c r="E1056" s="12"/>
      <c r="F1056" s="12"/>
      <c r="G1056" s="12"/>
      <c r="H1056" s="19"/>
    </row>
    <row r="1057" spans="1:8" ht="12" customHeight="1" x14ac:dyDescent="0.25">
      <c r="A1057" s="71">
        <f>+'CONTROL INGRESO DE LECHE'!$R$3</f>
        <v>16</v>
      </c>
      <c r="B1057" s="12">
        <f>+'CONTROL INGRESO DE LECHE'!R50</f>
        <v>0</v>
      </c>
      <c r="C1057" s="12"/>
      <c r="D1057" s="12"/>
      <c r="E1057" s="12"/>
      <c r="F1057" s="12"/>
      <c r="G1057" s="12"/>
      <c r="H1057" s="19"/>
    </row>
    <row r="1058" spans="1:8" ht="12" customHeight="1" x14ac:dyDescent="0.25">
      <c r="A1058" s="78" t="s">
        <v>77</v>
      </c>
      <c r="B1058" s="20">
        <f>SUM(B1042:B1057)</f>
        <v>416</v>
      </c>
      <c r="C1058" s="20"/>
      <c r="D1058" s="20"/>
      <c r="E1058" s="20"/>
      <c r="F1058" s="20"/>
      <c r="G1058" s="20"/>
      <c r="H1058" s="21"/>
    </row>
    <row r="1060" spans="1:8" ht="12" customHeight="1" x14ac:dyDescent="0.25">
      <c r="A1060" s="67" t="s">
        <v>0</v>
      </c>
    </row>
    <row r="1061" spans="1:8" ht="12" customHeight="1" x14ac:dyDescent="0.25">
      <c r="A1061" s="67" t="str">
        <f>+A2</f>
        <v>PRIMERA QUINCENA JULIO 2022</v>
      </c>
    </row>
    <row r="1062" spans="1:8" ht="12" customHeight="1" x14ac:dyDescent="0.25">
      <c r="A1062" s="67" t="s">
        <v>72</v>
      </c>
      <c r="C1062" t="str">
        <f>+'CONTROL INGRESO DE LECHE'!B51</f>
        <v>NELSON OMBITA</v>
      </c>
    </row>
    <row r="1063" spans="1:8" ht="12" customHeight="1" x14ac:dyDescent="0.25">
      <c r="A1063" s="76" t="s">
        <v>76</v>
      </c>
      <c r="B1063" s="17"/>
      <c r="C1063" s="15" t="s">
        <v>64</v>
      </c>
      <c r="D1063" s="17"/>
      <c r="E1063" s="17"/>
      <c r="F1063" s="18"/>
      <c r="G1063" s="17" t="s">
        <v>65</v>
      </c>
      <c r="H1063" s="22"/>
    </row>
    <row r="1064" spans="1:8" ht="12" customHeight="1" x14ac:dyDescent="0.25">
      <c r="A1064" s="77" t="s">
        <v>66</v>
      </c>
      <c r="B1064" s="23" t="s">
        <v>29</v>
      </c>
      <c r="C1064" s="23" t="s">
        <v>67</v>
      </c>
      <c r="D1064" s="23" t="s">
        <v>68</v>
      </c>
      <c r="E1064" s="23" t="s">
        <v>75</v>
      </c>
      <c r="F1064" s="24" t="s">
        <v>74</v>
      </c>
      <c r="G1064" s="12"/>
      <c r="H1064" s="19"/>
    </row>
    <row r="1065" spans="1:8" ht="12" customHeight="1" x14ac:dyDescent="0.25">
      <c r="A1065" s="70">
        <f>+'CONTROL INGRESO DE LECHE'!$C$3</f>
        <v>1</v>
      </c>
      <c r="B1065" s="25">
        <f>+'CONTROL INGRESO DE LECHE'!C51</f>
        <v>50</v>
      </c>
      <c r="C1065" s="25"/>
      <c r="D1065" s="25"/>
      <c r="E1065" s="25"/>
      <c r="F1065" s="25"/>
      <c r="G1065" s="23" t="s">
        <v>69</v>
      </c>
      <c r="H1065" s="26">
        <v>1600</v>
      </c>
    </row>
    <row r="1066" spans="1:8" ht="12" customHeight="1" x14ac:dyDescent="0.25">
      <c r="A1066" s="71">
        <f>+'CONTROL INGRESO DE LECHE'!$D$3</f>
        <v>2</v>
      </c>
      <c r="B1066" s="12">
        <f>+'CONTROL INGRESO DE LECHE'!D51</f>
        <v>40</v>
      </c>
      <c r="C1066" s="12"/>
      <c r="D1066" s="12"/>
      <c r="E1066" s="12"/>
      <c r="F1066" s="12"/>
      <c r="G1066" s="16" t="s">
        <v>70</v>
      </c>
      <c r="H1066" s="19">
        <f>+B1081</f>
        <v>575</v>
      </c>
    </row>
    <row r="1067" spans="1:8" ht="12" customHeight="1" x14ac:dyDescent="0.25">
      <c r="A1067" s="71">
        <f>+'CONTROL INGRESO DE LECHE'!$E$3</f>
        <v>3</v>
      </c>
      <c r="B1067" s="12">
        <f>+'CONTROL INGRESO DE LECHE'!E51</f>
        <v>50</v>
      </c>
      <c r="C1067" s="12"/>
      <c r="D1067" s="12"/>
      <c r="E1067" s="12"/>
      <c r="F1067" s="12"/>
      <c r="G1067" s="16" t="s">
        <v>71</v>
      </c>
      <c r="H1067" s="19">
        <f>+H1066*H1065</f>
        <v>920000</v>
      </c>
    </row>
    <row r="1068" spans="1:8" ht="12" customHeight="1" x14ac:dyDescent="0.25">
      <c r="A1068" s="71">
        <f>+'CONTROL INGRESO DE LECHE'!$F$3</f>
        <v>4</v>
      </c>
      <c r="B1068" s="12">
        <f>+'CONTROL INGRESO DE LECHE'!F51</f>
        <v>42</v>
      </c>
      <c r="C1068" s="12"/>
      <c r="D1068" s="12"/>
      <c r="E1068" s="12"/>
      <c r="F1068" s="12"/>
      <c r="G1068" s="16" t="s">
        <v>88</v>
      </c>
      <c r="H1068" s="19"/>
    </row>
    <row r="1069" spans="1:8" ht="12" customHeight="1" x14ac:dyDescent="0.25">
      <c r="A1069" s="71">
        <f>+'CONTROL INGRESO DE LECHE'!$G$3</f>
        <v>5</v>
      </c>
      <c r="B1069" s="12">
        <f>+'CONTROL INGRESO DE LECHE'!G51</f>
        <v>50</v>
      </c>
      <c r="C1069" s="12"/>
      <c r="D1069" s="12"/>
      <c r="E1069" s="12"/>
      <c r="F1069" s="12"/>
      <c r="G1069" s="16" t="s">
        <v>73</v>
      </c>
      <c r="H1069" s="19">
        <f>SUM(H1067:H1068)</f>
        <v>920000</v>
      </c>
    </row>
    <row r="1070" spans="1:8" ht="12" customHeight="1" x14ac:dyDescent="0.25">
      <c r="A1070" s="71">
        <f>+'CONTROL INGRESO DE LECHE'!$H$3</f>
        <v>6</v>
      </c>
      <c r="B1070" s="12">
        <f>+'CONTROL INGRESO DE LECHE'!H51</f>
        <v>31</v>
      </c>
      <c r="C1070" s="12"/>
      <c r="D1070" s="12"/>
      <c r="E1070" s="12"/>
      <c r="F1070" s="12"/>
      <c r="G1070" s="12"/>
      <c r="H1070" s="19"/>
    </row>
    <row r="1071" spans="1:8" ht="12" customHeight="1" x14ac:dyDescent="0.25">
      <c r="A1071" s="71">
        <f>+'CONTROL INGRESO DE LECHE'!$I$3</f>
        <v>7</v>
      </c>
      <c r="B1071" s="12">
        <f>+'CONTROL INGRESO DE LECHE'!I51</f>
        <v>23</v>
      </c>
      <c r="C1071" s="12"/>
      <c r="D1071" s="12"/>
      <c r="E1071" s="12"/>
      <c r="F1071" s="36"/>
      <c r="G1071" s="12"/>
      <c r="H1071" s="19"/>
    </row>
    <row r="1072" spans="1:8" ht="12" customHeight="1" x14ac:dyDescent="0.25">
      <c r="A1072" s="71">
        <f>+'CONTROL INGRESO DE LECHE'!$J$3</f>
        <v>8</v>
      </c>
      <c r="B1072" s="12">
        <f>+'CONTROL INGRESO DE LECHE'!J51</f>
        <v>35</v>
      </c>
      <c r="C1072" s="12"/>
      <c r="D1072" s="12"/>
      <c r="E1072" s="12"/>
      <c r="F1072" s="12"/>
      <c r="G1072" s="12"/>
      <c r="H1072" s="19"/>
    </row>
    <row r="1073" spans="1:8" ht="12" customHeight="1" x14ac:dyDescent="0.25">
      <c r="A1073" s="71">
        <f>+'CONTROL INGRESO DE LECHE'!$K$3</f>
        <v>9</v>
      </c>
      <c r="B1073" s="12">
        <f>+'CONTROL INGRESO DE LECHE'!K51</f>
        <v>42</v>
      </c>
      <c r="C1073" s="12"/>
      <c r="D1073" s="12"/>
      <c r="E1073" s="12"/>
      <c r="F1073" s="12"/>
      <c r="G1073" s="12"/>
      <c r="H1073" s="19"/>
    </row>
    <row r="1074" spans="1:8" ht="12" customHeight="1" x14ac:dyDescent="0.25">
      <c r="A1074" s="71">
        <f>+'CONTROL INGRESO DE LECHE'!$L$3</f>
        <v>10</v>
      </c>
      <c r="B1074" s="12">
        <f>+'CONTROL INGRESO DE LECHE'!L51</f>
        <v>33</v>
      </c>
      <c r="C1074" s="12"/>
      <c r="D1074" s="12"/>
      <c r="E1074" s="12"/>
      <c r="F1074" s="12"/>
      <c r="G1074" s="12"/>
      <c r="H1074" s="19"/>
    </row>
    <row r="1075" spans="1:8" ht="12" customHeight="1" x14ac:dyDescent="0.25">
      <c r="A1075" s="71">
        <f>+'CONTROL INGRESO DE LECHE'!$M$3</f>
        <v>11</v>
      </c>
      <c r="B1075" s="12">
        <f>+'CONTROL INGRESO DE LECHE'!M51</f>
        <v>35</v>
      </c>
      <c r="C1075" s="12"/>
      <c r="D1075" s="12"/>
      <c r="E1075" s="12"/>
      <c r="F1075" s="12"/>
      <c r="G1075" s="12"/>
      <c r="H1075" s="19"/>
    </row>
    <row r="1076" spans="1:8" ht="12" customHeight="1" x14ac:dyDescent="0.25">
      <c r="A1076" s="71">
        <f>+'CONTROL INGRESO DE LECHE'!$N$3</f>
        <v>12</v>
      </c>
      <c r="B1076" s="12">
        <f>+'CONTROL INGRESO DE LECHE'!N51</f>
        <v>37</v>
      </c>
      <c r="C1076" s="12"/>
      <c r="D1076" s="12"/>
      <c r="E1076" s="12"/>
      <c r="F1076" s="12"/>
      <c r="G1076" s="12"/>
      <c r="H1076" s="19"/>
    </row>
    <row r="1077" spans="1:8" ht="12" customHeight="1" x14ac:dyDescent="0.25">
      <c r="A1077" s="71">
        <f>+'CONTROL INGRESO DE LECHE'!$O$3</f>
        <v>13</v>
      </c>
      <c r="B1077" s="12">
        <f>+'CONTROL INGRESO DE LECHE'!O51</f>
        <v>36</v>
      </c>
      <c r="C1077" s="12"/>
      <c r="D1077" s="12"/>
      <c r="E1077" s="12"/>
      <c r="F1077" s="12"/>
      <c r="G1077" s="12"/>
      <c r="H1077" s="19"/>
    </row>
    <row r="1078" spans="1:8" ht="12" customHeight="1" x14ac:dyDescent="0.25">
      <c r="A1078" s="71">
        <f>+'CONTROL INGRESO DE LECHE'!$P$3</f>
        <v>14</v>
      </c>
      <c r="B1078" s="12">
        <f>+'CONTROL INGRESO DE LECHE'!P51</f>
        <v>50</v>
      </c>
      <c r="C1078" s="12"/>
      <c r="D1078" s="12"/>
      <c r="E1078" s="12"/>
      <c r="F1078" s="12"/>
      <c r="G1078" s="12"/>
      <c r="H1078" s="19"/>
    </row>
    <row r="1079" spans="1:8" ht="12" customHeight="1" x14ac:dyDescent="0.25">
      <c r="A1079" s="71">
        <f>+'CONTROL INGRESO DE LECHE'!$Q$3</f>
        <v>15</v>
      </c>
      <c r="B1079" s="12">
        <f>+'CONTROL INGRESO DE LECHE'!Q51</f>
        <v>21</v>
      </c>
      <c r="C1079" s="12"/>
      <c r="D1079" s="12"/>
      <c r="E1079" s="12"/>
      <c r="F1079" s="12"/>
      <c r="G1079" s="12"/>
      <c r="H1079" s="19"/>
    </row>
    <row r="1080" spans="1:8" ht="12" customHeight="1" x14ac:dyDescent="0.25">
      <c r="A1080" s="71">
        <f>+'CONTROL INGRESO DE LECHE'!$R$3</f>
        <v>16</v>
      </c>
      <c r="B1080" s="12">
        <f>+'CONTROL INGRESO DE LECHE'!R51</f>
        <v>0</v>
      </c>
      <c r="C1080" s="12"/>
      <c r="D1080" s="12"/>
      <c r="E1080" s="12"/>
      <c r="F1080" s="12"/>
      <c r="G1080" s="12"/>
      <c r="H1080" s="19"/>
    </row>
    <row r="1081" spans="1:8" ht="12" customHeight="1" x14ac:dyDescent="0.25">
      <c r="A1081" s="78" t="s">
        <v>77</v>
      </c>
      <c r="B1081" s="20">
        <f>SUM(B1065:B1080)</f>
        <v>575</v>
      </c>
      <c r="C1081" s="20"/>
      <c r="D1081" s="20"/>
      <c r="E1081" s="20"/>
      <c r="F1081" s="20"/>
      <c r="G1081" s="20"/>
      <c r="H1081" s="21"/>
    </row>
    <row r="1083" spans="1:8" ht="12" customHeight="1" x14ac:dyDescent="0.25">
      <c r="A1083" s="67" t="s">
        <v>0</v>
      </c>
    </row>
    <row r="1084" spans="1:8" ht="12" customHeight="1" x14ac:dyDescent="0.25">
      <c r="A1084" s="67" t="str">
        <f>+A2</f>
        <v>PRIMERA QUINCENA JULIO 2022</v>
      </c>
    </row>
    <row r="1085" spans="1:8" ht="12" customHeight="1" x14ac:dyDescent="0.25">
      <c r="A1085" s="67" t="s">
        <v>72</v>
      </c>
      <c r="C1085" t="str">
        <f>+'CONTROL INGRESO DE LECHE'!B52</f>
        <v>MARIA LUCENA QUINTERO</v>
      </c>
    </row>
    <row r="1086" spans="1:8" ht="12" customHeight="1" x14ac:dyDescent="0.25">
      <c r="A1086" s="76" t="s">
        <v>76</v>
      </c>
      <c r="B1086" s="17"/>
      <c r="C1086" s="15" t="s">
        <v>64</v>
      </c>
      <c r="D1086" s="17"/>
      <c r="E1086" s="17"/>
      <c r="F1086" s="18"/>
      <c r="G1086" s="17" t="s">
        <v>65</v>
      </c>
      <c r="H1086" s="22"/>
    </row>
    <row r="1087" spans="1:8" ht="12" customHeight="1" x14ac:dyDescent="0.25">
      <c r="A1087" s="77" t="s">
        <v>66</v>
      </c>
      <c r="B1087" s="23" t="s">
        <v>29</v>
      </c>
      <c r="C1087" s="23" t="s">
        <v>67</v>
      </c>
      <c r="D1087" s="23" t="s">
        <v>68</v>
      </c>
      <c r="E1087" s="23" t="s">
        <v>75</v>
      </c>
      <c r="F1087" s="24" t="s">
        <v>74</v>
      </c>
      <c r="G1087" s="12"/>
      <c r="H1087" s="19"/>
    </row>
    <row r="1088" spans="1:8" ht="12" customHeight="1" x14ac:dyDescent="0.25">
      <c r="A1088" s="70">
        <f>+'CONTROL INGRESO DE LECHE'!$C$3</f>
        <v>1</v>
      </c>
      <c r="B1088" s="25">
        <f>+'CONTROL INGRESO DE LECHE'!C52</f>
        <v>18</v>
      </c>
      <c r="C1088" s="25"/>
      <c r="D1088" s="25"/>
      <c r="E1088" s="25"/>
      <c r="F1088" s="25"/>
      <c r="G1088" s="23" t="s">
        <v>69</v>
      </c>
      <c r="H1088" s="26">
        <v>1400</v>
      </c>
    </row>
    <row r="1089" spans="1:8" ht="12" customHeight="1" x14ac:dyDescent="0.25">
      <c r="A1089" s="71">
        <f>+'CONTROL INGRESO DE LECHE'!$D$3</f>
        <v>2</v>
      </c>
      <c r="B1089" s="12">
        <f>+'CONTROL INGRESO DE LECHE'!D52</f>
        <v>0</v>
      </c>
      <c r="C1089" s="12"/>
      <c r="D1089" s="12"/>
      <c r="E1089" s="12"/>
      <c r="F1089" s="12"/>
      <c r="G1089" s="16" t="s">
        <v>70</v>
      </c>
      <c r="H1089" s="19">
        <f>+B1104</f>
        <v>78</v>
      </c>
    </row>
    <row r="1090" spans="1:8" ht="12" customHeight="1" x14ac:dyDescent="0.25">
      <c r="A1090" s="71">
        <f>+'CONTROL INGRESO DE LECHE'!$E$3</f>
        <v>3</v>
      </c>
      <c r="B1090" s="12">
        <f>+'CONTROL INGRESO DE LECHE'!E52</f>
        <v>0</v>
      </c>
      <c r="C1090" s="12"/>
      <c r="D1090" s="12"/>
      <c r="E1090" s="12"/>
      <c r="F1090" s="12"/>
      <c r="G1090" s="16" t="s">
        <v>71</v>
      </c>
      <c r="H1090" s="19">
        <f>+H1089*H1088</f>
        <v>109200</v>
      </c>
    </row>
    <row r="1091" spans="1:8" ht="12" customHeight="1" x14ac:dyDescent="0.25">
      <c r="A1091" s="71">
        <f>+'CONTROL INGRESO DE LECHE'!$F$3</f>
        <v>4</v>
      </c>
      <c r="B1091" s="12">
        <f>+'CONTROL INGRESO DE LECHE'!F52</f>
        <v>0</v>
      </c>
      <c r="C1091" s="12"/>
      <c r="D1091" s="12"/>
      <c r="E1091" s="12"/>
      <c r="F1091" s="12"/>
      <c r="G1091" s="16" t="s">
        <v>91</v>
      </c>
      <c r="H1091" s="19"/>
    </row>
    <row r="1092" spans="1:8" ht="12" customHeight="1" x14ac:dyDescent="0.25">
      <c r="A1092" s="71">
        <f>+'CONTROL INGRESO DE LECHE'!$G$3</f>
        <v>5</v>
      </c>
      <c r="B1092" s="12">
        <f>+'CONTROL INGRESO DE LECHE'!G52</f>
        <v>0</v>
      </c>
      <c r="C1092" s="12"/>
      <c r="D1092" s="12"/>
      <c r="E1092" s="12"/>
      <c r="F1092" s="12"/>
      <c r="G1092" s="16" t="s">
        <v>73</v>
      </c>
      <c r="H1092" s="19">
        <f>SUM(H1090:H1091)</f>
        <v>109200</v>
      </c>
    </row>
    <row r="1093" spans="1:8" ht="12" customHeight="1" x14ac:dyDescent="0.25">
      <c r="A1093" s="71">
        <f>+'CONTROL INGRESO DE LECHE'!$H$3</f>
        <v>6</v>
      </c>
      <c r="B1093" s="12">
        <f>+'CONTROL INGRESO DE LECHE'!H52</f>
        <v>0</v>
      </c>
      <c r="C1093" s="12"/>
      <c r="D1093" s="12"/>
      <c r="E1093" s="12"/>
      <c r="F1093" s="12"/>
      <c r="G1093" s="12"/>
      <c r="H1093" s="19"/>
    </row>
    <row r="1094" spans="1:8" ht="12" customHeight="1" x14ac:dyDescent="0.25">
      <c r="A1094" s="71">
        <f>+'CONTROL INGRESO DE LECHE'!$I$3</f>
        <v>7</v>
      </c>
      <c r="B1094" s="12">
        <f>+'CONTROL INGRESO DE LECHE'!I52</f>
        <v>9</v>
      </c>
      <c r="C1094" s="12"/>
      <c r="D1094" s="12"/>
      <c r="E1094" s="12"/>
      <c r="F1094" s="12"/>
      <c r="G1094" s="12"/>
      <c r="H1094" s="19"/>
    </row>
    <row r="1095" spans="1:8" ht="12" customHeight="1" x14ac:dyDescent="0.25">
      <c r="A1095" s="71">
        <f>+'CONTROL INGRESO DE LECHE'!$J$3</f>
        <v>8</v>
      </c>
      <c r="B1095" s="12">
        <f>+'CONTROL INGRESO DE LECHE'!J52</f>
        <v>17</v>
      </c>
      <c r="C1095" s="12"/>
      <c r="D1095" s="12"/>
      <c r="E1095" s="12"/>
      <c r="F1095" s="12"/>
      <c r="G1095" s="12"/>
      <c r="H1095" s="19"/>
    </row>
    <row r="1096" spans="1:8" ht="12" customHeight="1" x14ac:dyDescent="0.25">
      <c r="A1096" s="71">
        <f>+'CONTROL INGRESO DE LECHE'!$K$3</f>
        <v>9</v>
      </c>
      <c r="B1096" s="12">
        <f>+'CONTROL INGRESO DE LECHE'!K52</f>
        <v>13</v>
      </c>
      <c r="C1096" s="12"/>
      <c r="D1096" s="12"/>
      <c r="E1096" s="12"/>
      <c r="F1096" s="12"/>
      <c r="G1096" s="12"/>
      <c r="H1096" s="19"/>
    </row>
    <row r="1097" spans="1:8" ht="12" customHeight="1" x14ac:dyDescent="0.25">
      <c r="A1097" s="71">
        <f>+'CONTROL INGRESO DE LECHE'!$L$3</f>
        <v>10</v>
      </c>
      <c r="B1097" s="12">
        <f>+'CONTROL INGRESO DE LECHE'!L52</f>
        <v>14</v>
      </c>
      <c r="C1097" s="12"/>
      <c r="D1097" s="12"/>
      <c r="E1097" s="12"/>
      <c r="F1097" s="12"/>
      <c r="G1097" s="12"/>
      <c r="H1097" s="19"/>
    </row>
    <row r="1098" spans="1:8" ht="12" customHeight="1" x14ac:dyDescent="0.25">
      <c r="A1098" s="71">
        <f>+'CONTROL INGRESO DE LECHE'!$M$3</f>
        <v>11</v>
      </c>
      <c r="B1098" s="12">
        <f>+'CONTROL INGRESO DE LECHE'!M52</f>
        <v>0</v>
      </c>
      <c r="C1098" s="12"/>
      <c r="D1098" s="12"/>
      <c r="E1098" s="12"/>
      <c r="F1098" s="12"/>
      <c r="G1098" s="12"/>
      <c r="H1098" s="19"/>
    </row>
    <row r="1099" spans="1:8" ht="12" customHeight="1" x14ac:dyDescent="0.25">
      <c r="A1099" s="71">
        <f>+'CONTROL INGRESO DE LECHE'!$N$3</f>
        <v>12</v>
      </c>
      <c r="B1099" s="12">
        <f>+'CONTROL INGRESO DE LECHE'!N52</f>
        <v>0</v>
      </c>
      <c r="C1099" s="12"/>
      <c r="D1099" s="12"/>
      <c r="E1099" s="12"/>
      <c r="F1099" s="12"/>
      <c r="G1099" s="12"/>
      <c r="H1099" s="19"/>
    </row>
    <row r="1100" spans="1:8" ht="12" customHeight="1" x14ac:dyDescent="0.25">
      <c r="A1100" s="71">
        <f>+'CONTROL INGRESO DE LECHE'!$O$3</f>
        <v>13</v>
      </c>
      <c r="B1100" s="12">
        <f>+'CONTROL INGRESO DE LECHE'!O52</f>
        <v>0</v>
      </c>
      <c r="C1100" s="12"/>
      <c r="D1100" s="12"/>
      <c r="E1100" s="12"/>
      <c r="F1100" s="12"/>
      <c r="G1100" s="12"/>
      <c r="H1100" s="19"/>
    </row>
    <row r="1101" spans="1:8" ht="12" customHeight="1" x14ac:dyDescent="0.25">
      <c r="A1101" s="71">
        <f>+'CONTROL INGRESO DE LECHE'!$P$3</f>
        <v>14</v>
      </c>
      <c r="B1101" s="12">
        <f>+'CONTROL INGRESO DE LECHE'!P52</f>
        <v>0</v>
      </c>
      <c r="C1101" s="12"/>
      <c r="D1101" s="12"/>
      <c r="E1101" s="12"/>
      <c r="F1101" s="12"/>
      <c r="G1101" s="12"/>
      <c r="H1101" s="19"/>
    </row>
    <row r="1102" spans="1:8" ht="12" customHeight="1" x14ac:dyDescent="0.25">
      <c r="A1102" s="71">
        <f>+'CONTROL INGRESO DE LECHE'!$Q$3</f>
        <v>15</v>
      </c>
      <c r="B1102" s="12">
        <f>+'CONTROL INGRESO DE LECHE'!Q52</f>
        <v>7</v>
      </c>
      <c r="C1102" s="12"/>
      <c r="D1102" s="12"/>
      <c r="E1102" s="12"/>
      <c r="F1102" s="12"/>
      <c r="G1102" s="12"/>
      <c r="H1102" s="19"/>
    </row>
    <row r="1103" spans="1:8" ht="12" customHeight="1" x14ac:dyDescent="0.25">
      <c r="A1103" s="71">
        <f>+'CONTROL INGRESO DE LECHE'!$R$3</f>
        <v>16</v>
      </c>
      <c r="B1103" s="12">
        <f>+'CONTROL INGRESO DE LECHE'!R52</f>
        <v>0</v>
      </c>
      <c r="C1103" s="12"/>
      <c r="D1103" s="12"/>
      <c r="E1103" s="12"/>
      <c r="F1103" s="12"/>
      <c r="G1103" s="12"/>
      <c r="H1103" s="19"/>
    </row>
    <row r="1104" spans="1:8" ht="12" customHeight="1" x14ac:dyDescent="0.25">
      <c r="A1104" s="78" t="s">
        <v>77</v>
      </c>
      <c r="B1104" s="20">
        <f>SUM(B1088:B1103)</f>
        <v>78</v>
      </c>
      <c r="C1104" s="20"/>
      <c r="D1104" s="20"/>
      <c r="E1104" s="20"/>
      <c r="F1104" s="20"/>
      <c r="G1104" s="20"/>
      <c r="H1104" s="21"/>
    </row>
    <row r="1106" spans="1:8" ht="12" customHeight="1" x14ac:dyDescent="0.25">
      <c r="A1106" s="67" t="s">
        <v>0</v>
      </c>
    </row>
    <row r="1107" spans="1:8" ht="12" customHeight="1" x14ac:dyDescent="0.25">
      <c r="A1107" s="67" t="str">
        <f>+A2</f>
        <v>PRIMERA QUINCENA JULIO 2022</v>
      </c>
    </row>
    <row r="1108" spans="1:8" ht="12" customHeight="1" x14ac:dyDescent="0.25">
      <c r="A1108" s="67" t="s">
        <v>72</v>
      </c>
      <c r="C1108" t="str">
        <f>+'CONTROL INGRESO DE LECHE'!B53</f>
        <v xml:space="preserve">HENRY GOMEZ </v>
      </c>
    </row>
    <row r="1109" spans="1:8" ht="12" customHeight="1" x14ac:dyDescent="0.25">
      <c r="A1109" s="76" t="s">
        <v>76</v>
      </c>
      <c r="B1109" s="17"/>
      <c r="C1109" s="15" t="s">
        <v>64</v>
      </c>
      <c r="D1109" s="17"/>
      <c r="E1109" s="17"/>
      <c r="F1109" s="18"/>
      <c r="G1109" s="17" t="s">
        <v>65</v>
      </c>
      <c r="H1109" s="22"/>
    </row>
    <row r="1110" spans="1:8" ht="12" customHeight="1" x14ac:dyDescent="0.25">
      <c r="A1110" s="77" t="s">
        <v>66</v>
      </c>
      <c r="B1110" s="23" t="s">
        <v>29</v>
      </c>
      <c r="C1110" s="23" t="s">
        <v>67</v>
      </c>
      <c r="D1110" s="23" t="s">
        <v>68</v>
      </c>
      <c r="E1110" s="23" t="s">
        <v>75</v>
      </c>
      <c r="F1110" s="24" t="s">
        <v>74</v>
      </c>
      <c r="G1110" s="12"/>
      <c r="H1110" s="19"/>
    </row>
    <row r="1111" spans="1:8" ht="12" customHeight="1" x14ac:dyDescent="0.25">
      <c r="A1111" s="70">
        <f>+'CONTROL INGRESO DE LECHE'!$C$3</f>
        <v>1</v>
      </c>
      <c r="B1111" s="25">
        <f>+'CONTROL INGRESO DE LECHE'!C53</f>
        <v>11</v>
      </c>
      <c r="C1111" s="25"/>
      <c r="D1111" s="25"/>
      <c r="E1111" s="25"/>
      <c r="F1111" s="25"/>
      <c r="G1111" s="23" t="s">
        <v>69</v>
      </c>
      <c r="H1111" s="26">
        <v>1400</v>
      </c>
    </row>
    <row r="1112" spans="1:8" ht="12" customHeight="1" x14ac:dyDescent="0.25">
      <c r="A1112" s="71">
        <f>+'CONTROL INGRESO DE LECHE'!$D$3</f>
        <v>2</v>
      </c>
      <c r="B1112" s="12">
        <f>+'CONTROL INGRESO DE LECHE'!D53</f>
        <v>0</v>
      </c>
      <c r="C1112" s="12"/>
      <c r="D1112" s="12"/>
      <c r="E1112" s="12"/>
      <c r="F1112" s="12"/>
      <c r="G1112" s="16" t="s">
        <v>70</v>
      </c>
      <c r="H1112" s="19">
        <f>+B1127</f>
        <v>123</v>
      </c>
    </row>
    <row r="1113" spans="1:8" ht="12" customHeight="1" x14ac:dyDescent="0.25">
      <c r="A1113" s="71">
        <f>+'CONTROL INGRESO DE LECHE'!$E$3</f>
        <v>3</v>
      </c>
      <c r="B1113" s="12">
        <f>+'CONTROL INGRESO DE LECHE'!E53</f>
        <v>9</v>
      </c>
      <c r="C1113" s="12"/>
      <c r="D1113" s="12"/>
      <c r="E1113" s="12"/>
      <c r="F1113" s="12"/>
      <c r="G1113" s="16" t="s">
        <v>71</v>
      </c>
      <c r="H1113" s="19">
        <f>+H1112*H1111</f>
        <v>172200</v>
      </c>
    </row>
    <row r="1114" spans="1:8" ht="12" customHeight="1" x14ac:dyDescent="0.25">
      <c r="A1114" s="71">
        <f>+'CONTROL INGRESO DE LECHE'!$F$3</f>
        <v>4</v>
      </c>
      <c r="B1114" s="12">
        <f>+'CONTROL INGRESO DE LECHE'!F53</f>
        <v>9</v>
      </c>
      <c r="C1114" s="12"/>
      <c r="D1114" s="12"/>
      <c r="E1114" s="12"/>
      <c r="F1114" s="12"/>
      <c r="G1114" s="16" t="s">
        <v>64</v>
      </c>
      <c r="H1114" s="19"/>
    </row>
    <row r="1115" spans="1:8" ht="12" customHeight="1" x14ac:dyDescent="0.25">
      <c r="A1115" s="71">
        <f>+'CONTROL INGRESO DE LECHE'!$G$3</f>
        <v>5</v>
      </c>
      <c r="B1115" s="12">
        <f>+'CONTROL INGRESO DE LECHE'!G53</f>
        <v>13</v>
      </c>
      <c r="C1115" s="12"/>
      <c r="D1115" s="12"/>
      <c r="E1115" s="12"/>
      <c r="F1115" s="12"/>
      <c r="G1115" s="16" t="s">
        <v>73</v>
      </c>
      <c r="H1115" s="19">
        <f>+H1113</f>
        <v>172200</v>
      </c>
    </row>
    <row r="1116" spans="1:8" ht="12" customHeight="1" x14ac:dyDescent="0.25">
      <c r="A1116" s="71">
        <f>+'CONTROL INGRESO DE LECHE'!$H$3</f>
        <v>6</v>
      </c>
      <c r="B1116" s="12">
        <f>+'CONTROL INGRESO DE LECHE'!H53</f>
        <v>0</v>
      </c>
      <c r="C1116" s="12"/>
      <c r="D1116" s="12"/>
      <c r="E1116" s="12"/>
      <c r="F1116" s="12"/>
      <c r="G1116" s="12"/>
      <c r="H1116" s="19"/>
    </row>
    <row r="1117" spans="1:8" ht="12" customHeight="1" x14ac:dyDescent="0.25">
      <c r="A1117" s="71">
        <f>+'CONTROL INGRESO DE LECHE'!$I$3</f>
        <v>7</v>
      </c>
      <c r="B1117" s="12">
        <f>+'CONTROL INGRESO DE LECHE'!I53</f>
        <v>10</v>
      </c>
      <c r="C1117" s="12"/>
      <c r="D1117" s="12"/>
      <c r="E1117" s="12"/>
      <c r="F1117" s="12"/>
      <c r="G1117" s="12"/>
      <c r="H1117" s="19"/>
    </row>
    <row r="1118" spans="1:8" ht="12" customHeight="1" x14ac:dyDescent="0.25">
      <c r="A1118" s="71">
        <f>+'CONTROL INGRESO DE LECHE'!$J$3</f>
        <v>8</v>
      </c>
      <c r="B1118" s="12">
        <f>+'CONTROL INGRESO DE LECHE'!J53</f>
        <v>0</v>
      </c>
      <c r="C1118" s="12"/>
      <c r="D1118" s="12"/>
      <c r="E1118" s="12"/>
      <c r="F1118" s="12"/>
      <c r="G1118" s="12"/>
      <c r="H1118" s="19"/>
    </row>
    <row r="1119" spans="1:8" ht="12" customHeight="1" x14ac:dyDescent="0.25">
      <c r="A1119" s="71">
        <f>+'CONTROL INGRESO DE LECHE'!$K$3</f>
        <v>9</v>
      </c>
      <c r="B1119" s="12">
        <f>+'CONTROL INGRESO DE LECHE'!K53</f>
        <v>11</v>
      </c>
      <c r="C1119" s="12"/>
      <c r="D1119" s="12"/>
      <c r="E1119" s="12"/>
      <c r="F1119" s="12"/>
      <c r="G1119" s="12"/>
      <c r="H1119" s="19"/>
    </row>
    <row r="1120" spans="1:8" ht="12" customHeight="1" x14ac:dyDescent="0.25">
      <c r="A1120" s="71">
        <f>+'CONTROL INGRESO DE LECHE'!$L$3</f>
        <v>10</v>
      </c>
      <c r="B1120" s="12">
        <f>+'CONTROL INGRESO DE LECHE'!L53</f>
        <v>10</v>
      </c>
      <c r="C1120" s="12"/>
      <c r="D1120" s="12"/>
      <c r="E1120" s="12"/>
      <c r="F1120" s="12"/>
      <c r="G1120" s="12"/>
      <c r="H1120" s="19"/>
    </row>
    <row r="1121" spans="1:8" ht="12" customHeight="1" x14ac:dyDescent="0.25">
      <c r="A1121" s="71">
        <f>+'CONTROL INGRESO DE LECHE'!$M$3</f>
        <v>11</v>
      </c>
      <c r="B1121" s="12">
        <f>+'CONTROL INGRESO DE LECHE'!M53</f>
        <v>12</v>
      </c>
      <c r="C1121" s="12"/>
      <c r="D1121" s="12"/>
      <c r="E1121" s="12"/>
      <c r="F1121" s="12"/>
      <c r="G1121" s="12"/>
      <c r="H1121" s="19"/>
    </row>
    <row r="1122" spans="1:8" ht="12" customHeight="1" x14ac:dyDescent="0.25">
      <c r="A1122" s="71">
        <f>+'CONTROL INGRESO DE LECHE'!$N$3</f>
        <v>12</v>
      </c>
      <c r="B1122" s="12">
        <f>+'CONTROL INGRESO DE LECHE'!N53</f>
        <v>12</v>
      </c>
      <c r="C1122" s="12"/>
      <c r="D1122" s="12"/>
      <c r="E1122" s="12"/>
      <c r="F1122" s="12"/>
      <c r="G1122" s="12"/>
      <c r="H1122" s="19"/>
    </row>
    <row r="1123" spans="1:8" ht="12" customHeight="1" x14ac:dyDescent="0.25">
      <c r="A1123" s="71">
        <f>+'CONTROL INGRESO DE LECHE'!$O$3</f>
        <v>13</v>
      </c>
      <c r="B1123" s="12">
        <f>+'CONTROL INGRESO DE LECHE'!O53</f>
        <v>14</v>
      </c>
      <c r="C1123" s="12"/>
      <c r="D1123" s="12"/>
      <c r="E1123" s="12"/>
      <c r="F1123" s="12"/>
      <c r="G1123" s="12"/>
      <c r="H1123" s="19"/>
    </row>
    <row r="1124" spans="1:8" ht="12" customHeight="1" x14ac:dyDescent="0.25">
      <c r="A1124" s="71">
        <f>+'CONTROL INGRESO DE LECHE'!$P$3</f>
        <v>14</v>
      </c>
      <c r="B1124" s="12">
        <f>+'CONTROL INGRESO DE LECHE'!P53</f>
        <v>12</v>
      </c>
      <c r="C1124" s="12"/>
      <c r="D1124" s="12"/>
      <c r="E1124" s="12"/>
      <c r="F1124" s="12"/>
      <c r="G1124" s="12"/>
      <c r="H1124" s="19"/>
    </row>
    <row r="1125" spans="1:8" ht="12" customHeight="1" x14ac:dyDescent="0.25">
      <c r="A1125" s="71">
        <f>+'CONTROL INGRESO DE LECHE'!$Q$3</f>
        <v>15</v>
      </c>
      <c r="B1125" s="12">
        <f>+'CONTROL INGRESO DE LECHE'!Q53</f>
        <v>0</v>
      </c>
      <c r="C1125" s="12"/>
      <c r="D1125" s="12"/>
      <c r="E1125" s="12"/>
      <c r="F1125" s="12"/>
      <c r="G1125" s="12"/>
      <c r="H1125" s="19"/>
    </row>
    <row r="1126" spans="1:8" ht="12" customHeight="1" x14ac:dyDescent="0.25">
      <c r="A1126" s="71">
        <f>+'CONTROL INGRESO DE LECHE'!$R$3</f>
        <v>16</v>
      </c>
      <c r="B1126" s="12">
        <f>+'CONTROL INGRESO DE LECHE'!R53</f>
        <v>0</v>
      </c>
      <c r="C1126" s="12"/>
      <c r="D1126" s="12"/>
      <c r="E1126" s="12"/>
      <c r="F1126" s="12"/>
      <c r="G1126" s="12"/>
      <c r="H1126" s="19"/>
    </row>
    <row r="1127" spans="1:8" ht="12" customHeight="1" x14ac:dyDescent="0.25">
      <c r="A1127" s="78" t="s">
        <v>77</v>
      </c>
      <c r="B1127" s="20">
        <f>SUM(B1111:B1126)</f>
        <v>123</v>
      </c>
      <c r="C1127" s="20"/>
      <c r="D1127" s="20"/>
      <c r="E1127" s="20"/>
      <c r="F1127" s="20"/>
      <c r="G1127" s="20"/>
      <c r="H1127" s="21"/>
    </row>
    <row r="1129" spans="1:8" ht="12" customHeight="1" x14ac:dyDescent="0.25">
      <c r="A1129" s="67" t="s">
        <v>0</v>
      </c>
    </row>
    <row r="1130" spans="1:8" ht="12" customHeight="1" x14ac:dyDescent="0.25">
      <c r="A1130" s="67" t="str">
        <f>+A2</f>
        <v>PRIMERA QUINCENA JULIO 2022</v>
      </c>
    </row>
    <row r="1131" spans="1:8" ht="12" customHeight="1" x14ac:dyDescent="0.25">
      <c r="A1131" s="67" t="s">
        <v>72</v>
      </c>
      <c r="C1131" t="str">
        <f>+'CONTROL INGRESO DE LECHE'!B54</f>
        <v>EMILSE RODRIGUEZ</v>
      </c>
    </row>
    <row r="1132" spans="1:8" ht="12" customHeight="1" x14ac:dyDescent="0.25">
      <c r="A1132" s="76" t="s">
        <v>76</v>
      </c>
      <c r="B1132" s="17"/>
      <c r="C1132" s="15" t="s">
        <v>64</v>
      </c>
      <c r="D1132" s="17"/>
      <c r="E1132" s="17"/>
      <c r="F1132" s="18"/>
      <c r="G1132" s="17" t="s">
        <v>65</v>
      </c>
      <c r="H1132" s="22"/>
    </row>
    <row r="1133" spans="1:8" ht="12" customHeight="1" x14ac:dyDescent="0.25">
      <c r="A1133" s="77" t="s">
        <v>66</v>
      </c>
      <c r="B1133" s="23" t="s">
        <v>29</v>
      </c>
      <c r="C1133" s="23" t="s">
        <v>67</v>
      </c>
      <c r="D1133" s="23" t="s">
        <v>68</v>
      </c>
      <c r="E1133" s="23" t="s">
        <v>75</v>
      </c>
      <c r="F1133" s="24" t="s">
        <v>74</v>
      </c>
      <c r="G1133" s="12"/>
      <c r="H1133" s="19"/>
    </row>
    <row r="1134" spans="1:8" ht="12" customHeight="1" x14ac:dyDescent="0.25">
      <c r="A1134" s="70">
        <f>+'CONTROL INGRESO DE LECHE'!$C$3</f>
        <v>1</v>
      </c>
      <c r="B1134" s="25">
        <f>+'CONTROL INGRESO DE LECHE'!C54</f>
        <v>14</v>
      </c>
      <c r="C1134" s="25"/>
      <c r="D1134" s="25"/>
      <c r="E1134" s="25"/>
      <c r="F1134" s="25"/>
      <c r="G1134" s="23" t="s">
        <v>69</v>
      </c>
      <c r="H1134" s="26">
        <v>1400</v>
      </c>
    </row>
    <row r="1135" spans="1:8" ht="12" customHeight="1" x14ac:dyDescent="0.25">
      <c r="A1135" s="71">
        <f>+'CONTROL INGRESO DE LECHE'!$D$3</f>
        <v>2</v>
      </c>
      <c r="B1135" s="12">
        <f>+'CONTROL INGRESO DE LECHE'!D54</f>
        <v>18</v>
      </c>
      <c r="C1135" s="12"/>
      <c r="D1135" s="12"/>
      <c r="E1135" s="12"/>
      <c r="F1135" s="12"/>
      <c r="G1135" s="16" t="s">
        <v>70</v>
      </c>
      <c r="H1135" s="19">
        <f>+B1150</f>
        <v>201</v>
      </c>
    </row>
    <row r="1136" spans="1:8" ht="12" customHeight="1" x14ac:dyDescent="0.25">
      <c r="A1136" s="71">
        <f>+'CONTROL INGRESO DE LECHE'!$E$3</f>
        <v>3</v>
      </c>
      <c r="B1136" s="12">
        <f>+'CONTROL INGRESO DE LECHE'!E54</f>
        <v>15</v>
      </c>
      <c r="C1136" s="12"/>
      <c r="D1136" s="12"/>
      <c r="E1136" s="12"/>
      <c r="F1136" s="12"/>
      <c r="G1136" s="16" t="s">
        <v>71</v>
      </c>
      <c r="H1136" s="19">
        <f>+H1135*H1134</f>
        <v>281400</v>
      </c>
    </row>
    <row r="1137" spans="1:8" ht="12" customHeight="1" x14ac:dyDescent="0.25">
      <c r="A1137" s="71">
        <f>+'CONTROL INGRESO DE LECHE'!$F$3</f>
        <v>4</v>
      </c>
      <c r="B1137" s="12">
        <f>+'CONTROL INGRESO DE LECHE'!F54</f>
        <v>13</v>
      </c>
      <c r="C1137" s="12"/>
      <c r="D1137" s="12"/>
      <c r="E1137" s="12"/>
      <c r="F1137" s="12"/>
      <c r="G1137" s="16" t="s">
        <v>91</v>
      </c>
      <c r="H1137" s="19"/>
    </row>
    <row r="1138" spans="1:8" ht="12" customHeight="1" x14ac:dyDescent="0.25">
      <c r="A1138" s="71">
        <f>+'CONTROL INGRESO DE LECHE'!$G$3</f>
        <v>5</v>
      </c>
      <c r="B1138" s="12">
        <f>+'CONTROL INGRESO DE LECHE'!G54</f>
        <v>16</v>
      </c>
      <c r="C1138" s="12"/>
      <c r="D1138" s="12"/>
      <c r="E1138" s="12"/>
      <c r="F1138" s="12"/>
      <c r="G1138" s="16" t="s">
        <v>73</v>
      </c>
      <c r="H1138" s="19">
        <f>SUM(H1136:H1137)</f>
        <v>281400</v>
      </c>
    </row>
    <row r="1139" spans="1:8" ht="12" customHeight="1" x14ac:dyDescent="0.25">
      <c r="A1139" s="71">
        <f>+'CONTROL INGRESO DE LECHE'!$H$3</f>
        <v>6</v>
      </c>
      <c r="B1139" s="12">
        <f>+'CONTROL INGRESO DE LECHE'!H54</f>
        <v>13</v>
      </c>
      <c r="C1139" s="12"/>
      <c r="D1139" s="12"/>
      <c r="E1139" s="12"/>
      <c r="F1139" s="12"/>
      <c r="G1139" s="12"/>
      <c r="H1139" s="19"/>
    </row>
    <row r="1140" spans="1:8" ht="12" customHeight="1" x14ac:dyDescent="0.25">
      <c r="A1140" s="71">
        <f>+'CONTROL INGRESO DE LECHE'!$I$3</f>
        <v>7</v>
      </c>
      <c r="B1140" s="12">
        <f>+'CONTROL INGRESO DE LECHE'!I54</f>
        <v>0</v>
      </c>
      <c r="C1140" s="12"/>
      <c r="D1140" s="12"/>
      <c r="E1140" s="12"/>
      <c r="F1140" s="12"/>
      <c r="G1140" s="12"/>
      <c r="H1140" s="19"/>
    </row>
    <row r="1141" spans="1:8" ht="12" customHeight="1" x14ac:dyDescent="0.25">
      <c r="A1141" s="71">
        <f>+'CONTROL INGRESO DE LECHE'!$J$3</f>
        <v>8</v>
      </c>
      <c r="B1141" s="12">
        <f>+'CONTROL INGRESO DE LECHE'!J54</f>
        <v>5</v>
      </c>
      <c r="C1141" s="12"/>
      <c r="D1141" s="12"/>
      <c r="E1141" s="12"/>
      <c r="F1141" s="12"/>
      <c r="G1141" s="12"/>
      <c r="H1141" s="19"/>
    </row>
    <row r="1142" spans="1:8" ht="12" customHeight="1" x14ac:dyDescent="0.25">
      <c r="A1142" s="71">
        <f>+'CONTROL INGRESO DE LECHE'!$K$3</f>
        <v>9</v>
      </c>
      <c r="B1142" s="12">
        <f>+'CONTROL INGRESO DE LECHE'!K54</f>
        <v>14</v>
      </c>
      <c r="C1142" s="12"/>
      <c r="D1142" s="12"/>
      <c r="E1142" s="12"/>
      <c r="F1142" s="12"/>
      <c r="G1142" s="12"/>
      <c r="H1142" s="19"/>
    </row>
    <row r="1143" spans="1:8" ht="12" customHeight="1" x14ac:dyDescent="0.25">
      <c r="A1143" s="71">
        <f>+'CONTROL INGRESO DE LECHE'!$L$3</f>
        <v>10</v>
      </c>
      <c r="B1143" s="12">
        <f>+'CONTROL INGRESO DE LECHE'!L54</f>
        <v>15</v>
      </c>
      <c r="C1143" s="12"/>
      <c r="D1143" s="12"/>
      <c r="E1143" s="12"/>
      <c r="F1143" s="12"/>
      <c r="G1143" s="12"/>
      <c r="H1143" s="19"/>
    </row>
    <row r="1144" spans="1:8" ht="12" customHeight="1" x14ac:dyDescent="0.25">
      <c r="A1144" s="71">
        <f>+'CONTROL INGRESO DE LECHE'!$M$3</f>
        <v>11</v>
      </c>
      <c r="B1144" s="12">
        <f>+'CONTROL INGRESO DE LECHE'!M54</f>
        <v>15</v>
      </c>
      <c r="C1144" s="12"/>
      <c r="D1144" s="12"/>
      <c r="E1144" s="12"/>
      <c r="F1144" s="12"/>
      <c r="G1144" s="12"/>
      <c r="H1144" s="19"/>
    </row>
    <row r="1145" spans="1:8" ht="12" customHeight="1" x14ac:dyDescent="0.25">
      <c r="A1145" s="71">
        <f>+'CONTROL INGRESO DE LECHE'!$N$3</f>
        <v>12</v>
      </c>
      <c r="B1145" s="12">
        <f>+'CONTROL INGRESO DE LECHE'!N54</f>
        <v>21</v>
      </c>
      <c r="C1145" s="12"/>
      <c r="D1145" s="12"/>
      <c r="E1145" s="12"/>
      <c r="F1145" s="12"/>
      <c r="G1145" s="12"/>
      <c r="H1145" s="19"/>
    </row>
    <row r="1146" spans="1:8" ht="12" customHeight="1" x14ac:dyDescent="0.25">
      <c r="A1146" s="71">
        <f>+'CONTROL INGRESO DE LECHE'!$O$3</f>
        <v>13</v>
      </c>
      <c r="B1146" s="12">
        <f>+'CONTROL INGRESO DE LECHE'!O54</f>
        <v>0</v>
      </c>
      <c r="C1146" s="12"/>
      <c r="D1146" s="12"/>
      <c r="E1146" s="12"/>
      <c r="F1146" s="12"/>
      <c r="G1146" s="12"/>
      <c r="H1146" s="19"/>
    </row>
    <row r="1147" spans="1:8" ht="12" customHeight="1" x14ac:dyDescent="0.25">
      <c r="A1147" s="71">
        <f>+'CONTROL INGRESO DE LECHE'!$P$3</f>
        <v>14</v>
      </c>
      <c r="B1147" s="12">
        <f>+'CONTROL INGRESO DE LECHE'!P54</f>
        <v>21</v>
      </c>
      <c r="C1147" s="12"/>
      <c r="D1147" s="12"/>
      <c r="E1147" s="12"/>
      <c r="F1147" s="12"/>
      <c r="G1147" s="12"/>
      <c r="H1147" s="19"/>
    </row>
    <row r="1148" spans="1:8" ht="12" customHeight="1" x14ac:dyDescent="0.25">
      <c r="A1148" s="71">
        <f>+'CONTROL INGRESO DE LECHE'!$Q$3</f>
        <v>15</v>
      </c>
      <c r="B1148" s="12">
        <f>+'CONTROL INGRESO DE LECHE'!Q54</f>
        <v>21</v>
      </c>
      <c r="C1148" s="12"/>
      <c r="D1148" s="12"/>
      <c r="E1148" s="12"/>
      <c r="F1148" s="12"/>
      <c r="G1148" s="12"/>
      <c r="H1148" s="19"/>
    </row>
    <row r="1149" spans="1:8" ht="12" customHeight="1" x14ac:dyDescent="0.25">
      <c r="A1149" s="71">
        <f>+'CONTROL INGRESO DE LECHE'!$R$3</f>
        <v>16</v>
      </c>
      <c r="B1149" s="12">
        <f>+'CONTROL INGRESO DE LECHE'!R54</f>
        <v>0</v>
      </c>
      <c r="C1149" s="12"/>
      <c r="D1149" s="12"/>
      <c r="E1149" s="12"/>
      <c r="F1149" s="12"/>
      <c r="G1149" s="12"/>
      <c r="H1149" s="19"/>
    </row>
    <row r="1150" spans="1:8" ht="12" customHeight="1" x14ac:dyDescent="0.25">
      <c r="A1150" s="78" t="s">
        <v>77</v>
      </c>
      <c r="B1150" s="20">
        <f>SUM(B1134:B1149)</f>
        <v>201</v>
      </c>
      <c r="C1150" s="20"/>
      <c r="D1150" s="20"/>
      <c r="E1150" s="20"/>
      <c r="F1150" s="20"/>
      <c r="G1150" s="20"/>
      <c r="H1150" s="21"/>
    </row>
    <row r="1152" spans="1:8" ht="12" customHeight="1" x14ac:dyDescent="0.25">
      <c r="A1152" s="67" t="s">
        <v>78</v>
      </c>
    </row>
    <row r="1153" spans="1:8" ht="12" customHeight="1" x14ac:dyDescent="0.25">
      <c r="A1153" s="67" t="str">
        <f>+A2</f>
        <v>PRIMERA QUINCENA JULIO 2022</v>
      </c>
    </row>
    <row r="1154" spans="1:8" ht="12" customHeight="1" x14ac:dyDescent="0.25">
      <c r="A1154" s="67" t="s">
        <v>72</v>
      </c>
      <c r="C1154" t="str">
        <f>+'CONTROL INGRESO DE LECHE'!B55</f>
        <v xml:space="preserve">SOFIA GONZALEZ </v>
      </c>
    </row>
    <row r="1155" spans="1:8" ht="12" customHeight="1" x14ac:dyDescent="0.25">
      <c r="A1155" s="76" t="s">
        <v>76</v>
      </c>
      <c r="B1155" s="17"/>
      <c r="C1155" s="15" t="s">
        <v>64</v>
      </c>
      <c r="D1155" s="17"/>
      <c r="E1155" s="17"/>
      <c r="F1155" s="18"/>
      <c r="G1155" s="17" t="s">
        <v>65</v>
      </c>
      <c r="H1155" s="22"/>
    </row>
    <row r="1156" spans="1:8" ht="12" customHeight="1" x14ac:dyDescent="0.25">
      <c r="A1156" s="77" t="s">
        <v>66</v>
      </c>
      <c r="B1156" s="23" t="s">
        <v>29</v>
      </c>
      <c r="C1156" s="23" t="s">
        <v>67</v>
      </c>
      <c r="D1156" s="23" t="s">
        <v>68</v>
      </c>
      <c r="E1156" s="23" t="s">
        <v>75</v>
      </c>
      <c r="F1156" s="24" t="s">
        <v>74</v>
      </c>
      <c r="G1156" s="12"/>
      <c r="H1156" s="19"/>
    </row>
    <row r="1157" spans="1:8" ht="12" customHeight="1" x14ac:dyDescent="0.25">
      <c r="A1157" s="70">
        <f>+'CONTROL INGRESO DE LECHE'!$C$3</f>
        <v>1</v>
      </c>
      <c r="B1157" s="25">
        <f>+'CONTROL INGRESO DE LECHE'!C55</f>
        <v>5</v>
      </c>
      <c r="C1157" s="25"/>
      <c r="D1157" s="25"/>
      <c r="E1157" s="25"/>
      <c r="F1157" s="25"/>
      <c r="G1157" s="23" t="s">
        <v>69</v>
      </c>
      <c r="H1157" s="26">
        <v>1400</v>
      </c>
    </row>
    <row r="1158" spans="1:8" ht="12" customHeight="1" x14ac:dyDescent="0.25">
      <c r="A1158" s="71">
        <f>+'CONTROL INGRESO DE LECHE'!$D$3</f>
        <v>2</v>
      </c>
      <c r="B1158" s="12">
        <f>+'CONTROL INGRESO DE LECHE'!D55</f>
        <v>4</v>
      </c>
      <c r="C1158" s="12"/>
      <c r="D1158" s="12"/>
      <c r="E1158" s="12"/>
      <c r="F1158" s="12"/>
      <c r="G1158" s="16" t="s">
        <v>70</v>
      </c>
      <c r="H1158" s="19">
        <f>+B1173</f>
        <v>50</v>
      </c>
    </row>
    <row r="1159" spans="1:8" ht="12" customHeight="1" x14ac:dyDescent="0.25">
      <c r="A1159" s="71">
        <f>+'CONTROL INGRESO DE LECHE'!$E$3</f>
        <v>3</v>
      </c>
      <c r="B1159" s="12">
        <f>+'CONTROL INGRESO DE LECHE'!E55</f>
        <v>5</v>
      </c>
      <c r="C1159" s="12"/>
      <c r="D1159" s="12"/>
      <c r="E1159" s="12"/>
      <c r="F1159" s="12"/>
      <c r="G1159" s="16" t="s">
        <v>71</v>
      </c>
      <c r="H1159" s="19">
        <f>+H1158*H1157</f>
        <v>70000</v>
      </c>
    </row>
    <row r="1160" spans="1:8" ht="12" customHeight="1" x14ac:dyDescent="0.25">
      <c r="A1160" s="71">
        <f>+'CONTROL INGRESO DE LECHE'!$F$3</f>
        <v>4</v>
      </c>
      <c r="B1160" s="12">
        <f>+'CONTROL INGRESO DE LECHE'!F55</f>
        <v>3</v>
      </c>
      <c r="C1160" s="12"/>
      <c r="D1160" s="12"/>
      <c r="E1160" s="12"/>
      <c r="F1160" s="12"/>
      <c r="G1160" s="16" t="s">
        <v>91</v>
      </c>
      <c r="H1160" s="19"/>
    </row>
    <row r="1161" spans="1:8" ht="12" customHeight="1" x14ac:dyDescent="0.25">
      <c r="A1161" s="71">
        <f>+'CONTROL INGRESO DE LECHE'!$G$3</f>
        <v>5</v>
      </c>
      <c r="B1161" s="12">
        <f>+'CONTROL INGRESO DE LECHE'!G55</f>
        <v>4</v>
      </c>
      <c r="C1161" s="12"/>
      <c r="D1161" s="12"/>
      <c r="E1161" s="12"/>
      <c r="F1161" s="12"/>
      <c r="G1161" s="16" t="s">
        <v>73</v>
      </c>
      <c r="H1161" s="19">
        <f>SUM(H1159:H1160)</f>
        <v>70000</v>
      </c>
    </row>
    <row r="1162" spans="1:8" ht="12" customHeight="1" x14ac:dyDescent="0.25">
      <c r="A1162" s="71">
        <f>+'CONTROL INGRESO DE LECHE'!$H$3</f>
        <v>6</v>
      </c>
      <c r="B1162" s="12">
        <f>+'CONTROL INGRESO DE LECHE'!H55</f>
        <v>3</v>
      </c>
      <c r="C1162" s="12"/>
      <c r="D1162" s="12"/>
      <c r="E1162" s="12"/>
      <c r="F1162" s="12"/>
      <c r="G1162" s="12"/>
      <c r="H1162" s="19"/>
    </row>
    <row r="1163" spans="1:8" ht="12" customHeight="1" x14ac:dyDescent="0.25">
      <c r="A1163" s="71">
        <f>+'CONTROL INGRESO DE LECHE'!$I$3</f>
        <v>7</v>
      </c>
      <c r="B1163" s="12">
        <f>+'CONTROL INGRESO DE LECHE'!I55</f>
        <v>3</v>
      </c>
      <c r="C1163" s="12"/>
      <c r="D1163" s="12"/>
      <c r="E1163" s="12"/>
      <c r="F1163" s="12"/>
      <c r="G1163" s="12"/>
      <c r="H1163" s="19"/>
    </row>
    <row r="1164" spans="1:8" ht="12" customHeight="1" x14ac:dyDescent="0.25">
      <c r="A1164" s="71">
        <f>+'CONTROL INGRESO DE LECHE'!$J$3</f>
        <v>8</v>
      </c>
      <c r="B1164" s="12">
        <f>+'CONTROL INGRESO DE LECHE'!J55</f>
        <v>0</v>
      </c>
      <c r="C1164" s="12"/>
      <c r="D1164" s="12"/>
      <c r="E1164" s="12"/>
      <c r="F1164" s="12"/>
      <c r="G1164" s="12"/>
      <c r="H1164" s="19"/>
    </row>
    <row r="1165" spans="1:8" ht="12" customHeight="1" x14ac:dyDescent="0.25">
      <c r="A1165" s="71">
        <f>+'CONTROL INGRESO DE LECHE'!$K$3</f>
        <v>9</v>
      </c>
      <c r="B1165" s="12">
        <f>+'CONTROL INGRESO DE LECHE'!K55</f>
        <v>4</v>
      </c>
      <c r="C1165" s="12"/>
      <c r="D1165" s="12"/>
      <c r="E1165" s="12"/>
      <c r="F1165" s="12"/>
      <c r="G1165" s="12"/>
      <c r="H1165" s="19"/>
    </row>
    <row r="1166" spans="1:8" ht="12" customHeight="1" x14ac:dyDescent="0.25">
      <c r="A1166" s="71">
        <f>+'CONTROL INGRESO DE LECHE'!$L$3</f>
        <v>10</v>
      </c>
      <c r="B1166" s="12">
        <f>+'CONTROL INGRESO DE LECHE'!L55</f>
        <v>3</v>
      </c>
      <c r="C1166" s="12"/>
      <c r="D1166" s="12"/>
      <c r="E1166" s="12"/>
      <c r="F1166" s="12"/>
      <c r="G1166" s="12"/>
      <c r="H1166" s="19"/>
    </row>
    <row r="1167" spans="1:8" ht="12" customHeight="1" x14ac:dyDescent="0.25">
      <c r="A1167" s="71">
        <f>+'CONTROL INGRESO DE LECHE'!$M$3</f>
        <v>11</v>
      </c>
      <c r="B1167" s="12">
        <f>+'CONTROL INGRESO DE LECHE'!M55</f>
        <v>4</v>
      </c>
      <c r="C1167" s="12"/>
      <c r="D1167" s="12"/>
      <c r="E1167" s="12"/>
      <c r="F1167" s="12"/>
      <c r="G1167" s="12"/>
      <c r="H1167" s="19"/>
    </row>
    <row r="1168" spans="1:8" ht="12" customHeight="1" x14ac:dyDescent="0.25">
      <c r="A1168" s="71">
        <f>+'CONTROL INGRESO DE LECHE'!$N$3</f>
        <v>12</v>
      </c>
      <c r="B1168" s="12">
        <f>+'CONTROL INGRESO DE LECHE'!N55</f>
        <v>3</v>
      </c>
      <c r="C1168" s="12"/>
      <c r="D1168" s="12"/>
      <c r="E1168" s="12"/>
      <c r="F1168" s="12"/>
      <c r="G1168" s="12"/>
      <c r="H1168" s="19"/>
    </row>
    <row r="1169" spans="1:8" ht="12" customHeight="1" x14ac:dyDescent="0.25">
      <c r="A1169" s="71">
        <f>+'CONTROL INGRESO DE LECHE'!$O$3</f>
        <v>13</v>
      </c>
      <c r="B1169" s="12">
        <f>+'CONTROL INGRESO DE LECHE'!O55</f>
        <v>3</v>
      </c>
      <c r="C1169" s="12"/>
      <c r="D1169" s="12"/>
      <c r="E1169" s="12"/>
      <c r="F1169" s="12"/>
      <c r="G1169" s="12"/>
      <c r="H1169" s="19"/>
    </row>
    <row r="1170" spans="1:8" ht="12" customHeight="1" x14ac:dyDescent="0.25">
      <c r="A1170" s="71">
        <f>+'CONTROL INGRESO DE LECHE'!$P$3</f>
        <v>14</v>
      </c>
      <c r="B1170" s="12">
        <f>+'CONTROL INGRESO DE LECHE'!P55</f>
        <v>3</v>
      </c>
      <c r="C1170" s="12"/>
      <c r="D1170" s="12"/>
      <c r="E1170" s="12"/>
      <c r="F1170" s="12"/>
      <c r="G1170" s="12"/>
      <c r="H1170" s="19"/>
    </row>
    <row r="1171" spans="1:8" ht="12" customHeight="1" x14ac:dyDescent="0.25">
      <c r="A1171" s="71">
        <f>+'CONTROL INGRESO DE LECHE'!$Q$3</f>
        <v>15</v>
      </c>
      <c r="B1171" s="12">
        <f>+'CONTROL INGRESO DE LECHE'!Q55</f>
        <v>3</v>
      </c>
      <c r="C1171" s="12"/>
      <c r="D1171" s="12"/>
      <c r="E1171" s="12"/>
      <c r="F1171" s="12"/>
      <c r="G1171" s="12"/>
      <c r="H1171" s="19"/>
    </row>
    <row r="1172" spans="1:8" ht="12" customHeight="1" x14ac:dyDescent="0.25">
      <c r="A1172" s="71">
        <f>+'CONTROL INGRESO DE LECHE'!$R$3</f>
        <v>16</v>
      </c>
      <c r="B1172" s="12">
        <f>+'CONTROL INGRESO DE LECHE'!R55</f>
        <v>0</v>
      </c>
      <c r="C1172" s="12"/>
      <c r="D1172" s="12"/>
      <c r="E1172" s="12"/>
      <c r="F1172" s="12"/>
      <c r="G1172" s="12"/>
      <c r="H1172" s="19"/>
    </row>
    <row r="1173" spans="1:8" ht="12" customHeight="1" x14ac:dyDescent="0.25">
      <c r="A1173" s="78" t="s">
        <v>77</v>
      </c>
      <c r="B1173" s="20">
        <f>SUM(B1157:B1172)</f>
        <v>50</v>
      </c>
      <c r="C1173" s="20"/>
      <c r="D1173" s="20"/>
      <c r="E1173" s="20"/>
      <c r="F1173" s="20"/>
      <c r="G1173" s="20"/>
      <c r="H1173" s="21"/>
    </row>
    <row r="1175" spans="1:8" ht="12" customHeight="1" x14ac:dyDescent="0.25">
      <c r="A1175" s="67" t="s">
        <v>0</v>
      </c>
    </row>
    <row r="1176" spans="1:8" ht="12" customHeight="1" x14ac:dyDescent="0.25">
      <c r="A1176" s="67" t="str">
        <f>+A2</f>
        <v>PRIMERA QUINCENA JULIO 2022</v>
      </c>
    </row>
    <row r="1177" spans="1:8" ht="12" customHeight="1" x14ac:dyDescent="0.25">
      <c r="A1177" s="67" t="s">
        <v>72</v>
      </c>
      <c r="C1177" t="str">
        <f>+'CONTROL INGRESO DE LECHE'!B56</f>
        <v xml:space="preserve">VIVIANA RIOS </v>
      </c>
    </row>
    <row r="1178" spans="1:8" ht="12" customHeight="1" x14ac:dyDescent="0.25">
      <c r="A1178" s="76" t="s">
        <v>76</v>
      </c>
      <c r="B1178" s="17"/>
      <c r="C1178" s="15" t="s">
        <v>64</v>
      </c>
      <c r="D1178" s="17"/>
      <c r="E1178" s="17"/>
      <c r="F1178" s="18"/>
      <c r="G1178" s="17" t="s">
        <v>65</v>
      </c>
      <c r="H1178" s="22"/>
    </row>
    <row r="1179" spans="1:8" ht="12" customHeight="1" x14ac:dyDescent="0.25">
      <c r="A1179" s="77" t="s">
        <v>66</v>
      </c>
      <c r="B1179" s="23" t="s">
        <v>29</v>
      </c>
      <c r="C1179" s="23" t="s">
        <v>67</v>
      </c>
      <c r="D1179" s="23" t="s">
        <v>68</v>
      </c>
      <c r="E1179" s="23" t="s">
        <v>75</v>
      </c>
      <c r="F1179" s="24" t="s">
        <v>74</v>
      </c>
      <c r="G1179" s="12"/>
      <c r="H1179" s="19"/>
    </row>
    <row r="1180" spans="1:8" ht="12" customHeight="1" x14ac:dyDescent="0.25">
      <c r="A1180" s="70">
        <f>+'CONTROL INGRESO DE LECHE'!$C$3</f>
        <v>1</v>
      </c>
      <c r="B1180" s="25">
        <f>+'CONTROL INGRESO DE LECHE'!C56</f>
        <v>31</v>
      </c>
      <c r="C1180" s="25"/>
      <c r="D1180" s="25"/>
      <c r="E1180" s="25"/>
      <c r="F1180" s="25"/>
      <c r="G1180" s="23" t="s">
        <v>69</v>
      </c>
      <c r="H1180" s="26">
        <v>1400</v>
      </c>
    </row>
    <row r="1181" spans="1:8" ht="12" customHeight="1" x14ac:dyDescent="0.25">
      <c r="A1181" s="71">
        <f>+'CONTROL INGRESO DE LECHE'!$D$3</f>
        <v>2</v>
      </c>
      <c r="B1181" s="12">
        <f>+'CONTROL INGRESO DE LECHE'!D56</f>
        <v>28</v>
      </c>
      <c r="C1181" s="12"/>
      <c r="D1181" s="12"/>
      <c r="E1181" s="12"/>
      <c r="F1181" s="12"/>
      <c r="G1181" s="16" t="s">
        <v>70</v>
      </c>
      <c r="H1181" s="19">
        <f>+B1196</f>
        <v>459</v>
      </c>
    </row>
    <row r="1182" spans="1:8" ht="12" customHeight="1" x14ac:dyDescent="0.25">
      <c r="A1182" s="71">
        <f>+'CONTROL INGRESO DE LECHE'!$E$3</f>
        <v>3</v>
      </c>
      <c r="B1182" s="12">
        <f>+'CONTROL INGRESO DE LECHE'!E56</f>
        <v>29</v>
      </c>
      <c r="C1182" s="12"/>
      <c r="D1182" s="12"/>
      <c r="E1182" s="12"/>
      <c r="F1182" s="12"/>
      <c r="G1182" s="16" t="s">
        <v>71</v>
      </c>
      <c r="H1182" s="19">
        <f>+H1181*H1180</f>
        <v>642600</v>
      </c>
    </row>
    <row r="1183" spans="1:8" ht="12" customHeight="1" x14ac:dyDescent="0.25">
      <c r="A1183" s="71">
        <f>+'CONTROL INGRESO DE LECHE'!$F$3</f>
        <v>4</v>
      </c>
      <c r="B1183" s="12">
        <f>+'CONTROL INGRESO DE LECHE'!F56</f>
        <v>24</v>
      </c>
      <c r="C1183" s="12"/>
      <c r="D1183" s="12"/>
      <c r="E1183" s="12"/>
      <c r="F1183" s="12"/>
      <c r="G1183" s="16" t="s">
        <v>91</v>
      </c>
      <c r="H1183" s="19"/>
    </row>
    <row r="1184" spans="1:8" ht="12" customHeight="1" x14ac:dyDescent="0.25">
      <c r="A1184" s="71">
        <f>+'CONTROL INGRESO DE LECHE'!$G$3</f>
        <v>5</v>
      </c>
      <c r="B1184" s="12">
        <f>+'CONTROL INGRESO DE LECHE'!G56</f>
        <v>34</v>
      </c>
      <c r="C1184" s="12"/>
      <c r="D1184" s="12"/>
      <c r="E1184" s="12"/>
      <c r="F1184" s="12"/>
      <c r="G1184" s="16" t="s">
        <v>73</v>
      </c>
      <c r="H1184" s="19">
        <f>SUM(H1182:H1183)</f>
        <v>642600</v>
      </c>
    </row>
    <row r="1185" spans="1:8" ht="12" customHeight="1" x14ac:dyDescent="0.25">
      <c r="A1185" s="71">
        <f>+'CONTROL INGRESO DE LECHE'!$H$3</f>
        <v>6</v>
      </c>
      <c r="B1185" s="12">
        <f>+'CONTROL INGRESO DE LECHE'!H56</f>
        <v>35</v>
      </c>
      <c r="C1185" s="12"/>
      <c r="D1185" s="12"/>
      <c r="E1185" s="12"/>
      <c r="F1185" s="12"/>
      <c r="G1185" s="12"/>
      <c r="H1185" s="19"/>
    </row>
    <row r="1186" spans="1:8" ht="12" customHeight="1" x14ac:dyDescent="0.25">
      <c r="A1186" s="71">
        <f>+'CONTROL INGRESO DE LECHE'!$I$3</f>
        <v>7</v>
      </c>
      <c r="B1186" s="12">
        <f>+'CONTROL INGRESO DE LECHE'!I56</f>
        <v>33</v>
      </c>
      <c r="C1186" s="12"/>
      <c r="D1186" s="12"/>
      <c r="E1186" s="12"/>
      <c r="F1186" s="12"/>
      <c r="G1186" s="12"/>
      <c r="H1186" s="19"/>
    </row>
    <row r="1187" spans="1:8" ht="12" customHeight="1" x14ac:dyDescent="0.25">
      <c r="A1187" s="71">
        <f>+'CONTROL INGRESO DE LECHE'!$J$3</f>
        <v>8</v>
      </c>
      <c r="B1187" s="12">
        <f>+'CONTROL INGRESO DE LECHE'!J56</f>
        <v>32</v>
      </c>
      <c r="C1187" s="12"/>
      <c r="D1187" s="12"/>
      <c r="E1187" s="12"/>
      <c r="F1187" s="12"/>
      <c r="G1187" s="12"/>
      <c r="H1187" s="19"/>
    </row>
    <row r="1188" spans="1:8" ht="12" customHeight="1" x14ac:dyDescent="0.25">
      <c r="A1188" s="71">
        <f>+'CONTROL INGRESO DE LECHE'!$K$3</f>
        <v>9</v>
      </c>
      <c r="B1188" s="12">
        <f>+'CONTROL INGRESO DE LECHE'!K56</f>
        <v>28</v>
      </c>
      <c r="C1188" s="12"/>
      <c r="D1188" s="12"/>
      <c r="E1188" s="12"/>
      <c r="F1188" s="12"/>
      <c r="G1188" s="12"/>
      <c r="H1188" s="19"/>
    </row>
    <row r="1189" spans="1:8" ht="12" customHeight="1" x14ac:dyDescent="0.25">
      <c r="A1189" s="71">
        <f>+'CONTROL INGRESO DE LECHE'!$L$3</f>
        <v>10</v>
      </c>
      <c r="B1189" s="12">
        <f>+'CONTROL INGRESO DE LECHE'!L56</f>
        <v>33</v>
      </c>
      <c r="C1189" s="12"/>
      <c r="D1189" s="12"/>
      <c r="E1189" s="12"/>
      <c r="F1189" s="12"/>
      <c r="G1189" s="12"/>
      <c r="H1189" s="19"/>
    </row>
    <row r="1190" spans="1:8" ht="12" customHeight="1" x14ac:dyDescent="0.25">
      <c r="A1190" s="71">
        <f>+'CONTROL INGRESO DE LECHE'!$M$3</f>
        <v>11</v>
      </c>
      <c r="B1190" s="12">
        <f>+'CONTROL INGRESO DE LECHE'!M56</f>
        <v>30</v>
      </c>
      <c r="C1190" s="12"/>
      <c r="D1190" s="12"/>
      <c r="E1190" s="12"/>
      <c r="F1190" s="12"/>
      <c r="G1190" s="12"/>
      <c r="H1190" s="19"/>
    </row>
    <row r="1191" spans="1:8" ht="12" customHeight="1" x14ac:dyDescent="0.25">
      <c r="A1191" s="71">
        <f>+'CONTROL INGRESO DE LECHE'!$N$3</f>
        <v>12</v>
      </c>
      <c r="B1191" s="12">
        <f>+'CONTROL INGRESO DE LECHE'!N56</f>
        <v>28</v>
      </c>
      <c r="C1191" s="12"/>
      <c r="D1191" s="12"/>
      <c r="E1191" s="12"/>
      <c r="F1191" s="12"/>
      <c r="G1191" s="12"/>
      <c r="H1191" s="19"/>
    </row>
    <row r="1192" spans="1:8" ht="12" customHeight="1" x14ac:dyDescent="0.25">
      <c r="A1192" s="71">
        <f>+'CONTROL INGRESO DE LECHE'!$O$3</f>
        <v>13</v>
      </c>
      <c r="B1192" s="12">
        <f>+'CONTROL INGRESO DE LECHE'!O56</f>
        <v>30</v>
      </c>
      <c r="C1192" s="12"/>
      <c r="D1192" s="12"/>
      <c r="E1192" s="12"/>
      <c r="F1192" s="12"/>
      <c r="G1192" s="12"/>
      <c r="H1192" s="19"/>
    </row>
    <row r="1193" spans="1:8" ht="12" customHeight="1" x14ac:dyDescent="0.25">
      <c r="A1193" s="71">
        <f>+'CONTROL INGRESO DE LECHE'!$P$3</f>
        <v>14</v>
      </c>
      <c r="B1193" s="12">
        <f>+'CONTROL INGRESO DE LECHE'!P56</f>
        <v>31</v>
      </c>
      <c r="C1193" s="12"/>
      <c r="D1193" s="12"/>
      <c r="E1193" s="12"/>
      <c r="F1193" s="12"/>
      <c r="G1193" s="12"/>
      <c r="H1193" s="19"/>
    </row>
    <row r="1194" spans="1:8" ht="12" customHeight="1" x14ac:dyDescent="0.25">
      <c r="A1194" s="71">
        <f>+'CONTROL INGRESO DE LECHE'!$Q$3</f>
        <v>15</v>
      </c>
      <c r="B1194" s="12">
        <f>+'CONTROL INGRESO DE LECHE'!Q56</f>
        <v>33</v>
      </c>
      <c r="C1194" s="12"/>
      <c r="D1194" s="12"/>
      <c r="E1194" s="12"/>
      <c r="F1194" s="12"/>
      <c r="G1194" s="12"/>
      <c r="H1194" s="19"/>
    </row>
    <row r="1195" spans="1:8" ht="12" customHeight="1" x14ac:dyDescent="0.25">
      <c r="A1195" s="71">
        <f>+'CONTROL INGRESO DE LECHE'!$R$3</f>
        <v>16</v>
      </c>
      <c r="B1195" s="12">
        <f>+'CONTROL INGRESO DE LECHE'!R56</f>
        <v>0</v>
      </c>
      <c r="C1195" s="12"/>
      <c r="D1195" s="12"/>
      <c r="E1195" s="12"/>
      <c r="F1195" s="12"/>
      <c r="G1195" s="12"/>
      <c r="H1195" s="19"/>
    </row>
    <row r="1196" spans="1:8" ht="12" customHeight="1" x14ac:dyDescent="0.25">
      <c r="A1196" s="78" t="s">
        <v>77</v>
      </c>
      <c r="B1196" s="20">
        <f>SUM(B1180:B1195)</f>
        <v>459</v>
      </c>
      <c r="C1196" s="20"/>
      <c r="D1196" s="20"/>
      <c r="E1196" s="20"/>
      <c r="F1196" s="20"/>
      <c r="G1196" s="20"/>
      <c r="H1196" s="21"/>
    </row>
    <row r="1198" spans="1:8" ht="12" customHeight="1" x14ac:dyDescent="0.25">
      <c r="A1198" s="67" t="s">
        <v>0</v>
      </c>
    </row>
    <row r="1199" spans="1:8" ht="12" customHeight="1" x14ac:dyDescent="0.25">
      <c r="A1199" s="67" t="str">
        <f>+A2</f>
        <v>PRIMERA QUINCENA JULIO 2022</v>
      </c>
    </row>
    <row r="1200" spans="1:8" ht="12" customHeight="1" x14ac:dyDescent="0.25">
      <c r="A1200" s="67" t="s">
        <v>72</v>
      </c>
      <c r="C1200" t="str">
        <f>+'CONTROL INGRESO DE LECHE'!B47</f>
        <v xml:space="preserve">NORA GEMA ELIANA ACOSTA </v>
      </c>
    </row>
    <row r="1201" spans="1:8" ht="12" customHeight="1" x14ac:dyDescent="0.25">
      <c r="A1201" s="76" t="s">
        <v>76</v>
      </c>
      <c r="B1201" s="17"/>
      <c r="C1201" s="15" t="s">
        <v>64</v>
      </c>
      <c r="D1201" s="17"/>
      <c r="E1201" s="17"/>
      <c r="F1201" s="18"/>
      <c r="G1201" s="17" t="s">
        <v>65</v>
      </c>
      <c r="H1201" s="22"/>
    </row>
    <row r="1202" spans="1:8" ht="12" customHeight="1" x14ac:dyDescent="0.25">
      <c r="A1202" s="77" t="s">
        <v>66</v>
      </c>
      <c r="B1202" s="23" t="s">
        <v>29</v>
      </c>
      <c r="C1202" s="23" t="s">
        <v>67</v>
      </c>
      <c r="D1202" s="23" t="s">
        <v>68</v>
      </c>
      <c r="E1202" s="23" t="s">
        <v>75</v>
      </c>
      <c r="F1202" s="24" t="s">
        <v>74</v>
      </c>
      <c r="G1202" s="12"/>
      <c r="H1202" s="19"/>
    </row>
    <row r="1203" spans="1:8" ht="12" customHeight="1" x14ac:dyDescent="0.25">
      <c r="A1203" s="70">
        <f>+'CONTROL INGRESO DE LECHE'!$C$3</f>
        <v>1</v>
      </c>
      <c r="B1203" s="25">
        <f>+'CONTROL INGRESO DE LECHE'!C47</f>
        <v>209</v>
      </c>
      <c r="C1203" s="25"/>
      <c r="D1203" s="25"/>
      <c r="E1203" s="25"/>
      <c r="F1203" s="25"/>
      <c r="G1203" s="23" t="s">
        <v>69</v>
      </c>
      <c r="H1203" s="26">
        <v>1400</v>
      </c>
    </row>
    <row r="1204" spans="1:8" ht="12" customHeight="1" x14ac:dyDescent="0.25">
      <c r="A1204" s="71">
        <f>+'CONTROL INGRESO DE LECHE'!$D$3</f>
        <v>2</v>
      </c>
      <c r="B1204" s="12">
        <f>+'CONTROL INGRESO DE LECHE'!D47</f>
        <v>165</v>
      </c>
      <c r="C1204" s="12"/>
      <c r="D1204" s="12"/>
      <c r="E1204" s="12"/>
      <c r="F1204" s="12"/>
      <c r="G1204" s="16" t="s">
        <v>70</v>
      </c>
      <c r="H1204" s="19">
        <f>+B1219</f>
        <v>2998</v>
      </c>
    </row>
    <row r="1205" spans="1:8" ht="12" customHeight="1" x14ac:dyDescent="0.25">
      <c r="A1205" s="71">
        <f>+'CONTROL INGRESO DE LECHE'!$E$3</f>
        <v>3</v>
      </c>
      <c r="B1205" s="12">
        <f>+'CONTROL INGRESO DE LECHE'!E47</f>
        <v>188</v>
      </c>
      <c r="C1205" s="12"/>
      <c r="D1205" s="12"/>
      <c r="E1205" s="12"/>
      <c r="F1205" s="12"/>
      <c r="G1205" s="16" t="s">
        <v>71</v>
      </c>
      <c r="H1205" s="19">
        <f>+H1204*H1203</f>
        <v>4197200</v>
      </c>
    </row>
    <row r="1206" spans="1:8" ht="12" customHeight="1" x14ac:dyDescent="0.25">
      <c r="A1206" s="71">
        <f>+'CONTROL INGRESO DE LECHE'!$F$3</f>
        <v>4</v>
      </c>
      <c r="B1206" s="12">
        <f>+'CONTROL INGRESO DE LECHE'!F47</f>
        <v>203</v>
      </c>
      <c r="C1206" s="12"/>
      <c r="D1206" s="12"/>
      <c r="E1206" s="12"/>
      <c r="F1206" s="12"/>
      <c r="G1206" s="16" t="s">
        <v>91</v>
      </c>
      <c r="H1206" s="19"/>
    </row>
    <row r="1207" spans="1:8" ht="12" customHeight="1" x14ac:dyDescent="0.25">
      <c r="A1207" s="71">
        <f>+'CONTROL INGRESO DE LECHE'!$G$3</f>
        <v>5</v>
      </c>
      <c r="B1207" s="12">
        <f>+'CONTROL INGRESO DE LECHE'!G47</f>
        <v>208</v>
      </c>
      <c r="C1207" s="12"/>
      <c r="D1207" s="12"/>
      <c r="E1207" s="12"/>
      <c r="F1207" s="12"/>
      <c r="G1207" s="16" t="s">
        <v>73</v>
      </c>
      <c r="H1207" s="19">
        <f>SUM(H1205:H1206)</f>
        <v>4197200</v>
      </c>
    </row>
    <row r="1208" spans="1:8" ht="12" customHeight="1" x14ac:dyDescent="0.25">
      <c r="A1208" s="71">
        <f>+'CONTROL INGRESO DE LECHE'!$H$3</f>
        <v>6</v>
      </c>
      <c r="B1208" s="12">
        <f>+'CONTROL INGRESO DE LECHE'!H47</f>
        <v>215</v>
      </c>
      <c r="C1208" s="12"/>
      <c r="D1208" s="12"/>
      <c r="E1208" s="12"/>
      <c r="F1208" s="12"/>
      <c r="G1208" s="12"/>
      <c r="H1208" s="19"/>
    </row>
    <row r="1209" spans="1:8" ht="12" customHeight="1" x14ac:dyDescent="0.25">
      <c r="A1209" s="71">
        <f>+'CONTROL INGRESO DE LECHE'!$I$3</f>
        <v>7</v>
      </c>
      <c r="B1209" s="12">
        <f>+'CONTROL INGRESO DE LECHE'!I47</f>
        <v>215</v>
      </c>
      <c r="C1209" s="12"/>
      <c r="D1209" s="12"/>
      <c r="E1209" s="12"/>
      <c r="F1209" s="12"/>
      <c r="G1209" s="12"/>
      <c r="H1209" s="19"/>
    </row>
    <row r="1210" spans="1:8" ht="12" customHeight="1" x14ac:dyDescent="0.25">
      <c r="A1210" s="71">
        <f>+'CONTROL INGRESO DE LECHE'!$J$3</f>
        <v>8</v>
      </c>
      <c r="B1210" s="12">
        <f>+'CONTROL INGRESO DE LECHE'!J47</f>
        <v>200</v>
      </c>
      <c r="C1210" s="12"/>
      <c r="D1210" s="12"/>
      <c r="E1210" s="12"/>
      <c r="F1210" s="12"/>
      <c r="G1210" s="12"/>
      <c r="H1210" s="19"/>
    </row>
    <row r="1211" spans="1:8" ht="12" customHeight="1" x14ac:dyDescent="0.25">
      <c r="A1211" s="71">
        <f>+'CONTROL INGRESO DE LECHE'!$K$3</f>
        <v>9</v>
      </c>
      <c r="B1211" s="12">
        <f>+'CONTROL INGRESO DE LECHE'!K47</f>
        <v>206</v>
      </c>
      <c r="C1211" s="12"/>
      <c r="D1211" s="12"/>
      <c r="E1211" s="12"/>
      <c r="F1211" s="12"/>
      <c r="G1211" s="12"/>
      <c r="H1211" s="19"/>
    </row>
    <row r="1212" spans="1:8" ht="12" customHeight="1" x14ac:dyDescent="0.25">
      <c r="A1212" s="71">
        <f>+'CONTROL INGRESO DE LECHE'!$L$3</f>
        <v>10</v>
      </c>
      <c r="B1212" s="12">
        <f>+'CONTROL INGRESO DE LECHE'!L47</f>
        <v>200</v>
      </c>
      <c r="C1212" s="12"/>
      <c r="D1212" s="12"/>
      <c r="E1212" s="12"/>
      <c r="F1212" s="12"/>
      <c r="G1212" s="12"/>
      <c r="H1212" s="19"/>
    </row>
    <row r="1213" spans="1:8" ht="12" customHeight="1" x14ac:dyDescent="0.25">
      <c r="A1213" s="71">
        <f>+'CONTROL INGRESO DE LECHE'!$M$3</f>
        <v>11</v>
      </c>
      <c r="B1213" s="12">
        <f>+'CONTROL INGRESO DE LECHE'!M47</f>
        <v>210</v>
      </c>
      <c r="C1213" s="12"/>
      <c r="D1213" s="12"/>
      <c r="E1213" s="12"/>
      <c r="F1213" s="12"/>
      <c r="G1213" s="12"/>
      <c r="H1213" s="19"/>
    </row>
    <row r="1214" spans="1:8" ht="12" customHeight="1" x14ac:dyDescent="0.25">
      <c r="A1214" s="71">
        <f>+'CONTROL INGRESO DE LECHE'!$N$3</f>
        <v>12</v>
      </c>
      <c r="B1214" s="12">
        <f>+'CONTROL INGRESO DE LECHE'!N47</f>
        <v>201</v>
      </c>
      <c r="C1214" s="12"/>
      <c r="D1214" s="12"/>
      <c r="E1214" s="12"/>
      <c r="F1214" s="12"/>
      <c r="G1214" s="12"/>
      <c r="H1214" s="19"/>
    </row>
    <row r="1215" spans="1:8" ht="12" customHeight="1" x14ac:dyDescent="0.25">
      <c r="A1215" s="71">
        <f>+'CONTROL INGRESO DE LECHE'!$O$3</f>
        <v>13</v>
      </c>
      <c r="B1215" s="12">
        <f>+'CONTROL INGRESO DE LECHE'!O47</f>
        <v>194</v>
      </c>
      <c r="C1215" s="12"/>
      <c r="D1215" s="12"/>
      <c r="E1215" s="12"/>
      <c r="F1215" s="12"/>
      <c r="G1215" s="12"/>
      <c r="H1215" s="19"/>
    </row>
    <row r="1216" spans="1:8" ht="12" customHeight="1" x14ac:dyDescent="0.25">
      <c r="A1216" s="71">
        <f>+'CONTROL INGRESO DE LECHE'!$P$3</f>
        <v>14</v>
      </c>
      <c r="B1216" s="12">
        <f>+'CONTROL INGRESO DE LECHE'!P47</f>
        <v>186</v>
      </c>
      <c r="C1216" s="12"/>
      <c r="D1216" s="12"/>
      <c r="E1216" s="12"/>
      <c r="F1216" s="12"/>
      <c r="G1216" s="12"/>
      <c r="H1216" s="19"/>
    </row>
    <row r="1217" spans="1:8" ht="12" customHeight="1" x14ac:dyDescent="0.25">
      <c r="A1217" s="71">
        <f>+'CONTROL INGRESO DE LECHE'!$Q$3</f>
        <v>15</v>
      </c>
      <c r="B1217" s="12">
        <f>+'CONTROL INGRESO DE LECHE'!Q47</f>
        <v>198</v>
      </c>
      <c r="C1217" s="12"/>
      <c r="D1217" s="12"/>
      <c r="E1217" s="12"/>
      <c r="F1217" s="12"/>
      <c r="G1217" s="12"/>
      <c r="H1217" s="19"/>
    </row>
    <row r="1218" spans="1:8" ht="12" customHeight="1" x14ac:dyDescent="0.25">
      <c r="A1218" s="71">
        <f>+'CONTROL INGRESO DE LECHE'!$R$3</f>
        <v>16</v>
      </c>
      <c r="B1218" s="12">
        <f>+'CONTROL INGRESO DE LECHE'!R47</f>
        <v>0</v>
      </c>
      <c r="C1218" s="12"/>
      <c r="D1218" s="12"/>
      <c r="E1218" s="12"/>
      <c r="F1218" s="12"/>
      <c r="G1218" s="12"/>
      <c r="H1218" s="19"/>
    </row>
    <row r="1219" spans="1:8" ht="12" customHeight="1" x14ac:dyDescent="0.25">
      <c r="A1219" s="78" t="s">
        <v>77</v>
      </c>
      <c r="B1219" s="20">
        <f>SUM(B1203:B1218)</f>
        <v>2998</v>
      </c>
      <c r="C1219" s="20"/>
      <c r="D1219" s="20"/>
      <c r="E1219" s="20"/>
      <c r="F1219" s="20"/>
      <c r="G1219" s="20"/>
      <c r="H1219" s="21"/>
    </row>
    <row r="1221" spans="1:8" ht="12" customHeight="1" x14ac:dyDescent="0.25">
      <c r="A1221" s="67" t="s">
        <v>0</v>
      </c>
    </row>
    <row r="1222" spans="1:8" ht="12" customHeight="1" x14ac:dyDescent="0.25">
      <c r="A1222" s="67" t="str">
        <f>+A2</f>
        <v>PRIMERA QUINCENA JULIO 2022</v>
      </c>
    </row>
    <row r="1223" spans="1:8" ht="12" customHeight="1" x14ac:dyDescent="0.25">
      <c r="A1223" s="67" t="s">
        <v>72</v>
      </c>
      <c r="C1223" t="str">
        <f>+'CONTROL INGRESO DE LECHE'!B58</f>
        <v xml:space="preserve">ALFONSO GONZALES </v>
      </c>
    </row>
    <row r="1224" spans="1:8" ht="12" customHeight="1" x14ac:dyDescent="0.25">
      <c r="A1224" s="76" t="s">
        <v>76</v>
      </c>
      <c r="B1224" s="17"/>
      <c r="C1224" s="15" t="s">
        <v>64</v>
      </c>
      <c r="D1224" s="17"/>
      <c r="E1224" s="17"/>
      <c r="F1224" s="18"/>
      <c r="G1224" s="17" t="s">
        <v>65</v>
      </c>
      <c r="H1224" s="22"/>
    </row>
    <row r="1225" spans="1:8" ht="12" customHeight="1" x14ac:dyDescent="0.25">
      <c r="A1225" s="77" t="s">
        <v>66</v>
      </c>
      <c r="B1225" s="23" t="s">
        <v>29</v>
      </c>
      <c r="C1225" s="23" t="s">
        <v>67</v>
      </c>
      <c r="D1225" s="23" t="s">
        <v>68</v>
      </c>
      <c r="E1225" s="23" t="s">
        <v>75</v>
      </c>
      <c r="F1225" s="24" t="s">
        <v>74</v>
      </c>
      <c r="G1225" s="12"/>
      <c r="H1225" s="19"/>
    </row>
    <row r="1226" spans="1:8" ht="12" customHeight="1" x14ac:dyDescent="0.25">
      <c r="A1226" s="79">
        <f>+'CONTROL INGRESO DE LECHE'!$C$3</f>
        <v>1</v>
      </c>
      <c r="B1226" s="25">
        <f>+'CONTROL INGRESO DE LECHE'!C58</f>
        <v>70</v>
      </c>
      <c r="C1226" s="25"/>
      <c r="D1226" s="25"/>
      <c r="E1226" s="25"/>
      <c r="F1226" s="25"/>
      <c r="G1226" s="23" t="s">
        <v>69</v>
      </c>
      <c r="H1226" s="26">
        <v>1400</v>
      </c>
    </row>
    <row r="1227" spans="1:8" ht="12" customHeight="1" x14ac:dyDescent="0.25">
      <c r="A1227" s="79">
        <f>+'CONTROL INGRESO DE LECHE'!$D$3</f>
        <v>2</v>
      </c>
      <c r="B1227" s="12">
        <f>+'CONTROL INGRESO DE LECHE'!D58</f>
        <v>73</v>
      </c>
      <c r="C1227" s="12"/>
      <c r="D1227" s="12"/>
      <c r="E1227" s="12"/>
      <c r="F1227" s="12"/>
      <c r="G1227" s="16" t="s">
        <v>70</v>
      </c>
      <c r="H1227" s="19">
        <f>+B1242</f>
        <v>972</v>
      </c>
    </row>
    <row r="1228" spans="1:8" ht="12" customHeight="1" x14ac:dyDescent="0.25">
      <c r="A1228" s="79">
        <f>+'CONTROL INGRESO DE LECHE'!$E$3</f>
        <v>3</v>
      </c>
      <c r="B1228" s="12">
        <f>+'CONTROL INGRESO DE LECHE'!E58</f>
        <v>63</v>
      </c>
      <c r="C1228" s="12"/>
      <c r="D1228" s="12"/>
      <c r="E1228" s="12"/>
      <c r="F1228" s="12"/>
      <c r="G1228" s="16" t="s">
        <v>71</v>
      </c>
      <c r="H1228" s="19">
        <f>+H1227*H1226</f>
        <v>1360800</v>
      </c>
    </row>
    <row r="1229" spans="1:8" ht="12" customHeight="1" x14ac:dyDescent="0.25">
      <c r="A1229" s="79">
        <f>+'CONTROL INGRESO DE LECHE'!$F$3</f>
        <v>4</v>
      </c>
      <c r="B1229" s="12">
        <f>+'CONTROL INGRESO DE LECHE'!F58</f>
        <v>55</v>
      </c>
      <c r="C1229" s="12"/>
      <c r="D1229" s="12"/>
      <c r="E1229" s="12"/>
      <c r="F1229" s="12"/>
      <c r="G1229" s="16" t="s">
        <v>64</v>
      </c>
      <c r="H1229" s="19"/>
    </row>
    <row r="1230" spans="1:8" ht="12" customHeight="1" x14ac:dyDescent="0.25">
      <c r="A1230" s="79">
        <f>+'CONTROL INGRESO DE LECHE'!$G$3</f>
        <v>5</v>
      </c>
      <c r="B1230" s="12">
        <f>+'CONTROL INGRESO DE LECHE'!G58</f>
        <v>61</v>
      </c>
      <c r="C1230" s="12"/>
      <c r="D1230" s="12"/>
      <c r="E1230" s="12"/>
      <c r="F1230" s="12"/>
      <c r="G1230" s="16" t="s">
        <v>73</v>
      </c>
      <c r="H1230" s="19">
        <f>+H1228</f>
        <v>1360800</v>
      </c>
    </row>
    <row r="1231" spans="1:8" ht="12" customHeight="1" x14ac:dyDescent="0.25">
      <c r="A1231" s="79">
        <f>+'CONTROL INGRESO DE LECHE'!$H$3</f>
        <v>6</v>
      </c>
      <c r="B1231" s="12">
        <f>+'CONTROL INGRESO DE LECHE'!H58</f>
        <v>62</v>
      </c>
      <c r="C1231" s="12"/>
      <c r="D1231" s="12"/>
      <c r="E1231" s="12"/>
      <c r="F1231" s="12"/>
      <c r="G1231" s="12"/>
      <c r="H1231" s="19"/>
    </row>
    <row r="1232" spans="1:8" ht="12" customHeight="1" x14ac:dyDescent="0.25">
      <c r="A1232" s="79">
        <f>+'CONTROL INGRESO DE LECHE'!$I$3</f>
        <v>7</v>
      </c>
      <c r="B1232" s="12">
        <f>+'CONTROL INGRESO DE LECHE'!I58</f>
        <v>67</v>
      </c>
      <c r="C1232" s="12"/>
      <c r="D1232" s="12"/>
      <c r="E1232" s="12"/>
      <c r="F1232" s="12"/>
      <c r="G1232" s="12"/>
      <c r="H1232" s="19"/>
    </row>
    <row r="1233" spans="1:8" ht="12" customHeight="1" x14ac:dyDescent="0.25">
      <c r="A1233" s="79">
        <f>+'CONTROL INGRESO DE LECHE'!$J$3</f>
        <v>8</v>
      </c>
      <c r="B1233" s="12">
        <f>+'CONTROL INGRESO DE LECHE'!J58</f>
        <v>62</v>
      </c>
      <c r="C1233" s="12"/>
      <c r="D1233" s="12"/>
      <c r="E1233" s="12"/>
      <c r="F1233" s="12"/>
      <c r="G1233" s="12"/>
      <c r="H1233" s="19"/>
    </row>
    <row r="1234" spans="1:8" ht="12" customHeight="1" x14ac:dyDescent="0.25">
      <c r="A1234" s="79">
        <f>+'CONTROL INGRESO DE LECHE'!$K$3</f>
        <v>9</v>
      </c>
      <c r="B1234" s="12">
        <f>+'CONTROL INGRESO DE LECHE'!K58</f>
        <v>57</v>
      </c>
      <c r="C1234" s="12"/>
      <c r="D1234" s="12"/>
      <c r="E1234" s="12"/>
      <c r="F1234" s="12"/>
      <c r="G1234" s="12"/>
      <c r="H1234" s="19"/>
    </row>
    <row r="1235" spans="1:8" ht="12" customHeight="1" x14ac:dyDescent="0.25">
      <c r="A1235" s="79">
        <f>+'CONTROL INGRESO DE LECHE'!$L$3</f>
        <v>10</v>
      </c>
      <c r="B1235" s="12">
        <f>+'CONTROL INGRESO DE LECHE'!L58</f>
        <v>71</v>
      </c>
      <c r="C1235" s="12"/>
      <c r="D1235" s="12"/>
      <c r="E1235" s="12"/>
      <c r="F1235" s="12"/>
      <c r="G1235" s="12"/>
      <c r="H1235" s="19"/>
    </row>
    <row r="1236" spans="1:8" ht="12" customHeight="1" x14ac:dyDescent="0.25">
      <c r="A1236" s="79">
        <f>+'CONTROL INGRESO DE LECHE'!$M$3</f>
        <v>11</v>
      </c>
      <c r="B1236" s="12">
        <f>+'CONTROL INGRESO DE LECHE'!M58</f>
        <v>71</v>
      </c>
      <c r="C1236" s="12"/>
      <c r="D1236" s="12"/>
      <c r="E1236" s="12"/>
      <c r="F1236" s="12"/>
      <c r="G1236" s="12"/>
      <c r="H1236" s="19"/>
    </row>
    <row r="1237" spans="1:8" ht="12" customHeight="1" x14ac:dyDescent="0.25">
      <c r="A1237" s="79">
        <f>+'CONTROL INGRESO DE LECHE'!$N$3</f>
        <v>12</v>
      </c>
      <c r="B1237" s="12">
        <f>+'CONTROL INGRESO DE LECHE'!N58</f>
        <v>66</v>
      </c>
      <c r="C1237" s="12"/>
      <c r="D1237" s="12"/>
      <c r="E1237" s="12"/>
      <c r="F1237" s="12"/>
      <c r="G1237" s="12"/>
      <c r="H1237" s="19"/>
    </row>
    <row r="1238" spans="1:8" ht="12" customHeight="1" x14ac:dyDescent="0.25">
      <c r="A1238" s="79">
        <f>+'CONTROL INGRESO DE LECHE'!$O$3</f>
        <v>13</v>
      </c>
      <c r="B1238" s="12">
        <f>+'CONTROL INGRESO DE LECHE'!O58</f>
        <v>68</v>
      </c>
      <c r="C1238" s="12"/>
      <c r="D1238" s="12"/>
      <c r="E1238" s="12"/>
      <c r="F1238" s="12"/>
      <c r="G1238" s="12"/>
      <c r="H1238" s="19"/>
    </row>
    <row r="1239" spans="1:8" ht="12" customHeight="1" x14ac:dyDescent="0.25">
      <c r="A1239" s="79">
        <f>+'CONTROL INGRESO DE LECHE'!$P$3</f>
        <v>14</v>
      </c>
      <c r="B1239" s="12">
        <f>+'CONTROL INGRESO DE LECHE'!P58</f>
        <v>69</v>
      </c>
      <c r="C1239" s="12"/>
      <c r="D1239" s="12"/>
      <c r="E1239" s="12"/>
      <c r="F1239" s="12"/>
      <c r="G1239" s="12"/>
      <c r="H1239" s="19"/>
    </row>
    <row r="1240" spans="1:8" ht="12" customHeight="1" x14ac:dyDescent="0.25">
      <c r="A1240" s="79">
        <f>+'CONTROL INGRESO DE LECHE'!$Q$3</f>
        <v>15</v>
      </c>
      <c r="B1240" s="12">
        <f>+'CONTROL INGRESO DE LECHE'!Q58</f>
        <v>57</v>
      </c>
      <c r="C1240" s="12"/>
      <c r="D1240" s="12"/>
      <c r="E1240" s="12"/>
      <c r="F1240" s="12"/>
      <c r="G1240" s="12"/>
      <c r="H1240" s="19"/>
    </row>
    <row r="1241" spans="1:8" ht="12" customHeight="1" x14ac:dyDescent="0.25">
      <c r="A1241" s="79">
        <f>+'CONTROL INGRESO DE LECHE'!$R$3</f>
        <v>16</v>
      </c>
      <c r="B1241" s="12">
        <f>+'CONTROL INGRESO DE LECHE'!R58</f>
        <v>0</v>
      </c>
      <c r="C1241" s="12"/>
      <c r="D1241" s="12"/>
      <c r="E1241" s="12"/>
      <c r="F1241" s="12"/>
      <c r="G1241" s="12"/>
      <c r="H1241" s="19"/>
    </row>
    <row r="1242" spans="1:8" ht="12" customHeight="1" x14ac:dyDescent="0.25">
      <c r="A1242" s="78" t="s">
        <v>77</v>
      </c>
      <c r="B1242" s="20">
        <f>SUM(B1226:B1241)</f>
        <v>972</v>
      </c>
      <c r="C1242" s="20"/>
      <c r="D1242" s="20"/>
      <c r="E1242" s="20"/>
      <c r="F1242" s="20"/>
      <c r="G1242" s="20"/>
      <c r="H1242" s="21"/>
    </row>
    <row r="1244" spans="1:8" ht="12" customHeight="1" x14ac:dyDescent="0.25">
      <c r="A1244" s="67" t="s">
        <v>0</v>
      </c>
    </row>
    <row r="1245" spans="1:8" ht="12" customHeight="1" x14ac:dyDescent="0.25">
      <c r="A1245" s="67" t="str">
        <f>+A2</f>
        <v>PRIMERA QUINCENA JULIO 2022</v>
      </c>
    </row>
    <row r="1246" spans="1:8" ht="12" customHeight="1" x14ac:dyDescent="0.25">
      <c r="A1246" s="67" t="s">
        <v>72</v>
      </c>
      <c r="C1246" t="str">
        <f>+'CONTROL INGRESO DE LECHE'!B59</f>
        <v xml:space="preserve">HONORIO </v>
      </c>
    </row>
    <row r="1247" spans="1:8" ht="12" customHeight="1" x14ac:dyDescent="0.25">
      <c r="A1247" s="76" t="s">
        <v>76</v>
      </c>
      <c r="B1247" s="17"/>
      <c r="C1247" s="15" t="s">
        <v>64</v>
      </c>
      <c r="D1247" s="17"/>
      <c r="E1247" s="17"/>
      <c r="F1247" s="18"/>
      <c r="G1247" s="17" t="s">
        <v>65</v>
      </c>
      <c r="H1247" s="22"/>
    </row>
    <row r="1248" spans="1:8" ht="12" customHeight="1" x14ac:dyDescent="0.25">
      <c r="A1248" s="77" t="s">
        <v>66</v>
      </c>
      <c r="B1248" s="23" t="s">
        <v>29</v>
      </c>
      <c r="C1248" s="23" t="s">
        <v>67</v>
      </c>
      <c r="D1248" s="23" t="s">
        <v>68</v>
      </c>
      <c r="E1248" s="23" t="s">
        <v>75</v>
      </c>
      <c r="F1248" s="24" t="s">
        <v>74</v>
      </c>
      <c r="G1248" s="12"/>
      <c r="H1248" s="19"/>
    </row>
    <row r="1249" spans="1:8" ht="12" customHeight="1" x14ac:dyDescent="0.25">
      <c r="A1249" s="70">
        <f>+'CONTROL INGRESO DE LECHE'!$C$3</f>
        <v>1</v>
      </c>
      <c r="B1249" s="25">
        <f>+'CONTROL INGRESO DE LECHE'!C59</f>
        <v>59</v>
      </c>
      <c r="C1249" s="25"/>
      <c r="D1249" s="25"/>
      <c r="E1249" s="25"/>
      <c r="F1249" s="25"/>
      <c r="G1249" s="23" t="s">
        <v>69</v>
      </c>
      <c r="H1249" s="26">
        <v>1400</v>
      </c>
    </row>
    <row r="1250" spans="1:8" ht="12" customHeight="1" x14ac:dyDescent="0.25">
      <c r="A1250" s="71">
        <f>+'CONTROL INGRESO DE LECHE'!$D$3</f>
        <v>2</v>
      </c>
      <c r="B1250" s="12">
        <f>+'CONTROL INGRESO DE LECHE'!D59</f>
        <v>55</v>
      </c>
      <c r="C1250" s="12"/>
      <c r="D1250" s="12"/>
      <c r="E1250" s="12"/>
      <c r="F1250" s="12"/>
      <c r="G1250" s="16" t="s">
        <v>70</v>
      </c>
      <c r="H1250" s="19">
        <f>+B1265</f>
        <v>905</v>
      </c>
    </row>
    <row r="1251" spans="1:8" ht="12" customHeight="1" x14ac:dyDescent="0.25">
      <c r="A1251" s="71">
        <f>+'CONTROL INGRESO DE LECHE'!$E$3</f>
        <v>3</v>
      </c>
      <c r="B1251" s="12">
        <f>+'CONTROL INGRESO DE LECHE'!E59</f>
        <v>55</v>
      </c>
      <c r="C1251" s="12"/>
      <c r="D1251" s="12"/>
      <c r="E1251" s="12"/>
      <c r="F1251" s="12"/>
      <c r="G1251" s="16" t="s">
        <v>71</v>
      </c>
      <c r="H1251" s="19">
        <f>+H1250*H1249</f>
        <v>1267000</v>
      </c>
    </row>
    <row r="1252" spans="1:8" ht="12" customHeight="1" x14ac:dyDescent="0.25">
      <c r="A1252" s="71">
        <f>+'CONTROL INGRESO DE LECHE'!$F$3</f>
        <v>4</v>
      </c>
      <c r="B1252" s="12">
        <f>+'CONTROL INGRESO DE LECHE'!F59</f>
        <v>54</v>
      </c>
      <c r="C1252" s="12"/>
      <c r="D1252" s="12"/>
      <c r="E1252" s="12"/>
      <c r="F1252" s="12"/>
      <c r="G1252" s="16" t="s">
        <v>91</v>
      </c>
      <c r="H1252" s="19"/>
    </row>
    <row r="1253" spans="1:8" ht="12" customHeight="1" x14ac:dyDescent="0.25">
      <c r="A1253" s="71">
        <f>+'CONTROL INGRESO DE LECHE'!$G$3</f>
        <v>5</v>
      </c>
      <c r="B1253" s="12">
        <f>+'CONTROL INGRESO DE LECHE'!G59</f>
        <v>59</v>
      </c>
      <c r="C1253" s="12"/>
      <c r="D1253" s="12"/>
      <c r="E1253" s="12"/>
      <c r="F1253" s="12"/>
      <c r="G1253" s="16" t="s">
        <v>73</v>
      </c>
      <c r="H1253" s="19">
        <f>SUM(H1251:H1252)</f>
        <v>1267000</v>
      </c>
    </row>
    <row r="1254" spans="1:8" ht="12" customHeight="1" x14ac:dyDescent="0.25">
      <c r="A1254" s="71">
        <f>+'CONTROL INGRESO DE LECHE'!$H$3</f>
        <v>6</v>
      </c>
      <c r="B1254" s="12">
        <f>+'CONTROL INGRESO DE LECHE'!H59</f>
        <v>55</v>
      </c>
      <c r="C1254" s="12"/>
      <c r="D1254" s="12"/>
      <c r="E1254" s="12"/>
      <c r="F1254" s="12"/>
      <c r="G1254" s="12"/>
      <c r="H1254" s="19"/>
    </row>
    <row r="1255" spans="1:8" ht="12" customHeight="1" x14ac:dyDescent="0.25">
      <c r="A1255" s="71">
        <f>+'CONTROL INGRESO DE LECHE'!$I$3</f>
        <v>7</v>
      </c>
      <c r="B1255" s="12">
        <f>+'CONTROL INGRESO DE LECHE'!I59</f>
        <v>48</v>
      </c>
      <c r="C1255" s="12"/>
      <c r="D1255" s="12"/>
      <c r="E1255" s="12"/>
      <c r="F1255" s="12"/>
      <c r="G1255" s="12"/>
      <c r="H1255" s="19"/>
    </row>
    <row r="1256" spans="1:8" ht="12" customHeight="1" x14ac:dyDescent="0.25">
      <c r="A1256" s="71">
        <f>+'CONTROL INGRESO DE LECHE'!$J$3</f>
        <v>8</v>
      </c>
      <c r="B1256" s="12">
        <f>+'CONTROL INGRESO DE LECHE'!J59</f>
        <v>59</v>
      </c>
      <c r="C1256" s="12"/>
      <c r="D1256" s="12"/>
      <c r="E1256" s="12"/>
      <c r="F1256" s="12"/>
      <c r="G1256" s="12"/>
      <c r="H1256" s="19"/>
    </row>
    <row r="1257" spans="1:8" ht="12" customHeight="1" x14ac:dyDescent="0.25">
      <c r="A1257" s="71">
        <f>+'CONTROL INGRESO DE LECHE'!$K$3</f>
        <v>9</v>
      </c>
      <c r="B1257" s="12">
        <f>+'CONTROL INGRESO DE LECHE'!K59</f>
        <v>61</v>
      </c>
      <c r="C1257" s="12"/>
      <c r="D1257" s="12"/>
      <c r="E1257" s="12"/>
      <c r="F1257" s="12"/>
      <c r="G1257" s="12"/>
      <c r="H1257" s="19"/>
    </row>
    <row r="1258" spans="1:8" ht="12" customHeight="1" x14ac:dyDescent="0.25">
      <c r="A1258" s="71">
        <f>+'CONTROL INGRESO DE LECHE'!$L$3</f>
        <v>10</v>
      </c>
      <c r="B1258" s="12">
        <f>+'CONTROL INGRESO DE LECHE'!L59</f>
        <v>61</v>
      </c>
      <c r="C1258" s="12"/>
      <c r="D1258" s="12"/>
      <c r="E1258" s="12"/>
      <c r="F1258" s="12"/>
      <c r="G1258" s="12"/>
      <c r="H1258" s="19"/>
    </row>
    <row r="1259" spans="1:8" ht="12" customHeight="1" x14ac:dyDescent="0.25">
      <c r="A1259" s="71">
        <f>+'CONTROL INGRESO DE LECHE'!$M$3</f>
        <v>11</v>
      </c>
      <c r="B1259" s="12">
        <f>+'CONTROL INGRESO DE LECHE'!M59</f>
        <v>66</v>
      </c>
      <c r="C1259" s="12"/>
      <c r="D1259" s="12"/>
      <c r="E1259" s="12"/>
      <c r="F1259" s="12"/>
      <c r="G1259" s="12"/>
      <c r="H1259" s="19"/>
    </row>
    <row r="1260" spans="1:8" ht="12" customHeight="1" x14ac:dyDescent="0.25">
      <c r="A1260" s="71">
        <f>+'CONTROL INGRESO DE LECHE'!$N$3</f>
        <v>12</v>
      </c>
      <c r="B1260" s="12">
        <f>+'CONTROL INGRESO DE LECHE'!N59</f>
        <v>66</v>
      </c>
      <c r="C1260" s="12"/>
      <c r="D1260" s="12"/>
      <c r="E1260" s="12"/>
      <c r="F1260" s="12"/>
      <c r="G1260" s="12"/>
      <c r="H1260" s="19"/>
    </row>
    <row r="1261" spans="1:8" ht="12" customHeight="1" x14ac:dyDescent="0.25">
      <c r="A1261" s="71">
        <f>+'CONTROL INGRESO DE LECHE'!$O$3</f>
        <v>13</v>
      </c>
      <c r="B1261" s="12">
        <f>+'CONTROL INGRESO DE LECHE'!O59</f>
        <v>71</v>
      </c>
      <c r="C1261" s="12"/>
      <c r="D1261" s="12"/>
      <c r="E1261" s="12"/>
      <c r="F1261" s="12"/>
      <c r="G1261" s="12"/>
      <c r="H1261" s="19"/>
    </row>
    <row r="1262" spans="1:8" ht="12" customHeight="1" x14ac:dyDescent="0.25">
      <c r="A1262" s="71">
        <f>+'CONTROL INGRESO DE LECHE'!$P$3</f>
        <v>14</v>
      </c>
      <c r="B1262" s="12">
        <f>+'CONTROL INGRESO DE LECHE'!P59</f>
        <v>68</v>
      </c>
      <c r="C1262" s="12"/>
      <c r="D1262" s="12"/>
      <c r="E1262" s="12"/>
      <c r="F1262" s="12"/>
      <c r="G1262" s="12"/>
      <c r="H1262" s="19"/>
    </row>
    <row r="1263" spans="1:8" ht="12" customHeight="1" x14ac:dyDescent="0.25">
      <c r="A1263" s="71">
        <f>+'CONTROL INGRESO DE LECHE'!$Q$3</f>
        <v>15</v>
      </c>
      <c r="B1263" s="12">
        <f>+'CONTROL INGRESO DE LECHE'!Q59</f>
        <v>68</v>
      </c>
      <c r="C1263" s="12"/>
      <c r="D1263" s="12"/>
      <c r="E1263" s="12"/>
      <c r="F1263" s="12"/>
      <c r="G1263" s="12"/>
      <c r="H1263" s="19"/>
    </row>
    <row r="1264" spans="1:8" ht="12" customHeight="1" x14ac:dyDescent="0.25">
      <c r="A1264" s="71">
        <f>+'CONTROL INGRESO DE LECHE'!$R$3</f>
        <v>16</v>
      </c>
      <c r="B1264" s="12">
        <f>+'CONTROL INGRESO DE LECHE'!R59</f>
        <v>0</v>
      </c>
      <c r="C1264" s="12"/>
      <c r="D1264" s="12"/>
      <c r="E1264" s="12"/>
      <c r="F1264" s="12"/>
      <c r="G1264" s="12"/>
      <c r="H1264" s="19"/>
    </row>
    <row r="1265" spans="1:8" ht="12" customHeight="1" x14ac:dyDescent="0.25">
      <c r="A1265" s="78" t="s">
        <v>77</v>
      </c>
      <c r="B1265" s="20">
        <f>SUM(B1249:B1264)</f>
        <v>905</v>
      </c>
      <c r="C1265" s="20"/>
      <c r="D1265" s="20"/>
      <c r="E1265" s="20"/>
      <c r="F1265" s="20"/>
      <c r="G1265" s="20"/>
      <c r="H1265" s="21"/>
    </row>
    <row r="1267" spans="1:8" ht="12" customHeight="1" x14ac:dyDescent="0.25">
      <c r="A1267" s="67" t="s">
        <v>78</v>
      </c>
    </row>
    <row r="1268" spans="1:8" ht="12" customHeight="1" x14ac:dyDescent="0.25">
      <c r="A1268" s="67" t="str">
        <f>+A2</f>
        <v>PRIMERA QUINCENA JULIO 2022</v>
      </c>
    </row>
    <row r="1269" spans="1:8" ht="12" customHeight="1" x14ac:dyDescent="0.25">
      <c r="A1269" s="67" t="s">
        <v>72</v>
      </c>
      <c r="C1269" t="str">
        <f>+'CONTROL INGRESO DE LECHE'!B60</f>
        <v xml:space="preserve">DANIEL DIAZ </v>
      </c>
    </row>
    <row r="1270" spans="1:8" ht="12" customHeight="1" x14ac:dyDescent="0.25">
      <c r="A1270" s="76" t="s">
        <v>76</v>
      </c>
      <c r="B1270" s="17"/>
      <c r="C1270" s="15" t="s">
        <v>64</v>
      </c>
      <c r="D1270" s="17"/>
      <c r="E1270" s="17"/>
      <c r="F1270" s="18"/>
      <c r="G1270" s="17" t="s">
        <v>65</v>
      </c>
      <c r="H1270" s="22"/>
    </row>
    <row r="1271" spans="1:8" ht="12" customHeight="1" x14ac:dyDescent="0.25">
      <c r="A1271" s="77" t="s">
        <v>66</v>
      </c>
      <c r="B1271" s="23" t="s">
        <v>29</v>
      </c>
      <c r="C1271" s="23" t="s">
        <v>67</v>
      </c>
      <c r="D1271" s="23" t="s">
        <v>68</v>
      </c>
      <c r="E1271" s="23" t="s">
        <v>75</v>
      </c>
      <c r="F1271" s="24" t="s">
        <v>74</v>
      </c>
      <c r="G1271" s="12"/>
      <c r="H1271" s="19"/>
    </row>
    <row r="1272" spans="1:8" ht="12" customHeight="1" x14ac:dyDescent="0.25">
      <c r="A1272" s="70">
        <f>+'CONTROL INGRESO DE LECHE'!$C$3</f>
        <v>1</v>
      </c>
      <c r="B1272" s="25">
        <f>+'CONTROL INGRESO DE LECHE'!C60</f>
        <v>10</v>
      </c>
      <c r="C1272" s="25"/>
      <c r="D1272" s="25"/>
      <c r="E1272" s="25"/>
      <c r="F1272" s="25"/>
      <c r="G1272" s="23" t="s">
        <v>69</v>
      </c>
      <c r="H1272" s="26">
        <v>1400</v>
      </c>
    </row>
    <row r="1273" spans="1:8" ht="12" customHeight="1" x14ac:dyDescent="0.25">
      <c r="A1273" s="71">
        <f>+'CONTROL INGRESO DE LECHE'!$D$3</f>
        <v>2</v>
      </c>
      <c r="B1273" s="12">
        <f>+'CONTROL INGRESO DE LECHE'!D60</f>
        <v>12</v>
      </c>
      <c r="C1273" s="12"/>
      <c r="D1273" s="12"/>
      <c r="E1273" s="12"/>
      <c r="F1273" s="12"/>
      <c r="G1273" s="16" t="s">
        <v>70</v>
      </c>
      <c r="H1273" s="19">
        <f>+B1288</f>
        <v>108</v>
      </c>
    </row>
    <row r="1274" spans="1:8" ht="12" customHeight="1" x14ac:dyDescent="0.25">
      <c r="A1274" s="71">
        <f>+'CONTROL INGRESO DE LECHE'!$E$3</f>
        <v>3</v>
      </c>
      <c r="B1274" s="12">
        <f>+'CONTROL INGRESO DE LECHE'!E60</f>
        <v>14</v>
      </c>
      <c r="C1274" s="12"/>
      <c r="D1274" s="12"/>
      <c r="E1274" s="12"/>
      <c r="F1274" s="12"/>
      <c r="G1274" s="16" t="s">
        <v>71</v>
      </c>
      <c r="H1274" s="19">
        <f>+H1273*H1272</f>
        <v>151200</v>
      </c>
    </row>
    <row r="1275" spans="1:8" ht="12" customHeight="1" x14ac:dyDescent="0.25">
      <c r="A1275" s="71">
        <f>+'CONTROL INGRESO DE LECHE'!$F$3</f>
        <v>4</v>
      </c>
      <c r="B1275" s="12">
        <f>+'CONTROL INGRESO DE LECHE'!F60</f>
        <v>10</v>
      </c>
      <c r="C1275" s="12"/>
      <c r="D1275" s="12"/>
      <c r="E1275" s="12"/>
      <c r="F1275" s="12"/>
      <c r="G1275" s="16" t="s">
        <v>64</v>
      </c>
      <c r="H1275" s="19"/>
    </row>
    <row r="1276" spans="1:8" ht="12" customHeight="1" x14ac:dyDescent="0.25">
      <c r="A1276" s="71">
        <f>+'CONTROL INGRESO DE LECHE'!$G$3</f>
        <v>5</v>
      </c>
      <c r="B1276" s="12">
        <f>+'CONTROL INGRESO DE LECHE'!G60</f>
        <v>11</v>
      </c>
      <c r="C1276" s="12"/>
      <c r="D1276" s="12"/>
      <c r="E1276" s="12"/>
      <c r="F1276" s="12"/>
      <c r="G1276" s="16" t="s">
        <v>73</v>
      </c>
      <c r="H1276" s="19">
        <f>+H1274+E1277</f>
        <v>151200</v>
      </c>
    </row>
    <row r="1277" spans="1:8" ht="12" customHeight="1" x14ac:dyDescent="0.25">
      <c r="A1277" s="71">
        <f>+'CONTROL INGRESO DE LECHE'!$H$3</f>
        <v>6</v>
      </c>
      <c r="B1277" s="12">
        <f>+'CONTROL INGRESO DE LECHE'!H60</f>
        <v>0</v>
      </c>
      <c r="C1277" s="12"/>
      <c r="D1277" s="12"/>
      <c r="E1277" s="12"/>
      <c r="F1277" s="12"/>
      <c r="G1277" s="12"/>
      <c r="H1277" s="19"/>
    </row>
    <row r="1278" spans="1:8" ht="12" customHeight="1" x14ac:dyDescent="0.25">
      <c r="A1278" s="71">
        <f>+'CONTROL INGRESO DE LECHE'!$I$3</f>
        <v>7</v>
      </c>
      <c r="B1278" s="12">
        <f>+'CONTROL INGRESO DE LECHE'!I60</f>
        <v>9</v>
      </c>
      <c r="C1278" s="12"/>
      <c r="D1278" s="12"/>
      <c r="E1278" s="12"/>
      <c r="F1278" s="12"/>
      <c r="G1278" s="12"/>
      <c r="H1278" s="19"/>
    </row>
    <row r="1279" spans="1:8" ht="12" customHeight="1" x14ac:dyDescent="0.25">
      <c r="A1279" s="71">
        <f>+'CONTROL INGRESO DE LECHE'!$J$3</f>
        <v>8</v>
      </c>
      <c r="B1279" s="12">
        <f>+'CONTROL INGRESO DE LECHE'!J60</f>
        <v>0</v>
      </c>
      <c r="C1279" s="12"/>
      <c r="D1279" s="12"/>
      <c r="E1279" s="12"/>
      <c r="F1279" s="12"/>
      <c r="G1279" s="12"/>
      <c r="H1279" s="19"/>
    </row>
    <row r="1280" spans="1:8" ht="12" customHeight="1" x14ac:dyDescent="0.25">
      <c r="A1280" s="71">
        <f>+'CONTROL INGRESO DE LECHE'!$K$3</f>
        <v>9</v>
      </c>
      <c r="B1280" s="12">
        <f>+'CONTROL INGRESO DE LECHE'!K60</f>
        <v>7</v>
      </c>
      <c r="C1280" s="12"/>
      <c r="D1280" s="12"/>
      <c r="E1280" s="12"/>
      <c r="F1280" s="12"/>
      <c r="G1280" s="12"/>
      <c r="H1280" s="19"/>
    </row>
    <row r="1281" spans="1:8" ht="12" customHeight="1" x14ac:dyDescent="0.25">
      <c r="A1281" s="71">
        <f>+'CONTROL INGRESO DE LECHE'!$L$3</f>
        <v>10</v>
      </c>
      <c r="B1281" s="12">
        <f>+'CONTROL INGRESO DE LECHE'!L60</f>
        <v>7</v>
      </c>
      <c r="C1281" s="12"/>
      <c r="D1281" s="12"/>
      <c r="E1281" s="12"/>
      <c r="F1281" s="12"/>
      <c r="G1281" s="12"/>
      <c r="H1281" s="19"/>
    </row>
    <row r="1282" spans="1:8" ht="12" customHeight="1" x14ac:dyDescent="0.25">
      <c r="A1282" s="71">
        <f>+'CONTROL INGRESO DE LECHE'!$M$3</f>
        <v>11</v>
      </c>
      <c r="B1282" s="12">
        <f>+'CONTROL INGRESO DE LECHE'!M60</f>
        <v>6</v>
      </c>
      <c r="C1282" s="12"/>
      <c r="D1282" s="12"/>
      <c r="E1282" s="12"/>
      <c r="F1282" s="12"/>
      <c r="G1282" s="12"/>
      <c r="H1282" s="19"/>
    </row>
    <row r="1283" spans="1:8" ht="12" customHeight="1" x14ac:dyDescent="0.25">
      <c r="A1283" s="71">
        <f>+'CONTROL INGRESO DE LECHE'!$N$3</f>
        <v>12</v>
      </c>
      <c r="B1283" s="12">
        <f>+'CONTROL INGRESO DE LECHE'!N60</f>
        <v>11</v>
      </c>
      <c r="C1283" s="12"/>
      <c r="D1283" s="12"/>
      <c r="E1283" s="12"/>
      <c r="F1283" s="12"/>
      <c r="G1283" s="12"/>
      <c r="H1283" s="19"/>
    </row>
    <row r="1284" spans="1:8" ht="12" customHeight="1" x14ac:dyDescent="0.25">
      <c r="A1284" s="71">
        <f>+'CONTROL INGRESO DE LECHE'!$O$3</f>
        <v>13</v>
      </c>
      <c r="B1284" s="12">
        <f>+'CONTROL INGRESO DE LECHE'!O60</f>
        <v>11</v>
      </c>
      <c r="C1284" s="12"/>
      <c r="D1284" s="12"/>
      <c r="E1284" s="12"/>
      <c r="F1284" s="12"/>
      <c r="G1284" s="12"/>
      <c r="H1284" s="19"/>
    </row>
    <row r="1285" spans="1:8" ht="12" customHeight="1" x14ac:dyDescent="0.25">
      <c r="A1285" s="71">
        <f>+'CONTROL INGRESO DE LECHE'!$P$3</f>
        <v>14</v>
      </c>
      <c r="B1285" s="12">
        <f>+'CONTROL INGRESO DE LECHE'!P60</f>
        <v>0</v>
      </c>
      <c r="C1285" s="12"/>
      <c r="D1285" s="12"/>
      <c r="E1285" s="12"/>
      <c r="F1285" s="12"/>
      <c r="G1285" s="12"/>
      <c r="H1285" s="19"/>
    </row>
    <row r="1286" spans="1:8" ht="12" customHeight="1" x14ac:dyDescent="0.25">
      <c r="A1286" s="71">
        <f>+'CONTROL INGRESO DE LECHE'!$Q$3</f>
        <v>15</v>
      </c>
      <c r="B1286" s="12">
        <f>+'CONTROL INGRESO DE LECHE'!Q60</f>
        <v>0</v>
      </c>
      <c r="C1286" s="12"/>
      <c r="D1286" s="12"/>
      <c r="E1286" s="12"/>
      <c r="F1286" s="12"/>
      <c r="G1286" s="12"/>
      <c r="H1286" s="19"/>
    </row>
    <row r="1287" spans="1:8" ht="12" customHeight="1" x14ac:dyDescent="0.25">
      <c r="A1287" s="71">
        <f>+'CONTROL INGRESO DE LECHE'!$R$3</f>
        <v>16</v>
      </c>
      <c r="B1287" s="12">
        <f>+'CONTROL INGRESO DE LECHE'!R60</f>
        <v>0</v>
      </c>
      <c r="C1287" s="12"/>
      <c r="D1287" s="12"/>
      <c r="E1287" s="12"/>
      <c r="F1287" s="12"/>
      <c r="G1287" s="12"/>
      <c r="H1287" s="19"/>
    </row>
    <row r="1288" spans="1:8" ht="12" customHeight="1" x14ac:dyDescent="0.25">
      <c r="A1288" s="78" t="s">
        <v>77</v>
      </c>
      <c r="B1288" s="20">
        <f>SUM(B1272:B1287)</f>
        <v>108</v>
      </c>
      <c r="C1288" s="20"/>
      <c r="D1288" s="20"/>
      <c r="E1288" s="20"/>
      <c r="F1288" s="20"/>
      <c r="G1288" s="20"/>
      <c r="H1288" s="21"/>
    </row>
    <row r="1290" spans="1:8" ht="12" customHeight="1" x14ac:dyDescent="0.25">
      <c r="A1290" s="67" t="s">
        <v>0</v>
      </c>
    </row>
    <row r="1291" spans="1:8" ht="12" customHeight="1" x14ac:dyDescent="0.25">
      <c r="A1291" s="67" t="str">
        <f>+A2</f>
        <v>PRIMERA QUINCENA JULIO 2022</v>
      </c>
    </row>
    <row r="1292" spans="1:8" ht="12" customHeight="1" x14ac:dyDescent="0.25">
      <c r="A1292" s="67" t="s">
        <v>72</v>
      </c>
      <c r="C1292" t="s">
        <v>179</v>
      </c>
    </row>
    <row r="1293" spans="1:8" ht="12" customHeight="1" x14ac:dyDescent="0.25">
      <c r="A1293" s="76" t="s">
        <v>76</v>
      </c>
      <c r="B1293" s="17"/>
      <c r="C1293" s="15" t="s">
        <v>64</v>
      </c>
      <c r="D1293" s="17"/>
      <c r="E1293" s="17"/>
      <c r="F1293" s="18"/>
      <c r="G1293" s="17" t="s">
        <v>65</v>
      </c>
      <c r="H1293" s="22"/>
    </row>
    <row r="1294" spans="1:8" ht="12" customHeight="1" x14ac:dyDescent="0.25">
      <c r="A1294" s="77" t="s">
        <v>66</v>
      </c>
      <c r="B1294" s="23" t="s">
        <v>29</v>
      </c>
      <c r="C1294" s="23" t="s">
        <v>67</v>
      </c>
      <c r="D1294" s="23" t="s">
        <v>68</v>
      </c>
      <c r="E1294" s="23" t="s">
        <v>75</v>
      </c>
      <c r="F1294" s="24" t="s">
        <v>74</v>
      </c>
      <c r="G1294" s="12"/>
      <c r="H1294" s="19"/>
    </row>
    <row r="1295" spans="1:8" ht="12" customHeight="1" x14ac:dyDescent="0.25">
      <c r="A1295" s="70">
        <f>+'CONTROL INGRESO DE LECHE'!$C$3</f>
        <v>1</v>
      </c>
      <c r="B1295" s="25">
        <f>+'CONTROL INGRESO DE LECHE'!C61</f>
        <v>209</v>
      </c>
      <c r="C1295" s="25"/>
      <c r="D1295" s="25"/>
      <c r="E1295" s="25"/>
      <c r="F1295" s="25"/>
      <c r="G1295" s="23" t="s">
        <v>69</v>
      </c>
      <c r="H1295" s="26">
        <v>1800</v>
      </c>
    </row>
    <row r="1296" spans="1:8" ht="12" customHeight="1" x14ac:dyDescent="0.25">
      <c r="A1296" s="71">
        <f>+'CONTROL INGRESO DE LECHE'!$D$3</f>
        <v>2</v>
      </c>
      <c r="B1296" s="12">
        <f>+'CONTROL INGRESO DE LECHE'!D61</f>
        <v>200</v>
      </c>
      <c r="C1296" s="12"/>
      <c r="D1296" s="12"/>
      <c r="E1296" s="12"/>
      <c r="F1296" s="12"/>
      <c r="G1296" s="16" t="s">
        <v>70</v>
      </c>
      <c r="H1296" s="19">
        <f>+B1311</f>
        <v>3005</v>
      </c>
    </row>
    <row r="1297" spans="1:8" ht="12" customHeight="1" x14ac:dyDescent="0.25">
      <c r="A1297" s="71">
        <f>+'CONTROL INGRESO DE LECHE'!$E$3</f>
        <v>3</v>
      </c>
      <c r="B1297" s="12">
        <f>+'CONTROL INGRESO DE LECHE'!E61</f>
        <v>188</v>
      </c>
      <c r="C1297" s="12"/>
      <c r="D1297" s="12"/>
      <c r="E1297" s="12"/>
      <c r="F1297" s="12"/>
      <c r="G1297" s="16" t="s">
        <v>71</v>
      </c>
      <c r="H1297" s="19">
        <f>+H1296*H1295</f>
        <v>5409000</v>
      </c>
    </row>
    <row r="1298" spans="1:8" ht="12" customHeight="1" x14ac:dyDescent="0.25">
      <c r="A1298" s="71">
        <f>+'CONTROL INGRESO DE LECHE'!$F$3</f>
        <v>4</v>
      </c>
      <c r="B1298" s="12">
        <f>+'CONTROL INGRESO DE LECHE'!F61</f>
        <v>203</v>
      </c>
      <c r="C1298" s="12"/>
      <c r="D1298" s="35"/>
      <c r="E1298" s="12"/>
      <c r="F1298" s="12"/>
      <c r="G1298" s="16" t="s">
        <v>64</v>
      </c>
      <c r="H1298" s="19"/>
    </row>
    <row r="1299" spans="1:8" ht="12" customHeight="1" x14ac:dyDescent="0.25">
      <c r="A1299" s="71">
        <f>+'CONTROL INGRESO DE LECHE'!$G$3</f>
        <v>5</v>
      </c>
      <c r="B1299" s="12">
        <f>+'CONTROL INGRESO DE LECHE'!G61</f>
        <v>203</v>
      </c>
      <c r="C1299" s="12"/>
      <c r="D1299" s="12"/>
      <c r="E1299" s="12"/>
      <c r="F1299" s="12"/>
      <c r="G1299" s="16" t="s">
        <v>73</v>
      </c>
      <c r="H1299" s="19">
        <f>H1297+F1301</f>
        <v>5409000</v>
      </c>
    </row>
    <row r="1300" spans="1:8" ht="12" customHeight="1" x14ac:dyDescent="0.25">
      <c r="A1300" s="71">
        <f>+'CONTROL INGRESO DE LECHE'!$H$3</f>
        <v>6</v>
      </c>
      <c r="B1300" s="12">
        <f>+'CONTROL INGRESO DE LECHE'!H61</f>
        <v>200</v>
      </c>
      <c r="C1300" s="12"/>
      <c r="D1300" s="12"/>
      <c r="E1300" s="12"/>
      <c r="F1300" s="12"/>
      <c r="G1300" s="81"/>
      <c r="H1300" s="19"/>
    </row>
    <row r="1301" spans="1:8" ht="12" customHeight="1" x14ac:dyDescent="0.25">
      <c r="A1301" s="71">
        <f>+'CONTROL INGRESO DE LECHE'!$I$3</f>
        <v>7</v>
      </c>
      <c r="B1301" s="12">
        <f>+'CONTROL INGRESO DE LECHE'!I61</f>
        <v>200</v>
      </c>
      <c r="C1301" s="12"/>
      <c r="D1301" s="12"/>
      <c r="E1301" s="12"/>
      <c r="F1301" s="12"/>
      <c r="G1301" s="81"/>
      <c r="H1301" s="83"/>
    </row>
    <row r="1302" spans="1:8" ht="12" customHeight="1" x14ac:dyDescent="0.25">
      <c r="A1302" s="71">
        <f>+'CONTROL INGRESO DE LECHE'!$J$3</f>
        <v>8</v>
      </c>
      <c r="B1302" s="12">
        <f>+'CONTROL INGRESO DE LECHE'!J61</f>
        <v>200</v>
      </c>
      <c r="C1302" s="12"/>
      <c r="D1302" s="12"/>
      <c r="E1302" s="12"/>
      <c r="F1302" s="12"/>
      <c r="G1302" s="12"/>
      <c r="H1302" s="19"/>
    </row>
    <row r="1303" spans="1:8" ht="12" customHeight="1" x14ac:dyDescent="0.25">
      <c r="A1303" s="71">
        <f>+'CONTROL INGRESO DE LECHE'!$K$3</f>
        <v>9</v>
      </c>
      <c r="B1303" s="12">
        <f>+'CONTROL INGRESO DE LECHE'!K61</f>
        <v>200</v>
      </c>
      <c r="C1303" s="12"/>
      <c r="D1303" s="12"/>
      <c r="E1303" s="12"/>
      <c r="F1303" s="12"/>
      <c r="G1303" s="12"/>
      <c r="H1303" s="19"/>
    </row>
    <row r="1304" spans="1:8" ht="12" customHeight="1" x14ac:dyDescent="0.25">
      <c r="A1304" s="71">
        <f>+'CONTROL INGRESO DE LECHE'!$L$3</f>
        <v>10</v>
      </c>
      <c r="B1304" s="12">
        <f>+'CONTROL INGRESO DE LECHE'!L61</f>
        <v>200</v>
      </c>
      <c r="C1304" s="12"/>
      <c r="D1304" s="12"/>
      <c r="E1304" s="12"/>
      <c r="F1304" s="12"/>
      <c r="G1304" s="12"/>
      <c r="H1304" s="19"/>
    </row>
    <row r="1305" spans="1:8" ht="12" customHeight="1" x14ac:dyDescent="0.25">
      <c r="A1305" s="71">
        <f>+'CONTROL INGRESO DE LECHE'!$M$3</f>
        <v>11</v>
      </c>
      <c r="B1305" s="12">
        <f>+'CONTROL INGRESO DE LECHE'!M61</f>
        <v>196</v>
      </c>
      <c r="C1305" s="12"/>
      <c r="D1305" s="12"/>
      <c r="E1305" s="12"/>
      <c r="F1305" s="12"/>
      <c r="G1305" s="12"/>
      <c r="H1305" s="19"/>
    </row>
    <row r="1306" spans="1:8" ht="12" customHeight="1" x14ac:dyDescent="0.25">
      <c r="A1306" s="71">
        <f>+'CONTROL INGRESO DE LECHE'!$N$3</f>
        <v>12</v>
      </c>
      <c r="B1306" s="12">
        <f>+'CONTROL INGRESO DE LECHE'!N61</f>
        <v>200</v>
      </c>
      <c r="C1306" s="12"/>
      <c r="D1306" s="12"/>
      <c r="E1306" s="12"/>
      <c r="F1306" s="12"/>
      <c r="G1306" s="12"/>
      <c r="H1306" s="19"/>
    </row>
    <row r="1307" spans="1:8" ht="12" customHeight="1" x14ac:dyDescent="0.25">
      <c r="A1307" s="71">
        <f>+'CONTROL INGRESO DE LECHE'!$O$3</f>
        <v>13</v>
      </c>
      <c r="B1307" s="12">
        <f>+'CONTROL INGRESO DE LECHE'!O61</f>
        <v>200</v>
      </c>
      <c r="C1307" s="12"/>
      <c r="D1307" s="12"/>
      <c r="E1307" s="12"/>
      <c r="F1307" s="12"/>
      <c r="G1307" s="12"/>
      <c r="H1307" s="19"/>
    </row>
    <row r="1308" spans="1:8" ht="12" customHeight="1" x14ac:dyDescent="0.25">
      <c r="A1308" s="71">
        <f>+'CONTROL INGRESO DE LECHE'!$P$3</f>
        <v>14</v>
      </c>
      <c r="B1308" s="12">
        <f>+'CONTROL INGRESO DE LECHE'!P61</f>
        <v>202</v>
      </c>
      <c r="C1308" s="12"/>
      <c r="D1308" s="12"/>
      <c r="E1308" s="12"/>
      <c r="F1308" s="12"/>
      <c r="G1308" s="12"/>
      <c r="H1308" s="19"/>
    </row>
    <row r="1309" spans="1:8" ht="12" customHeight="1" x14ac:dyDescent="0.25">
      <c r="A1309" s="71">
        <f>+'CONTROL INGRESO DE LECHE'!$Q$3</f>
        <v>15</v>
      </c>
      <c r="B1309" s="12">
        <f>+'CONTROL INGRESO DE LECHE'!Q61</f>
        <v>204</v>
      </c>
      <c r="C1309" s="12"/>
      <c r="D1309" s="12"/>
      <c r="E1309" s="12"/>
      <c r="F1309" s="12"/>
      <c r="G1309" s="12"/>
      <c r="H1309" s="82"/>
    </row>
    <row r="1310" spans="1:8" ht="12" customHeight="1" x14ac:dyDescent="0.25">
      <c r="A1310" s="71">
        <f>+'CONTROL INGRESO DE LECHE'!$R$3</f>
        <v>16</v>
      </c>
      <c r="B1310" s="12">
        <f>+'CONTROL INGRESO DE LECHE'!R61</f>
        <v>0</v>
      </c>
      <c r="C1310" s="12"/>
      <c r="D1310" s="12"/>
      <c r="E1310" s="12"/>
      <c r="F1310" s="12"/>
      <c r="G1310" s="12"/>
      <c r="H1310" s="19"/>
    </row>
    <row r="1311" spans="1:8" ht="12" customHeight="1" x14ac:dyDescent="0.25">
      <c r="A1311" s="78" t="s">
        <v>77</v>
      </c>
      <c r="B1311" s="20">
        <f>SUM(B1295:B1310)</f>
        <v>3005</v>
      </c>
      <c r="C1311" s="20"/>
      <c r="D1311" s="20"/>
      <c r="E1311" s="20"/>
      <c r="F1311" s="20"/>
      <c r="G1311" s="20"/>
      <c r="H1311" s="21"/>
    </row>
    <row r="1314" spans="1:8" ht="12" customHeight="1" x14ac:dyDescent="0.25">
      <c r="A1314" s="67" t="s">
        <v>0</v>
      </c>
    </row>
    <row r="1315" spans="1:8" ht="12" customHeight="1" x14ac:dyDescent="0.25">
      <c r="A1315" s="67" t="str">
        <f>+A2</f>
        <v>PRIMERA QUINCENA JULIO 2022</v>
      </c>
    </row>
    <row r="1316" spans="1:8" ht="12" customHeight="1" x14ac:dyDescent="0.25">
      <c r="A1316" s="67" t="s">
        <v>72</v>
      </c>
      <c r="C1316" t="str">
        <f>+'CONTROL INGRESO DE LECHE'!B62</f>
        <v xml:space="preserve">MARIA REBECA VELASQUEZ </v>
      </c>
    </row>
    <row r="1317" spans="1:8" ht="12" customHeight="1" x14ac:dyDescent="0.25">
      <c r="A1317" s="76" t="s">
        <v>76</v>
      </c>
      <c r="B1317" s="17"/>
      <c r="C1317" s="15" t="s">
        <v>64</v>
      </c>
      <c r="D1317" s="17"/>
      <c r="E1317" s="17"/>
      <c r="F1317" s="18"/>
      <c r="G1317" s="17" t="s">
        <v>65</v>
      </c>
      <c r="H1317" s="22"/>
    </row>
    <row r="1318" spans="1:8" ht="12" customHeight="1" x14ac:dyDescent="0.25">
      <c r="A1318" s="77" t="s">
        <v>66</v>
      </c>
      <c r="B1318" s="23" t="s">
        <v>29</v>
      </c>
      <c r="C1318" s="23" t="s">
        <v>67</v>
      </c>
      <c r="D1318" s="23" t="s">
        <v>68</v>
      </c>
      <c r="E1318" s="23" t="s">
        <v>75</v>
      </c>
      <c r="F1318" s="24" t="s">
        <v>74</v>
      </c>
      <c r="G1318" s="12"/>
      <c r="H1318" s="19"/>
    </row>
    <row r="1319" spans="1:8" ht="12" customHeight="1" x14ac:dyDescent="0.25">
      <c r="A1319" s="70">
        <f>+'CONTROL INGRESO DE LECHE'!$C$3</f>
        <v>1</v>
      </c>
      <c r="B1319" s="25">
        <f>+'CONTROL INGRESO DE LECHE'!C62</f>
        <v>20</v>
      </c>
      <c r="C1319" s="25"/>
      <c r="D1319" s="25"/>
      <c r="E1319" s="25"/>
      <c r="F1319" s="25"/>
      <c r="G1319" s="23" t="s">
        <v>69</v>
      </c>
      <c r="H1319" s="26">
        <v>1400</v>
      </c>
    </row>
    <row r="1320" spans="1:8" ht="12" customHeight="1" x14ac:dyDescent="0.25">
      <c r="A1320" s="71">
        <f>+'CONTROL INGRESO DE LECHE'!$D$3</f>
        <v>2</v>
      </c>
      <c r="B1320" s="12">
        <f>+'CONTROL INGRESO DE LECHE'!D62</f>
        <v>17</v>
      </c>
      <c r="C1320" s="12"/>
      <c r="D1320" s="12"/>
      <c r="E1320" s="12"/>
      <c r="F1320" s="12"/>
      <c r="G1320" s="16" t="s">
        <v>70</v>
      </c>
      <c r="H1320" s="19">
        <f>+B1335</f>
        <v>298</v>
      </c>
    </row>
    <row r="1321" spans="1:8" ht="12" customHeight="1" x14ac:dyDescent="0.25">
      <c r="A1321" s="71">
        <f>+'CONTROL INGRESO DE LECHE'!$E$3</f>
        <v>3</v>
      </c>
      <c r="B1321" s="12">
        <f>+'CONTROL INGRESO DE LECHE'!E62</f>
        <v>16</v>
      </c>
      <c r="C1321" s="12"/>
      <c r="D1321" s="12"/>
      <c r="E1321" s="12"/>
      <c r="F1321" s="12"/>
      <c r="G1321" s="16" t="s">
        <v>71</v>
      </c>
      <c r="H1321" s="19">
        <f>+H1320*H1319</f>
        <v>417200</v>
      </c>
    </row>
    <row r="1322" spans="1:8" ht="12" customHeight="1" x14ac:dyDescent="0.25">
      <c r="A1322" s="71">
        <f>+'CONTROL INGRESO DE LECHE'!$F$3</f>
        <v>4</v>
      </c>
      <c r="B1322" s="12">
        <f>+'CONTROL INGRESO DE LECHE'!F62</f>
        <v>16</v>
      </c>
      <c r="C1322" s="12"/>
      <c r="D1322" s="12"/>
      <c r="E1322" s="12"/>
      <c r="F1322" s="12"/>
      <c r="G1322" s="16" t="s">
        <v>91</v>
      </c>
      <c r="H1322" s="19"/>
    </row>
    <row r="1323" spans="1:8" ht="12" customHeight="1" x14ac:dyDescent="0.25">
      <c r="A1323" s="71">
        <f>+'CONTROL INGRESO DE LECHE'!$G$3</f>
        <v>5</v>
      </c>
      <c r="B1323" s="12">
        <f>+'CONTROL INGRESO DE LECHE'!G62</f>
        <v>18</v>
      </c>
      <c r="C1323" s="12"/>
      <c r="D1323" s="12"/>
      <c r="E1323" s="12"/>
      <c r="F1323" s="12"/>
      <c r="G1323" s="16" t="s">
        <v>73</v>
      </c>
      <c r="H1323" s="19">
        <f>SUM(H1321:H1322)</f>
        <v>417200</v>
      </c>
    </row>
    <row r="1324" spans="1:8" ht="12" customHeight="1" x14ac:dyDescent="0.25">
      <c r="A1324" s="71">
        <f>+'CONTROL INGRESO DE LECHE'!$H$3</f>
        <v>6</v>
      </c>
      <c r="B1324" s="12">
        <f>+'CONTROL INGRESO DE LECHE'!H62</f>
        <v>19</v>
      </c>
      <c r="C1324" s="12"/>
      <c r="D1324" s="12"/>
      <c r="E1324" s="12"/>
      <c r="F1324" s="12"/>
      <c r="G1324" s="12"/>
      <c r="H1324" s="19"/>
    </row>
    <row r="1325" spans="1:8" ht="12" customHeight="1" x14ac:dyDescent="0.25">
      <c r="A1325" s="71">
        <f>+'CONTROL INGRESO DE LECHE'!$I$3</f>
        <v>7</v>
      </c>
      <c r="B1325" s="12">
        <f>+'CONTROL INGRESO DE LECHE'!I62</f>
        <v>22</v>
      </c>
      <c r="C1325" s="12"/>
      <c r="D1325" s="12"/>
      <c r="E1325" s="12"/>
      <c r="F1325" s="12"/>
      <c r="G1325" s="12"/>
      <c r="H1325" s="19"/>
    </row>
    <row r="1326" spans="1:8" ht="12" customHeight="1" x14ac:dyDescent="0.25">
      <c r="A1326" s="71">
        <f>+'CONTROL INGRESO DE LECHE'!$J$3</f>
        <v>8</v>
      </c>
      <c r="B1326" s="12">
        <f>+'CONTROL INGRESO DE LECHE'!J62</f>
        <v>19</v>
      </c>
      <c r="C1326" s="12"/>
      <c r="D1326" s="12"/>
      <c r="E1326" s="12"/>
      <c r="F1326" s="12"/>
      <c r="G1326" s="12"/>
      <c r="H1326" s="19"/>
    </row>
    <row r="1327" spans="1:8" ht="12" customHeight="1" x14ac:dyDescent="0.25">
      <c r="A1327" s="71">
        <f>+'CONTROL INGRESO DE LECHE'!$K$3</f>
        <v>9</v>
      </c>
      <c r="B1327" s="12">
        <f>+'CONTROL INGRESO DE LECHE'!K62</f>
        <v>25</v>
      </c>
      <c r="C1327" s="12"/>
      <c r="D1327" s="12"/>
      <c r="E1327" s="12"/>
      <c r="F1327" s="12"/>
      <c r="G1327" s="12"/>
      <c r="H1327" s="19"/>
    </row>
    <row r="1328" spans="1:8" ht="12" customHeight="1" x14ac:dyDescent="0.25">
      <c r="A1328" s="71">
        <f>+'CONTROL INGRESO DE LECHE'!$L$3</f>
        <v>10</v>
      </c>
      <c r="B1328" s="12">
        <f>+'CONTROL INGRESO DE LECHE'!L62</f>
        <v>22</v>
      </c>
      <c r="C1328" s="12"/>
      <c r="D1328" s="12"/>
      <c r="E1328" s="12"/>
      <c r="F1328" s="12"/>
      <c r="G1328" s="12"/>
      <c r="H1328" s="19"/>
    </row>
    <row r="1329" spans="1:8" ht="12" customHeight="1" x14ac:dyDescent="0.25">
      <c r="A1329" s="71">
        <f>+'CONTROL INGRESO DE LECHE'!$M$3</f>
        <v>11</v>
      </c>
      <c r="B1329" s="12">
        <f>+'CONTROL INGRESO DE LECHE'!M62</f>
        <v>23</v>
      </c>
      <c r="C1329" s="12"/>
      <c r="D1329" s="12"/>
      <c r="E1329" s="12"/>
      <c r="F1329" s="12"/>
      <c r="G1329" s="12"/>
      <c r="H1329" s="19"/>
    </row>
    <row r="1330" spans="1:8" ht="12" customHeight="1" x14ac:dyDescent="0.25">
      <c r="A1330" s="71">
        <f>+'CONTROL INGRESO DE LECHE'!$N$3</f>
        <v>12</v>
      </c>
      <c r="B1330" s="12">
        <f>+'CONTROL INGRESO DE LECHE'!N62</f>
        <v>25</v>
      </c>
      <c r="C1330" s="12"/>
      <c r="D1330" s="12"/>
      <c r="E1330" s="12"/>
      <c r="F1330" s="12"/>
      <c r="G1330" s="12"/>
      <c r="H1330" s="19"/>
    </row>
    <row r="1331" spans="1:8" ht="12" customHeight="1" x14ac:dyDescent="0.25">
      <c r="A1331" s="71">
        <f>+'CONTROL INGRESO DE LECHE'!$O$3</f>
        <v>13</v>
      </c>
      <c r="B1331" s="12">
        <f>+'CONTROL INGRESO DE LECHE'!O62</f>
        <v>19</v>
      </c>
      <c r="C1331" s="12"/>
      <c r="D1331" s="12"/>
      <c r="E1331" s="12"/>
      <c r="F1331" s="12"/>
      <c r="G1331" s="12"/>
      <c r="H1331" s="19"/>
    </row>
    <row r="1332" spans="1:8" ht="12" customHeight="1" x14ac:dyDescent="0.25">
      <c r="A1332" s="71">
        <f>+'CONTROL INGRESO DE LECHE'!$P$3</f>
        <v>14</v>
      </c>
      <c r="B1332" s="12">
        <f>+'CONTROL INGRESO DE LECHE'!P62</f>
        <v>21</v>
      </c>
      <c r="C1332" s="12"/>
      <c r="D1332" s="12"/>
      <c r="E1332" s="12"/>
      <c r="F1332" s="12"/>
      <c r="G1332" s="12"/>
      <c r="H1332" s="19"/>
    </row>
    <row r="1333" spans="1:8" ht="12" customHeight="1" x14ac:dyDescent="0.25">
      <c r="A1333" s="71">
        <f>+'CONTROL INGRESO DE LECHE'!$Q$3</f>
        <v>15</v>
      </c>
      <c r="B1333" s="12">
        <f>+'CONTROL INGRESO DE LECHE'!Q62</f>
        <v>16</v>
      </c>
      <c r="C1333" s="12"/>
      <c r="D1333" s="12"/>
      <c r="E1333" s="12"/>
      <c r="F1333" s="12"/>
      <c r="G1333" s="12"/>
      <c r="H1333" s="19"/>
    </row>
    <row r="1334" spans="1:8" ht="12" customHeight="1" x14ac:dyDescent="0.25">
      <c r="A1334" s="71">
        <f>+'CONTROL INGRESO DE LECHE'!$R$3</f>
        <v>16</v>
      </c>
      <c r="B1334" s="12">
        <f>+'CONTROL INGRESO DE LECHE'!R62</f>
        <v>0</v>
      </c>
      <c r="C1334" s="12"/>
      <c r="D1334" s="12"/>
      <c r="E1334" s="12"/>
      <c r="F1334" s="12"/>
      <c r="G1334" s="12"/>
      <c r="H1334" s="19"/>
    </row>
    <row r="1335" spans="1:8" ht="12" customHeight="1" x14ac:dyDescent="0.25">
      <c r="A1335" s="78" t="s">
        <v>77</v>
      </c>
      <c r="B1335" s="20">
        <f>SUM(B1319:B1334)</f>
        <v>298</v>
      </c>
      <c r="C1335" s="20"/>
      <c r="D1335" s="20"/>
      <c r="E1335" s="20"/>
      <c r="F1335" s="20"/>
      <c r="G1335" s="20"/>
      <c r="H1335" s="21"/>
    </row>
    <row r="1337" spans="1:8" ht="12" customHeight="1" x14ac:dyDescent="0.25">
      <c r="A1337" s="67" t="s">
        <v>0</v>
      </c>
    </row>
    <row r="1338" spans="1:8" ht="12" customHeight="1" x14ac:dyDescent="0.25">
      <c r="A1338" s="67" t="str">
        <f>+A2</f>
        <v>PRIMERA QUINCENA JULIO 2022</v>
      </c>
    </row>
    <row r="1339" spans="1:8" ht="12" customHeight="1" x14ac:dyDescent="0.25">
      <c r="A1339" s="67" t="s">
        <v>72</v>
      </c>
      <c r="C1339" t="str">
        <f>'CONTROL INGRESO DE LECHE'!B71</f>
        <v xml:space="preserve">CARMEN RODRIGUEZ </v>
      </c>
    </row>
    <row r="1340" spans="1:8" ht="12" customHeight="1" x14ac:dyDescent="0.25">
      <c r="A1340" s="76" t="s">
        <v>76</v>
      </c>
      <c r="B1340" s="17"/>
      <c r="C1340" s="15" t="s">
        <v>64</v>
      </c>
      <c r="D1340" s="17"/>
      <c r="E1340" s="17"/>
      <c r="F1340" s="18"/>
      <c r="G1340" s="17" t="s">
        <v>65</v>
      </c>
      <c r="H1340" s="22"/>
    </row>
    <row r="1341" spans="1:8" ht="12" customHeight="1" x14ac:dyDescent="0.25">
      <c r="A1341" s="77" t="s">
        <v>66</v>
      </c>
      <c r="B1341" s="23" t="s">
        <v>29</v>
      </c>
      <c r="C1341" s="23" t="s">
        <v>67</v>
      </c>
      <c r="D1341" s="23" t="s">
        <v>68</v>
      </c>
      <c r="E1341" s="23" t="s">
        <v>75</v>
      </c>
      <c r="F1341" s="24" t="s">
        <v>74</v>
      </c>
      <c r="G1341" s="12"/>
      <c r="H1341" s="19"/>
    </row>
    <row r="1342" spans="1:8" ht="12" customHeight="1" x14ac:dyDescent="0.25">
      <c r="A1342" s="70">
        <f>+'CONTROL INGRESO DE LECHE'!$C$3</f>
        <v>1</v>
      </c>
      <c r="B1342" s="25">
        <f>+'CONTROL INGRESO DE LECHE'!C71</f>
        <v>17</v>
      </c>
      <c r="C1342" s="25"/>
      <c r="D1342" s="25"/>
      <c r="E1342" s="25"/>
      <c r="F1342" s="25"/>
      <c r="G1342" s="23" t="s">
        <v>69</v>
      </c>
      <c r="H1342" s="26">
        <v>1400</v>
      </c>
    </row>
    <row r="1343" spans="1:8" ht="12" customHeight="1" x14ac:dyDescent="0.25">
      <c r="A1343" s="71">
        <f>+'CONTROL INGRESO DE LECHE'!$D$3</f>
        <v>2</v>
      </c>
      <c r="B1343" s="12">
        <f>+'CONTROL INGRESO DE LECHE'!D71</f>
        <v>12</v>
      </c>
      <c r="C1343" s="12"/>
      <c r="D1343" s="12"/>
      <c r="E1343" s="12"/>
      <c r="F1343" s="12"/>
      <c r="G1343" s="16" t="s">
        <v>70</v>
      </c>
      <c r="H1343" s="19">
        <f>B1358</f>
        <v>187</v>
      </c>
    </row>
    <row r="1344" spans="1:8" ht="12" customHeight="1" x14ac:dyDescent="0.25">
      <c r="A1344" s="71">
        <f>+'CONTROL INGRESO DE LECHE'!$E$3</f>
        <v>3</v>
      </c>
      <c r="B1344" s="12">
        <f>+'CONTROL INGRESO DE LECHE'!E71</f>
        <v>11</v>
      </c>
      <c r="C1344" s="12"/>
      <c r="D1344" s="12"/>
      <c r="E1344" s="12"/>
      <c r="F1344" s="12"/>
      <c r="G1344" s="16" t="s">
        <v>71</v>
      </c>
      <c r="H1344" s="19">
        <f>+H1343*H1342</f>
        <v>261800</v>
      </c>
    </row>
    <row r="1345" spans="1:8" ht="12" customHeight="1" x14ac:dyDescent="0.25">
      <c r="A1345" s="71">
        <f>+'CONTROL INGRESO DE LECHE'!$F$3</f>
        <v>4</v>
      </c>
      <c r="B1345" s="12">
        <f>+'CONTROL INGRESO DE LECHE'!F71</f>
        <v>12</v>
      </c>
      <c r="C1345" s="12"/>
      <c r="D1345" s="12"/>
      <c r="E1345" s="12"/>
      <c r="F1345" s="12"/>
      <c r="G1345" s="16" t="s">
        <v>64</v>
      </c>
      <c r="H1345" s="19"/>
    </row>
    <row r="1346" spans="1:8" ht="12" customHeight="1" x14ac:dyDescent="0.25">
      <c r="A1346" s="71">
        <f>+'CONTROL INGRESO DE LECHE'!$G$3</f>
        <v>5</v>
      </c>
      <c r="B1346" s="12">
        <f>+'CONTROL INGRESO DE LECHE'!G71</f>
        <v>17</v>
      </c>
      <c r="C1346" s="12"/>
      <c r="D1346" s="12"/>
      <c r="E1346" s="12"/>
      <c r="F1346" s="12"/>
      <c r="G1346" s="16" t="s">
        <v>73</v>
      </c>
      <c r="H1346" s="19">
        <f>+H1344</f>
        <v>261800</v>
      </c>
    </row>
    <row r="1347" spans="1:8" ht="12" customHeight="1" x14ac:dyDescent="0.25">
      <c r="A1347" s="71">
        <f>+'CONTROL INGRESO DE LECHE'!$H$3</f>
        <v>6</v>
      </c>
      <c r="B1347" s="12">
        <f>+'CONTROL INGRESO DE LECHE'!H71</f>
        <v>12</v>
      </c>
      <c r="C1347" s="12"/>
      <c r="D1347" s="12"/>
      <c r="E1347" s="12"/>
      <c r="F1347" s="12"/>
      <c r="G1347" s="12"/>
      <c r="H1347" s="19"/>
    </row>
    <row r="1348" spans="1:8" ht="12" customHeight="1" x14ac:dyDescent="0.25">
      <c r="A1348" s="71">
        <f>+'CONTROL INGRESO DE LECHE'!$I$3</f>
        <v>7</v>
      </c>
      <c r="B1348" s="12">
        <f>+'CONTROL INGRESO DE LECHE'!I71</f>
        <v>12</v>
      </c>
      <c r="C1348" s="12"/>
      <c r="D1348" s="12"/>
      <c r="E1348" s="12"/>
      <c r="F1348" s="12"/>
      <c r="G1348" s="12"/>
      <c r="H1348" s="19"/>
    </row>
    <row r="1349" spans="1:8" ht="12" customHeight="1" x14ac:dyDescent="0.25">
      <c r="A1349" s="71">
        <f>+'CONTROL INGRESO DE LECHE'!$J$3</f>
        <v>8</v>
      </c>
      <c r="B1349" s="12">
        <f>+'CONTROL INGRESO DE LECHE'!J71</f>
        <v>12</v>
      </c>
      <c r="C1349" s="12"/>
      <c r="D1349" s="12"/>
      <c r="E1349" s="12"/>
      <c r="F1349" s="12"/>
      <c r="G1349" s="12"/>
      <c r="H1349" s="19"/>
    </row>
    <row r="1350" spans="1:8" ht="12" customHeight="1" x14ac:dyDescent="0.25">
      <c r="A1350" s="71">
        <f>+'CONTROL INGRESO DE LECHE'!$K$3</f>
        <v>9</v>
      </c>
      <c r="B1350" s="12">
        <f>+'CONTROL INGRESO DE LECHE'!K71</f>
        <v>10</v>
      </c>
      <c r="C1350" s="12"/>
      <c r="D1350" s="12"/>
      <c r="E1350" s="12"/>
      <c r="F1350" s="12"/>
      <c r="G1350" s="12"/>
      <c r="H1350" s="19"/>
    </row>
    <row r="1351" spans="1:8" ht="12" customHeight="1" x14ac:dyDescent="0.25">
      <c r="A1351" s="71">
        <f>+'CONTROL INGRESO DE LECHE'!$L$3</f>
        <v>10</v>
      </c>
      <c r="B1351" s="12">
        <f>+'CONTROL INGRESO DE LECHE'!L71</f>
        <v>12</v>
      </c>
      <c r="C1351" s="12"/>
      <c r="D1351" s="12"/>
      <c r="E1351" s="12"/>
      <c r="F1351" s="12"/>
      <c r="G1351" s="12"/>
      <c r="H1351" s="19"/>
    </row>
    <row r="1352" spans="1:8" ht="12" customHeight="1" x14ac:dyDescent="0.25">
      <c r="A1352" s="71">
        <f>+'CONTROL INGRESO DE LECHE'!$M$3</f>
        <v>11</v>
      </c>
      <c r="B1352" s="12">
        <f>+'CONTROL INGRESO DE LECHE'!M71</f>
        <v>12</v>
      </c>
      <c r="C1352" s="12"/>
      <c r="D1352" s="12"/>
      <c r="E1352" s="12"/>
      <c r="F1352" s="12"/>
      <c r="G1352" s="12"/>
      <c r="H1352" s="19"/>
    </row>
    <row r="1353" spans="1:8" ht="12" customHeight="1" x14ac:dyDescent="0.25">
      <c r="A1353" s="71">
        <f>+'CONTROL INGRESO DE LECHE'!$N$3</f>
        <v>12</v>
      </c>
      <c r="B1353" s="12">
        <f>+'CONTROL INGRESO DE LECHE'!N71</f>
        <v>12</v>
      </c>
      <c r="C1353" s="12"/>
      <c r="D1353" s="12"/>
      <c r="E1353" s="12"/>
      <c r="F1353" s="12"/>
      <c r="G1353" s="12"/>
      <c r="H1353" s="19"/>
    </row>
    <row r="1354" spans="1:8" ht="12" customHeight="1" x14ac:dyDescent="0.25">
      <c r="A1354" s="71">
        <f>+'CONTROL INGRESO DE LECHE'!$O$3</f>
        <v>13</v>
      </c>
      <c r="B1354" s="12">
        <f>+'CONTROL INGRESO DE LECHE'!O71</f>
        <v>12</v>
      </c>
      <c r="C1354" s="12"/>
      <c r="D1354" s="12"/>
      <c r="E1354" s="12"/>
      <c r="F1354" s="12"/>
      <c r="G1354" s="12"/>
      <c r="H1354" s="19"/>
    </row>
    <row r="1355" spans="1:8" ht="12" customHeight="1" x14ac:dyDescent="0.25">
      <c r="A1355" s="71">
        <f>+'CONTROL INGRESO DE LECHE'!$P$3</f>
        <v>14</v>
      </c>
      <c r="B1355" s="12">
        <f>+'CONTROL INGRESO DE LECHE'!P71</f>
        <v>12</v>
      </c>
      <c r="C1355" s="12"/>
      <c r="D1355" s="12"/>
      <c r="E1355" s="12"/>
      <c r="F1355" s="12"/>
      <c r="G1355" s="12"/>
      <c r="H1355" s="19"/>
    </row>
    <row r="1356" spans="1:8" ht="12" customHeight="1" x14ac:dyDescent="0.25">
      <c r="A1356" s="71">
        <f>+'CONTROL INGRESO DE LECHE'!$Q$3</f>
        <v>15</v>
      </c>
      <c r="B1356" s="12">
        <f>+'CONTROL INGRESO DE LECHE'!Q71</f>
        <v>12</v>
      </c>
      <c r="C1356" s="12"/>
      <c r="D1356" s="12"/>
      <c r="E1356" s="12"/>
      <c r="F1356" s="12"/>
      <c r="G1356" s="12"/>
      <c r="H1356" s="19"/>
    </row>
    <row r="1357" spans="1:8" ht="12" customHeight="1" x14ac:dyDescent="0.25">
      <c r="A1357" s="71">
        <f>+'CONTROL INGRESO DE LECHE'!$R$3</f>
        <v>16</v>
      </c>
      <c r="B1357" s="12">
        <f>+'CONTROL INGRESO DE LECHE'!R71</f>
        <v>0</v>
      </c>
      <c r="C1357" s="12"/>
      <c r="D1357" s="12"/>
      <c r="E1357" s="12"/>
      <c r="F1357" s="12"/>
      <c r="G1357" s="12"/>
      <c r="H1357" s="19"/>
    </row>
    <row r="1358" spans="1:8" ht="12" customHeight="1" x14ac:dyDescent="0.25">
      <c r="A1358" s="78" t="s">
        <v>77</v>
      </c>
      <c r="B1358" s="20">
        <f>SUM(B1342:B1357)</f>
        <v>187</v>
      </c>
      <c r="C1358" s="20"/>
      <c r="D1358" s="20"/>
      <c r="E1358" s="20"/>
      <c r="F1358" s="20"/>
      <c r="G1358" s="20"/>
      <c r="H1358" s="21"/>
    </row>
    <row r="1360" spans="1:8" ht="12" customHeight="1" x14ac:dyDescent="0.25">
      <c r="A1360" s="67" t="s">
        <v>0</v>
      </c>
    </row>
    <row r="1361" spans="1:8" ht="12" customHeight="1" x14ac:dyDescent="0.25">
      <c r="A1361" s="67" t="str">
        <f>+A2</f>
        <v>PRIMERA QUINCENA JULIO 2022</v>
      </c>
    </row>
    <row r="1362" spans="1:8" ht="12" customHeight="1" x14ac:dyDescent="0.25">
      <c r="A1362" s="67" t="s">
        <v>72</v>
      </c>
      <c r="C1362" t="str">
        <f>'CONTROL INGRESO DE LECHE'!B63</f>
        <v xml:space="preserve">DEICY CORTES </v>
      </c>
    </row>
    <row r="1363" spans="1:8" ht="12" customHeight="1" x14ac:dyDescent="0.25">
      <c r="A1363" s="76" t="s">
        <v>76</v>
      </c>
      <c r="B1363" s="17"/>
      <c r="C1363" s="15" t="s">
        <v>64</v>
      </c>
      <c r="D1363" s="17"/>
      <c r="E1363" s="17"/>
      <c r="F1363" s="18"/>
      <c r="G1363" s="17" t="s">
        <v>65</v>
      </c>
      <c r="H1363" s="22"/>
    </row>
    <row r="1364" spans="1:8" ht="12" customHeight="1" x14ac:dyDescent="0.25">
      <c r="A1364" s="77" t="s">
        <v>66</v>
      </c>
      <c r="B1364" s="23" t="s">
        <v>29</v>
      </c>
      <c r="C1364" s="23" t="s">
        <v>67</v>
      </c>
      <c r="D1364" s="23" t="s">
        <v>68</v>
      </c>
      <c r="E1364" s="23" t="s">
        <v>75</v>
      </c>
      <c r="F1364" s="24" t="s">
        <v>74</v>
      </c>
      <c r="G1364" s="12"/>
      <c r="H1364" s="19"/>
    </row>
    <row r="1365" spans="1:8" ht="12" customHeight="1" x14ac:dyDescent="0.25">
      <c r="A1365" s="79">
        <f>+'CONTROL INGRESO DE LECHE'!$C$3</f>
        <v>1</v>
      </c>
      <c r="B1365" s="25">
        <f>+'CONTROL INGRESO DE LECHE'!C63</f>
        <v>10</v>
      </c>
      <c r="C1365" s="25"/>
      <c r="D1365" s="25"/>
      <c r="E1365" s="25"/>
      <c r="F1365" s="25"/>
      <c r="G1365" s="23" t="s">
        <v>69</v>
      </c>
      <c r="H1365" s="26">
        <v>1500</v>
      </c>
    </row>
    <row r="1366" spans="1:8" ht="12" customHeight="1" x14ac:dyDescent="0.25">
      <c r="A1366" s="79">
        <f>+'CONTROL INGRESO DE LECHE'!$D$3</f>
        <v>2</v>
      </c>
      <c r="B1366" s="12">
        <f>+'CONTROL INGRESO DE LECHE'!D63</f>
        <v>8</v>
      </c>
      <c r="C1366" s="12"/>
      <c r="D1366" s="12"/>
      <c r="E1366" s="12"/>
      <c r="F1366" s="12"/>
      <c r="G1366" s="16" t="s">
        <v>70</v>
      </c>
      <c r="H1366" s="19">
        <f>B1381</f>
        <v>160</v>
      </c>
    </row>
    <row r="1367" spans="1:8" ht="12" customHeight="1" x14ac:dyDescent="0.25">
      <c r="A1367" s="79">
        <f>+'CONTROL INGRESO DE LECHE'!$E$3</f>
        <v>3</v>
      </c>
      <c r="B1367" s="12">
        <f>+'CONTROL INGRESO DE LECHE'!E63</f>
        <v>10</v>
      </c>
      <c r="C1367" s="12"/>
      <c r="D1367" s="12"/>
      <c r="E1367" s="12"/>
      <c r="F1367" s="12"/>
      <c r="G1367" s="16" t="s">
        <v>71</v>
      </c>
      <c r="H1367" s="19">
        <f>+H1366*H1365</f>
        <v>240000</v>
      </c>
    </row>
    <row r="1368" spans="1:8" ht="12" customHeight="1" x14ac:dyDescent="0.25">
      <c r="A1368" s="79">
        <f>+'CONTROL INGRESO DE LECHE'!$F$3</f>
        <v>4</v>
      </c>
      <c r="B1368" s="12">
        <f>+'CONTROL INGRESO DE LECHE'!F63</f>
        <v>12</v>
      </c>
      <c r="C1368" s="12"/>
      <c r="D1368" s="12"/>
      <c r="E1368" s="12"/>
      <c r="F1368" s="12"/>
      <c r="G1368" s="16" t="s">
        <v>64</v>
      </c>
      <c r="H1368" s="19"/>
    </row>
    <row r="1369" spans="1:8" ht="12" customHeight="1" x14ac:dyDescent="0.25">
      <c r="A1369" s="79">
        <f>+'CONTROL INGRESO DE LECHE'!$G$3</f>
        <v>5</v>
      </c>
      <c r="B1369" s="12">
        <f>+'CONTROL INGRESO DE LECHE'!G63</f>
        <v>12</v>
      </c>
      <c r="C1369" s="12"/>
      <c r="D1369" s="12"/>
      <c r="E1369" s="12"/>
      <c r="F1369" s="12"/>
      <c r="G1369" s="16" t="s">
        <v>73</v>
      </c>
      <c r="H1369" s="19">
        <f>+H1367</f>
        <v>240000</v>
      </c>
    </row>
    <row r="1370" spans="1:8" ht="12" customHeight="1" x14ac:dyDescent="0.25">
      <c r="A1370" s="79">
        <f>+'CONTROL INGRESO DE LECHE'!$H$3</f>
        <v>6</v>
      </c>
      <c r="B1370" s="12">
        <f>+'CONTROL INGRESO DE LECHE'!H63</f>
        <v>11</v>
      </c>
      <c r="C1370" s="12"/>
      <c r="D1370" s="12"/>
      <c r="E1370" s="12"/>
      <c r="F1370" s="12"/>
      <c r="G1370" s="12"/>
      <c r="H1370" s="19"/>
    </row>
    <row r="1371" spans="1:8" ht="12" customHeight="1" x14ac:dyDescent="0.25">
      <c r="A1371" s="79">
        <f>+'CONTROL INGRESO DE LECHE'!$I$3</f>
        <v>7</v>
      </c>
      <c r="B1371" s="12">
        <f>+'CONTROL INGRESO DE LECHE'!I63</f>
        <v>10</v>
      </c>
      <c r="C1371" s="12"/>
      <c r="D1371" s="12"/>
      <c r="E1371" s="12"/>
      <c r="F1371" s="12"/>
      <c r="G1371" s="12"/>
      <c r="H1371" s="19"/>
    </row>
    <row r="1372" spans="1:8" ht="12" customHeight="1" x14ac:dyDescent="0.25">
      <c r="A1372" s="79">
        <f>+'CONTROL INGRESO DE LECHE'!$J$3</f>
        <v>8</v>
      </c>
      <c r="B1372" s="12">
        <f>+'CONTROL INGRESO DE LECHE'!J63</f>
        <v>3</v>
      </c>
      <c r="C1372" s="12"/>
      <c r="D1372" s="12"/>
      <c r="E1372" s="12"/>
      <c r="F1372" s="12"/>
      <c r="G1372" s="12"/>
      <c r="H1372" s="19"/>
    </row>
    <row r="1373" spans="1:8" ht="12" customHeight="1" x14ac:dyDescent="0.25">
      <c r="A1373" s="79">
        <f>+'CONTROL INGRESO DE LECHE'!$K$3</f>
        <v>9</v>
      </c>
      <c r="B1373" s="12">
        <f>+'CONTROL INGRESO DE LECHE'!K63</f>
        <v>12</v>
      </c>
      <c r="C1373" s="12"/>
      <c r="D1373" s="12"/>
      <c r="E1373" s="12"/>
      <c r="F1373" s="12"/>
      <c r="G1373" s="12"/>
      <c r="H1373" s="19"/>
    </row>
    <row r="1374" spans="1:8" ht="12" customHeight="1" x14ac:dyDescent="0.25">
      <c r="A1374" s="79">
        <f>+'CONTROL INGRESO DE LECHE'!$L$3</f>
        <v>10</v>
      </c>
      <c r="B1374" s="12">
        <f>+'CONTROL INGRESO DE LECHE'!L63</f>
        <v>13</v>
      </c>
      <c r="C1374" s="12"/>
      <c r="D1374" s="12"/>
      <c r="E1374" s="12"/>
      <c r="F1374" s="12"/>
      <c r="G1374" s="12"/>
      <c r="H1374" s="19"/>
    </row>
    <row r="1375" spans="1:8" ht="12" customHeight="1" x14ac:dyDescent="0.25">
      <c r="A1375" s="79">
        <f>+'CONTROL INGRESO DE LECHE'!$M$3</f>
        <v>11</v>
      </c>
      <c r="B1375" s="12">
        <f>+'CONTROL INGRESO DE LECHE'!M63</f>
        <v>11</v>
      </c>
      <c r="C1375" s="12"/>
      <c r="D1375" s="12"/>
      <c r="E1375" s="12"/>
      <c r="F1375" s="12"/>
      <c r="G1375" s="12"/>
      <c r="H1375" s="19"/>
    </row>
    <row r="1376" spans="1:8" ht="12" customHeight="1" x14ac:dyDescent="0.25">
      <c r="A1376" s="79">
        <f>+'CONTROL INGRESO DE LECHE'!$N$3</f>
        <v>12</v>
      </c>
      <c r="B1376" s="12">
        <f>+'CONTROL INGRESO DE LECHE'!N63</f>
        <v>14</v>
      </c>
      <c r="C1376" s="12"/>
      <c r="D1376" s="12"/>
      <c r="E1376" s="12"/>
      <c r="F1376" s="12"/>
      <c r="G1376" s="12"/>
      <c r="H1376" s="19"/>
    </row>
    <row r="1377" spans="1:8" ht="12" customHeight="1" x14ac:dyDescent="0.25">
      <c r="A1377" s="79">
        <f>+'CONTROL INGRESO DE LECHE'!$O$3</f>
        <v>13</v>
      </c>
      <c r="B1377" s="12">
        <f>+'CONTROL INGRESO DE LECHE'!O63</f>
        <v>13</v>
      </c>
      <c r="C1377" s="12"/>
      <c r="D1377" s="12"/>
      <c r="E1377" s="12"/>
      <c r="F1377" s="12"/>
      <c r="G1377" s="12"/>
      <c r="H1377" s="19"/>
    </row>
    <row r="1378" spans="1:8" ht="12" customHeight="1" x14ac:dyDescent="0.25">
      <c r="A1378" s="79">
        <f>+'CONTROL INGRESO DE LECHE'!$P$3</f>
        <v>14</v>
      </c>
      <c r="B1378" s="12">
        <f>+'CONTROL INGRESO DE LECHE'!P63</f>
        <v>10</v>
      </c>
      <c r="C1378" s="12"/>
      <c r="D1378" s="12"/>
      <c r="E1378" s="12"/>
      <c r="F1378" s="12"/>
      <c r="G1378" s="12"/>
      <c r="H1378" s="19"/>
    </row>
    <row r="1379" spans="1:8" ht="12" customHeight="1" x14ac:dyDescent="0.25">
      <c r="A1379" s="79">
        <f>+'CONTROL INGRESO DE LECHE'!$Q$3</f>
        <v>15</v>
      </c>
      <c r="B1379" s="12">
        <f>+'CONTROL INGRESO DE LECHE'!Q63</f>
        <v>11</v>
      </c>
      <c r="C1379" s="12"/>
      <c r="D1379" s="12"/>
      <c r="E1379" s="12"/>
      <c r="F1379" s="12"/>
      <c r="G1379" s="12"/>
      <c r="H1379" s="19"/>
    </row>
    <row r="1380" spans="1:8" ht="12" customHeight="1" x14ac:dyDescent="0.25">
      <c r="A1380" s="79">
        <f>+'CONTROL INGRESO DE LECHE'!$R$3</f>
        <v>16</v>
      </c>
      <c r="B1380" s="12">
        <f>+'CONTROL INGRESO DE LECHE'!R63</f>
        <v>0</v>
      </c>
      <c r="C1380" s="12"/>
      <c r="D1380" s="12"/>
      <c r="E1380" s="12"/>
      <c r="F1380" s="12"/>
      <c r="G1380" s="12"/>
      <c r="H1380" s="19"/>
    </row>
    <row r="1381" spans="1:8" ht="12" customHeight="1" x14ac:dyDescent="0.25">
      <c r="A1381" s="78" t="s">
        <v>77</v>
      </c>
      <c r="B1381" s="20">
        <f>SUM(B1365:B1380)</f>
        <v>160</v>
      </c>
      <c r="C1381" s="20"/>
      <c r="D1381" s="20"/>
      <c r="E1381" s="20"/>
      <c r="F1381" s="20"/>
      <c r="G1381" s="20"/>
      <c r="H1381" s="21"/>
    </row>
    <row r="1383" spans="1:8" ht="12" customHeight="1" x14ac:dyDescent="0.25">
      <c r="A1383" s="67" t="s">
        <v>0</v>
      </c>
    </row>
    <row r="1384" spans="1:8" ht="12" customHeight="1" x14ac:dyDescent="0.25">
      <c r="A1384" s="67" t="str">
        <f>A2</f>
        <v>PRIMERA QUINCENA JULIO 2022</v>
      </c>
    </row>
    <row r="1385" spans="1:8" ht="12" customHeight="1" x14ac:dyDescent="0.25">
      <c r="A1385" s="67" t="s">
        <v>72</v>
      </c>
      <c r="C1385" t="str">
        <f>'CONTROL INGRESO DE LECHE'!B64</f>
        <v>JOHANA ALMECIGA</v>
      </c>
    </row>
    <row r="1386" spans="1:8" ht="12" customHeight="1" x14ac:dyDescent="0.25">
      <c r="A1386" s="76" t="s">
        <v>76</v>
      </c>
      <c r="B1386" s="17"/>
      <c r="C1386" s="15" t="s">
        <v>64</v>
      </c>
      <c r="D1386" s="17"/>
      <c r="E1386" s="17"/>
      <c r="F1386" s="18"/>
      <c r="G1386" s="17" t="s">
        <v>65</v>
      </c>
      <c r="H1386" s="22"/>
    </row>
    <row r="1387" spans="1:8" ht="12" customHeight="1" x14ac:dyDescent="0.25">
      <c r="A1387" s="77" t="s">
        <v>66</v>
      </c>
      <c r="B1387" s="23" t="s">
        <v>29</v>
      </c>
      <c r="C1387" s="23" t="s">
        <v>67</v>
      </c>
      <c r="D1387" s="23" t="s">
        <v>68</v>
      </c>
      <c r="E1387" s="23" t="s">
        <v>75</v>
      </c>
      <c r="F1387" s="24" t="s">
        <v>74</v>
      </c>
      <c r="G1387" s="12"/>
      <c r="H1387" s="19"/>
    </row>
    <row r="1388" spans="1:8" ht="12" customHeight="1" x14ac:dyDescent="0.25">
      <c r="A1388" s="79">
        <f>+'CONTROL INGRESO DE LECHE'!$C$3</f>
        <v>1</v>
      </c>
      <c r="B1388" s="25">
        <f>+'CONTROL INGRESO DE LECHE'!C64</f>
        <v>3</v>
      </c>
      <c r="C1388" s="25"/>
      <c r="D1388" s="25"/>
      <c r="E1388" s="25"/>
      <c r="F1388" s="25"/>
      <c r="G1388" s="23" t="s">
        <v>69</v>
      </c>
      <c r="H1388" s="26">
        <v>1450</v>
      </c>
    </row>
    <row r="1389" spans="1:8" ht="12" customHeight="1" x14ac:dyDescent="0.25">
      <c r="A1389" s="79">
        <f>+'CONTROL INGRESO DE LECHE'!$D$3</f>
        <v>2</v>
      </c>
      <c r="B1389" s="12">
        <f>+'CONTROL INGRESO DE LECHE'!D64</f>
        <v>8</v>
      </c>
      <c r="C1389" s="12"/>
      <c r="D1389" s="12"/>
      <c r="E1389" s="12"/>
      <c r="F1389" s="12"/>
      <c r="G1389" s="16" t="s">
        <v>70</v>
      </c>
      <c r="H1389" s="19">
        <f>B1404</f>
        <v>97</v>
      </c>
    </row>
    <row r="1390" spans="1:8" ht="12" customHeight="1" x14ac:dyDescent="0.25">
      <c r="A1390" s="79">
        <f>+'CONTROL INGRESO DE LECHE'!$E$3</f>
        <v>3</v>
      </c>
      <c r="B1390" s="12">
        <f>+'CONTROL INGRESO DE LECHE'!E64</f>
        <v>9</v>
      </c>
      <c r="C1390" s="12"/>
      <c r="D1390" s="12"/>
      <c r="E1390" s="12"/>
      <c r="F1390" s="12"/>
      <c r="G1390" s="16" t="s">
        <v>71</v>
      </c>
      <c r="H1390" s="19">
        <f>+H1389*H1388</f>
        <v>140650</v>
      </c>
    </row>
    <row r="1391" spans="1:8" ht="12" customHeight="1" x14ac:dyDescent="0.25">
      <c r="A1391" s="79">
        <f>+'CONTROL INGRESO DE LECHE'!$F$3</f>
        <v>4</v>
      </c>
      <c r="B1391" s="12">
        <f>+'CONTROL INGRESO DE LECHE'!F64</f>
        <v>7</v>
      </c>
      <c r="C1391" s="12"/>
      <c r="D1391" s="12"/>
      <c r="E1391" s="12"/>
      <c r="F1391" s="12"/>
      <c r="G1391" s="16" t="s">
        <v>64</v>
      </c>
      <c r="H1391" s="19"/>
    </row>
    <row r="1392" spans="1:8" ht="12" customHeight="1" x14ac:dyDescent="0.25">
      <c r="A1392" s="79">
        <f>+'CONTROL INGRESO DE LECHE'!$G$3</f>
        <v>5</v>
      </c>
      <c r="B1392" s="12">
        <f>+'CONTROL INGRESO DE LECHE'!G64</f>
        <v>8</v>
      </c>
      <c r="C1392" s="12"/>
      <c r="D1392" s="12"/>
      <c r="E1392" s="12"/>
      <c r="F1392" s="12"/>
      <c r="G1392" s="16" t="s">
        <v>73</v>
      </c>
      <c r="H1392" s="19">
        <f>+H1390</f>
        <v>140650</v>
      </c>
    </row>
    <row r="1393" spans="1:8" ht="12" customHeight="1" x14ac:dyDescent="0.25">
      <c r="A1393" s="79">
        <f>+'CONTROL INGRESO DE LECHE'!$H$3</f>
        <v>6</v>
      </c>
      <c r="B1393" s="12">
        <f>+'CONTROL INGRESO DE LECHE'!H64</f>
        <v>5</v>
      </c>
      <c r="C1393" s="12"/>
      <c r="D1393" s="12"/>
      <c r="E1393" s="12"/>
      <c r="F1393" s="12"/>
      <c r="G1393" s="12"/>
      <c r="H1393" s="19"/>
    </row>
    <row r="1394" spans="1:8" ht="12" customHeight="1" x14ac:dyDescent="0.25">
      <c r="A1394" s="79">
        <f>+'CONTROL INGRESO DE LECHE'!$I$3</f>
        <v>7</v>
      </c>
      <c r="B1394" s="12">
        <f>+'CONTROL INGRESO DE LECHE'!I64</f>
        <v>9</v>
      </c>
      <c r="C1394" s="12"/>
      <c r="D1394" s="12"/>
      <c r="E1394" s="12"/>
      <c r="F1394" s="12"/>
      <c r="G1394" s="12"/>
      <c r="H1394" s="19"/>
    </row>
    <row r="1395" spans="1:8" ht="12" customHeight="1" x14ac:dyDescent="0.25">
      <c r="A1395" s="79">
        <f>+'CONTROL INGRESO DE LECHE'!$J$3</f>
        <v>8</v>
      </c>
      <c r="B1395" s="12">
        <f>+'CONTROL INGRESO DE LECHE'!J64</f>
        <v>7</v>
      </c>
      <c r="C1395" s="12"/>
      <c r="D1395" s="12"/>
      <c r="E1395" s="12"/>
      <c r="F1395" s="12"/>
      <c r="G1395" s="12"/>
      <c r="H1395" s="19"/>
    </row>
    <row r="1396" spans="1:8" ht="12" customHeight="1" x14ac:dyDescent="0.25">
      <c r="A1396" s="79">
        <f>+'CONTROL INGRESO DE LECHE'!$K$3</f>
        <v>9</v>
      </c>
      <c r="B1396" s="12">
        <f>+'CONTROL INGRESO DE LECHE'!K64</f>
        <v>9</v>
      </c>
      <c r="C1396" s="12"/>
      <c r="D1396" s="12"/>
      <c r="E1396" s="12"/>
      <c r="F1396" s="12"/>
      <c r="G1396" s="12"/>
      <c r="H1396" s="19"/>
    </row>
    <row r="1397" spans="1:8" ht="12" customHeight="1" x14ac:dyDescent="0.25">
      <c r="A1397" s="79">
        <f>+'CONTROL INGRESO DE LECHE'!$L$3</f>
        <v>10</v>
      </c>
      <c r="B1397" s="12">
        <f>+'CONTROL INGRESO DE LECHE'!L64</f>
        <v>6</v>
      </c>
      <c r="C1397" s="12"/>
      <c r="D1397" s="12"/>
      <c r="E1397" s="12"/>
      <c r="F1397" s="12"/>
      <c r="G1397" s="12"/>
      <c r="H1397" s="19"/>
    </row>
    <row r="1398" spans="1:8" ht="12" customHeight="1" x14ac:dyDescent="0.25">
      <c r="A1398" s="79">
        <f>+'CONTROL INGRESO DE LECHE'!$M$3</f>
        <v>11</v>
      </c>
      <c r="B1398" s="12">
        <f>+'CONTROL INGRESO DE LECHE'!M64</f>
        <v>6</v>
      </c>
      <c r="C1398" s="12"/>
      <c r="D1398" s="12"/>
      <c r="E1398" s="12"/>
      <c r="F1398" s="12"/>
      <c r="G1398" s="12"/>
      <c r="H1398" s="19"/>
    </row>
    <row r="1399" spans="1:8" ht="12" customHeight="1" x14ac:dyDescent="0.25">
      <c r="A1399" s="79">
        <f>+'CONTROL INGRESO DE LECHE'!$N$3</f>
        <v>12</v>
      </c>
      <c r="B1399" s="12">
        <f>+'CONTROL INGRESO DE LECHE'!N64</f>
        <v>0</v>
      </c>
      <c r="C1399" s="12"/>
      <c r="D1399" s="12"/>
      <c r="E1399" s="12"/>
      <c r="F1399" s="12"/>
      <c r="G1399" s="12"/>
      <c r="H1399" s="19"/>
    </row>
    <row r="1400" spans="1:8" ht="12" customHeight="1" x14ac:dyDescent="0.25">
      <c r="A1400" s="79">
        <f>+'CONTROL INGRESO DE LECHE'!$O$3</f>
        <v>13</v>
      </c>
      <c r="B1400" s="12">
        <f>+'CONTROL INGRESO DE LECHE'!O64</f>
        <v>4</v>
      </c>
      <c r="C1400" s="12"/>
      <c r="D1400" s="12"/>
      <c r="E1400" s="12"/>
      <c r="F1400" s="12"/>
      <c r="G1400" s="12"/>
      <c r="H1400" s="19"/>
    </row>
    <row r="1401" spans="1:8" ht="12" customHeight="1" x14ac:dyDescent="0.25">
      <c r="A1401" s="79">
        <f>+'CONTROL INGRESO DE LECHE'!$P$3</f>
        <v>14</v>
      </c>
      <c r="B1401" s="12">
        <f>+'CONTROL INGRESO DE LECHE'!P64</f>
        <v>8</v>
      </c>
      <c r="C1401" s="12"/>
      <c r="D1401" s="12"/>
      <c r="E1401" s="12"/>
      <c r="F1401" s="12"/>
      <c r="G1401" s="12"/>
      <c r="H1401" s="19"/>
    </row>
    <row r="1402" spans="1:8" ht="12" customHeight="1" x14ac:dyDescent="0.25">
      <c r="A1402" s="79">
        <f>+'CONTROL INGRESO DE LECHE'!$Q$3</f>
        <v>15</v>
      </c>
      <c r="B1402" s="12">
        <f>+'CONTROL INGRESO DE LECHE'!Q64</f>
        <v>8</v>
      </c>
      <c r="C1402" s="12"/>
      <c r="D1402" s="12"/>
      <c r="E1402" s="12"/>
      <c r="F1402" s="12"/>
      <c r="G1402" s="12"/>
      <c r="H1402" s="19"/>
    </row>
    <row r="1403" spans="1:8" ht="12" customHeight="1" x14ac:dyDescent="0.25">
      <c r="A1403" s="79">
        <f>+'CONTROL INGRESO DE LECHE'!$R$3</f>
        <v>16</v>
      </c>
      <c r="B1403" s="12">
        <f>+'CONTROL INGRESO DE LECHE'!R64</f>
        <v>0</v>
      </c>
      <c r="C1403" s="12"/>
      <c r="D1403" s="12"/>
      <c r="E1403" s="12"/>
      <c r="F1403" s="12"/>
      <c r="G1403" s="12"/>
      <c r="H1403" s="19"/>
    </row>
    <row r="1404" spans="1:8" ht="12" customHeight="1" x14ac:dyDescent="0.25">
      <c r="A1404" s="78" t="s">
        <v>77</v>
      </c>
      <c r="B1404" s="20">
        <f>SUM(B1388:B1403)</f>
        <v>97</v>
      </c>
      <c r="C1404" s="20"/>
      <c r="D1404" s="20"/>
      <c r="E1404" s="20"/>
      <c r="F1404" s="20"/>
      <c r="G1404" s="20"/>
      <c r="H1404" s="21"/>
    </row>
    <row r="1406" spans="1:8" ht="12" customHeight="1" x14ac:dyDescent="0.25">
      <c r="A1406" s="67" t="s">
        <v>0</v>
      </c>
    </row>
    <row r="1407" spans="1:8" ht="12" customHeight="1" x14ac:dyDescent="0.25">
      <c r="A1407" s="67" t="str">
        <f>A2</f>
        <v>PRIMERA QUINCENA JULIO 2022</v>
      </c>
    </row>
    <row r="1408" spans="1:8" ht="12" customHeight="1" x14ac:dyDescent="0.25">
      <c r="A1408" s="67" t="s">
        <v>79</v>
      </c>
      <c r="B1408" t="s">
        <v>92</v>
      </c>
      <c r="C1408" t="str">
        <f>'CONTROL INGRESO DE LECHE'!B66</f>
        <v xml:space="preserve">GLORIA MARTINEZ </v>
      </c>
    </row>
    <row r="1409" spans="1:8" ht="12" customHeight="1" x14ac:dyDescent="0.25">
      <c r="A1409" s="76" t="s">
        <v>76</v>
      </c>
      <c r="B1409" s="17"/>
      <c r="C1409" s="15" t="s">
        <v>64</v>
      </c>
      <c r="D1409" s="17"/>
      <c r="E1409" s="17"/>
      <c r="F1409" s="18"/>
      <c r="G1409" s="17" t="s">
        <v>65</v>
      </c>
      <c r="H1409" s="22"/>
    </row>
    <row r="1410" spans="1:8" ht="12" customHeight="1" x14ac:dyDescent="0.25">
      <c r="A1410" s="77" t="s">
        <v>66</v>
      </c>
      <c r="B1410" s="23" t="s">
        <v>29</v>
      </c>
      <c r="C1410" s="23" t="s">
        <v>67</v>
      </c>
      <c r="D1410" s="23" t="s">
        <v>68</v>
      </c>
      <c r="E1410" s="23" t="s">
        <v>75</v>
      </c>
      <c r="F1410" s="24" t="s">
        <v>74</v>
      </c>
      <c r="G1410" s="12"/>
      <c r="H1410" s="19"/>
    </row>
    <row r="1411" spans="1:8" ht="12" customHeight="1" x14ac:dyDescent="0.25">
      <c r="A1411" s="79">
        <f>+'CONTROL INGRESO DE LECHE'!$C$3</f>
        <v>1</v>
      </c>
      <c r="B1411" s="25">
        <f>+'CONTROL INGRESO DE LECHE'!C66</f>
        <v>55</v>
      </c>
      <c r="C1411" s="25"/>
      <c r="D1411" s="25"/>
      <c r="E1411" s="25"/>
      <c r="F1411" s="25"/>
      <c r="G1411" s="23" t="s">
        <v>69</v>
      </c>
      <c r="H1411" s="26">
        <v>1600</v>
      </c>
    </row>
    <row r="1412" spans="1:8" ht="12" customHeight="1" x14ac:dyDescent="0.25">
      <c r="A1412" s="79">
        <f>+'CONTROL INGRESO DE LECHE'!$D$3</f>
        <v>2</v>
      </c>
      <c r="B1412" s="12">
        <f>+'CONTROL INGRESO DE LECHE'!D66</f>
        <v>21</v>
      </c>
      <c r="C1412" s="12"/>
      <c r="D1412" s="12"/>
      <c r="E1412" s="12"/>
      <c r="F1412" s="12"/>
      <c r="G1412" s="16" t="s">
        <v>70</v>
      </c>
      <c r="H1412" s="19">
        <f>B1427</f>
        <v>459</v>
      </c>
    </row>
    <row r="1413" spans="1:8" ht="12" customHeight="1" x14ac:dyDescent="0.25">
      <c r="A1413" s="79">
        <f>+'CONTROL INGRESO DE LECHE'!$E$3</f>
        <v>3</v>
      </c>
      <c r="B1413" s="12">
        <f>+'CONTROL INGRESO DE LECHE'!E66</f>
        <v>22</v>
      </c>
      <c r="C1413" s="12"/>
      <c r="D1413" s="12"/>
      <c r="E1413" s="12"/>
      <c r="F1413" s="12"/>
      <c r="G1413" s="16" t="s">
        <v>71</v>
      </c>
      <c r="H1413" s="19">
        <f>+H1412*H1411</f>
        <v>734400</v>
      </c>
    </row>
    <row r="1414" spans="1:8" ht="12" customHeight="1" x14ac:dyDescent="0.25">
      <c r="A1414" s="79">
        <f>+'CONTROL INGRESO DE LECHE'!$F$3</f>
        <v>4</v>
      </c>
      <c r="B1414" s="12">
        <f>+'CONTROL INGRESO DE LECHE'!F66</f>
        <v>17</v>
      </c>
      <c r="C1414" s="12"/>
      <c r="D1414" s="12"/>
      <c r="E1414" s="12"/>
      <c r="F1414" s="12"/>
      <c r="G1414" s="16" t="s">
        <v>64</v>
      </c>
      <c r="H1414" s="19"/>
    </row>
    <row r="1415" spans="1:8" ht="12" customHeight="1" x14ac:dyDescent="0.25">
      <c r="A1415" s="79">
        <f>+'CONTROL INGRESO DE LECHE'!$G$3</f>
        <v>5</v>
      </c>
      <c r="B1415" s="12">
        <f>+'CONTROL INGRESO DE LECHE'!G66</f>
        <v>22</v>
      </c>
      <c r="C1415" s="12"/>
      <c r="D1415" s="12"/>
      <c r="E1415" s="12"/>
      <c r="F1415" s="12"/>
      <c r="G1415" s="16" t="s">
        <v>73</v>
      </c>
      <c r="H1415" s="19">
        <f>+H1413</f>
        <v>734400</v>
      </c>
    </row>
    <row r="1416" spans="1:8" ht="12" customHeight="1" x14ac:dyDescent="0.25">
      <c r="A1416" s="79">
        <f>+'CONTROL INGRESO DE LECHE'!$H$3</f>
        <v>6</v>
      </c>
      <c r="B1416" s="12">
        <f>+'CONTROL INGRESO DE LECHE'!H66</f>
        <v>22</v>
      </c>
      <c r="C1416" s="12"/>
      <c r="D1416" s="12"/>
      <c r="E1416" s="12"/>
      <c r="F1416" s="12"/>
      <c r="G1416" s="12"/>
      <c r="H1416" s="19"/>
    </row>
    <row r="1417" spans="1:8" ht="12" customHeight="1" x14ac:dyDescent="0.25">
      <c r="A1417" s="79">
        <f>+'CONTROL INGRESO DE LECHE'!$I$3</f>
        <v>7</v>
      </c>
      <c r="B1417" s="12">
        <f>+'CONTROL INGRESO DE LECHE'!I66</f>
        <v>30</v>
      </c>
      <c r="C1417" s="12"/>
      <c r="D1417" s="12"/>
      <c r="E1417" s="12"/>
      <c r="F1417" s="12"/>
      <c r="G1417" s="12"/>
      <c r="H1417" s="19"/>
    </row>
    <row r="1418" spans="1:8" ht="12" customHeight="1" x14ac:dyDescent="0.25">
      <c r="A1418" s="79">
        <f>+'CONTROL INGRESO DE LECHE'!$J$3</f>
        <v>8</v>
      </c>
      <c r="B1418" s="12">
        <f>+'CONTROL INGRESO DE LECHE'!J66</f>
        <v>51</v>
      </c>
      <c r="C1418" s="12"/>
      <c r="D1418" s="12"/>
      <c r="E1418" s="12"/>
      <c r="F1418" s="12"/>
      <c r="G1418" s="12"/>
      <c r="H1418" s="19"/>
    </row>
    <row r="1419" spans="1:8" ht="12" customHeight="1" x14ac:dyDescent="0.25">
      <c r="A1419" s="79">
        <f>+'CONTROL INGRESO DE LECHE'!$K$3</f>
        <v>9</v>
      </c>
      <c r="B1419" s="12">
        <f>+'CONTROL INGRESO DE LECHE'!K66</f>
        <v>59</v>
      </c>
      <c r="C1419" s="12"/>
      <c r="D1419" s="12"/>
      <c r="E1419" s="12"/>
      <c r="F1419" s="12"/>
      <c r="G1419" s="12"/>
      <c r="H1419" s="19"/>
    </row>
    <row r="1420" spans="1:8" ht="12" customHeight="1" x14ac:dyDescent="0.25">
      <c r="A1420" s="79">
        <f>+'CONTROL INGRESO DE LECHE'!$L$3</f>
        <v>10</v>
      </c>
      <c r="B1420" s="12">
        <f>+'CONTROL INGRESO DE LECHE'!L66</f>
        <v>50</v>
      </c>
      <c r="C1420" s="12"/>
      <c r="D1420" s="12"/>
      <c r="E1420" s="12"/>
      <c r="F1420" s="12"/>
      <c r="G1420" s="12"/>
      <c r="H1420" s="19"/>
    </row>
    <row r="1421" spans="1:8" ht="12" customHeight="1" x14ac:dyDescent="0.25">
      <c r="A1421" s="79">
        <f>+'CONTROL INGRESO DE LECHE'!$M$3</f>
        <v>11</v>
      </c>
      <c r="B1421" s="12">
        <f>+'CONTROL INGRESO DE LECHE'!M66</f>
        <v>20</v>
      </c>
      <c r="C1421" s="12"/>
      <c r="D1421" s="12"/>
      <c r="E1421" s="12"/>
      <c r="F1421" s="12"/>
      <c r="G1421" s="12"/>
      <c r="H1421" s="19"/>
    </row>
    <row r="1422" spans="1:8" ht="12" customHeight="1" x14ac:dyDescent="0.25">
      <c r="A1422" s="79">
        <f>+'CONTROL INGRESO DE LECHE'!$N$3</f>
        <v>12</v>
      </c>
      <c r="B1422" s="12">
        <f>+'CONTROL INGRESO DE LECHE'!N66</f>
        <v>19</v>
      </c>
      <c r="C1422" s="12"/>
      <c r="D1422" s="12"/>
      <c r="E1422" s="12"/>
      <c r="F1422" s="12"/>
      <c r="G1422" s="12"/>
      <c r="H1422" s="19"/>
    </row>
    <row r="1423" spans="1:8" ht="12" customHeight="1" x14ac:dyDescent="0.25">
      <c r="A1423" s="79">
        <f>+'CONTROL INGRESO DE LECHE'!$O$3</f>
        <v>13</v>
      </c>
      <c r="B1423" s="12">
        <f>+'CONTROL INGRESO DE LECHE'!O66</f>
        <v>20</v>
      </c>
      <c r="C1423" s="12"/>
      <c r="D1423" s="12"/>
      <c r="E1423" s="12"/>
      <c r="F1423" s="12"/>
      <c r="G1423" s="12"/>
      <c r="H1423" s="19"/>
    </row>
    <row r="1424" spans="1:8" ht="12" customHeight="1" x14ac:dyDescent="0.25">
      <c r="A1424" s="79">
        <f>+'CONTROL INGRESO DE LECHE'!$P$3</f>
        <v>14</v>
      </c>
      <c r="B1424" s="12">
        <f>+'CONTROL INGRESO DE LECHE'!P66</f>
        <v>18</v>
      </c>
      <c r="C1424" s="12"/>
      <c r="D1424" s="12"/>
      <c r="E1424" s="12"/>
      <c r="F1424" s="12"/>
      <c r="G1424" s="12"/>
      <c r="H1424" s="19"/>
    </row>
    <row r="1425" spans="1:8" ht="12" customHeight="1" x14ac:dyDescent="0.25">
      <c r="A1425" s="79">
        <f>+'CONTROL INGRESO DE LECHE'!$Q$3</f>
        <v>15</v>
      </c>
      <c r="B1425" s="12">
        <f>+'CONTROL INGRESO DE LECHE'!Q66</f>
        <v>33</v>
      </c>
      <c r="C1425" s="12"/>
      <c r="D1425" s="12"/>
      <c r="E1425" s="12"/>
      <c r="F1425" s="12"/>
      <c r="G1425" s="12"/>
      <c r="H1425" s="19"/>
    </row>
    <row r="1426" spans="1:8" ht="12" customHeight="1" x14ac:dyDescent="0.25">
      <c r="A1426" s="79">
        <f>+'CONTROL INGRESO DE LECHE'!$R$3</f>
        <v>16</v>
      </c>
      <c r="B1426" s="12">
        <f>+'CONTROL INGRESO DE LECHE'!R66</f>
        <v>0</v>
      </c>
      <c r="C1426" s="12"/>
      <c r="D1426" s="12"/>
      <c r="E1426" s="12"/>
      <c r="F1426" s="12"/>
      <c r="G1426" s="12"/>
      <c r="H1426" s="19"/>
    </row>
    <row r="1427" spans="1:8" ht="12" customHeight="1" x14ac:dyDescent="0.25">
      <c r="A1427" s="78" t="s">
        <v>77</v>
      </c>
      <c r="B1427" s="20">
        <f>SUM(B1411:B1426)</f>
        <v>459</v>
      </c>
      <c r="C1427" s="20"/>
      <c r="D1427" s="20"/>
      <c r="E1427" s="20"/>
      <c r="F1427" s="20"/>
      <c r="G1427" s="20"/>
      <c r="H1427" s="21"/>
    </row>
    <row r="1429" spans="1:8" ht="12" customHeight="1" x14ac:dyDescent="0.25">
      <c r="A1429" s="67" t="s">
        <v>0</v>
      </c>
    </row>
    <row r="1430" spans="1:8" ht="12" customHeight="1" x14ac:dyDescent="0.25">
      <c r="A1430" s="67" t="str">
        <f>A2</f>
        <v>PRIMERA QUINCENA JULIO 2022</v>
      </c>
    </row>
    <row r="1431" spans="1:8" ht="12" customHeight="1" x14ac:dyDescent="0.25">
      <c r="A1431" s="67" t="s">
        <v>72</v>
      </c>
      <c r="C1431" t="str">
        <f>'CONTROL INGRESO DE LECHE'!B67</f>
        <v xml:space="preserve">JOAQUIN CRUZ </v>
      </c>
    </row>
    <row r="1432" spans="1:8" ht="12" customHeight="1" x14ac:dyDescent="0.25">
      <c r="A1432" s="76" t="s">
        <v>76</v>
      </c>
      <c r="B1432" s="17"/>
      <c r="C1432" s="15" t="s">
        <v>64</v>
      </c>
      <c r="D1432" s="17"/>
      <c r="E1432" s="17"/>
      <c r="F1432" s="18"/>
      <c r="G1432" s="17" t="s">
        <v>65</v>
      </c>
      <c r="H1432" s="22"/>
    </row>
    <row r="1433" spans="1:8" ht="12" customHeight="1" x14ac:dyDescent="0.25">
      <c r="A1433" s="77" t="s">
        <v>66</v>
      </c>
      <c r="B1433" s="23" t="s">
        <v>29</v>
      </c>
      <c r="C1433" s="23" t="s">
        <v>67</v>
      </c>
      <c r="D1433" s="23" t="s">
        <v>68</v>
      </c>
      <c r="E1433" s="23" t="s">
        <v>75</v>
      </c>
      <c r="F1433" s="24" t="s">
        <v>74</v>
      </c>
      <c r="G1433" s="12"/>
      <c r="H1433" s="19"/>
    </row>
    <row r="1434" spans="1:8" ht="12" customHeight="1" x14ac:dyDescent="0.25">
      <c r="A1434" s="79">
        <f>+'CONTROL INGRESO DE LECHE'!$C$3</f>
        <v>1</v>
      </c>
      <c r="B1434" s="25">
        <f>+'CONTROL INGRESO DE LECHE'!C67</f>
        <v>45</v>
      </c>
      <c r="C1434" s="25"/>
      <c r="D1434" s="25"/>
      <c r="E1434" s="25"/>
      <c r="F1434" s="25"/>
      <c r="G1434" s="23" t="s">
        <v>69</v>
      </c>
      <c r="H1434" s="26">
        <v>1600</v>
      </c>
    </row>
    <row r="1435" spans="1:8" ht="12" customHeight="1" x14ac:dyDescent="0.25">
      <c r="A1435" s="79">
        <f>+'CONTROL INGRESO DE LECHE'!$D$3</f>
        <v>2</v>
      </c>
      <c r="B1435" s="12">
        <f>+'CONTROL INGRESO DE LECHE'!D67</f>
        <v>46</v>
      </c>
      <c r="C1435" s="12"/>
      <c r="D1435" s="12"/>
      <c r="E1435" s="12"/>
      <c r="F1435" s="12"/>
      <c r="G1435" s="16" t="s">
        <v>70</v>
      </c>
      <c r="H1435" s="19">
        <f>B1450</f>
        <v>771</v>
      </c>
    </row>
    <row r="1436" spans="1:8" ht="12" customHeight="1" x14ac:dyDescent="0.25">
      <c r="A1436" s="79">
        <f>+'CONTROL INGRESO DE LECHE'!$E$3</f>
        <v>3</v>
      </c>
      <c r="B1436" s="12">
        <f>+'CONTROL INGRESO DE LECHE'!E67</f>
        <v>41</v>
      </c>
      <c r="C1436" s="12"/>
      <c r="D1436" s="12"/>
      <c r="E1436" s="12"/>
      <c r="F1436" s="12"/>
      <c r="G1436" s="16" t="s">
        <v>71</v>
      </c>
      <c r="H1436" s="19">
        <f>+H1435*H1434</f>
        <v>1233600</v>
      </c>
    </row>
    <row r="1437" spans="1:8" ht="12" customHeight="1" x14ac:dyDescent="0.25">
      <c r="A1437" s="79">
        <f>+'CONTROL INGRESO DE LECHE'!$F$3</f>
        <v>4</v>
      </c>
      <c r="B1437" s="12">
        <f>+'CONTROL INGRESO DE LECHE'!F67</f>
        <v>48</v>
      </c>
      <c r="C1437" s="12"/>
      <c r="D1437" s="12"/>
      <c r="E1437" s="12"/>
      <c r="F1437" s="12"/>
      <c r="G1437" s="16" t="s">
        <v>64</v>
      </c>
      <c r="H1437" s="19"/>
    </row>
    <row r="1438" spans="1:8" ht="12" customHeight="1" x14ac:dyDescent="0.25">
      <c r="A1438" s="79">
        <f>+'CONTROL INGRESO DE LECHE'!$G$3</f>
        <v>5</v>
      </c>
      <c r="B1438" s="12">
        <f>+'CONTROL INGRESO DE LECHE'!G67</f>
        <v>49</v>
      </c>
      <c r="C1438" s="12"/>
      <c r="D1438" s="12"/>
      <c r="E1438" s="12"/>
      <c r="F1438" s="12"/>
      <c r="G1438" s="16" t="s">
        <v>73</v>
      </c>
      <c r="H1438" s="19">
        <f>+H1436</f>
        <v>1233600</v>
      </c>
    </row>
    <row r="1439" spans="1:8" ht="12" customHeight="1" x14ac:dyDescent="0.25">
      <c r="A1439" s="79">
        <f>+'CONTROL INGRESO DE LECHE'!$H$3</f>
        <v>6</v>
      </c>
      <c r="B1439" s="12">
        <f>+'CONTROL INGRESO DE LECHE'!H67</f>
        <v>51</v>
      </c>
      <c r="C1439" s="12"/>
      <c r="D1439" s="12"/>
      <c r="E1439" s="12"/>
      <c r="F1439" s="12"/>
      <c r="G1439" s="12"/>
      <c r="H1439" s="19"/>
    </row>
    <row r="1440" spans="1:8" ht="12" customHeight="1" x14ac:dyDescent="0.25">
      <c r="A1440" s="79">
        <f>+'CONTROL INGRESO DE LECHE'!$I$3</f>
        <v>7</v>
      </c>
      <c r="B1440" s="12">
        <f>+'CONTROL INGRESO DE LECHE'!I67</f>
        <v>46</v>
      </c>
      <c r="C1440" s="12"/>
      <c r="D1440" s="12"/>
      <c r="E1440" s="12"/>
      <c r="F1440" s="12"/>
      <c r="G1440" s="12"/>
      <c r="H1440" s="19"/>
    </row>
    <row r="1441" spans="1:8" ht="12" customHeight="1" x14ac:dyDescent="0.25">
      <c r="A1441" s="79">
        <f>+'CONTROL INGRESO DE LECHE'!$J$3</f>
        <v>8</v>
      </c>
      <c r="B1441" s="12">
        <f>+'CONTROL INGRESO DE LECHE'!J67</f>
        <v>49</v>
      </c>
      <c r="C1441" s="12"/>
      <c r="D1441" s="12"/>
      <c r="E1441" s="12"/>
      <c r="F1441" s="12"/>
      <c r="G1441" s="12"/>
      <c r="H1441" s="19"/>
    </row>
    <row r="1442" spans="1:8" ht="12" customHeight="1" x14ac:dyDescent="0.25">
      <c r="A1442" s="79">
        <f>+'CONTROL INGRESO DE LECHE'!$K$3</f>
        <v>9</v>
      </c>
      <c r="B1442" s="12">
        <f>+'CONTROL INGRESO DE LECHE'!K67</f>
        <v>38</v>
      </c>
      <c r="C1442" s="12"/>
      <c r="D1442" s="12"/>
      <c r="E1442" s="12"/>
      <c r="F1442" s="12"/>
      <c r="G1442" s="12"/>
      <c r="H1442" s="19"/>
    </row>
    <row r="1443" spans="1:8" ht="12" customHeight="1" x14ac:dyDescent="0.25">
      <c r="A1443" s="79">
        <f>+'CONTROL INGRESO DE LECHE'!$L$3</f>
        <v>10</v>
      </c>
      <c r="B1443" s="12">
        <f>+'CONTROL INGRESO DE LECHE'!L67</f>
        <v>49</v>
      </c>
      <c r="C1443" s="12"/>
      <c r="D1443" s="12"/>
      <c r="E1443" s="12"/>
      <c r="F1443" s="12"/>
      <c r="G1443" s="12"/>
      <c r="H1443" s="19"/>
    </row>
    <row r="1444" spans="1:8" ht="12" customHeight="1" x14ac:dyDescent="0.25">
      <c r="A1444" s="79">
        <f>+'CONTROL INGRESO DE LECHE'!$M$3</f>
        <v>11</v>
      </c>
      <c r="B1444" s="12">
        <f>+'CONTROL INGRESO DE LECHE'!M67</f>
        <v>55</v>
      </c>
      <c r="C1444" s="12"/>
      <c r="D1444" s="12"/>
      <c r="E1444" s="12"/>
      <c r="F1444" s="12"/>
      <c r="G1444" s="12"/>
      <c r="H1444" s="19"/>
    </row>
    <row r="1445" spans="1:8" ht="12" customHeight="1" x14ac:dyDescent="0.25">
      <c r="A1445" s="79">
        <f>+'CONTROL INGRESO DE LECHE'!$N$3</f>
        <v>12</v>
      </c>
      <c r="B1445" s="12">
        <f>+'CONTROL INGRESO DE LECHE'!N67</f>
        <v>61</v>
      </c>
      <c r="C1445" s="12"/>
      <c r="D1445" s="12"/>
      <c r="E1445" s="12"/>
      <c r="F1445" s="12"/>
      <c r="G1445" s="12"/>
      <c r="H1445" s="19"/>
    </row>
    <row r="1446" spans="1:8" ht="12" customHeight="1" x14ac:dyDescent="0.25">
      <c r="A1446" s="79">
        <f>+'CONTROL INGRESO DE LECHE'!$O$3</f>
        <v>13</v>
      </c>
      <c r="B1446" s="12">
        <f>+'CONTROL INGRESO DE LECHE'!O67</f>
        <v>66</v>
      </c>
      <c r="C1446" s="12"/>
      <c r="D1446" s="12"/>
      <c r="E1446" s="12"/>
      <c r="F1446" s="12"/>
      <c r="G1446" s="12"/>
      <c r="H1446" s="19"/>
    </row>
    <row r="1447" spans="1:8" ht="12" customHeight="1" x14ac:dyDescent="0.25">
      <c r="A1447" s="79">
        <f>+'CONTROL INGRESO DE LECHE'!$P$3</f>
        <v>14</v>
      </c>
      <c r="B1447" s="12">
        <f>+'CONTROL INGRESO DE LECHE'!P67</f>
        <v>65</v>
      </c>
      <c r="C1447" s="12"/>
      <c r="D1447" s="12"/>
      <c r="E1447" s="12"/>
      <c r="F1447" s="12"/>
      <c r="G1447" s="12"/>
      <c r="H1447" s="19"/>
    </row>
    <row r="1448" spans="1:8" ht="12" customHeight="1" x14ac:dyDescent="0.25">
      <c r="A1448" s="79">
        <f>+'CONTROL INGRESO DE LECHE'!$Q$3</f>
        <v>15</v>
      </c>
      <c r="B1448" s="12">
        <f>+'CONTROL INGRESO DE LECHE'!Q67</f>
        <v>62</v>
      </c>
      <c r="C1448" s="12"/>
      <c r="D1448" s="12"/>
      <c r="E1448" s="12"/>
      <c r="F1448" s="12"/>
      <c r="G1448" s="12"/>
      <c r="H1448" s="19"/>
    </row>
    <row r="1449" spans="1:8" ht="12" customHeight="1" x14ac:dyDescent="0.25">
      <c r="A1449" s="79">
        <f>+'CONTROL INGRESO DE LECHE'!$R$3</f>
        <v>16</v>
      </c>
      <c r="B1449" s="12">
        <f>+'CONTROL INGRESO DE LECHE'!R67</f>
        <v>0</v>
      </c>
      <c r="C1449" s="12"/>
      <c r="D1449" s="12"/>
      <c r="E1449" s="12"/>
      <c r="F1449" s="12"/>
      <c r="G1449" s="12"/>
      <c r="H1449" s="19"/>
    </row>
    <row r="1450" spans="1:8" ht="12" customHeight="1" x14ac:dyDescent="0.25">
      <c r="A1450" s="78" t="s">
        <v>77</v>
      </c>
      <c r="B1450" s="20">
        <f>SUM(B1434:B1449)</f>
        <v>771</v>
      </c>
      <c r="C1450" s="20"/>
      <c r="D1450" s="20"/>
      <c r="E1450" s="20"/>
      <c r="F1450" s="20"/>
      <c r="G1450" s="20"/>
      <c r="H1450" s="21"/>
    </row>
    <row r="1452" spans="1:8" ht="12" customHeight="1" x14ac:dyDescent="0.25">
      <c r="A1452" s="67" t="s">
        <v>0</v>
      </c>
    </row>
    <row r="1453" spans="1:8" ht="12" customHeight="1" x14ac:dyDescent="0.25">
      <c r="A1453" s="67" t="str">
        <f>A2</f>
        <v>PRIMERA QUINCENA JULIO 2022</v>
      </c>
    </row>
    <row r="1454" spans="1:8" ht="12" customHeight="1" x14ac:dyDescent="0.25">
      <c r="A1454" s="67" t="s">
        <v>72</v>
      </c>
      <c r="C1454" t="str">
        <f>'CONTROL INGRESO DE LECHE'!B68</f>
        <v xml:space="preserve">ALBERTO RAMOS </v>
      </c>
    </row>
    <row r="1455" spans="1:8" ht="12" customHeight="1" x14ac:dyDescent="0.25">
      <c r="A1455" s="76" t="s">
        <v>76</v>
      </c>
      <c r="B1455" s="17"/>
      <c r="C1455" s="15" t="s">
        <v>64</v>
      </c>
      <c r="D1455" s="17"/>
      <c r="E1455" s="17"/>
      <c r="F1455" s="18"/>
      <c r="G1455" s="17" t="s">
        <v>65</v>
      </c>
      <c r="H1455" s="22"/>
    </row>
    <row r="1456" spans="1:8" ht="12" customHeight="1" x14ac:dyDescent="0.25">
      <c r="A1456" s="77" t="s">
        <v>66</v>
      </c>
      <c r="B1456" s="23" t="s">
        <v>29</v>
      </c>
      <c r="C1456" s="23" t="s">
        <v>67</v>
      </c>
      <c r="D1456" s="23" t="s">
        <v>68</v>
      </c>
      <c r="E1456" s="23" t="s">
        <v>75</v>
      </c>
      <c r="F1456" s="24" t="s">
        <v>74</v>
      </c>
      <c r="G1456" s="12"/>
      <c r="H1456" s="19"/>
    </row>
    <row r="1457" spans="1:8" ht="12" customHeight="1" x14ac:dyDescent="0.25">
      <c r="A1457" s="79">
        <f>+'CONTROL INGRESO DE LECHE'!$C$3</f>
        <v>1</v>
      </c>
      <c r="B1457" s="25">
        <f>+'CONTROL INGRESO DE LECHE'!C68</f>
        <v>17</v>
      </c>
      <c r="C1457" s="25"/>
      <c r="D1457" s="25"/>
      <c r="E1457" s="25"/>
      <c r="F1457" s="25"/>
      <c r="G1457" s="23" t="s">
        <v>69</v>
      </c>
      <c r="H1457" s="26">
        <v>1600</v>
      </c>
    </row>
    <row r="1458" spans="1:8" ht="12" customHeight="1" x14ac:dyDescent="0.25">
      <c r="A1458" s="79">
        <f>+'CONTROL INGRESO DE LECHE'!$D$3</f>
        <v>2</v>
      </c>
      <c r="B1458" s="12">
        <f>+'CONTROL INGRESO DE LECHE'!D68</f>
        <v>0</v>
      </c>
      <c r="C1458" s="12"/>
      <c r="D1458" s="12"/>
      <c r="E1458" s="12"/>
      <c r="F1458" s="12"/>
      <c r="G1458" s="16" t="s">
        <v>70</v>
      </c>
      <c r="H1458" s="19">
        <f>B1473</f>
        <v>241</v>
      </c>
    </row>
    <row r="1459" spans="1:8" ht="12" customHeight="1" x14ac:dyDescent="0.25">
      <c r="A1459" s="79">
        <f>+'CONTROL INGRESO DE LECHE'!$E$3</f>
        <v>3</v>
      </c>
      <c r="B1459" s="12">
        <f>+'CONTROL INGRESO DE LECHE'!E68</f>
        <v>0</v>
      </c>
      <c r="C1459" s="12"/>
      <c r="D1459" s="12"/>
      <c r="E1459" s="12"/>
      <c r="F1459" s="12"/>
      <c r="G1459" s="16" t="s">
        <v>71</v>
      </c>
      <c r="H1459" s="19">
        <f>+H1458*H1457</f>
        <v>385600</v>
      </c>
    </row>
    <row r="1460" spans="1:8" ht="12" customHeight="1" x14ac:dyDescent="0.25">
      <c r="A1460" s="79">
        <f>+'CONTROL INGRESO DE LECHE'!$F$3</f>
        <v>4</v>
      </c>
      <c r="B1460" s="12">
        <f>+'CONTROL INGRESO DE LECHE'!F68</f>
        <v>22</v>
      </c>
      <c r="C1460" s="12"/>
      <c r="D1460" s="12"/>
      <c r="E1460" s="12"/>
      <c r="F1460" s="12"/>
      <c r="G1460" s="16" t="s">
        <v>64</v>
      </c>
      <c r="H1460" s="19"/>
    </row>
    <row r="1461" spans="1:8" ht="12" customHeight="1" x14ac:dyDescent="0.25">
      <c r="A1461" s="79">
        <f>+'CONTROL INGRESO DE LECHE'!$G$3</f>
        <v>5</v>
      </c>
      <c r="B1461" s="12">
        <f>+'CONTROL INGRESO DE LECHE'!G68</f>
        <v>16</v>
      </c>
      <c r="C1461" s="12"/>
      <c r="D1461" s="12"/>
      <c r="E1461" s="12"/>
      <c r="F1461" s="12"/>
      <c r="G1461" s="16" t="s">
        <v>73</v>
      </c>
      <c r="H1461" s="19">
        <f>+H1459</f>
        <v>385600</v>
      </c>
    </row>
    <row r="1462" spans="1:8" ht="12" customHeight="1" x14ac:dyDescent="0.25">
      <c r="A1462" s="79">
        <f>+'CONTROL INGRESO DE LECHE'!$H$3</f>
        <v>6</v>
      </c>
      <c r="B1462" s="12">
        <f>+'CONTROL INGRESO DE LECHE'!H68</f>
        <v>18</v>
      </c>
      <c r="C1462" s="12"/>
      <c r="D1462" s="12"/>
      <c r="E1462" s="12"/>
      <c r="F1462" s="12"/>
      <c r="G1462" s="12"/>
      <c r="H1462" s="19"/>
    </row>
    <row r="1463" spans="1:8" ht="12" customHeight="1" x14ac:dyDescent="0.25">
      <c r="A1463" s="79">
        <f>+'CONTROL INGRESO DE LECHE'!$I$3</f>
        <v>7</v>
      </c>
      <c r="B1463" s="12">
        <f>+'CONTROL INGRESO DE LECHE'!I68</f>
        <v>19</v>
      </c>
      <c r="C1463" s="12"/>
      <c r="D1463" s="12"/>
      <c r="E1463" s="12"/>
      <c r="F1463" s="12"/>
      <c r="G1463" s="12"/>
      <c r="H1463" s="19"/>
    </row>
    <row r="1464" spans="1:8" ht="12" customHeight="1" x14ac:dyDescent="0.25">
      <c r="A1464" s="79">
        <f>+'CONTROL INGRESO DE LECHE'!$J$3</f>
        <v>8</v>
      </c>
      <c r="B1464" s="12">
        <f>+'CONTROL INGRESO DE LECHE'!J68</f>
        <v>19</v>
      </c>
      <c r="C1464" s="12"/>
      <c r="D1464" s="12"/>
      <c r="E1464" s="12"/>
      <c r="F1464" s="12"/>
      <c r="G1464" s="12"/>
      <c r="H1464" s="19"/>
    </row>
    <row r="1465" spans="1:8" ht="12" customHeight="1" x14ac:dyDescent="0.25">
      <c r="A1465" s="79">
        <f>+'CONTROL INGRESO DE LECHE'!$K$3</f>
        <v>9</v>
      </c>
      <c r="B1465" s="12">
        <f>+'CONTROL INGRESO DE LECHE'!K68</f>
        <v>19</v>
      </c>
      <c r="C1465" s="12"/>
      <c r="D1465" s="12"/>
      <c r="E1465" s="12"/>
      <c r="F1465" s="12"/>
      <c r="G1465" s="12"/>
      <c r="H1465" s="19"/>
    </row>
    <row r="1466" spans="1:8" ht="12" customHeight="1" x14ac:dyDescent="0.25">
      <c r="A1466" s="79">
        <f>+'CONTROL INGRESO DE LECHE'!$L$3</f>
        <v>10</v>
      </c>
      <c r="B1466" s="12">
        <f>+'CONTROL INGRESO DE LECHE'!L68</f>
        <v>20</v>
      </c>
      <c r="C1466" s="12"/>
      <c r="D1466" s="12"/>
      <c r="E1466" s="12"/>
      <c r="F1466" s="12"/>
      <c r="G1466" s="12"/>
      <c r="H1466" s="19"/>
    </row>
    <row r="1467" spans="1:8" ht="12" customHeight="1" x14ac:dyDescent="0.25">
      <c r="A1467" s="79">
        <f>+'CONTROL INGRESO DE LECHE'!$M$3</f>
        <v>11</v>
      </c>
      <c r="B1467" s="12">
        <f>+'CONTROL INGRESO DE LECHE'!M68</f>
        <v>19</v>
      </c>
      <c r="C1467" s="12"/>
      <c r="D1467" s="12"/>
      <c r="E1467" s="12"/>
      <c r="F1467" s="12"/>
      <c r="G1467" s="12"/>
      <c r="H1467" s="19"/>
    </row>
    <row r="1468" spans="1:8" ht="12" customHeight="1" x14ac:dyDescent="0.25">
      <c r="A1468" s="79">
        <f>+'CONTROL INGRESO DE LECHE'!$N$3</f>
        <v>12</v>
      </c>
      <c r="B1468" s="12">
        <f>+'CONTROL INGRESO DE LECHE'!N68</f>
        <v>19</v>
      </c>
      <c r="C1468" s="12"/>
      <c r="D1468" s="12"/>
      <c r="E1468" s="12"/>
      <c r="F1468" s="12"/>
      <c r="G1468" s="12"/>
      <c r="H1468" s="19"/>
    </row>
    <row r="1469" spans="1:8" ht="12" customHeight="1" x14ac:dyDescent="0.25">
      <c r="A1469" s="79">
        <f>+'CONTROL INGRESO DE LECHE'!$O$3</f>
        <v>13</v>
      </c>
      <c r="B1469" s="12">
        <f>+'CONTROL INGRESO DE LECHE'!O68</f>
        <v>18</v>
      </c>
      <c r="C1469" s="12"/>
      <c r="D1469" s="12"/>
      <c r="E1469" s="12"/>
      <c r="F1469" s="12"/>
      <c r="G1469" s="12"/>
      <c r="H1469" s="19"/>
    </row>
    <row r="1470" spans="1:8" ht="12" customHeight="1" x14ac:dyDescent="0.25">
      <c r="A1470" s="79">
        <f>+'CONTROL INGRESO DE LECHE'!$P$3</f>
        <v>14</v>
      </c>
      <c r="B1470" s="12">
        <f>+'CONTROL INGRESO DE LECHE'!P68</f>
        <v>19</v>
      </c>
      <c r="C1470" s="12"/>
      <c r="D1470" s="12"/>
      <c r="E1470" s="12"/>
      <c r="F1470" s="12"/>
      <c r="G1470" s="12"/>
      <c r="H1470" s="19"/>
    </row>
    <row r="1471" spans="1:8" ht="12" customHeight="1" x14ac:dyDescent="0.25">
      <c r="A1471" s="79">
        <f>+'CONTROL INGRESO DE LECHE'!$Q$3</f>
        <v>15</v>
      </c>
      <c r="B1471" s="12">
        <f>+'CONTROL INGRESO DE LECHE'!Q68</f>
        <v>16</v>
      </c>
      <c r="C1471" s="12"/>
      <c r="D1471" s="12"/>
      <c r="E1471" s="12"/>
      <c r="F1471" s="12"/>
      <c r="G1471" s="12"/>
      <c r="H1471" s="19"/>
    </row>
    <row r="1472" spans="1:8" ht="12" customHeight="1" x14ac:dyDescent="0.25">
      <c r="A1472" s="79">
        <f>+'CONTROL INGRESO DE LECHE'!$R$3</f>
        <v>16</v>
      </c>
      <c r="B1472" s="12">
        <f>+'CONTROL INGRESO DE LECHE'!R68</f>
        <v>0</v>
      </c>
      <c r="C1472" s="12"/>
      <c r="D1472" s="12"/>
      <c r="E1472" s="12"/>
      <c r="F1472" s="12"/>
      <c r="G1472" s="12"/>
      <c r="H1472" s="19"/>
    </row>
    <row r="1473" spans="1:8" ht="12" customHeight="1" x14ac:dyDescent="0.25">
      <c r="A1473" s="78" t="s">
        <v>77</v>
      </c>
      <c r="B1473" s="20">
        <f>SUM(B1457:B1472)</f>
        <v>241</v>
      </c>
      <c r="C1473" s="20"/>
      <c r="D1473" s="20"/>
      <c r="E1473" s="20"/>
      <c r="F1473" s="20"/>
      <c r="G1473" s="20"/>
      <c r="H1473" s="21"/>
    </row>
    <row r="1475" spans="1:8" ht="12" customHeight="1" x14ac:dyDescent="0.25">
      <c r="A1475" s="67" t="s">
        <v>78</v>
      </c>
    </row>
    <row r="1476" spans="1:8" ht="12" customHeight="1" x14ac:dyDescent="0.25">
      <c r="A1476" s="67" t="str">
        <f>A2</f>
        <v>PRIMERA QUINCENA JULIO 2022</v>
      </c>
    </row>
    <row r="1477" spans="1:8" ht="12" customHeight="1" x14ac:dyDescent="0.25">
      <c r="A1477" s="67" t="s">
        <v>72</v>
      </c>
      <c r="C1477" t="str">
        <f>'CONTROL INGRESO DE LECHE'!B69</f>
        <v xml:space="preserve">CECILIA URREA </v>
      </c>
    </row>
    <row r="1478" spans="1:8" ht="12" customHeight="1" x14ac:dyDescent="0.25">
      <c r="A1478" s="76" t="s">
        <v>76</v>
      </c>
      <c r="B1478" s="17"/>
      <c r="C1478" s="15" t="s">
        <v>64</v>
      </c>
      <c r="D1478" s="17"/>
      <c r="E1478" s="17"/>
      <c r="F1478" s="18"/>
      <c r="G1478" s="17" t="s">
        <v>65</v>
      </c>
      <c r="H1478" s="22"/>
    </row>
    <row r="1479" spans="1:8" ht="12" customHeight="1" x14ac:dyDescent="0.25">
      <c r="A1479" s="77" t="s">
        <v>66</v>
      </c>
      <c r="B1479" s="23" t="s">
        <v>29</v>
      </c>
      <c r="C1479" s="23" t="s">
        <v>67</v>
      </c>
      <c r="D1479" s="23" t="s">
        <v>68</v>
      </c>
      <c r="E1479" s="23" t="s">
        <v>75</v>
      </c>
      <c r="F1479" s="24" t="s">
        <v>74</v>
      </c>
      <c r="G1479" s="12"/>
      <c r="H1479" s="19"/>
    </row>
    <row r="1480" spans="1:8" ht="12" customHeight="1" x14ac:dyDescent="0.25">
      <c r="A1480" s="79">
        <f>+'CONTROL INGRESO DE LECHE'!$C$3</f>
        <v>1</v>
      </c>
      <c r="B1480" s="25">
        <f>+'CONTROL INGRESO DE LECHE'!C69</f>
        <v>16</v>
      </c>
      <c r="C1480" s="25"/>
      <c r="D1480" s="25"/>
      <c r="E1480" s="25"/>
      <c r="F1480" s="25"/>
      <c r="G1480" s="23" t="s">
        <v>69</v>
      </c>
      <c r="H1480" s="26">
        <v>1400</v>
      </c>
    </row>
    <row r="1481" spans="1:8" ht="12" customHeight="1" x14ac:dyDescent="0.25">
      <c r="A1481" s="79">
        <f>+'CONTROL INGRESO DE LECHE'!$D$3</f>
        <v>2</v>
      </c>
      <c r="B1481" s="12">
        <f>+'CONTROL INGRESO DE LECHE'!D69</f>
        <v>3</v>
      </c>
      <c r="C1481" s="12"/>
      <c r="D1481" s="12"/>
      <c r="E1481" s="12"/>
      <c r="F1481" s="12"/>
      <c r="G1481" s="16" t="s">
        <v>70</v>
      </c>
      <c r="H1481" s="19">
        <f>B1496</f>
        <v>175</v>
      </c>
    </row>
    <row r="1482" spans="1:8" ht="12" customHeight="1" x14ac:dyDescent="0.25">
      <c r="A1482" s="79">
        <f>+'CONTROL INGRESO DE LECHE'!$E$3</f>
        <v>3</v>
      </c>
      <c r="B1482" s="12">
        <f>+'CONTROL INGRESO DE LECHE'!E69</f>
        <v>3</v>
      </c>
      <c r="C1482" s="12"/>
      <c r="D1482" s="12"/>
      <c r="E1482" s="12"/>
      <c r="F1482" s="12"/>
      <c r="G1482" s="16" t="s">
        <v>71</v>
      </c>
      <c r="H1482" s="19">
        <f>+H1481*H1480</f>
        <v>245000</v>
      </c>
    </row>
    <row r="1483" spans="1:8" ht="12" customHeight="1" x14ac:dyDescent="0.25">
      <c r="A1483" s="79">
        <f>+'CONTROL INGRESO DE LECHE'!$F$3</f>
        <v>4</v>
      </c>
      <c r="B1483" s="12">
        <f>+'CONTROL INGRESO DE LECHE'!F69</f>
        <v>0</v>
      </c>
      <c r="C1483" s="12"/>
      <c r="D1483" s="12"/>
      <c r="E1483" s="12"/>
      <c r="F1483" s="12"/>
      <c r="G1483" s="16" t="s">
        <v>64</v>
      </c>
      <c r="H1483" s="19"/>
    </row>
    <row r="1484" spans="1:8" ht="12" customHeight="1" x14ac:dyDescent="0.25">
      <c r="A1484" s="79">
        <f>+'CONTROL INGRESO DE LECHE'!$G$3</f>
        <v>5</v>
      </c>
      <c r="B1484" s="12">
        <f>+'CONTROL INGRESO DE LECHE'!G69</f>
        <v>13</v>
      </c>
      <c r="C1484" s="12"/>
      <c r="D1484" s="12"/>
      <c r="E1484" s="12"/>
      <c r="F1484" s="12"/>
      <c r="G1484" s="16" t="s">
        <v>73</v>
      </c>
      <c r="H1484" s="19">
        <f>+H1482</f>
        <v>245000</v>
      </c>
    </row>
    <row r="1485" spans="1:8" ht="12" customHeight="1" x14ac:dyDescent="0.25">
      <c r="A1485" s="79">
        <f>+'CONTROL INGRESO DE LECHE'!$H$3</f>
        <v>6</v>
      </c>
      <c r="B1485" s="12">
        <f>+'CONTROL INGRESO DE LECHE'!H69</f>
        <v>14</v>
      </c>
      <c r="C1485" s="12"/>
      <c r="D1485" s="12"/>
      <c r="E1485" s="12"/>
      <c r="F1485" s="12"/>
      <c r="G1485" s="12"/>
      <c r="H1485" s="19"/>
    </row>
    <row r="1486" spans="1:8" ht="12" customHeight="1" x14ac:dyDescent="0.25">
      <c r="A1486" s="79">
        <f>+'CONTROL INGRESO DE LECHE'!$I$3</f>
        <v>7</v>
      </c>
      <c r="B1486" s="12">
        <f>+'CONTROL INGRESO DE LECHE'!I69</f>
        <v>13</v>
      </c>
      <c r="C1486" s="12"/>
      <c r="D1486" s="12"/>
      <c r="E1486" s="12"/>
      <c r="F1486" s="12"/>
      <c r="G1486" s="12"/>
      <c r="H1486" s="19"/>
    </row>
    <row r="1487" spans="1:8" ht="12" customHeight="1" x14ac:dyDescent="0.25">
      <c r="A1487" s="79">
        <f>+'CONTROL INGRESO DE LECHE'!$J$3</f>
        <v>8</v>
      </c>
      <c r="B1487" s="12">
        <f>+'CONTROL INGRESO DE LECHE'!J69</f>
        <v>14</v>
      </c>
      <c r="C1487" s="12"/>
      <c r="D1487" s="12"/>
      <c r="E1487" s="12"/>
      <c r="F1487" s="12"/>
      <c r="G1487" s="12"/>
      <c r="H1487" s="19"/>
    </row>
    <row r="1488" spans="1:8" ht="12" customHeight="1" x14ac:dyDescent="0.25">
      <c r="A1488" s="79">
        <f>+'CONTROL INGRESO DE LECHE'!$K$3</f>
        <v>9</v>
      </c>
      <c r="B1488" s="12">
        <f>+'CONTROL INGRESO DE LECHE'!K69</f>
        <v>14</v>
      </c>
      <c r="C1488" s="12"/>
      <c r="D1488" s="12"/>
      <c r="E1488" s="12"/>
      <c r="F1488" s="12"/>
      <c r="G1488" s="12"/>
      <c r="H1488" s="19"/>
    </row>
    <row r="1489" spans="1:8" ht="12" customHeight="1" x14ac:dyDescent="0.25">
      <c r="A1489" s="79">
        <f>+'CONTROL INGRESO DE LECHE'!$L$3</f>
        <v>10</v>
      </c>
      <c r="B1489" s="12">
        <f>+'CONTROL INGRESO DE LECHE'!L69</f>
        <v>12</v>
      </c>
      <c r="C1489" s="12"/>
      <c r="D1489" s="12"/>
      <c r="E1489" s="12"/>
      <c r="F1489" s="12"/>
      <c r="G1489" s="12"/>
      <c r="H1489" s="19"/>
    </row>
    <row r="1490" spans="1:8" ht="12" customHeight="1" x14ac:dyDescent="0.25">
      <c r="A1490" s="79">
        <f>+'CONTROL INGRESO DE LECHE'!$M$3</f>
        <v>11</v>
      </c>
      <c r="B1490" s="12">
        <f>+'CONTROL INGRESO DE LECHE'!M69</f>
        <v>11</v>
      </c>
      <c r="C1490" s="12"/>
      <c r="D1490" s="12"/>
      <c r="E1490" s="12"/>
      <c r="F1490" s="12"/>
      <c r="G1490" s="12"/>
      <c r="H1490" s="19"/>
    </row>
    <row r="1491" spans="1:8" ht="12" customHeight="1" x14ac:dyDescent="0.25">
      <c r="A1491" s="79">
        <f>+'CONTROL INGRESO DE LECHE'!$N$3</f>
        <v>12</v>
      </c>
      <c r="B1491" s="12">
        <f>+'CONTROL INGRESO DE LECHE'!N69</f>
        <v>11</v>
      </c>
      <c r="C1491" s="12"/>
      <c r="D1491" s="12"/>
      <c r="E1491" s="12"/>
      <c r="F1491" s="12"/>
      <c r="G1491" s="12"/>
      <c r="H1491" s="19"/>
    </row>
    <row r="1492" spans="1:8" ht="12" customHeight="1" x14ac:dyDescent="0.25">
      <c r="A1492" s="79">
        <f>+'CONTROL INGRESO DE LECHE'!$O$3</f>
        <v>13</v>
      </c>
      <c r="B1492" s="12">
        <f>+'CONTROL INGRESO DE LECHE'!O69</f>
        <v>14</v>
      </c>
      <c r="C1492" s="12"/>
      <c r="D1492" s="12"/>
      <c r="E1492" s="12"/>
      <c r="F1492" s="12"/>
      <c r="G1492" s="12"/>
      <c r="H1492" s="19"/>
    </row>
    <row r="1493" spans="1:8" ht="12" customHeight="1" x14ac:dyDescent="0.25">
      <c r="A1493" s="79">
        <f>+'CONTROL INGRESO DE LECHE'!$P$3</f>
        <v>14</v>
      </c>
      <c r="B1493" s="12">
        <f>+'CONTROL INGRESO DE LECHE'!P69</f>
        <v>21</v>
      </c>
      <c r="C1493" s="12"/>
      <c r="D1493" s="12"/>
      <c r="E1493" s="12"/>
      <c r="F1493" s="12"/>
      <c r="G1493" s="12"/>
      <c r="H1493" s="19"/>
    </row>
    <row r="1494" spans="1:8" ht="12" customHeight="1" x14ac:dyDescent="0.25">
      <c r="A1494" s="79">
        <f>+'CONTROL INGRESO DE LECHE'!$Q$3</f>
        <v>15</v>
      </c>
      <c r="B1494" s="12">
        <f>+'CONTROL INGRESO DE LECHE'!Q69</f>
        <v>16</v>
      </c>
      <c r="C1494" s="12"/>
      <c r="D1494" s="12"/>
      <c r="E1494" s="12"/>
      <c r="F1494" s="12"/>
      <c r="G1494" s="12"/>
      <c r="H1494" s="19"/>
    </row>
    <row r="1495" spans="1:8" ht="12" customHeight="1" x14ac:dyDescent="0.25">
      <c r="A1495" s="79">
        <f>+'CONTROL INGRESO DE LECHE'!$R$3</f>
        <v>16</v>
      </c>
      <c r="B1495" s="12">
        <f>+'CONTROL INGRESO DE LECHE'!R69</f>
        <v>0</v>
      </c>
      <c r="C1495" s="12"/>
      <c r="D1495" s="12"/>
      <c r="E1495" s="12"/>
      <c r="F1495" s="12"/>
      <c r="G1495" s="12"/>
      <c r="H1495" s="19"/>
    </row>
    <row r="1496" spans="1:8" ht="12" customHeight="1" x14ac:dyDescent="0.25">
      <c r="A1496" s="78" t="s">
        <v>77</v>
      </c>
      <c r="B1496" s="20">
        <f>SUM(B1480:B1495)</f>
        <v>175</v>
      </c>
      <c r="C1496" s="20"/>
      <c r="D1496" s="20"/>
      <c r="E1496" s="20"/>
      <c r="F1496" s="20"/>
      <c r="G1496" s="20"/>
      <c r="H1496" s="21"/>
    </row>
    <row r="1498" spans="1:8" ht="12" customHeight="1" x14ac:dyDescent="0.25">
      <c r="A1498" s="67" t="s">
        <v>0</v>
      </c>
    </row>
    <row r="1499" spans="1:8" ht="12" customHeight="1" x14ac:dyDescent="0.25">
      <c r="A1499" s="67" t="str">
        <f>A2</f>
        <v>PRIMERA QUINCENA JULIO 2022</v>
      </c>
    </row>
    <row r="1500" spans="1:8" ht="12" customHeight="1" x14ac:dyDescent="0.25">
      <c r="A1500" s="67" t="s">
        <v>72</v>
      </c>
      <c r="C1500" t="str">
        <f>'CONTROL INGRESO DE LECHE'!B70</f>
        <v>GRACIELA URREGO - GLADIS</v>
      </c>
    </row>
    <row r="1501" spans="1:8" ht="12" customHeight="1" x14ac:dyDescent="0.25">
      <c r="A1501" s="76" t="s">
        <v>76</v>
      </c>
      <c r="B1501" s="17"/>
      <c r="C1501" s="15" t="s">
        <v>64</v>
      </c>
      <c r="D1501" s="17"/>
      <c r="E1501" s="17"/>
      <c r="F1501" s="18"/>
      <c r="G1501" s="17" t="s">
        <v>65</v>
      </c>
      <c r="H1501" s="22"/>
    </row>
    <row r="1502" spans="1:8" ht="12" customHeight="1" x14ac:dyDescent="0.25">
      <c r="A1502" s="77" t="s">
        <v>66</v>
      </c>
      <c r="B1502" s="23" t="s">
        <v>29</v>
      </c>
      <c r="C1502" s="23" t="s">
        <v>67</v>
      </c>
      <c r="D1502" s="23" t="s">
        <v>68</v>
      </c>
      <c r="E1502" s="23" t="s">
        <v>75</v>
      </c>
      <c r="F1502" s="24" t="s">
        <v>74</v>
      </c>
      <c r="G1502" s="12"/>
      <c r="H1502" s="19"/>
    </row>
    <row r="1503" spans="1:8" ht="12" customHeight="1" x14ac:dyDescent="0.25">
      <c r="A1503" s="79">
        <f>+'CONTROL INGRESO DE LECHE'!$C$3</f>
        <v>1</v>
      </c>
      <c r="B1503" s="25">
        <f>+'CONTROL INGRESO DE LECHE'!C70</f>
        <v>12</v>
      </c>
      <c r="C1503" s="25"/>
      <c r="D1503" s="25"/>
      <c r="E1503" s="25"/>
      <c r="F1503" s="25"/>
      <c r="G1503" s="23" t="s">
        <v>69</v>
      </c>
      <c r="H1503" s="26">
        <v>1400</v>
      </c>
    </row>
    <row r="1504" spans="1:8" ht="12" customHeight="1" x14ac:dyDescent="0.25">
      <c r="A1504" s="79">
        <f>+'CONTROL INGRESO DE LECHE'!$D$3</f>
        <v>2</v>
      </c>
      <c r="B1504" s="12">
        <f>+'CONTROL INGRESO DE LECHE'!D70</f>
        <v>11</v>
      </c>
      <c r="C1504" s="12"/>
      <c r="D1504" s="12"/>
      <c r="E1504" s="12"/>
      <c r="F1504" s="12"/>
      <c r="G1504" s="16" t="s">
        <v>70</v>
      </c>
      <c r="H1504" s="19">
        <f>B1519</f>
        <v>192</v>
      </c>
    </row>
    <row r="1505" spans="1:8" ht="12" customHeight="1" x14ac:dyDescent="0.25">
      <c r="A1505" s="79">
        <f>+'CONTROL INGRESO DE LECHE'!$E$3</f>
        <v>3</v>
      </c>
      <c r="B1505" s="12">
        <f>+'CONTROL INGRESO DE LECHE'!E70</f>
        <v>13</v>
      </c>
      <c r="C1505" s="12"/>
      <c r="D1505" s="12"/>
      <c r="E1505" s="12"/>
      <c r="F1505" s="12"/>
      <c r="G1505" s="16" t="s">
        <v>71</v>
      </c>
      <c r="H1505" s="19">
        <f>+H1504*H1503</f>
        <v>268800</v>
      </c>
    </row>
    <row r="1506" spans="1:8" ht="12" customHeight="1" x14ac:dyDescent="0.25">
      <c r="A1506" s="79">
        <f>+'CONTROL INGRESO DE LECHE'!$F$3</f>
        <v>4</v>
      </c>
      <c r="B1506" s="12">
        <f>+'CONTROL INGRESO DE LECHE'!F70</f>
        <v>13</v>
      </c>
      <c r="C1506" s="12"/>
      <c r="D1506" s="12"/>
      <c r="E1506" s="12"/>
      <c r="F1506" s="12"/>
      <c r="G1506" s="16" t="s">
        <v>64</v>
      </c>
      <c r="H1506" s="19"/>
    </row>
    <row r="1507" spans="1:8" ht="12" customHeight="1" x14ac:dyDescent="0.25">
      <c r="A1507" s="79">
        <f>+'CONTROL INGRESO DE LECHE'!$G$3</f>
        <v>5</v>
      </c>
      <c r="B1507" s="12">
        <f>+'CONTROL INGRESO DE LECHE'!G70</f>
        <v>14</v>
      </c>
      <c r="C1507" s="12"/>
      <c r="D1507" s="12"/>
      <c r="E1507" s="12"/>
      <c r="F1507" s="12"/>
      <c r="G1507" s="16" t="s">
        <v>73</v>
      </c>
      <c r="H1507" s="19">
        <f>+H1505</f>
        <v>268800</v>
      </c>
    </row>
    <row r="1508" spans="1:8" ht="12" customHeight="1" x14ac:dyDescent="0.25">
      <c r="A1508" s="79">
        <f>+'CONTROL INGRESO DE LECHE'!$H$3</f>
        <v>6</v>
      </c>
      <c r="B1508" s="12">
        <f>+'CONTROL INGRESO DE LECHE'!H70</f>
        <v>15</v>
      </c>
      <c r="C1508" s="12"/>
      <c r="D1508" s="12"/>
      <c r="E1508" s="12"/>
      <c r="F1508" s="12"/>
      <c r="G1508" s="12"/>
      <c r="H1508" s="19"/>
    </row>
    <row r="1509" spans="1:8" ht="12" customHeight="1" x14ac:dyDescent="0.25">
      <c r="A1509" s="79">
        <f>+'CONTROL INGRESO DE LECHE'!$I$3</f>
        <v>7</v>
      </c>
      <c r="B1509" s="12">
        <f>+'CONTROL INGRESO DE LECHE'!I70</f>
        <v>14</v>
      </c>
      <c r="C1509" s="12"/>
      <c r="D1509" s="12"/>
      <c r="E1509" s="12"/>
      <c r="F1509" s="12"/>
      <c r="G1509" s="12"/>
      <c r="H1509" s="19"/>
    </row>
    <row r="1510" spans="1:8" ht="12" customHeight="1" x14ac:dyDescent="0.25">
      <c r="A1510" s="79">
        <f>+'CONTROL INGRESO DE LECHE'!$J$3</f>
        <v>8</v>
      </c>
      <c r="B1510" s="12">
        <f>+'CONTROL INGRESO DE LECHE'!J70</f>
        <v>14</v>
      </c>
      <c r="C1510" s="12"/>
      <c r="D1510" s="12"/>
      <c r="E1510" s="12"/>
      <c r="F1510" s="12"/>
      <c r="G1510" s="12"/>
      <c r="H1510" s="19"/>
    </row>
    <row r="1511" spans="1:8" ht="12" customHeight="1" x14ac:dyDescent="0.25">
      <c r="A1511" s="79">
        <f>+'CONTROL INGRESO DE LECHE'!$K$3</f>
        <v>9</v>
      </c>
      <c r="B1511" s="12">
        <f>+'CONTROL INGRESO DE LECHE'!K70</f>
        <v>12</v>
      </c>
      <c r="C1511" s="12"/>
      <c r="D1511" s="12"/>
      <c r="E1511" s="12"/>
      <c r="F1511" s="12"/>
      <c r="G1511" s="12"/>
      <c r="H1511" s="19"/>
    </row>
    <row r="1512" spans="1:8" ht="12" customHeight="1" x14ac:dyDescent="0.25">
      <c r="A1512" s="79">
        <f>+'CONTROL INGRESO DE LECHE'!$L$3</f>
        <v>10</v>
      </c>
      <c r="B1512" s="12">
        <f>+'CONTROL INGRESO DE LECHE'!L70</f>
        <v>12</v>
      </c>
      <c r="C1512" s="12"/>
      <c r="D1512" s="12"/>
      <c r="E1512" s="12"/>
      <c r="F1512" s="12"/>
      <c r="G1512" s="12"/>
      <c r="H1512" s="19"/>
    </row>
    <row r="1513" spans="1:8" ht="12" customHeight="1" x14ac:dyDescent="0.25">
      <c r="A1513" s="79">
        <f>+'CONTROL INGRESO DE LECHE'!$M$3</f>
        <v>11</v>
      </c>
      <c r="B1513" s="12">
        <f>+'CONTROL INGRESO DE LECHE'!M70</f>
        <v>12</v>
      </c>
      <c r="C1513" s="12"/>
      <c r="D1513" s="12"/>
      <c r="E1513" s="12"/>
      <c r="F1513" s="12"/>
      <c r="G1513" s="12"/>
      <c r="H1513" s="19"/>
    </row>
    <row r="1514" spans="1:8" ht="14.25" customHeight="1" x14ac:dyDescent="0.25">
      <c r="A1514" s="79">
        <f>+'CONTROL INGRESO DE LECHE'!$N$3</f>
        <v>12</v>
      </c>
      <c r="B1514" s="12">
        <f>+'CONTROL INGRESO DE LECHE'!N70</f>
        <v>12</v>
      </c>
      <c r="C1514" s="12"/>
      <c r="D1514" s="12"/>
      <c r="E1514" s="12"/>
      <c r="F1514" s="12"/>
      <c r="G1514" s="12"/>
      <c r="H1514" s="19"/>
    </row>
    <row r="1515" spans="1:8" ht="12" customHeight="1" x14ac:dyDescent="0.25">
      <c r="A1515" s="79">
        <f>+'CONTROL INGRESO DE LECHE'!$O$3</f>
        <v>13</v>
      </c>
      <c r="B1515" s="12">
        <f>+'CONTROL INGRESO DE LECHE'!O70</f>
        <v>12</v>
      </c>
      <c r="C1515" s="12"/>
      <c r="D1515" s="12"/>
      <c r="E1515" s="12"/>
      <c r="F1515" s="12"/>
      <c r="G1515" s="12"/>
      <c r="H1515" s="19"/>
    </row>
    <row r="1516" spans="1:8" ht="12" customHeight="1" x14ac:dyDescent="0.25">
      <c r="A1516" s="79">
        <f>+'CONTROL INGRESO DE LECHE'!$P$3</f>
        <v>14</v>
      </c>
      <c r="B1516" s="12">
        <f>+'CONTROL INGRESO DE LECHE'!P70</f>
        <v>13</v>
      </c>
      <c r="C1516" s="12"/>
      <c r="D1516" s="12"/>
      <c r="E1516" s="12"/>
      <c r="F1516" s="12"/>
      <c r="G1516" s="12"/>
      <c r="H1516" s="19"/>
    </row>
    <row r="1517" spans="1:8" ht="12" customHeight="1" x14ac:dyDescent="0.25">
      <c r="A1517" s="79">
        <f>+'CONTROL INGRESO DE LECHE'!$Q$3</f>
        <v>15</v>
      </c>
      <c r="B1517" s="12">
        <f>+'CONTROL INGRESO DE LECHE'!Q70</f>
        <v>13</v>
      </c>
      <c r="C1517" s="12"/>
      <c r="D1517" s="12"/>
      <c r="E1517" s="12"/>
      <c r="F1517" s="12"/>
      <c r="G1517" s="12"/>
      <c r="H1517" s="19"/>
    </row>
    <row r="1518" spans="1:8" ht="12" customHeight="1" x14ac:dyDescent="0.25">
      <c r="A1518" s="79">
        <f>+'CONTROL INGRESO DE LECHE'!$R$3</f>
        <v>16</v>
      </c>
      <c r="B1518" s="12">
        <f>+'CONTROL INGRESO DE LECHE'!R70</f>
        <v>0</v>
      </c>
      <c r="C1518" s="12"/>
      <c r="D1518" s="12"/>
      <c r="E1518" s="12"/>
      <c r="F1518" s="12"/>
      <c r="G1518" s="12"/>
      <c r="H1518" s="19"/>
    </row>
    <row r="1519" spans="1:8" ht="12" customHeight="1" x14ac:dyDescent="0.25">
      <c r="A1519" s="78" t="s">
        <v>77</v>
      </c>
      <c r="B1519" s="20">
        <f>SUM(B1503:B1518)</f>
        <v>192</v>
      </c>
      <c r="C1519" s="20"/>
      <c r="D1519" s="20"/>
      <c r="E1519" s="20"/>
      <c r="F1519" s="20"/>
      <c r="G1519" s="20"/>
      <c r="H1519" s="21"/>
    </row>
    <row r="1521" spans="1:8" ht="12" customHeight="1" x14ac:dyDescent="0.25">
      <c r="A1521" s="67" t="s">
        <v>0</v>
      </c>
    </row>
    <row r="1522" spans="1:8" ht="12" customHeight="1" x14ac:dyDescent="0.25">
      <c r="A1522" s="67" t="str">
        <f>A25</f>
        <v>PRIMERA QUINCENA JULIO 2022</v>
      </c>
    </row>
    <row r="1523" spans="1:8" ht="12" customHeight="1" x14ac:dyDescent="0.25">
      <c r="A1523" s="67" t="s">
        <v>72</v>
      </c>
      <c r="C1523" t="str">
        <f>'CONTROL INGRESO DE LECHE'!B57</f>
        <v>SANDRA RODRIGUEZ</v>
      </c>
    </row>
    <row r="1524" spans="1:8" ht="12" customHeight="1" x14ac:dyDescent="0.25">
      <c r="A1524" s="76" t="s">
        <v>76</v>
      </c>
      <c r="B1524" s="17"/>
      <c r="C1524" s="15" t="s">
        <v>64</v>
      </c>
      <c r="D1524" s="17"/>
      <c r="E1524" s="17"/>
      <c r="F1524" s="18"/>
      <c r="G1524" s="17" t="s">
        <v>65</v>
      </c>
      <c r="H1524" s="22"/>
    </row>
    <row r="1525" spans="1:8" ht="12" customHeight="1" x14ac:dyDescent="0.25">
      <c r="A1525" s="77" t="s">
        <v>66</v>
      </c>
      <c r="B1525" s="23" t="s">
        <v>29</v>
      </c>
      <c r="C1525" s="23" t="s">
        <v>67</v>
      </c>
      <c r="D1525" s="23" t="s">
        <v>68</v>
      </c>
      <c r="E1525" s="23" t="s">
        <v>75</v>
      </c>
      <c r="F1525" s="24" t="s">
        <v>74</v>
      </c>
      <c r="G1525" s="12"/>
      <c r="H1525" s="19"/>
    </row>
    <row r="1526" spans="1:8" ht="12" customHeight="1" x14ac:dyDescent="0.25">
      <c r="A1526" s="79">
        <f>+'CONTROL INGRESO DE LECHE'!$C$3</f>
        <v>1</v>
      </c>
      <c r="B1526" s="25">
        <f>+'CONTROL INGRESO DE LECHE'!C57</f>
        <v>5</v>
      </c>
      <c r="C1526" s="25"/>
      <c r="D1526" s="25"/>
      <c r="E1526" s="25"/>
      <c r="F1526" s="25"/>
      <c r="G1526" s="23" t="s">
        <v>69</v>
      </c>
      <c r="H1526" s="26">
        <v>1400</v>
      </c>
    </row>
    <row r="1527" spans="1:8" ht="12" customHeight="1" x14ac:dyDescent="0.25">
      <c r="A1527" s="79">
        <f>+'CONTROL INGRESO DE LECHE'!$D$3</f>
        <v>2</v>
      </c>
      <c r="B1527" s="12">
        <f>+'CONTROL INGRESO DE LECHE'!D57</f>
        <v>5</v>
      </c>
      <c r="C1527" s="12"/>
      <c r="D1527" s="12"/>
      <c r="E1527" s="12"/>
      <c r="F1527" s="12"/>
      <c r="G1527" s="16" t="s">
        <v>70</v>
      </c>
      <c r="H1527" s="19">
        <f>B1542</f>
        <v>53</v>
      </c>
    </row>
    <row r="1528" spans="1:8" ht="12" customHeight="1" x14ac:dyDescent="0.25">
      <c r="A1528" s="79">
        <f>+'CONTROL INGRESO DE LECHE'!$E$3</f>
        <v>3</v>
      </c>
      <c r="B1528" s="12">
        <f>+'CONTROL INGRESO DE LECHE'!E57</f>
        <v>5</v>
      </c>
      <c r="C1528" s="12"/>
      <c r="D1528" s="12"/>
      <c r="E1528" s="12"/>
      <c r="F1528" s="12"/>
      <c r="G1528" s="16" t="s">
        <v>71</v>
      </c>
      <c r="H1528" s="19">
        <f>+H1527*H1526</f>
        <v>74200</v>
      </c>
    </row>
    <row r="1529" spans="1:8" ht="12" customHeight="1" x14ac:dyDescent="0.25">
      <c r="A1529" s="79">
        <f>+'CONTROL INGRESO DE LECHE'!$F$3</f>
        <v>4</v>
      </c>
      <c r="B1529" s="12">
        <f>+'CONTROL INGRESO DE LECHE'!F57</f>
        <v>5</v>
      </c>
      <c r="C1529" s="12"/>
      <c r="D1529" s="12"/>
      <c r="E1529" s="12"/>
      <c r="F1529" s="12"/>
      <c r="G1529" s="16" t="s">
        <v>64</v>
      </c>
      <c r="H1529" s="19"/>
    </row>
    <row r="1530" spans="1:8" ht="12" customHeight="1" x14ac:dyDescent="0.25">
      <c r="A1530" s="79">
        <f>+'CONTROL INGRESO DE LECHE'!$G$3</f>
        <v>5</v>
      </c>
      <c r="B1530" s="12">
        <f>+'CONTROL INGRESO DE LECHE'!G57</f>
        <v>5</v>
      </c>
      <c r="C1530" s="12"/>
      <c r="D1530" s="12"/>
      <c r="E1530" s="12"/>
      <c r="F1530" s="12"/>
      <c r="G1530" s="16" t="s">
        <v>73</v>
      </c>
      <c r="H1530" s="19">
        <f>+H1528</f>
        <v>74200</v>
      </c>
    </row>
    <row r="1531" spans="1:8" ht="12" customHeight="1" x14ac:dyDescent="0.25">
      <c r="A1531" s="79">
        <f>+'CONTROL INGRESO DE LECHE'!$H$3</f>
        <v>6</v>
      </c>
      <c r="B1531" s="12">
        <f>+'CONTROL INGRESO DE LECHE'!H57</f>
        <v>4</v>
      </c>
      <c r="C1531" s="12"/>
      <c r="D1531" s="12"/>
      <c r="E1531" s="12"/>
      <c r="F1531" s="12"/>
      <c r="G1531" s="12"/>
      <c r="H1531" s="19"/>
    </row>
    <row r="1532" spans="1:8" ht="12" customHeight="1" x14ac:dyDescent="0.25">
      <c r="A1532" s="79">
        <f>+'CONTROL INGRESO DE LECHE'!$I$3</f>
        <v>7</v>
      </c>
      <c r="B1532" s="12">
        <f>+'CONTROL INGRESO DE LECHE'!I57</f>
        <v>0</v>
      </c>
      <c r="C1532" s="12"/>
      <c r="D1532" s="12"/>
      <c r="E1532" s="12"/>
      <c r="F1532" s="12"/>
      <c r="G1532" s="12"/>
      <c r="H1532" s="19"/>
    </row>
    <row r="1533" spans="1:8" ht="12" customHeight="1" x14ac:dyDescent="0.25">
      <c r="A1533" s="79">
        <f>+'CONTROL INGRESO DE LECHE'!$J$3</f>
        <v>8</v>
      </c>
      <c r="B1533" s="12">
        <f>+'CONTROL INGRESO DE LECHE'!J57</f>
        <v>5</v>
      </c>
      <c r="C1533" s="12"/>
      <c r="D1533" s="12"/>
      <c r="E1533" s="12"/>
      <c r="F1533" s="12"/>
      <c r="G1533" s="12"/>
      <c r="H1533" s="19"/>
    </row>
    <row r="1534" spans="1:8" ht="12" customHeight="1" x14ac:dyDescent="0.25">
      <c r="A1534" s="79">
        <f>+'CONTROL INGRESO DE LECHE'!$K$3</f>
        <v>9</v>
      </c>
      <c r="B1534" s="12">
        <f>+'CONTROL INGRESO DE LECHE'!K57</f>
        <v>0</v>
      </c>
      <c r="C1534" s="12"/>
      <c r="D1534" s="12"/>
      <c r="E1534" s="12"/>
      <c r="F1534" s="12"/>
      <c r="G1534" s="12"/>
      <c r="H1534" s="19"/>
    </row>
    <row r="1535" spans="1:8" ht="12" customHeight="1" x14ac:dyDescent="0.25">
      <c r="A1535" s="79">
        <f>+'CONTROL INGRESO DE LECHE'!$L$3</f>
        <v>10</v>
      </c>
      <c r="B1535" s="12">
        <f>+'CONTROL INGRESO DE LECHE'!L57</f>
        <v>0</v>
      </c>
      <c r="C1535" s="12"/>
      <c r="D1535" s="12"/>
      <c r="E1535" s="12"/>
      <c r="F1535" s="12"/>
      <c r="G1535" s="12"/>
      <c r="H1535" s="19"/>
    </row>
    <row r="1536" spans="1:8" ht="12" customHeight="1" x14ac:dyDescent="0.25">
      <c r="A1536" s="79">
        <f>+'CONTROL INGRESO DE LECHE'!$M$3</f>
        <v>11</v>
      </c>
      <c r="B1536" s="12">
        <f>+'CONTROL INGRESO DE LECHE'!M57</f>
        <v>5</v>
      </c>
      <c r="C1536" s="12"/>
      <c r="D1536" s="12"/>
      <c r="E1536" s="12"/>
      <c r="F1536" s="12"/>
      <c r="G1536" s="12"/>
      <c r="H1536" s="19"/>
    </row>
    <row r="1537" spans="1:8" ht="12" customHeight="1" x14ac:dyDescent="0.25">
      <c r="A1537" s="79">
        <f>+'CONTROL INGRESO DE LECHE'!$N$3</f>
        <v>12</v>
      </c>
      <c r="B1537" s="12">
        <f>+'CONTROL INGRESO DE LECHE'!N57</f>
        <v>4</v>
      </c>
      <c r="C1537" s="12"/>
      <c r="D1537" s="12"/>
      <c r="E1537" s="12"/>
      <c r="F1537" s="12"/>
      <c r="G1537" s="12"/>
      <c r="H1537" s="19"/>
    </row>
    <row r="1538" spans="1:8" ht="12" customHeight="1" x14ac:dyDescent="0.25">
      <c r="A1538" s="79">
        <f>+'CONTROL INGRESO DE LECHE'!$O$3</f>
        <v>13</v>
      </c>
      <c r="B1538" s="12">
        <f>+'CONTROL INGRESO DE LECHE'!O57</f>
        <v>0</v>
      </c>
      <c r="C1538" s="12"/>
      <c r="D1538" s="12"/>
      <c r="E1538" s="12"/>
      <c r="F1538" s="12"/>
      <c r="G1538" s="12"/>
      <c r="H1538" s="19"/>
    </row>
    <row r="1539" spans="1:8" ht="12" customHeight="1" x14ac:dyDescent="0.25">
      <c r="A1539" s="79">
        <f>+'CONTROL INGRESO DE LECHE'!$P$3</f>
        <v>14</v>
      </c>
      <c r="B1539" s="12">
        <f>+'CONTROL INGRESO DE LECHE'!P57</f>
        <v>5</v>
      </c>
      <c r="C1539" s="12"/>
      <c r="D1539" s="12"/>
      <c r="E1539" s="12"/>
      <c r="F1539" s="12"/>
      <c r="G1539" s="12"/>
      <c r="H1539" s="19"/>
    </row>
    <row r="1540" spans="1:8" ht="12" customHeight="1" x14ac:dyDescent="0.25">
      <c r="A1540" s="79">
        <f>+'CONTROL INGRESO DE LECHE'!$Q$3</f>
        <v>15</v>
      </c>
      <c r="B1540" s="12">
        <f>+'CONTROL INGRESO DE LECHE'!Q57</f>
        <v>5</v>
      </c>
      <c r="C1540" s="12"/>
      <c r="D1540" s="12"/>
      <c r="E1540" s="12"/>
      <c r="F1540" s="12"/>
      <c r="G1540" s="12"/>
      <c r="H1540" s="19"/>
    </row>
    <row r="1541" spans="1:8" ht="12" customHeight="1" x14ac:dyDescent="0.25">
      <c r="A1541" s="79">
        <f>+'CONTROL INGRESO DE LECHE'!$R$3</f>
        <v>16</v>
      </c>
      <c r="B1541" s="12">
        <f>+'CONTROL INGRESO DE LECHE'!R57</f>
        <v>0</v>
      </c>
      <c r="C1541" s="12"/>
      <c r="D1541" s="12"/>
      <c r="E1541" s="12"/>
      <c r="F1541" s="12"/>
      <c r="G1541" s="12"/>
      <c r="H1541" s="19"/>
    </row>
    <row r="1542" spans="1:8" ht="12" customHeight="1" x14ac:dyDescent="0.25">
      <c r="A1542" s="78" t="s">
        <v>77</v>
      </c>
      <c r="B1542" s="20">
        <f>SUM(B1526:B1541)</f>
        <v>53</v>
      </c>
      <c r="C1542" s="20"/>
      <c r="D1542" s="20"/>
      <c r="E1542" s="20"/>
      <c r="F1542" s="20"/>
      <c r="G1542" s="20"/>
      <c r="H1542" s="21"/>
    </row>
    <row r="1544" spans="1:8" ht="12" customHeight="1" x14ac:dyDescent="0.25">
      <c r="A1544" s="67" t="s">
        <v>0</v>
      </c>
    </row>
    <row r="1545" spans="1:8" ht="12" customHeight="1" x14ac:dyDescent="0.25">
      <c r="A1545" s="67" t="str">
        <f>A48</f>
        <v>PRIMERA QUINCENA JULIO 2022</v>
      </c>
    </row>
    <row r="1546" spans="1:8" ht="12" customHeight="1" x14ac:dyDescent="0.25">
      <c r="A1546" s="67" t="s">
        <v>72</v>
      </c>
      <c r="C1546" t="str">
        <f>'CONTROL INGRESO DE LECHE'!B65</f>
        <v xml:space="preserve">GRACIELA OBANDO </v>
      </c>
    </row>
    <row r="1547" spans="1:8" ht="12" customHeight="1" x14ac:dyDescent="0.25">
      <c r="A1547" s="76" t="s">
        <v>76</v>
      </c>
      <c r="B1547" s="17"/>
      <c r="C1547" s="15" t="s">
        <v>64</v>
      </c>
      <c r="D1547" s="17"/>
      <c r="E1547" s="17"/>
      <c r="F1547" s="18"/>
      <c r="G1547" s="17" t="s">
        <v>65</v>
      </c>
      <c r="H1547" s="22"/>
    </row>
    <row r="1548" spans="1:8" ht="12" customHeight="1" x14ac:dyDescent="0.25">
      <c r="A1548" s="77" t="s">
        <v>66</v>
      </c>
      <c r="B1548" s="23" t="s">
        <v>29</v>
      </c>
      <c r="C1548" s="23" t="s">
        <v>67</v>
      </c>
      <c r="D1548" s="23" t="s">
        <v>68</v>
      </c>
      <c r="E1548" s="23" t="s">
        <v>75</v>
      </c>
      <c r="F1548" s="24" t="s">
        <v>74</v>
      </c>
      <c r="G1548" s="12"/>
      <c r="H1548" s="19"/>
    </row>
    <row r="1549" spans="1:8" ht="12" customHeight="1" x14ac:dyDescent="0.25">
      <c r="A1549" s="79">
        <f>+'CONTROL INGRESO DE LECHE'!$C$3</f>
        <v>1</v>
      </c>
      <c r="B1549" s="25">
        <f>+'CONTROL INGRESO DE LECHE'!C65</f>
        <v>10</v>
      </c>
      <c r="C1549" s="25"/>
      <c r="D1549" s="25"/>
      <c r="E1549" s="25"/>
      <c r="F1549" s="25"/>
      <c r="G1549" s="23" t="s">
        <v>69</v>
      </c>
      <c r="H1549" s="26">
        <v>1400</v>
      </c>
    </row>
    <row r="1550" spans="1:8" ht="12" customHeight="1" x14ac:dyDescent="0.25">
      <c r="A1550" s="79">
        <f>+'CONTROL INGRESO DE LECHE'!$D$3</f>
        <v>2</v>
      </c>
      <c r="B1550" s="12">
        <f>+'CONTROL INGRESO DE LECHE'!D65</f>
        <v>8</v>
      </c>
      <c r="C1550" s="12"/>
      <c r="D1550" s="12"/>
      <c r="E1550" s="12"/>
      <c r="F1550" s="12"/>
      <c r="G1550" s="16" t="s">
        <v>70</v>
      </c>
      <c r="H1550" s="19">
        <f>B1565</f>
        <v>101</v>
      </c>
    </row>
    <row r="1551" spans="1:8" ht="12" customHeight="1" x14ac:dyDescent="0.25">
      <c r="A1551" s="79">
        <f>+'CONTROL INGRESO DE LECHE'!$E$3</f>
        <v>3</v>
      </c>
      <c r="B1551" s="12">
        <f>+'CONTROL INGRESO DE LECHE'!E65</f>
        <v>0</v>
      </c>
      <c r="C1551" s="12"/>
      <c r="D1551" s="12"/>
      <c r="E1551" s="12"/>
      <c r="F1551" s="12"/>
      <c r="G1551" s="16" t="s">
        <v>71</v>
      </c>
      <c r="H1551" s="19">
        <f>+H1550*H1549</f>
        <v>141400</v>
      </c>
    </row>
    <row r="1552" spans="1:8" ht="12" customHeight="1" x14ac:dyDescent="0.25">
      <c r="A1552" s="79">
        <f>+'CONTROL INGRESO DE LECHE'!$F$3</f>
        <v>4</v>
      </c>
      <c r="B1552" s="12">
        <f>+'CONTROL INGRESO DE LECHE'!F65</f>
        <v>0</v>
      </c>
      <c r="C1552" s="12"/>
      <c r="D1552" s="12"/>
      <c r="E1552" s="12"/>
      <c r="F1552" s="12"/>
      <c r="G1552" s="16" t="s">
        <v>64</v>
      </c>
      <c r="H1552" s="19"/>
    </row>
    <row r="1553" spans="1:8" ht="12" customHeight="1" x14ac:dyDescent="0.25">
      <c r="A1553" s="79">
        <f>+'CONTROL INGRESO DE LECHE'!$G$3</f>
        <v>5</v>
      </c>
      <c r="B1553" s="12">
        <f>+'CONTROL INGRESO DE LECHE'!G65</f>
        <v>9</v>
      </c>
      <c r="C1553" s="12"/>
      <c r="D1553" s="12"/>
      <c r="E1553" s="12"/>
      <c r="F1553" s="12"/>
      <c r="G1553" s="16" t="s">
        <v>73</v>
      </c>
      <c r="H1553" s="19">
        <f>+H1551</f>
        <v>141400</v>
      </c>
    </row>
    <row r="1554" spans="1:8" ht="12" customHeight="1" x14ac:dyDescent="0.25">
      <c r="A1554" s="79">
        <f>+'CONTROL INGRESO DE LECHE'!$H$3</f>
        <v>6</v>
      </c>
      <c r="B1554" s="12">
        <f>+'CONTROL INGRESO DE LECHE'!H65</f>
        <v>10</v>
      </c>
      <c r="C1554" s="12"/>
      <c r="D1554" s="12"/>
      <c r="E1554" s="12"/>
      <c r="F1554" s="12"/>
      <c r="G1554" s="12"/>
      <c r="H1554" s="19"/>
    </row>
    <row r="1555" spans="1:8" ht="12" customHeight="1" x14ac:dyDescent="0.25">
      <c r="A1555" s="79">
        <f>+'CONTROL INGRESO DE LECHE'!$I$3</f>
        <v>7</v>
      </c>
      <c r="B1555" s="12">
        <f>+'CONTROL INGRESO DE LECHE'!I65</f>
        <v>8</v>
      </c>
      <c r="C1555" s="12"/>
      <c r="D1555" s="12"/>
      <c r="E1555" s="12"/>
      <c r="F1555" s="12"/>
      <c r="G1555" s="12"/>
      <c r="H1555" s="19"/>
    </row>
    <row r="1556" spans="1:8" ht="12" customHeight="1" x14ac:dyDescent="0.25">
      <c r="A1556" s="79">
        <f>+'CONTROL INGRESO DE LECHE'!$J$3</f>
        <v>8</v>
      </c>
      <c r="B1556" s="12">
        <f>+'CONTROL INGRESO DE LECHE'!J65</f>
        <v>7</v>
      </c>
      <c r="C1556" s="12"/>
      <c r="D1556" s="12"/>
      <c r="E1556" s="12"/>
      <c r="F1556" s="12"/>
      <c r="G1556" s="12"/>
      <c r="H1556" s="19"/>
    </row>
    <row r="1557" spans="1:8" ht="12" customHeight="1" x14ac:dyDescent="0.25">
      <c r="A1557" s="79">
        <f>+'CONTROL INGRESO DE LECHE'!$K$3</f>
        <v>9</v>
      </c>
      <c r="B1557" s="12">
        <f>+'CONTROL INGRESO DE LECHE'!K65</f>
        <v>7</v>
      </c>
      <c r="C1557" s="12"/>
      <c r="D1557" s="12"/>
      <c r="E1557" s="12"/>
      <c r="F1557" s="12"/>
      <c r="G1557" s="12"/>
      <c r="H1557" s="19"/>
    </row>
    <row r="1558" spans="1:8" ht="12" customHeight="1" x14ac:dyDescent="0.25">
      <c r="A1558" s="79">
        <f>+'CONTROL INGRESO DE LECHE'!$L$3</f>
        <v>10</v>
      </c>
      <c r="B1558" s="12">
        <f>+'CONTROL INGRESO DE LECHE'!L65</f>
        <v>9</v>
      </c>
      <c r="C1558" s="12"/>
      <c r="D1558" s="12"/>
      <c r="E1558" s="12"/>
      <c r="F1558" s="12"/>
      <c r="G1558" s="12"/>
      <c r="H1558" s="19"/>
    </row>
    <row r="1559" spans="1:8" ht="12" customHeight="1" x14ac:dyDescent="0.25">
      <c r="A1559" s="79">
        <f>+'CONTROL INGRESO DE LECHE'!$M$3</f>
        <v>11</v>
      </c>
      <c r="B1559" s="12">
        <f>+'CONTROL INGRESO DE LECHE'!M65</f>
        <v>9</v>
      </c>
      <c r="C1559" s="12"/>
      <c r="D1559" s="12"/>
      <c r="E1559" s="12"/>
      <c r="F1559" s="12"/>
      <c r="G1559" s="12"/>
      <c r="H1559" s="19"/>
    </row>
    <row r="1560" spans="1:8" ht="12" customHeight="1" x14ac:dyDescent="0.25">
      <c r="A1560" s="79">
        <f>+'CONTROL INGRESO DE LECHE'!$N$3</f>
        <v>12</v>
      </c>
      <c r="B1560" s="12">
        <f>+'CONTROL INGRESO DE LECHE'!N65</f>
        <v>8</v>
      </c>
      <c r="C1560" s="12"/>
      <c r="D1560" s="12"/>
      <c r="E1560" s="12"/>
      <c r="F1560" s="12"/>
      <c r="G1560" s="12"/>
      <c r="H1560" s="19"/>
    </row>
    <row r="1561" spans="1:8" ht="12" customHeight="1" x14ac:dyDescent="0.25">
      <c r="A1561" s="79">
        <f>+'CONTROL INGRESO DE LECHE'!$O$3</f>
        <v>13</v>
      </c>
      <c r="B1561" s="12">
        <f>+'CONTROL INGRESO DE LECHE'!O65</f>
        <v>0</v>
      </c>
      <c r="C1561" s="12"/>
      <c r="D1561" s="12"/>
      <c r="E1561" s="12"/>
      <c r="F1561" s="12"/>
      <c r="G1561" s="12"/>
      <c r="H1561" s="19"/>
    </row>
    <row r="1562" spans="1:8" ht="12" customHeight="1" x14ac:dyDescent="0.25">
      <c r="A1562" s="79">
        <f>+'CONTROL INGRESO DE LECHE'!$P$3</f>
        <v>14</v>
      </c>
      <c r="B1562" s="12">
        <f>+'CONTROL INGRESO DE LECHE'!P65</f>
        <v>16</v>
      </c>
      <c r="C1562" s="12"/>
      <c r="D1562" s="12"/>
      <c r="E1562" s="12"/>
      <c r="F1562" s="12"/>
      <c r="G1562" s="12"/>
      <c r="H1562" s="19"/>
    </row>
    <row r="1563" spans="1:8" ht="12" customHeight="1" x14ac:dyDescent="0.25">
      <c r="A1563" s="79">
        <f>+'CONTROL INGRESO DE LECHE'!$Q$3</f>
        <v>15</v>
      </c>
      <c r="B1563" s="12">
        <f>+'CONTROL INGRESO DE LECHE'!Q65</f>
        <v>0</v>
      </c>
      <c r="C1563" s="12"/>
      <c r="D1563" s="12"/>
      <c r="E1563" s="12"/>
      <c r="F1563" s="12"/>
      <c r="G1563" s="12"/>
      <c r="H1563" s="19"/>
    </row>
    <row r="1564" spans="1:8" ht="12" customHeight="1" x14ac:dyDescent="0.25">
      <c r="A1564" s="79">
        <f>+'CONTROL INGRESO DE LECHE'!$R$3</f>
        <v>16</v>
      </c>
      <c r="B1564" s="12">
        <f>+'CONTROL INGRESO DE LECHE'!R65</f>
        <v>0</v>
      </c>
      <c r="C1564" s="12"/>
      <c r="D1564" s="12"/>
      <c r="E1564" s="12"/>
      <c r="F1564" s="12"/>
      <c r="G1564" s="12"/>
      <c r="H1564" s="19"/>
    </row>
    <row r="1565" spans="1:8" ht="12" customHeight="1" x14ac:dyDescent="0.25">
      <c r="A1565" s="78" t="s">
        <v>77</v>
      </c>
      <c r="B1565" s="20">
        <f>SUM(B1549:B1564)</f>
        <v>101</v>
      </c>
      <c r="C1565" s="20"/>
      <c r="D1565" s="20"/>
      <c r="E1565" s="20"/>
      <c r="F1565" s="20"/>
      <c r="G1565" s="20"/>
      <c r="H1565" s="21"/>
    </row>
    <row r="1567" spans="1:8" ht="12" customHeight="1" x14ac:dyDescent="0.25">
      <c r="A1567" s="67" t="s">
        <v>0</v>
      </c>
    </row>
    <row r="1568" spans="1:8" ht="12" customHeight="1" x14ac:dyDescent="0.25">
      <c r="A1568" s="67" t="str">
        <f>A71</f>
        <v>PRIMERA QUINCENA JULIO 2022</v>
      </c>
    </row>
    <row r="1569" spans="1:8" ht="12" customHeight="1" x14ac:dyDescent="0.25">
      <c r="A1569" s="67" t="s">
        <v>72</v>
      </c>
      <c r="C1569" t="str">
        <f>'CONTROL INGRESO DE LECHE'!B72</f>
        <v xml:space="preserve">ANTONIO GONZALES </v>
      </c>
    </row>
    <row r="1570" spans="1:8" ht="12" customHeight="1" x14ac:dyDescent="0.25">
      <c r="A1570" s="76" t="s">
        <v>76</v>
      </c>
      <c r="B1570" s="17"/>
      <c r="C1570" s="15" t="s">
        <v>64</v>
      </c>
      <c r="D1570" s="17"/>
      <c r="E1570" s="17"/>
      <c r="F1570" s="18"/>
      <c r="G1570" s="17" t="s">
        <v>65</v>
      </c>
      <c r="H1570" s="22"/>
    </row>
    <row r="1571" spans="1:8" ht="12" customHeight="1" x14ac:dyDescent="0.25">
      <c r="A1571" s="77" t="s">
        <v>66</v>
      </c>
      <c r="B1571" s="23" t="s">
        <v>29</v>
      </c>
      <c r="C1571" s="23" t="s">
        <v>67</v>
      </c>
      <c r="D1571" s="23" t="s">
        <v>68</v>
      </c>
      <c r="E1571" s="23" t="s">
        <v>75</v>
      </c>
      <c r="F1571" s="24" t="s">
        <v>74</v>
      </c>
      <c r="G1571" s="12"/>
      <c r="H1571" s="19"/>
    </row>
    <row r="1572" spans="1:8" ht="12" customHeight="1" x14ac:dyDescent="0.25">
      <c r="A1572" s="79">
        <f>+'CONTROL INGRESO DE LECHE'!$C$3</f>
        <v>1</v>
      </c>
      <c r="B1572" s="25">
        <f>+'CONTROL INGRESO DE LECHE'!C72</f>
        <v>12</v>
      </c>
      <c r="C1572" s="25"/>
      <c r="D1572" s="25"/>
      <c r="E1572" s="25"/>
      <c r="F1572" s="25"/>
      <c r="G1572" s="23" t="s">
        <v>69</v>
      </c>
      <c r="H1572" s="26">
        <v>1400</v>
      </c>
    </row>
    <row r="1573" spans="1:8" ht="12" customHeight="1" x14ac:dyDescent="0.25">
      <c r="A1573" s="79">
        <f>+'CONTROL INGRESO DE LECHE'!$D$3</f>
        <v>2</v>
      </c>
      <c r="B1573" s="12">
        <f>+'CONTROL INGRESO DE LECHE'!D72</f>
        <v>12</v>
      </c>
      <c r="C1573" s="12"/>
      <c r="D1573" s="12"/>
      <c r="E1573" s="12"/>
      <c r="F1573" s="12"/>
      <c r="G1573" s="16" t="s">
        <v>70</v>
      </c>
      <c r="H1573" s="19">
        <f>B1588</f>
        <v>168</v>
      </c>
    </row>
    <row r="1574" spans="1:8" ht="12" customHeight="1" x14ac:dyDescent="0.25">
      <c r="A1574" s="79">
        <f>+'CONTROL INGRESO DE LECHE'!$E$3</f>
        <v>3</v>
      </c>
      <c r="B1574" s="12">
        <f>+'CONTROL INGRESO DE LECHE'!E72</f>
        <v>12</v>
      </c>
      <c r="C1574" s="12"/>
      <c r="D1574" s="12"/>
      <c r="E1574" s="12"/>
      <c r="F1574" s="12"/>
      <c r="G1574" s="16" t="s">
        <v>71</v>
      </c>
      <c r="H1574" s="19">
        <f>+H1573*H1572</f>
        <v>235200</v>
      </c>
    </row>
    <row r="1575" spans="1:8" ht="12" customHeight="1" x14ac:dyDescent="0.25">
      <c r="A1575" s="79">
        <f>+'CONTROL INGRESO DE LECHE'!$F$3</f>
        <v>4</v>
      </c>
      <c r="B1575" s="12">
        <f>+'CONTROL INGRESO DE LECHE'!F72</f>
        <v>11</v>
      </c>
      <c r="C1575" s="12"/>
      <c r="D1575" s="12"/>
      <c r="E1575" s="12"/>
      <c r="F1575" s="12"/>
      <c r="G1575" s="16" t="s">
        <v>64</v>
      </c>
      <c r="H1575" s="19"/>
    </row>
    <row r="1576" spans="1:8" ht="12" customHeight="1" x14ac:dyDescent="0.25">
      <c r="A1576" s="79">
        <f>+'CONTROL INGRESO DE LECHE'!$G$3</f>
        <v>5</v>
      </c>
      <c r="B1576" s="12">
        <f>+'CONTROL INGRESO DE LECHE'!G72</f>
        <v>11</v>
      </c>
      <c r="C1576" s="12"/>
      <c r="D1576" s="12"/>
      <c r="E1576" s="12"/>
      <c r="F1576" s="12"/>
      <c r="G1576" s="16" t="s">
        <v>73</v>
      </c>
      <c r="H1576" s="19">
        <f>+H1574</f>
        <v>235200</v>
      </c>
    </row>
    <row r="1577" spans="1:8" ht="12" customHeight="1" x14ac:dyDescent="0.25">
      <c r="A1577" s="79">
        <f>+'CONTROL INGRESO DE LECHE'!$H$3</f>
        <v>6</v>
      </c>
      <c r="B1577" s="12">
        <f>+'CONTROL INGRESO DE LECHE'!H72</f>
        <v>11</v>
      </c>
      <c r="C1577" s="12"/>
      <c r="D1577" s="12"/>
      <c r="E1577" s="12"/>
      <c r="F1577" s="12"/>
      <c r="G1577" s="12"/>
      <c r="H1577" s="19"/>
    </row>
    <row r="1578" spans="1:8" ht="12" customHeight="1" x14ac:dyDescent="0.25">
      <c r="A1578" s="79">
        <f>+'CONTROL INGRESO DE LECHE'!$I$3</f>
        <v>7</v>
      </c>
      <c r="B1578" s="12">
        <f>+'CONTROL INGRESO DE LECHE'!I72</f>
        <v>12</v>
      </c>
      <c r="C1578" s="12"/>
      <c r="D1578" s="12"/>
      <c r="E1578" s="12"/>
      <c r="F1578" s="12"/>
      <c r="G1578" s="12"/>
      <c r="H1578" s="19"/>
    </row>
    <row r="1579" spans="1:8" ht="12" customHeight="1" x14ac:dyDescent="0.25">
      <c r="A1579" s="79">
        <f>+'CONTROL INGRESO DE LECHE'!$J$3</f>
        <v>8</v>
      </c>
      <c r="B1579" s="12">
        <f>+'CONTROL INGRESO DE LECHE'!J72</f>
        <v>13</v>
      </c>
      <c r="C1579" s="12"/>
      <c r="D1579" s="12"/>
      <c r="E1579" s="12"/>
      <c r="F1579" s="12"/>
      <c r="G1579" s="12"/>
      <c r="H1579" s="19"/>
    </row>
    <row r="1580" spans="1:8" ht="12" customHeight="1" x14ac:dyDescent="0.25">
      <c r="A1580" s="79">
        <f>+'CONTROL INGRESO DE LECHE'!$K$3</f>
        <v>9</v>
      </c>
      <c r="B1580" s="12">
        <f>+'CONTROL INGRESO DE LECHE'!K72</f>
        <v>13</v>
      </c>
      <c r="C1580" s="12"/>
      <c r="D1580" s="12"/>
      <c r="E1580" s="12"/>
      <c r="F1580" s="12"/>
      <c r="G1580" s="12"/>
      <c r="H1580" s="19"/>
    </row>
    <row r="1581" spans="1:8" ht="12" customHeight="1" x14ac:dyDescent="0.25">
      <c r="A1581" s="79">
        <f>+'CONTROL INGRESO DE LECHE'!$L$3</f>
        <v>10</v>
      </c>
      <c r="B1581" s="12">
        <f>+'CONTROL INGRESO DE LECHE'!L72</f>
        <v>11</v>
      </c>
      <c r="C1581" s="12"/>
      <c r="D1581" s="12"/>
      <c r="E1581" s="12"/>
      <c r="F1581" s="12"/>
      <c r="G1581" s="12"/>
      <c r="H1581" s="19"/>
    </row>
    <row r="1582" spans="1:8" ht="12" customHeight="1" x14ac:dyDescent="0.25">
      <c r="A1582" s="79">
        <f>+'CONTROL INGRESO DE LECHE'!$M$3</f>
        <v>11</v>
      </c>
      <c r="B1582" s="12">
        <f>+'CONTROL INGRESO DE LECHE'!M72</f>
        <v>9</v>
      </c>
      <c r="C1582" s="12"/>
      <c r="D1582" s="12"/>
      <c r="E1582" s="12"/>
      <c r="F1582" s="12"/>
      <c r="G1582" s="12"/>
      <c r="H1582" s="19"/>
    </row>
    <row r="1583" spans="1:8" ht="12" customHeight="1" x14ac:dyDescent="0.25">
      <c r="A1583" s="79">
        <f>+'CONTROL INGRESO DE LECHE'!$N$3</f>
        <v>12</v>
      </c>
      <c r="B1583" s="12">
        <f>+'CONTROL INGRESO DE LECHE'!N72</f>
        <v>9</v>
      </c>
      <c r="C1583" s="12"/>
      <c r="D1583" s="12"/>
      <c r="E1583" s="12"/>
      <c r="F1583" s="12"/>
      <c r="G1583" s="12"/>
      <c r="H1583" s="19"/>
    </row>
    <row r="1584" spans="1:8" ht="12" customHeight="1" x14ac:dyDescent="0.25">
      <c r="A1584" s="79">
        <f>+'CONTROL INGRESO DE LECHE'!$O$3</f>
        <v>13</v>
      </c>
      <c r="B1584" s="12">
        <f>+'CONTROL INGRESO DE LECHE'!O72</f>
        <v>11</v>
      </c>
      <c r="C1584" s="12"/>
      <c r="D1584" s="12"/>
      <c r="E1584" s="12"/>
      <c r="F1584" s="12"/>
      <c r="G1584" s="12"/>
      <c r="H1584" s="19"/>
    </row>
    <row r="1585" spans="1:8" ht="12" customHeight="1" x14ac:dyDescent="0.25">
      <c r="A1585" s="79">
        <f>+'CONTROL INGRESO DE LECHE'!$P$3</f>
        <v>14</v>
      </c>
      <c r="B1585" s="12">
        <f>+'CONTROL INGRESO DE LECHE'!P72</f>
        <v>10</v>
      </c>
      <c r="C1585" s="12"/>
      <c r="D1585" s="12"/>
      <c r="E1585" s="12"/>
      <c r="F1585" s="12"/>
      <c r="G1585" s="12"/>
      <c r="H1585" s="19"/>
    </row>
    <row r="1586" spans="1:8" ht="12" customHeight="1" x14ac:dyDescent="0.25">
      <c r="A1586" s="79">
        <f>+'CONTROL INGRESO DE LECHE'!$Q$3</f>
        <v>15</v>
      </c>
      <c r="B1586" s="12">
        <f>+'CONTROL INGRESO DE LECHE'!Q72</f>
        <v>11</v>
      </c>
      <c r="C1586" s="12"/>
      <c r="D1586" s="12"/>
      <c r="E1586" s="12"/>
      <c r="F1586" s="12"/>
      <c r="G1586" s="12"/>
      <c r="H1586" s="19"/>
    </row>
    <row r="1587" spans="1:8" ht="12" customHeight="1" x14ac:dyDescent="0.25">
      <c r="A1587" s="79">
        <f>+'CONTROL INGRESO DE LECHE'!$R$3</f>
        <v>16</v>
      </c>
      <c r="B1587" s="12">
        <f>+'CONTROL INGRESO DE LECHE'!R72</f>
        <v>0</v>
      </c>
      <c r="C1587" s="12"/>
      <c r="D1587" s="12"/>
      <c r="E1587" s="12"/>
      <c r="F1587" s="12"/>
      <c r="G1587" s="12"/>
      <c r="H1587" s="19"/>
    </row>
    <row r="1588" spans="1:8" ht="12" customHeight="1" x14ac:dyDescent="0.25">
      <c r="A1588" s="78" t="s">
        <v>77</v>
      </c>
      <c r="B1588" s="20">
        <f>SUM(B1572:B1587)</f>
        <v>168</v>
      </c>
      <c r="C1588" s="20"/>
      <c r="D1588" s="20"/>
      <c r="E1588" s="20"/>
      <c r="F1588" s="20"/>
      <c r="G1588" s="20"/>
      <c r="H1588" s="21"/>
    </row>
    <row r="1590" spans="1:8" ht="12" customHeight="1" x14ac:dyDescent="0.25">
      <c r="A1590" s="67" t="s">
        <v>0</v>
      </c>
    </row>
    <row r="1591" spans="1:8" ht="12" customHeight="1" x14ac:dyDescent="0.25">
      <c r="A1591" s="67" t="str">
        <f>A94</f>
        <v>PRIMERA QUINCENA JULIO 2022</v>
      </c>
    </row>
    <row r="1592" spans="1:8" ht="12" customHeight="1" x14ac:dyDescent="0.25">
      <c r="A1592" s="67" t="s">
        <v>72</v>
      </c>
      <c r="C1592" t="str">
        <f>'CONTROL INGRESO DE LECHE'!B73</f>
        <v xml:space="preserve">OCTAVIO  GONZALES </v>
      </c>
    </row>
    <row r="1593" spans="1:8" ht="12" customHeight="1" x14ac:dyDescent="0.25">
      <c r="A1593" s="76" t="s">
        <v>76</v>
      </c>
      <c r="B1593" s="17"/>
      <c r="C1593" s="15" t="s">
        <v>64</v>
      </c>
      <c r="D1593" s="17"/>
      <c r="E1593" s="17"/>
      <c r="F1593" s="18"/>
      <c r="G1593" s="17" t="s">
        <v>65</v>
      </c>
      <c r="H1593" s="22"/>
    </row>
    <row r="1594" spans="1:8" ht="12" customHeight="1" x14ac:dyDescent="0.25">
      <c r="A1594" s="77" t="s">
        <v>66</v>
      </c>
      <c r="B1594" s="23" t="s">
        <v>29</v>
      </c>
      <c r="C1594" s="23" t="s">
        <v>67</v>
      </c>
      <c r="D1594" s="23" t="s">
        <v>68</v>
      </c>
      <c r="E1594" s="23" t="s">
        <v>75</v>
      </c>
      <c r="F1594" s="24" t="s">
        <v>74</v>
      </c>
      <c r="G1594" s="12"/>
      <c r="H1594" s="19"/>
    </row>
    <row r="1595" spans="1:8" ht="12" customHeight="1" x14ac:dyDescent="0.25">
      <c r="A1595" s="79">
        <f>+'CONTROL INGRESO DE LECHE'!$C$3</f>
        <v>1</v>
      </c>
      <c r="B1595" s="25">
        <f>+'CONTROL INGRESO DE LECHE'!C73</f>
        <v>26</v>
      </c>
      <c r="C1595" s="25"/>
      <c r="D1595" s="25"/>
      <c r="E1595" s="25"/>
      <c r="F1595" s="25"/>
      <c r="G1595" s="23" t="s">
        <v>69</v>
      </c>
      <c r="H1595" s="26">
        <v>1400</v>
      </c>
    </row>
    <row r="1596" spans="1:8" ht="12" customHeight="1" x14ac:dyDescent="0.25">
      <c r="A1596" s="79">
        <f>+'CONTROL INGRESO DE LECHE'!$D$3</f>
        <v>2</v>
      </c>
      <c r="B1596" s="12">
        <f>+'CONTROL INGRESO DE LECHE'!D73</f>
        <v>32</v>
      </c>
      <c r="C1596" s="12"/>
      <c r="D1596" s="12"/>
      <c r="E1596" s="12"/>
      <c r="F1596" s="12"/>
      <c r="G1596" s="16" t="s">
        <v>70</v>
      </c>
      <c r="H1596" s="19">
        <f>B1611</f>
        <v>468</v>
      </c>
    </row>
    <row r="1597" spans="1:8" ht="12" customHeight="1" x14ac:dyDescent="0.25">
      <c r="A1597" s="79">
        <f>+'CONTROL INGRESO DE LECHE'!$E$3</f>
        <v>3</v>
      </c>
      <c r="B1597" s="12">
        <f>+'CONTROL INGRESO DE LECHE'!E73</f>
        <v>26</v>
      </c>
      <c r="C1597" s="12"/>
      <c r="D1597" s="12"/>
      <c r="E1597" s="12"/>
      <c r="F1597" s="12"/>
      <c r="G1597" s="16" t="s">
        <v>71</v>
      </c>
      <c r="H1597" s="19">
        <f>+H1596*H1595</f>
        <v>655200</v>
      </c>
    </row>
    <row r="1598" spans="1:8" ht="12" customHeight="1" x14ac:dyDescent="0.25">
      <c r="A1598" s="79">
        <f>+'CONTROL INGRESO DE LECHE'!$F$3</f>
        <v>4</v>
      </c>
      <c r="B1598" s="12">
        <f>+'CONTROL INGRESO DE LECHE'!F73</f>
        <v>29</v>
      </c>
      <c r="C1598" s="12"/>
      <c r="D1598" s="12"/>
      <c r="E1598" s="12"/>
      <c r="F1598" s="12"/>
      <c r="G1598" s="16" t="s">
        <v>64</v>
      </c>
      <c r="H1598" s="19"/>
    </row>
    <row r="1599" spans="1:8" ht="12" customHeight="1" x14ac:dyDescent="0.25">
      <c r="A1599" s="79">
        <f>+'CONTROL INGRESO DE LECHE'!$G$3</f>
        <v>5</v>
      </c>
      <c r="B1599" s="12">
        <f>+'CONTROL INGRESO DE LECHE'!G73</f>
        <v>25</v>
      </c>
      <c r="C1599" s="12"/>
      <c r="D1599" s="12"/>
      <c r="E1599" s="12"/>
      <c r="F1599" s="12"/>
      <c r="G1599" s="16" t="s">
        <v>73</v>
      </c>
      <c r="H1599" s="19">
        <f>+H1597</f>
        <v>655200</v>
      </c>
    </row>
    <row r="1600" spans="1:8" ht="12" customHeight="1" x14ac:dyDescent="0.25">
      <c r="A1600" s="79">
        <f>+'CONTROL INGRESO DE LECHE'!$H$3</f>
        <v>6</v>
      </c>
      <c r="B1600" s="12">
        <f>+'CONTROL INGRESO DE LECHE'!H73</f>
        <v>33</v>
      </c>
      <c r="C1600" s="12"/>
      <c r="D1600" s="12"/>
      <c r="E1600" s="12"/>
      <c r="F1600" s="12"/>
      <c r="G1600" s="12"/>
      <c r="H1600" s="19"/>
    </row>
    <row r="1601" spans="1:8" ht="12" customHeight="1" x14ac:dyDescent="0.25">
      <c r="A1601" s="79">
        <f>+'CONTROL INGRESO DE LECHE'!$I$3</f>
        <v>7</v>
      </c>
      <c r="B1601" s="12">
        <f>+'CONTROL INGRESO DE LECHE'!I73</f>
        <v>33</v>
      </c>
      <c r="C1601" s="12"/>
      <c r="D1601" s="12"/>
      <c r="E1601" s="12"/>
      <c r="F1601" s="12"/>
      <c r="G1601" s="12"/>
      <c r="H1601" s="19"/>
    </row>
    <row r="1602" spans="1:8" ht="12" customHeight="1" x14ac:dyDescent="0.25">
      <c r="A1602" s="79">
        <f>+'CONTROL INGRESO DE LECHE'!$J$3</f>
        <v>8</v>
      </c>
      <c r="B1602" s="12">
        <f>+'CONTROL INGRESO DE LECHE'!J73</f>
        <v>30</v>
      </c>
      <c r="C1602" s="12"/>
      <c r="D1602" s="12"/>
      <c r="E1602" s="12"/>
      <c r="F1602" s="12"/>
      <c r="G1602" s="12"/>
      <c r="H1602" s="19"/>
    </row>
    <row r="1603" spans="1:8" ht="12" customHeight="1" x14ac:dyDescent="0.25">
      <c r="A1603" s="79">
        <f>+'CONTROL INGRESO DE LECHE'!$K$3</f>
        <v>9</v>
      </c>
      <c r="B1603" s="12">
        <f>+'CONTROL INGRESO DE LECHE'!K73</f>
        <v>21</v>
      </c>
      <c r="C1603" s="12"/>
      <c r="D1603" s="12"/>
      <c r="E1603" s="12"/>
      <c r="F1603" s="12"/>
      <c r="G1603" s="12"/>
      <c r="H1603" s="19"/>
    </row>
    <row r="1604" spans="1:8" ht="12" customHeight="1" x14ac:dyDescent="0.25">
      <c r="A1604" s="79">
        <f>+'CONTROL INGRESO DE LECHE'!$L$3</f>
        <v>10</v>
      </c>
      <c r="B1604" s="12">
        <f>+'CONTROL INGRESO DE LECHE'!L73</f>
        <v>33</v>
      </c>
      <c r="C1604" s="12"/>
      <c r="D1604" s="12"/>
      <c r="E1604" s="12"/>
      <c r="F1604" s="12"/>
      <c r="G1604" s="12"/>
      <c r="H1604" s="19"/>
    </row>
    <row r="1605" spans="1:8" ht="12" customHeight="1" x14ac:dyDescent="0.25">
      <c r="A1605" s="79">
        <f>+'CONTROL INGRESO DE LECHE'!$M$3</f>
        <v>11</v>
      </c>
      <c r="B1605" s="12">
        <f>+'CONTROL INGRESO DE LECHE'!M73</f>
        <v>34</v>
      </c>
      <c r="C1605" s="12"/>
      <c r="D1605" s="12"/>
      <c r="E1605" s="12"/>
      <c r="F1605" s="12"/>
      <c r="G1605" s="12"/>
      <c r="H1605" s="19"/>
    </row>
    <row r="1606" spans="1:8" ht="12" customHeight="1" x14ac:dyDescent="0.25">
      <c r="A1606" s="79">
        <f>+'CONTROL INGRESO DE LECHE'!$N$3</f>
        <v>12</v>
      </c>
      <c r="B1606" s="12">
        <f>+'CONTROL INGRESO DE LECHE'!N73</f>
        <v>29</v>
      </c>
      <c r="C1606" s="12"/>
      <c r="D1606" s="12"/>
      <c r="E1606" s="12"/>
      <c r="F1606" s="12"/>
      <c r="G1606" s="12"/>
      <c r="H1606" s="19"/>
    </row>
    <row r="1607" spans="1:8" ht="12" customHeight="1" x14ac:dyDescent="0.25">
      <c r="A1607" s="79">
        <f>+'CONTROL INGRESO DE LECHE'!$O$3</f>
        <v>13</v>
      </c>
      <c r="B1607" s="12">
        <f>+'CONTROL INGRESO DE LECHE'!O73</f>
        <v>37</v>
      </c>
      <c r="C1607" s="12"/>
      <c r="D1607" s="12"/>
      <c r="E1607" s="12"/>
      <c r="F1607" s="12"/>
      <c r="G1607" s="12"/>
      <c r="H1607" s="19"/>
    </row>
    <row r="1608" spans="1:8" ht="12" customHeight="1" x14ac:dyDescent="0.25">
      <c r="A1608" s="79">
        <f>+'CONTROL INGRESO DE LECHE'!$P$3</f>
        <v>14</v>
      </c>
      <c r="B1608" s="12">
        <f>+'CONTROL INGRESO DE LECHE'!P73</f>
        <v>40</v>
      </c>
      <c r="C1608" s="12"/>
      <c r="D1608" s="12"/>
      <c r="E1608" s="12"/>
      <c r="F1608" s="12"/>
      <c r="G1608" s="12"/>
      <c r="H1608" s="19"/>
    </row>
    <row r="1609" spans="1:8" ht="12" customHeight="1" x14ac:dyDescent="0.25">
      <c r="A1609" s="79">
        <f>+'CONTROL INGRESO DE LECHE'!$Q$3</f>
        <v>15</v>
      </c>
      <c r="B1609" s="12">
        <f>+'CONTROL INGRESO DE LECHE'!Q73</f>
        <v>40</v>
      </c>
      <c r="C1609" s="12"/>
      <c r="D1609" s="12"/>
      <c r="E1609" s="12"/>
      <c r="F1609" s="12"/>
      <c r="G1609" s="12"/>
      <c r="H1609" s="19"/>
    </row>
    <row r="1610" spans="1:8" ht="12" customHeight="1" x14ac:dyDescent="0.25">
      <c r="A1610" s="79">
        <f>+'CONTROL INGRESO DE LECHE'!$R$3</f>
        <v>16</v>
      </c>
      <c r="B1610" s="12">
        <f>+'CONTROL INGRESO DE LECHE'!R73</f>
        <v>0</v>
      </c>
      <c r="C1610" s="12"/>
      <c r="D1610" s="12"/>
      <c r="E1610" s="12"/>
      <c r="F1610" s="12"/>
      <c r="G1610" s="12"/>
      <c r="H1610" s="19"/>
    </row>
    <row r="1611" spans="1:8" ht="12" customHeight="1" x14ac:dyDescent="0.25">
      <c r="A1611" s="78" t="s">
        <v>77</v>
      </c>
      <c r="B1611" s="20">
        <f>SUM(B1595:B1610)</f>
        <v>468</v>
      </c>
      <c r="C1611" s="20"/>
      <c r="D1611" s="20"/>
      <c r="E1611" s="20"/>
      <c r="F1611" s="20"/>
      <c r="G1611" s="20"/>
      <c r="H1611" s="21"/>
    </row>
    <row r="1613" spans="1:8" ht="12" customHeight="1" x14ac:dyDescent="0.25">
      <c r="A1613" s="67" t="s">
        <v>0</v>
      </c>
    </row>
    <row r="1614" spans="1:8" ht="12" customHeight="1" x14ac:dyDescent="0.25">
      <c r="A1614" s="67" t="str">
        <f>A117</f>
        <v>PRIMERA QUINCENA JULIO 2022</v>
      </c>
    </row>
    <row r="1615" spans="1:8" ht="12" customHeight="1" x14ac:dyDescent="0.25">
      <c r="A1615" s="67" t="s">
        <v>72</v>
      </c>
      <c r="C1615" t="str">
        <f>'CONTROL INGRESO DE LECHE'!B74</f>
        <v>PEDRO</v>
      </c>
    </row>
    <row r="1616" spans="1:8" ht="12" customHeight="1" x14ac:dyDescent="0.25">
      <c r="A1616" s="76" t="s">
        <v>76</v>
      </c>
      <c r="B1616" s="17"/>
      <c r="C1616" s="15" t="s">
        <v>64</v>
      </c>
      <c r="D1616" s="17"/>
      <c r="E1616" s="17"/>
      <c r="F1616" s="18"/>
      <c r="G1616" s="17" t="s">
        <v>65</v>
      </c>
      <c r="H1616" s="22"/>
    </row>
    <row r="1617" spans="1:8" ht="12" customHeight="1" x14ac:dyDescent="0.25">
      <c r="A1617" s="77" t="s">
        <v>66</v>
      </c>
      <c r="B1617" s="23" t="s">
        <v>29</v>
      </c>
      <c r="C1617" s="23" t="s">
        <v>67</v>
      </c>
      <c r="D1617" s="23" t="s">
        <v>68</v>
      </c>
      <c r="E1617" s="23" t="s">
        <v>75</v>
      </c>
      <c r="F1617" s="24" t="s">
        <v>74</v>
      </c>
      <c r="G1617" s="12"/>
      <c r="H1617" s="19"/>
    </row>
    <row r="1618" spans="1:8" ht="12" customHeight="1" x14ac:dyDescent="0.25">
      <c r="A1618" s="79">
        <f>+'CONTROL INGRESO DE LECHE'!$C$3</f>
        <v>1</v>
      </c>
      <c r="B1618" s="25">
        <f>+'CONTROL INGRESO DE LECHE'!C74</f>
        <v>37</v>
      </c>
      <c r="C1618" s="25"/>
      <c r="D1618" s="25"/>
      <c r="E1618" s="25"/>
      <c r="F1618" s="25"/>
      <c r="G1618" s="23" t="s">
        <v>69</v>
      </c>
      <c r="H1618" s="26">
        <v>1400</v>
      </c>
    </row>
    <row r="1619" spans="1:8" ht="12" customHeight="1" x14ac:dyDescent="0.25">
      <c r="A1619" s="79">
        <f>+'CONTROL INGRESO DE LECHE'!$D$3</f>
        <v>2</v>
      </c>
      <c r="B1619" s="12">
        <f>+'CONTROL INGRESO DE LECHE'!D74</f>
        <v>37</v>
      </c>
      <c r="C1619" s="12"/>
      <c r="D1619" s="12"/>
      <c r="E1619" s="12"/>
      <c r="F1619" s="12"/>
      <c r="G1619" s="16" t="s">
        <v>70</v>
      </c>
      <c r="H1619" s="19">
        <f>B1634</f>
        <v>642</v>
      </c>
    </row>
    <row r="1620" spans="1:8" ht="12" customHeight="1" x14ac:dyDescent="0.25">
      <c r="A1620" s="79">
        <f>+'CONTROL INGRESO DE LECHE'!$E$3</f>
        <v>3</v>
      </c>
      <c r="B1620" s="12">
        <f>+'CONTROL INGRESO DE LECHE'!E74</f>
        <v>13</v>
      </c>
      <c r="C1620" s="12"/>
      <c r="D1620" s="12"/>
      <c r="E1620" s="12"/>
      <c r="F1620" s="12"/>
      <c r="G1620" s="16" t="s">
        <v>71</v>
      </c>
      <c r="H1620" s="19">
        <f>+H1619*H1618</f>
        <v>898800</v>
      </c>
    </row>
    <row r="1621" spans="1:8" ht="12" customHeight="1" x14ac:dyDescent="0.25">
      <c r="A1621" s="79">
        <f>+'CONTROL INGRESO DE LECHE'!$F$3</f>
        <v>4</v>
      </c>
      <c r="B1621" s="12">
        <f>+'CONTROL INGRESO DE LECHE'!F74</f>
        <v>35</v>
      </c>
      <c r="C1621" s="12"/>
      <c r="D1621" s="12"/>
      <c r="E1621" s="12"/>
      <c r="F1621" s="12"/>
      <c r="G1621" s="16" t="s">
        <v>64</v>
      </c>
      <c r="H1621" s="19"/>
    </row>
    <row r="1622" spans="1:8" ht="12" customHeight="1" x14ac:dyDescent="0.25">
      <c r="A1622" s="79">
        <f>+'CONTROL INGRESO DE LECHE'!$G$3</f>
        <v>5</v>
      </c>
      <c r="B1622" s="12">
        <f>+'CONTROL INGRESO DE LECHE'!G74</f>
        <v>39</v>
      </c>
      <c r="C1622" s="12"/>
      <c r="D1622" s="12"/>
      <c r="E1622" s="12"/>
      <c r="F1622" s="12"/>
      <c r="G1622" s="16" t="s">
        <v>73</v>
      </c>
      <c r="H1622" s="19">
        <f>+H1620</f>
        <v>898800</v>
      </c>
    </row>
    <row r="1623" spans="1:8" ht="12" customHeight="1" x14ac:dyDescent="0.25">
      <c r="A1623" s="79">
        <f>+'CONTROL INGRESO DE LECHE'!$H$3</f>
        <v>6</v>
      </c>
      <c r="B1623" s="12">
        <f>+'CONTROL INGRESO DE LECHE'!H74</f>
        <v>35</v>
      </c>
      <c r="C1623" s="12"/>
      <c r="D1623" s="12"/>
      <c r="E1623" s="12"/>
      <c r="F1623" s="12"/>
      <c r="G1623" s="12"/>
      <c r="H1623" s="19"/>
    </row>
    <row r="1624" spans="1:8" ht="12" customHeight="1" x14ac:dyDescent="0.25">
      <c r="A1624" s="79">
        <f>+'CONTROL INGRESO DE LECHE'!$I$3</f>
        <v>7</v>
      </c>
      <c r="B1624" s="12">
        <f>+'CONTROL INGRESO DE LECHE'!I74</f>
        <v>40</v>
      </c>
      <c r="C1624" s="12"/>
      <c r="D1624" s="12"/>
      <c r="E1624" s="12"/>
      <c r="F1624" s="12"/>
      <c r="G1624" s="12"/>
      <c r="H1624" s="19"/>
    </row>
    <row r="1625" spans="1:8" ht="12" customHeight="1" x14ac:dyDescent="0.25">
      <c r="A1625" s="79">
        <f>+'CONTROL INGRESO DE LECHE'!$J$3</f>
        <v>8</v>
      </c>
      <c r="B1625" s="12">
        <f>+'CONTROL INGRESO DE LECHE'!J74</f>
        <v>50</v>
      </c>
      <c r="C1625" s="12"/>
      <c r="D1625" s="12"/>
      <c r="E1625" s="12"/>
      <c r="F1625" s="12"/>
      <c r="G1625" s="12"/>
      <c r="H1625" s="19"/>
    </row>
    <row r="1626" spans="1:8" ht="12" customHeight="1" x14ac:dyDescent="0.25">
      <c r="A1626" s="79">
        <f>+'CONTROL INGRESO DE LECHE'!$K$3</f>
        <v>9</v>
      </c>
      <c r="B1626" s="12">
        <f>+'CONTROL INGRESO DE LECHE'!K74</f>
        <v>50</v>
      </c>
      <c r="C1626" s="12"/>
      <c r="D1626" s="12"/>
      <c r="E1626" s="12"/>
      <c r="F1626" s="12"/>
      <c r="G1626" s="12"/>
      <c r="H1626" s="19"/>
    </row>
    <row r="1627" spans="1:8" ht="12" customHeight="1" x14ac:dyDescent="0.25">
      <c r="A1627" s="79">
        <f>+'CONTROL INGRESO DE LECHE'!$L$3</f>
        <v>10</v>
      </c>
      <c r="B1627" s="12">
        <f>+'CONTROL INGRESO DE LECHE'!L74</f>
        <v>55</v>
      </c>
      <c r="C1627" s="12"/>
      <c r="D1627" s="12"/>
      <c r="E1627" s="12"/>
      <c r="F1627" s="12"/>
      <c r="G1627" s="12"/>
      <c r="H1627" s="19"/>
    </row>
    <row r="1628" spans="1:8" ht="12" customHeight="1" x14ac:dyDescent="0.25">
      <c r="A1628" s="79">
        <f>+'CONTROL INGRESO DE LECHE'!$M$3</f>
        <v>11</v>
      </c>
      <c r="B1628" s="12">
        <f>+'CONTROL INGRESO DE LECHE'!M74</f>
        <v>41</v>
      </c>
      <c r="C1628" s="12"/>
      <c r="D1628" s="12"/>
      <c r="E1628" s="12"/>
      <c r="F1628" s="12"/>
      <c r="G1628" s="12"/>
      <c r="H1628" s="19"/>
    </row>
    <row r="1629" spans="1:8" ht="12" customHeight="1" x14ac:dyDescent="0.25">
      <c r="A1629" s="79">
        <f>+'CONTROL INGRESO DE LECHE'!$N$3</f>
        <v>12</v>
      </c>
      <c r="B1629" s="12">
        <f>+'CONTROL INGRESO DE LECHE'!N74</f>
        <v>53</v>
      </c>
      <c r="C1629" s="12"/>
      <c r="D1629" s="12"/>
      <c r="E1629" s="12"/>
      <c r="F1629" s="12"/>
      <c r="G1629" s="12"/>
      <c r="H1629" s="19"/>
    </row>
    <row r="1630" spans="1:8" ht="12" customHeight="1" x14ac:dyDescent="0.25">
      <c r="A1630" s="79">
        <f>+'CONTROL INGRESO DE LECHE'!$O$3</f>
        <v>13</v>
      </c>
      <c r="B1630" s="12">
        <f>+'CONTROL INGRESO DE LECHE'!O74</f>
        <v>49</v>
      </c>
      <c r="C1630" s="12"/>
      <c r="D1630" s="12"/>
      <c r="E1630" s="12"/>
      <c r="F1630" s="12"/>
      <c r="G1630" s="12"/>
      <c r="H1630" s="19"/>
    </row>
    <row r="1631" spans="1:8" ht="12" customHeight="1" x14ac:dyDescent="0.25">
      <c r="A1631" s="79">
        <f>+'CONTROL INGRESO DE LECHE'!$P$3</f>
        <v>14</v>
      </c>
      <c r="B1631" s="12">
        <f>+'CONTROL INGRESO DE LECHE'!P74</f>
        <v>51</v>
      </c>
      <c r="C1631" s="12"/>
      <c r="D1631" s="12"/>
      <c r="E1631" s="12"/>
      <c r="F1631" s="12"/>
      <c r="G1631" s="12"/>
      <c r="H1631" s="19"/>
    </row>
    <row r="1632" spans="1:8" ht="12" customHeight="1" x14ac:dyDescent="0.25">
      <c r="A1632" s="79">
        <f>+'CONTROL INGRESO DE LECHE'!$Q$3</f>
        <v>15</v>
      </c>
      <c r="B1632" s="12">
        <f>+'CONTROL INGRESO DE LECHE'!Q74</f>
        <v>57</v>
      </c>
      <c r="C1632" s="12"/>
      <c r="D1632" s="12"/>
      <c r="E1632" s="12"/>
      <c r="F1632" s="12"/>
      <c r="G1632" s="12"/>
      <c r="H1632" s="19"/>
    </row>
    <row r="1633" spans="1:8" ht="12" customHeight="1" x14ac:dyDescent="0.25">
      <c r="A1633" s="79">
        <f>+'CONTROL INGRESO DE LECHE'!$R$3</f>
        <v>16</v>
      </c>
      <c r="B1633" s="12">
        <f>+'CONTROL INGRESO DE LECHE'!R74</f>
        <v>0</v>
      </c>
      <c r="C1633" s="12"/>
      <c r="D1633" s="12"/>
      <c r="E1633" s="12"/>
      <c r="F1633" s="12"/>
      <c r="G1633" s="12"/>
      <c r="H1633" s="19"/>
    </row>
    <row r="1634" spans="1:8" ht="12" customHeight="1" x14ac:dyDescent="0.25">
      <c r="A1634" s="78" t="s">
        <v>77</v>
      </c>
      <c r="B1634" s="20">
        <f>SUM(B1618:B1633)</f>
        <v>642</v>
      </c>
      <c r="C1634" s="20"/>
      <c r="D1634" s="20"/>
      <c r="E1634" s="20"/>
      <c r="F1634" s="20"/>
      <c r="G1634" s="20"/>
      <c r="H1634" s="21"/>
    </row>
    <row r="1636" spans="1:8" ht="12" customHeight="1" x14ac:dyDescent="0.25">
      <c r="A1636" s="67" t="s">
        <v>0</v>
      </c>
    </row>
    <row r="1637" spans="1:8" ht="12" customHeight="1" x14ac:dyDescent="0.25">
      <c r="A1637" s="67" t="str">
        <f>A140</f>
        <v>PRIMERA QUINCENA JULIO 2022</v>
      </c>
    </row>
    <row r="1638" spans="1:8" ht="12" customHeight="1" x14ac:dyDescent="0.25">
      <c r="A1638" s="67" t="s">
        <v>72</v>
      </c>
      <c r="C1638" t="str">
        <f>'CONTROL INGRESO DE LECHE'!B75</f>
        <v xml:space="preserve">ALEJANDRO RODRIGUEZ </v>
      </c>
    </row>
    <row r="1639" spans="1:8" ht="12" customHeight="1" x14ac:dyDescent="0.25">
      <c r="A1639" s="76" t="s">
        <v>76</v>
      </c>
      <c r="B1639" s="17"/>
      <c r="C1639" s="15" t="s">
        <v>64</v>
      </c>
      <c r="D1639" s="17"/>
      <c r="E1639" s="17"/>
      <c r="F1639" s="18"/>
      <c r="G1639" s="17" t="s">
        <v>65</v>
      </c>
      <c r="H1639" s="22"/>
    </row>
    <row r="1640" spans="1:8" ht="12" customHeight="1" x14ac:dyDescent="0.25">
      <c r="A1640" s="77" t="s">
        <v>66</v>
      </c>
      <c r="B1640" s="23" t="s">
        <v>29</v>
      </c>
      <c r="C1640" s="23" t="s">
        <v>67</v>
      </c>
      <c r="D1640" s="23" t="s">
        <v>68</v>
      </c>
      <c r="E1640" s="23" t="s">
        <v>75</v>
      </c>
      <c r="F1640" s="24" t="s">
        <v>74</v>
      </c>
      <c r="G1640" s="12"/>
      <c r="H1640" s="19"/>
    </row>
    <row r="1641" spans="1:8" ht="12" customHeight="1" x14ac:dyDescent="0.25">
      <c r="A1641" s="79">
        <f>+'CONTROL INGRESO DE LECHE'!$C$3</f>
        <v>1</v>
      </c>
      <c r="B1641" s="25">
        <f>+'CONTROL INGRESO DE LECHE'!C75</f>
        <v>100</v>
      </c>
      <c r="C1641" s="25"/>
      <c r="D1641" s="25"/>
      <c r="E1641" s="25"/>
      <c r="F1641" s="25"/>
      <c r="G1641" s="23" t="s">
        <v>69</v>
      </c>
      <c r="H1641" s="26">
        <v>1500</v>
      </c>
    </row>
    <row r="1642" spans="1:8" ht="12" customHeight="1" x14ac:dyDescent="0.25">
      <c r="A1642" s="79">
        <f>+'CONTROL INGRESO DE LECHE'!$D$3</f>
        <v>2</v>
      </c>
      <c r="B1642" s="12">
        <f>+'CONTROL INGRESO DE LECHE'!D75</f>
        <v>100</v>
      </c>
      <c r="C1642" s="12"/>
      <c r="D1642" s="12"/>
      <c r="E1642" s="12"/>
      <c r="F1642" s="12"/>
      <c r="G1642" s="16" t="s">
        <v>70</v>
      </c>
      <c r="H1642" s="19">
        <f>B1657</f>
        <v>1432</v>
      </c>
    </row>
    <row r="1643" spans="1:8" ht="12" customHeight="1" x14ac:dyDescent="0.25">
      <c r="A1643" s="79">
        <f>+'CONTROL INGRESO DE LECHE'!$E$3</f>
        <v>3</v>
      </c>
      <c r="B1643" s="12">
        <f>+'CONTROL INGRESO DE LECHE'!E75</f>
        <v>98</v>
      </c>
      <c r="C1643" s="12"/>
      <c r="D1643" s="12"/>
      <c r="E1643" s="12"/>
      <c r="F1643" s="12"/>
      <c r="G1643" s="16" t="s">
        <v>71</v>
      </c>
      <c r="H1643" s="19">
        <f>+H1642*H1641</f>
        <v>2148000</v>
      </c>
    </row>
    <row r="1644" spans="1:8" ht="12" customHeight="1" x14ac:dyDescent="0.25">
      <c r="A1644" s="79">
        <f>+'CONTROL INGRESO DE LECHE'!$F$3</f>
        <v>4</v>
      </c>
      <c r="B1644" s="12">
        <f>+'CONTROL INGRESO DE LECHE'!F75</f>
        <v>99</v>
      </c>
      <c r="C1644" s="12"/>
      <c r="D1644" s="12"/>
      <c r="E1644" s="12"/>
      <c r="F1644" s="12"/>
      <c r="G1644" s="16" t="s">
        <v>64</v>
      </c>
      <c r="H1644" s="19"/>
    </row>
    <row r="1645" spans="1:8" ht="12" customHeight="1" x14ac:dyDescent="0.25">
      <c r="A1645" s="79">
        <f>+'CONTROL INGRESO DE LECHE'!$G$3</f>
        <v>5</v>
      </c>
      <c r="B1645" s="12">
        <f>+'CONTROL INGRESO DE LECHE'!G75</f>
        <v>94</v>
      </c>
      <c r="C1645" s="12"/>
      <c r="D1645" s="12"/>
      <c r="E1645" s="12"/>
      <c r="F1645" s="12"/>
      <c r="G1645" s="16" t="s">
        <v>73</v>
      </c>
      <c r="H1645" s="19">
        <f>+H1643</f>
        <v>2148000</v>
      </c>
    </row>
    <row r="1646" spans="1:8" ht="12" customHeight="1" x14ac:dyDescent="0.25">
      <c r="A1646" s="79">
        <f>+'CONTROL INGRESO DE LECHE'!$H$3</f>
        <v>6</v>
      </c>
      <c r="B1646" s="12">
        <f>+'CONTROL INGRESO DE LECHE'!H75</f>
        <v>93</v>
      </c>
      <c r="C1646" s="12"/>
      <c r="D1646" s="12"/>
      <c r="E1646" s="12"/>
      <c r="F1646" s="12"/>
      <c r="G1646" s="12"/>
      <c r="H1646" s="19"/>
    </row>
    <row r="1647" spans="1:8" ht="12" customHeight="1" x14ac:dyDescent="0.25">
      <c r="A1647" s="79">
        <f>+'CONTROL INGRESO DE LECHE'!$I$3</f>
        <v>7</v>
      </c>
      <c r="B1647" s="12">
        <f>+'CONTROL INGRESO DE LECHE'!I75</f>
        <v>89</v>
      </c>
      <c r="C1647" s="12"/>
      <c r="D1647" s="12"/>
      <c r="E1647" s="12"/>
      <c r="F1647" s="12"/>
      <c r="G1647" s="12"/>
      <c r="H1647" s="19"/>
    </row>
    <row r="1648" spans="1:8" ht="12" customHeight="1" x14ac:dyDescent="0.25">
      <c r="A1648" s="79">
        <f>+'CONTROL INGRESO DE LECHE'!$J$3</f>
        <v>8</v>
      </c>
      <c r="B1648" s="12">
        <f>+'CONTROL INGRESO DE LECHE'!J75</f>
        <v>99</v>
      </c>
      <c r="C1648" s="12"/>
      <c r="D1648" s="12"/>
      <c r="E1648" s="12"/>
      <c r="F1648" s="12"/>
      <c r="G1648" s="12"/>
      <c r="H1648" s="19"/>
    </row>
    <row r="1649" spans="1:8" ht="12" customHeight="1" x14ac:dyDescent="0.25">
      <c r="A1649" s="79">
        <f>+'CONTROL INGRESO DE LECHE'!$K$3</f>
        <v>9</v>
      </c>
      <c r="B1649" s="12">
        <f>+'CONTROL INGRESO DE LECHE'!K75</f>
        <v>95</v>
      </c>
      <c r="C1649" s="12"/>
      <c r="D1649" s="12"/>
      <c r="E1649" s="12"/>
      <c r="F1649" s="12"/>
      <c r="G1649" s="12"/>
      <c r="H1649" s="19"/>
    </row>
    <row r="1650" spans="1:8" ht="12" customHeight="1" x14ac:dyDescent="0.25">
      <c r="A1650" s="79">
        <f>+'CONTROL INGRESO DE LECHE'!$L$3</f>
        <v>10</v>
      </c>
      <c r="B1650" s="12">
        <f>+'CONTROL INGRESO DE LECHE'!L75</f>
        <v>94</v>
      </c>
      <c r="C1650" s="12"/>
      <c r="D1650" s="12"/>
      <c r="E1650" s="12"/>
      <c r="F1650" s="12"/>
      <c r="G1650" s="12"/>
      <c r="H1650" s="19"/>
    </row>
    <row r="1651" spans="1:8" ht="12" customHeight="1" x14ac:dyDescent="0.25">
      <c r="A1651" s="79">
        <f>+'CONTROL INGRESO DE LECHE'!$M$3</f>
        <v>11</v>
      </c>
      <c r="B1651" s="12">
        <f>+'CONTROL INGRESO DE LECHE'!M75</f>
        <v>97</v>
      </c>
      <c r="C1651" s="12"/>
      <c r="D1651" s="12"/>
      <c r="E1651" s="12"/>
      <c r="F1651" s="12"/>
      <c r="G1651" s="12"/>
      <c r="H1651" s="19"/>
    </row>
    <row r="1652" spans="1:8" ht="12" customHeight="1" x14ac:dyDescent="0.25">
      <c r="A1652" s="79">
        <f>+'CONTROL INGRESO DE LECHE'!$N$3</f>
        <v>12</v>
      </c>
      <c r="B1652" s="12">
        <f>+'CONTROL INGRESO DE LECHE'!N75</f>
        <v>95</v>
      </c>
      <c r="C1652" s="12"/>
      <c r="D1652" s="12"/>
      <c r="E1652" s="12"/>
      <c r="F1652" s="12"/>
      <c r="G1652" s="12"/>
      <c r="H1652" s="19"/>
    </row>
    <row r="1653" spans="1:8" ht="12" customHeight="1" x14ac:dyDescent="0.25">
      <c r="A1653" s="79">
        <f>+'CONTROL INGRESO DE LECHE'!$O$3</f>
        <v>13</v>
      </c>
      <c r="B1653" s="12">
        <f>+'CONTROL INGRESO DE LECHE'!O75</f>
        <v>89</v>
      </c>
      <c r="C1653" s="12"/>
      <c r="D1653" s="12"/>
      <c r="E1653" s="12"/>
      <c r="F1653" s="12"/>
      <c r="G1653" s="12"/>
      <c r="H1653" s="19"/>
    </row>
    <row r="1654" spans="1:8" ht="12" customHeight="1" x14ac:dyDescent="0.25">
      <c r="A1654" s="79">
        <f>+'CONTROL INGRESO DE LECHE'!$P$3</f>
        <v>14</v>
      </c>
      <c r="B1654" s="12">
        <f>+'CONTROL INGRESO DE LECHE'!P75</f>
        <v>92</v>
      </c>
      <c r="C1654" s="12"/>
      <c r="D1654" s="12"/>
      <c r="E1654" s="12"/>
      <c r="F1654" s="12"/>
      <c r="G1654" s="12"/>
      <c r="H1654" s="19"/>
    </row>
    <row r="1655" spans="1:8" ht="12" customHeight="1" x14ac:dyDescent="0.25">
      <c r="A1655" s="79">
        <f>+'CONTROL INGRESO DE LECHE'!$Q$3</f>
        <v>15</v>
      </c>
      <c r="B1655" s="12">
        <f>+'CONTROL INGRESO DE LECHE'!Q75</f>
        <v>98</v>
      </c>
      <c r="C1655" s="12"/>
      <c r="D1655" s="12"/>
      <c r="E1655" s="12"/>
      <c r="F1655" s="12"/>
      <c r="G1655" s="12"/>
      <c r="H1655" s="19"/>
    </row>
    <row r="1656" spans="1:8" ht="12" customHeight="1" x14ac:dyDescent="0.25">
      <c r="A1656" s="79">
        <f>+'CONTROL INGRESO DE LECHE'!$R$3</f>
        <v>16</v>
      </c>
      <c r="B1656" s="12">
        <f>+'CONTROL INGRESO DE LECHE'!R75</f>
        <v>0</v>
      </c>
      <c r="C1656" s="12"/>
      <c r="D1656" s="12"/>
      <c r="E1656" s="12"/>
      <c r="F1656" s="12"/>
      <c r="G1656" s="12"/>
      <c r="H1656" s="19"/>
    </row>
    <row r="1657" spans="1:8" ht="12" customHeight="1" x14ac:dyDescent="0.25">
      <c r="A1657" s="78" t="s">
        <v>77</v>
      </c>
      <c r="B1657" s="20">
        <f>SUM(B1641:B1656)</f>
        <v>1432</v>
      </c>
      <c r="C1657" s="20"/>
      <c r="D1657" s="20"/>
      <c r="E1657" s="20"/>
      <c r="F1657" s="20"/>
      <c r="G1657" s="20"/>
      <c r="H1657" s="21"/>
    </row>
    <row r="1659" spans="1:8" ht="12" customHeight="1" x14ac:dyDescent="0.25">
      <c r="A1659" s="67" t="s">
        <v>0</v>
      </c>
    </row>
    <row r="1660" spans="1:8" ht="12" customHeight="1" x14ac:dyDescent="0.25">
      <c r="A1660" s="67" t="str">
        <f>A163</f>
        <v>PRIMERA QUINCENA JULIO 2022</v>
      </c>
    </row>
    <row r="1661" spans="1:8" ht="12" customHeight="1" x14ac:dyDescent="0.25">
      <c r="A1661" s="67" t="s">
        <v>72</v>
      </c>
      <c r="C1661" t="str">
        <f>'CONTROL INGRESO DE LECHE'!B76</f>
        <v xml:space="preserve">JENNY ROZO </v>
      </c>
    </row>
    <row r="1662" spans="1:8" ht="12" customHeight="1" x14ac:dyDescent="0.25">
      <c r="A1662" s="76" t="s">
        <v>76</v>
      </c>
      <c r="B1662" s="17"/>
      <c r="C1662" s="15" t="s">
        <v>64</v>
      </c>
      <c r="D1662" s="17"/>
      <c r="E1662" s="17"/>
      <c r="F1662" s="18"/>
      <c r="G1662" s="17" t="s">
        <v>65</v>
      </c>
      <c r="H1662" s="22"/>
    </row>
    <row r="1663" spans="1:8" ht="12" customHeight="1" x14ac:dyDescent="0.25">
      <c r="A1663" s="77" t="s">
        <v>66</v>
      </c>
      <c r="B1663" s="23" t="s">
        <v>29</v>
      </c>
      <c r="C1663" s="23" t="s">
        <v>67</v>
      </c>
      <c r="D1663" s="23" t="s">
        <v>68</v>
      </c>
      <c r="E1663" s="23" t="s">
        <v>75</v>
      </c>
      <c r="F1663" s="24" t="s">
        <v>74</v>
      </c>
      <c r="G1663" s="12"/>
      <c r="H1663" s="19"/>
    </row>
    <row r="1664" spans="1:8" ht="12" customHeight="1" x14ac:dyDescent="0.25">
      <c r="A1664" s="79">
        <f>+'CONTROL INGRESO DE LECHE'!$C$3</f>
        <v>1</v>
      </c>
      <c r="B1664" s="25">
        <f>+'CONTROL INGRESO DE LECHE'!C76</f>
        <v>20</v>
      </c>
      <c r="C1664" s="25"/>
      <c r="D1664" s="25"/>
      <c r="E1664" s="25"/>
      <c r="F1664" s="25"/>
      <c r="G1664" s="23" t="s">
        <v>69</v>
      </c>
      <c r="H1664" s="26">
        <v>1400</v>
      </c>
    </row>
    <row r="1665" spans="1:8" ht="12" customHeight="1" x14ac:dyDescent="0.25">
      <c r="A1665" s="79">
        <f>+'CONTROL INGRESO DE LECHE'!$D$3</f>
        <v>2</v>
      </c>
      <c r="B1665" s="12">
        <f>+'CONTROL INGRESO DE LECHE'!D76</f>
        <v>21</v>
      </c>
      <c r="C1665" s="12"/>
      <c r="D1665" s="12"/>
      <c r="E1665" s="12"/>
      <c r="F1665" s="12"/>
      <c r="G1665" s="16" t="s">
        <v>70</v>
      </c>
      <c r="H1665" s="19">
        <f>B1680</f>
        <v>271</v>
      </c>
    </row>
    <row r="1666" spans="1:8" ht="12" customHeight="1" x14ac:dyDescent="0.25">
      <c r="A1666" s="79">
        <f>+'CONTROL INGRESO DE LECHE'!$E$3</f>
        <v>3</v>
      </c>
      <c r="B1666" s="12">
        <f>+'CONTROL INGRESO DE LECHE'!E76</f>
        <v>0</v>
      </c>
      <c r="C1666" s="12"/>
      <c r="D1666" s="12"/>
      <c r="E1666" s="12"/>
      <c r="F1666" s="12"/>
      <c r="G1666" s="16" t="s">
        <v>71</v>
      </c>
      <c r="H1666" s="19">
        <f>+H1665*H1664</f>
        <v>379400</v>
      </c>
    </row>
    <row r="1667" spans="1:8" ht="12" customHeight="1" x14ac:dyDescent="0.25">
      <c r="A1667" s="79">
        <f>+'CONTROL INGRESO DE LECHE'!$F$3</f>
        <v>4</v>
      </c>
      <c r="B1667" s="12">
        <f>+'CONTROL INGRESO DE LECHE'!F76</f>
        <v>16</v>
      </c>
      <c r="C1667" s="12"/>
      <c r="D1667" s="12"/>
      <c r="E1667" s="12"/>
      <c r="F1667" s="12"/>
      <c r="G1667" s="16" t="s">
        <v>64</v>
      </c>
      <c r="H1667" s="19"/>
    </row>
    <row r="1668" spans="1:8" ht="12" customHeight="1" x14ac:dyDescent="0.25">
      <c r="A1668" s="79">
        <f>+'CONTROL INGRESO DE LECHE'!$G$3</f>
        <v>5</v>
      </c>
      <c r="B1668" s="12">
        <f>+'CONTROL INGRESO DE LECHE'!G76</f>
        <v>17</v>
      </c>
      <c r="C1668" s="12"/>
      <c r="D1668" s="12"/>
      <c r="E1668" s="12"/>
      <c r="F1668" s="12"/>
      <c r="G1668" s="16" t="s">
        <v>73</v>
      </c>
      <c r="H1668" s="19">
        <f>+H1666</f>
        <v>379400</v>
      </c>
    </row>
    <row r="1669" spans="1:8" ht="12" customHeight="1" x14ac:dyDescent="0.25">
      <c r="A1669" s="79">
        <f>+'CONTROL INGRESO DE LECHE'!$H$3</f>
        <v>6</v>
      </c>
      <c r="B1669" s="12">
        <f>+'CONTROL INGRESO DE LECHE'!H76</f>
        <v>17</v>
      </c>
      <c r="C1669" s="12"/>
      <c r="D1669" s="12"/>
      <c r="E1669" s="12"/>
      <c r="F1669" s="12"/>
      <c r="G1669" s="12"/>
      <c r="H1669" s="19"/>
    </row>
    <row r="1670" spans="1:8" ht="12" customHeight="1" x14ac:dyDescent="0.25">
      <c r="A1670" s="79">
        <f>+'CONTROL INGRESO DE LECHE'!$I$3</f>
        <v>7</v>
      </c>
      <c r="B1670" s="12">
        <f>+'CONTROL INGRESO DE LECHE'!I76</f>
        <v>21</v>
      </c>
      <c r="C1670" s="12"/>
      <c r="D1670" s="12"/>
      <c r="E1670" s="12"/>
      <c r="F1670" s="12"/>
      <c r="G1670" s="12"/>
      <c r="H1670" s="19"/>
    </row>
    <row r="1671" spans="1:8" ht="12" customHeight="1" x14ac:dyDescent="0.25">
      <c r="A1671" s="79">
        <f>+'CONTROL INGRESO DE LECHE'!$J$3</f>
        <v>8</v>
      </c>
      <c r="B1671" s="12">
        <f>+'CONTROL INGRESO DE LECHE'!J76</f>
        <v>21</v>
      </c>
      <c r="C1671" s="12"/>
      <c r="D1671" s="12"/>
      <c r="E1671" s="12"/>
      <c r="F1671" s="12"/>
      <c r="G1671" s="12"/>
      <c r="H1671" s="19"/>
    </row>
    <row r="1672" spans="1:8" ht="12" customHeight="1" x14ac:dyDescent="0.25">
      <c r="A1672" s="79">
        <f>+'CONTROL INGRESO DE LECHE'!$K$3</f>
        <v>9</v>
      </c>
      <c r="B1672" s="12">
        <f>+'CONTROL INGRESO DE LECHE'!K76</f>
        <v>25</v>
      </c>
      <c r="C1672" s="12"/>
      <c r="D1672" s="12"/>
      <c r="E1672" s="12"/>
      <c r="F1672" s="12"/>
      <c r="G1672" s="12"/>
      <c r="H1672" s="19"/>
    </row>
    <row r="1673" spans="1:8" ht="12" customHeight="1" x14ac:dyDescent="0.25">
      <c r="A1673" s="79">
        <f>+'CONTROL INGRESO DE LECHE'!$L$3</f>
        <v>10</v>
      </c>
      <c r="B1673" s="12">
        <f>+'CONTROL INGRESO DE LECHE'!L76</f>
        <v>20</v>
      </c>
      <c r="C1673" s="12"/>
      <c r="D1673" s="12"/>
      <c r="E1673" s="12"/>
      <c r="F1673" s="12"/>
      <c r="G1673" s="12"/>
      <c r="H1673" s="19"/>
    </row>
    <row r="1674" spans="1:8" ht="12" customHeight="1" x14ac:dyDescent="0.25">
      <c r="A1674" s="79">
        <f>+'CONTROL INGRESO DE LECHE'!$M$3</f>
        <v>11</v>
      </c>
      <c r="B1674" s="12">
        <f>+'CONTROL INGRESO DE LECHE'!M76</f>
        <v>26</v>
      </c>
      <c r="C1674" s="12"/>
      <c r="D1674" s="12"/>
      <c r="E1674" s="12"/>
      <c r="F1674" s="12"/>
      <c r="G1674" s="12"/>
      <c r="H1674" s="19"/>
    </row>
    <row r="1675" spans="1:8" ht="12" customHeight="1" x14ac:dyDescent="0.25">
      <c r="A1675" s="79">
        <f>+'CONTROL INGRESO DE LECHE'!$N$3</f>
        <v>12</v>
      </c>
      <c r="B1675" s="12">
        <f>+'CONTROL INGRESO DE LECHE'!N76</f>
        <v>21</v>
      </c>
      <c r="C1675" s="12"/>
      <c r="D1675" s="12"/>
      <c r="E1675" s="12"/>
      <c r="F1675" s="12"/>
      <c r="G1675" s="12"/>
      <c r="H1675" s="19"/>
    </row>
    <row r="1676" spans="1:8" ht="12" customHeight="1" x14ac:dyDescent="0.25">
      <c r="A1676" s="79">
        <f>+'CONTROL INGRESO DE LECHE'!$O$3</f>
        <v>13</v>
      </c>
      <c r="B1676" s="12">
        <f>+'CONTROL INGRESO DE LECHE'!O76</f>
        <v>25</v>
      </c>
      <c r="C1676" s="12"/>
      <c r="D1676" s="12"/>
      <c r="E1676" s="12"/>
      <c r="F1676" s="12"/>
      <c r="G1676" s="12"/>
      <c r="H1676" s="19"/>
    </row>
    <row r="1677" spans="1:8" ht="12" customHeight="1" x14ac:dyDescent="0.25">
      <c r="A1677" s="79">
        <f>+'CONTROL INGRESO DE LECHE'!$P$3</f>
        <v>14</v>
      </c>
      <c r="B1677" s="12">
        <f>+'CONTROL INGRESO DE LECHE'!P76</f>
        <v>0</v>
      </c>
      <c r="C1677" s="12"/>
      <c r="D1677" s="12"/>
      <c r="E1677" s="12"/>
      <c r="F1677" s="12"/>
      <c r="G1677" s="12"/>
      <c r="H1677" s="19"/>
    </row>
    <row r="1678" spans="1:8" ht="12" customHeight="1" x14ac:dyDescent="0.25">
      <c r="A1678" s="79">
        <f>+'CONTROL INGRESO DE LECHE'!$Q$3</f>
        <v>15</v>
      </c>
      <c r="B1678" s="12">
        <f>+'CONTROL INGRESO DE LECHE'!Q76</f>
        <v>21</v>
      </c>
      <c r="C1678" s="12"/>
      <c r="D1678" s="12"/>
      <c r="E1678" s="12"/>
      <c r="F1678" s="12"/>
      <c r="G1678" s="12"/>
      <c r="H1678" s="19"/>
    </row>
    <row r="1679" spans="1:8" ht="12" customHeight="1" x14ac:dyDescent="0.25">
      <c r="A1679" s="79">
        <f>+'CONTROL INGRESO DE LECHE'!$R$3</f>
        <v>16</v>
      </c>
      <c r="B1679" s="12">
        <f>+'CONTROL INGRESO DE LECHE'!R76</f>
        <v>0</v>
      </c>
      <c r="C1679" s="12"/>
      <c r="D1679" s="12"/>
      <c r="E1679" s="12"/>
      <c r="F1679" s="12"/>
      <c r="G1679" s="12"/>
      <c r="H1679" s="19"/>
    </row>
    <row r="1680" spans="1:8" ht="12" customHeight="1" x14ac:dyDescent="0.25">
      <c r="A1680" s="78" t="s">
        <v>77</v>
      </c>
      <c r="B1680" s="20">
        <f>SUM(B1664:B1679)</f>
        <v>271</v>
      </c>
      <c r="C1680" s="20"/>
      <c r="D1680" s="20"/>
      <c r="E1680" s="20"/>
      <c r="F1680" s="20"/>
      <c r="G1680" s="20"/>
      <c r="H1680" s="21"/>
    </row>
    <row r="1682" spans="1:8" ht="12" customHeight="1" x14ac:dyDescent="0.25">
      <c r="A1682" s="67" t="s">
        <v>0</v>
      </c>
    </row>
    <row r="1683" spans="1:8" ht="12" customHeight="1" x14ac:dyDescent="0.25">
      <c r="A1683" s="67" t="str">
        <f>A186</f>
        <v>PRIMERA QUINCENA JULIO 2022</v>
      </c>
    </row>
    <row r="1684" spans="1:8" ht="12" customHeight="1" x14ac:dyDescent="0.25">
      <c r="A1684" s="67" t="s">
        <v>72</v>
      </c>
      <c r="C1684" t="str">
        <f>'CONTROL INGRESO DE LECHE'!B78</f>
        <v xml:space="preserve">LUIS ACOSTA </v>
      </c>
    </row>
    <row r="1685" spans="1:8" ht="12" customHeight="1" x14ac:dyDescent="0.25">
      <c r="A1685" s="76" t="s">
        <v>76</v>
      </c>
      <c r="B1685" s="17"/>
      <c r="C1685" s="15" t="s">
        <v>64</v>
      </c>
      <c r="D1685" s="17"/>
      <c r="E1685" s="17"/>
      <c r="F1685" s="18"/>
      <c r="G1685" s="17" t="s">
        <v>65</v>
      </c>
      <c r="H1685" s="22"/>
    </row>
    <row r="1686" spans="1:8" ht="12" customHeight="1" x14ac:dyDescent="0.25">
      <c r="A1686" s="77" t="s">
        <v>66</v>
      </c>
      <c r="B1686" s="23" t="s">
        <v>29</v>
      </c>
      <c r="C1686" s="23" t="s">
        <v>67</v>
      </c>
      <c r="D1686" s="23" t="s">
        <v>68</v>
      </c>
      <c r="E1686" s="23" t="s">
        <v>75</v>
      </c>
      <c r="F1686" s="24" t="s">
        <v>74</v>
      </c>
      <c r="G1686" s="12"/>
      <c r="H1686" s="19"/>
    </row>
    <row r="1687" spans="1:8" ht="12" customHeight="1" x14ac:dyDescent="0.25">
      <c r="A1687" s="79">
        <f>+'CONTROL INGRESO DE LECHE'!$C$3</f>
        <v>1</v>
      </c>
      <c r="B1687" s="25">
        <f>+'CONTROL INGRESO DE LECHE'!C78</f>
        <v>8</v>
      </c>
      <c r="C1687" s="25"/>
      <c r="D1687" s="25"/>
      <c r="E1687" s="25"/>
      <c r="F1687" s="25"/>
      <c r="G1687" s="23" t="s">
        <v>69</v>
      </c>
      <c r="H1687" s="26">
        <v>1400</v>
      </c>
    </row>
    <row r="1688" spans="1:8" ht="12" customHeight="1" x14ac:dyDescent="0.25">
      <c r="A1688" s="79">
        <f>+'CONTROL INGRESO DE LECHE'!$D$3</f>
        <v>2</v>
      </c>
      <c r="B1688" s="12">
        <f>+'CONTROL INGRESO DE LECHE'!D78</f>
        <v>13</v>
      </c>
      <c r="C1688" s="12"/>
      <c r="D1688" s="12"/>
      <c r="E1688" s="12"/>
      <c r="F1688" s="12"/>
      <c r="G1688" s="16" t="s">
        <v>70</v>
      </c>
      <c r="H1688" s="19">
        <f>B1703</f>
        <v>223</v>
      </c>
    </row>
    <row r="1689" spans="1:8" ht="12" customHeight="1" x14ac:dyDescent="0.25">
      <c r="A1689" s="79">
        <f>+'CONTROL INGRESO DE LECHE'!$E$3</f>
        <v>3</v>
      </c>
      <c r="B1689" s="12">
        <f>+'CONTROL INGRESO DE LECHE'!E78</f>
        <v>12</v>
      </c>
      <c r="C1689" s="12"/>
      <c r="D1689" s="12"/>
      <c r="E1689" s="12"/>
      <c r="F1689" s="12"/>
      <c r="G1689" s="16" t="s">
        <v>71</v>
      </c>
      <c r="H1689" s="19">
        <f>+H1688*H1687</f>
        <v>312200</v>
      </c>
    </row>
    <row r="1690" spans="1:8" ht="12" customHeight="1" x14ac:dyDescent="0.25">
      <c r="A1690" s="79">
        <f>+'CONTROL INGRESO DE LECHE'!$F$3</f>
        <v>4</v>
      </c>
      <c r="B1690" s="12">
        <f>+'CONTROL INGRESO DE LECHE'!F78</f>
        <v>17</v>
      </c>
      <c r="C1690" s="12"/>
      <c r="D1690" s="12"/>
      <c r="E1690" s="12"/>
      <c r="F1690" s="12"/>
      <c r="G1690" s="16" t="s">
        <v>64</v>
      </c>
      <c r="H1690" s="19"/>
    </row>
    <row r="1691" spans="1:8" ht="12" customHeight="1" x14ac:dyDescent="0.25">
      <c r="A1691" s="79">
        <f>+'CONTROL INGRESO DE LECHE'!$G$3</f>
        <v>5</v>
      </c>
      <c r="B1691" s="12">
        <f>+'CONTROL INGRESO DE LECHE'!G78</f>
        <v>19</v>
      </c>
      <c r="C1691" s="12"/>
      <c r="D1691" s="12"/>
      <c r="E1691" s="12"/>
      <c r="F1691" s="12"/>
      <c r="G1691" s="16" t="s">
        <v>73</v>
      </c>
      <c r="H1691" s="19">
        <f>+H1689</f>
        <v>312200</v>
      </c>
    </row>
    <row r="1692" spans="1:8" ht="12" customHeight="1" x14ac:dyDescent="0.25">
      <c r="A1692" s="79">
        <f>+'CONTROL INGRESO DE LECHE'!$H$3</f>
        <v>6</v>
      </c>
      <c r="B1692" s="12">
        <f>+'CONTROL INGRESO DE LECHE'!H78</f>
        <v>14</v>
      </c>
      <c r="C1692" s="12"/>
      <c r="D1692" s="12"/>
      <c r="E1692" s="12"/>
      <c r="F1692" s="12"/>
      <c r="G1692" s="12"/>
      <c r="H1692" s="19"/>
    </row>
    <row r="1693" spans="1:8" ht="12" customHeight="1" x14ac:dyDescent="0.25">
      <c r="A1693" s="79">
        <f>+'CONTROL INGRESO DE LECHE'!$I$3</f>
        <v>7</v>
      </c>
      <c r="B1693" s="12">
        <f>+'CONTROL INGRESO DE LECHE'!I78</f>
        <v>16</v>
      </c>
      <c r="C1693" s="12"/>
      <c r="D1693" s="12"/>
      <c r="E1693" s="12"/>
      <c r="F1693" s="12"/>
      <c r="G1693" s="12"/>
      <c r="H1693" s="19"/>
    </row>
    <row r="1694" spans="1:8" ht="12" customHeight="1" x14ac:dyDescent="0.25">
      <c r="A1694" s="79">
        <f>+'CONTROL INGRESO DE LECHE'!$J$3</f>
        <v>8</v>
      </c>
      <c r="B1694" s="12">
        <f>+'CONTROL INGRESO DE LECHE'!J78</f>
        <v>16</v>
      </c>
      <c r="C1694" s="12"/>
      <c r="D1694" s="12"/>
      <c r="E1694" s="12"/>
      <c r="F1694" s="12"/>
      <c r="G1694" s="12"/>
      <c r="H1694" s="19"/>
    </row>
    <row r="1695" spans="1:8" ht="12" customHeight="1" x14ac:dyDescent="0.25">
      <c r="A1695" s="79">
        <f>+'CONTROL INGRESO DE LECHE'!$K$3</f>
        <v>9</v>
      </c>
      <c r="B1695" s="12">
        <f>+'CONTROL INGRESO DE LECHE'!K78</f>
        <v>15</v>
      </c>
      <c r="C1695" s="12"/>
      <c r="D1695" s="12"/>
      <c r="E1695" s="12"/>
      <c r="F1695" s="12"/>
      <c r="G1695" s="12"/>
      <c r="H1695" s="19"/>
    </row>
    <row r="1696" spans="1:8" ht="12" customHeight="1" x14ac:dyDescent="0.25">
      <c r="A1696" s="79">
        <f>+'CONTROL INGRESO DE LECHE'!$L$3</f>
        <v>10</v>
      </c>
      <c r="B1696" s="12">
        <f>+'CONTROL INGRESO DE LECHE'!L78</f>
        <v>15</v>
      </c>
      <c r="C1696" s="12"/>
      <c r="D1696" s="12"/>
      <c r="E1696" s="12"/>
      <c r="F1696" s="12"/>
      <c r="G1696" s="12"/>
      <c r="H1696" s="19"/>
    </row>
    <row r="1697" spans="1:8" ht="12" customHeight="1" x14ac:dyDescent="0.25">
      <c r="A1697" s="79">
        <f>+'CONTROL INGRESO DE LECHE'!$M$3</f>
        <v>11</v>
      </c>
      <c r="B1697" s="12">
        <f>+'CONTROL INGRESO DE LECHE'!M78</f>
        <v>15</v>
      </c>
      <c r="C1697" s="12"/>
      <c r="D1697" s="12"/>
      <c r="E1697" s="12"/>
      <c r="F1697" s="12"/>
      <c r="G1697" s="12"/>
      <c r="H1697" s="19"/>
    </row>
    <row r="1698" spans="1:8" ht="12" customHeight="1" x14ac:dyDescent="0.25">
      <c r="A1698" s="79">
        <f>+'CONTROL INGRESO DE LECHE'!$N$3</f>
        <v>12</v>
      </c>
      <c r="B1698" s="12">
        <f>+'CONTROL INGRESO DE LECHE'!N78</f>
        <v>15</v>
      </c>
      <c r="C1698" s="12"/>
      <c r="D1698" s="12"/>
      <c r="E1698" s="12"/>
      <c r="F1698" s="12"/>
      <c r="G1698" s="12"/>
      <c r="H1698" s="19"/>
    </row>
    <row r="1699" spans="1:8" ht="12" customHeight="1" x14ac:dyDescent="0.25">
      <c r="A1699" s="79">
        <f>+'CONTROL INGRESO DE LECHE'!$O$3</f>
        <v>13</v>
      </c>
      <c r="B1699" s="12">
        <f>+'CONTROL INGRESO DE LECHE'!O78</f>
        <v>15</v>
      </c>
      <c r="C1699" s="12"/>
      <c r="D1699" s="12"/>
      <c r="E1699" s="12"/>
      <c r="F1699" s="12"/>
      <c r="G1699" s="12"/>
      <c r="H1699" s="19"/>
    </row>
    <row r="1700" spans="1:8" ht="12" customHeight="1" x14ac:dyDescent="0.25">
      <c r="A1700" s="79">
        <f>+'CONTROL INGRESO DE LECHE'!$P$3</f>
        <v>14</v>
      </c>
      <c r="B1700" s="12">
        <f>+'CONTROL INGRESO DE LECHE'!P78</f>
        <v>16</v>
      </c>
      <c r="C1700" s="12"/>
      <c r="D1700" s="12"/>
      <c r="E1700" s="12"/>
      <c r="F1700" s="12"/>
      <c r="G1700" s="12"/>
      <c r="H1700" s="19"/>
    </row>
    <row r="1701" spans="1:8" ht="12" customHeight="1" x14ac:dyDescent="0.25">
      <c r="A1701" s="79">
        <f>+'CONTROL INGRESO DE LECHE'!$Q$3</f>
        <v>15</v>
      </c>
      <c r="B1701" s="12">
        <f>+'CONTROL INGRESO DE LECHE'!Q78</f>
        <v>17</v>
      </c>
      <c r="C1701" s="12"/>
      <c r="D1701" s="12"/>
      <c r="E1701" s="12"/>
      <c r="F1701" s="12"/>
      <c r="G1701" s="12"/>
      <c r="H1701" s="19"/>
    </row>
    <row r="1702" spans="1:8" ht="12" customHeight="1" x14ac:dyDescent="0.25">
      <c r="A1702" s="79">
        <f>+'CONTROL INGRESO DE LECHE'!$R$3</f>
        <v>16</v>
      </c>
      <c r="B1702" s="12">
        <f>+'CONTROL INGRESO DE LECHE'!R78</f>
        <v>0</v>
      </c>
      <c r="C1702" s="12"/>
      <c r="D1702" s="12"/>
      <c r="E1702" s="12"/>
      <c r="F1702" s="12"/>
      <c r="G1702" s="12"/>
      <c r="H1702" s="19"/>
    </row>
    <row r="1703" spans="1:8" ht="12" customHeight="1" x14ac:dyDescent="0.25">
      <c r="A1703" s="78" t="s">
        <v>77</v>
      </c>
      <c r="B1703" s="20">
        <f>SUM(B1687:B1702)</f>
        <v>223</v>
      </c>
      <c r="C1703" s="20"/>
      <c r="D1703" s="20"/>
      <c r="E1703" s="20"/>
      <c r="F1703" s="20"/>
      <c r="G1703" s="20"/>
      <c r="H1703" s="21"/>
    </row>
    <row r="1705" spans="1:8" ht="12" customHeight="1" x14ac:dyDescent="0.25">
      <c r="A1705" s="67" t="s">
        <v>0</v>
      </c>
    </row>
    <row r="1706" spans="1:8" ht="12" customHeight="1" x14ac:dyDescent="0.25">
      <c r="A1706" s="67" t="str">
        <f>A209</f>
        <v>PRIMERA QUINCENA JULIO 2022</v>
      </c>
    </row>
    <row r="1707" spans="1:8" ht="12" customHeight="1" x14ac:dyDescent="0.25">
      <c r="A1707" s="67" t="s">
        <v>72</v>
      </c>
      <c r="C1707" t="str">
        <f>'CONTROL INGRESO DE LECHE'!B79</f>
        <v>ERMIDES</v>
      </c>
    </row>
    <row r="1708" spans="1:8" ht="12" customHeight="1" x14ac:dyDescent="0.25">
      <c r="A1708" s="76" t="s">
        <v>76</v>
      </c>
      <c r="B1708" s="17"/>
      <c r="C1708" s="15" t="s">
        <v>64</v>
      </c>
      <c r="D1708" s="17"/>
      <c r="E1708" s="17"/>
      <c r="F1708" s="18"/>
      <c r="G1708" s="17" t="s">
        <v>65</v>
      </c>
      <c r="H1708" s="22"/>
    </row>
    <row r="1709" spans="1:8" ht="12" customHeight="1" x14ac:dyDescent="0.25">
      <c r="A1709" s="77" t="s">
        <v>66</v>
      </c>
      <c r="B1709" s="23" t="s">
        <v>29</v>
      </c>
      <c r="C1709" s="23" t="s">
        <v>67</v>
      </c>
      <c r="D1709" s="23" t="s">
        <v>68</v>
      </c>
      <c r="E1709" s="23" t="s">
        <v>75</v>
      </c>
      <c r="F1709" s="24" t="s">
        <v>74</v>
      </c>
      <c r="G1709" s="12"/>
      <c r="H1709" s="19"/>
    </row>
    <row r="1710" spans="1:8" ht="12" customHeight="1" x14ac:dyDescent="0.25">
      <c r="A1710" s="79">
        <f>+'CONTROL INGRESO DE LECHE'!$C$3</f>
        <v>1</v>
      </c>
      <c r="B1710" s="25">
        <f>+'CONTROL INGRESO DE LECHE'!C79</f>
        <v>44</v>
      </c>
      <c r="C1710" s="25"/>
      <c r="D1710" s="25"/>
      <c r="E1710" s="25"/>
      <c r="F1710" s="25"/>
      <c r="G1710" s="23" t="s">
        <v>69</v>
      </c>
      <c r="H1710" s="26">
        <v>1400</v>
      </c>
    </row>
    <row r="1711" spans="1:8" ht="12" customHeight="1" x14ac:dyDescent="0.25">
      <c r="A1711" s="79">
        <f>+'CONTROL INGRESO DE LECHE'!$D$3</f>
        <v>2</v>
      </c>
      <c r="B1711" s="12">
        <f>+'CONTROL INGRESO DE LECHE'!D79</f>
        <v>0</v>
      </c>
      <c r="C1711" s="12"/>
      <c r="D1711" s="12"/>
      <c r="E1711" s="12"/>
      <c r="F1711" s="12"/>
      <c r="G1711" s="16" t="s">
        <v>70</v>
      </c>
      <c r="H1711" s="19">
        <f>B1726</f>
        <v>299</v>
      </c>
    </row>
    <row r="1712" spans="1:8" ht="12" customHeight="1" x14ac:dyDescent="0.25">
      <c r="A1712" s="79">
        <f>+'CONTROL INGRESO DE LECHE'!$E$3</f>
        <v>3</v>
      </c>
      <c r="B1712" s="12">
        <f>+'CONTROL INGRESO DE LECHE'!E79</f>
        <v>41</v>
      </c>
      <c r="C1712" s="12"/>
      <c r="D1712" s="12"/>
      <c r="E1712" s="12"/>
      <c r="F1712" s="12"/>
      <c r="G1712" s="16" t="s">
        <v>71</v>
      </c>
      <c r="H1712" s="19">
        <f>+H1711*H1710</f>
        <v>418600</v>
      </c>
    </row>
    <row r="1713" spans="1:8" ht="12" customHeight="1" x14ac:dyDescent="0.25">
      <c r="A1713" s="79">
        <f>+'CONTROL INGRESO DE LECHE'!$F$3</f>
        <v>4</v>
      </c>
      <c r="B1713" s="12">
        <f>+'CONTROL INGRESO DE LECHE'!F79</f>
        <v>0</v>
      </c>
      <c r="C1713" s="12"/>
      <c r="D1713" s="12"/>
      <c r="E1713" s="12"/>
      <c r="F1713" s="12"/>
      <c r="G1713" s="16" t="s">
        <v>64</v>
      </c>
      <c r="H1713" s="19"/>
    </row>
    <row r="1714" spans="1:8" ht="12" customHeight="1" x14ac:dyDescent="0.25">
      <c r="A1714" s="79">
        <f>+'CONTROL INGRESO DE LECHE'!$G$3</f>
        <v>5</v>
      </c>
      <c r="B1714" s="12">
        <f>+'CONTROL INGRESO DE LECHE'!G79</f>
        <v>40</v>
      </c>
      <c r="C1714" s="12"/>
      <c r="D1714" s="12"/>
      <c r="E1714" s="12"/>
      <c r="F1714" s="12"/>
      <c r="G1714" s="16" t="s">
        <v>73</v>
      </c>
      <c r="H1714" s="19">
        <f>+H1712</f>
        <v>418600</v>
      </c>
    </row>
    <row r="1715" spans="1:8" ht="12" customHeight="1" x14ac:dyDescent="0.25">
      <c r="A1715" s="79">
        <f>+'CONTROL INGRESO DE LECHE'!$H$3</f>
        <v>6</v>
      </c>
      <c r="B1715" s="12">
        <f>+'CONTROL INGRESO DE LECHE'!H79</f>
        <v>0</v>
      </c>
      <c r="C1715" s="12"/>
      <c r="D1715" s="12"/>
      <c r="E1715" s="12"/>
      <c r="F1715" s="12"/>
      <c r="G1715" s="12"/>
      <c r="H1715" s="19"/>
    </row>
    <row r="1716" spans="1:8" ht="12" customHeight="1" x14ac:dyDescent="0.25">
      <c r="A1716" s="79">
        <f>+'CONTROL INGRESO DE LECHE'!$I$3</f>
        <v>7</v>
      </c>
      <c r="B1716" s="12">
        <f>+'CONTROL INGRESO DE LECHE'!I79</f>
        <v>40</v>
      </c>
      <c r="C1716" s="12"/>
      <c r="D1716" s="12"/>
      <c r="E1716" s="12"/>
      <c r="F1716" s="12"/>
      <c r="G1716" s="12"/>
      <c r="H1716" s="19"/>
    </row>
    <row r="1717" spans="1:8" ht="12" customHeight="1" x14ac:dyDescent="0.25">
      <c r="A1717" s="79">
        <f>+'CONTROL INGRESO DE LECHE'!$J$3</f>
        <v>8</v>
      </c>
      <c r="B1717" s="12">
        <f>+'CONTROL INGRESO DE LECHE'!J79</f>
        <v>0</v>
      </c>
      <c r="C1717" s="12"/>
      <c r="D1717" s="12"/>
      <c r="E1717" s="12"/>
      <c r="F1717" s="12"/>
      <c r="G1717" s="12"/>
      <c r="H1717" s="19"/>
    </row>
    <row r="1718" spans="1:8" ht="12" customHeight="1" x14ac:dyDescent="0.25">
      <c r="A1718" s="79">
        <f>+'CONTROL INGRESO DE LECHE'!$K$3</f>
        <v>9</v>
      </c>
      <c r="B1718" s="12">
        <f>+'CONTROL INGRESO DE LECHE'!K79</f>
        <v>0</v>
      </c>
      <c r="C1718" s="12"/>
      <c r="D1718" s="12"/>
      <c r="E1718" s="12"/>
      <c r="F1718" s="12"/>
      <c r="G1718" s="12"/>
      <c r="H1718" s="19"/>
    </row>
    <row r="1719" spans="1:8" ht="12" customHeight="1" x14ac:dyDescent="0.25">
      <c r="A1719" s="79">
        <f>+'CONTROL INGRESO DE LECHE'!$L$3</f>
        <v>10</v>
      </c>
      <c r="B1719" s="12">
        <f>+'CONTROL INGRESO DE LECHE'!L79</f>
        <v>60</v>
      </c>
      <c r="C1719" s="12"/>
      <c r="D1719" s="12"/>
      <c r="E1719" s="12"/>
      <c r="F1719" s="12"/>
      <c r="G1719" s="12"/>
      <c r="H1719" s="19"/>
    </row>
    <row r="1720" spans="1:8" ht="12" customHeight="1" x14ac:dyDescent="0.25">
      <c r="A1720" s="79">
        <f>+'CONTROL INGRESO DE LECHE'!$M$3</f>
        <v>11</v>
      </c>
      <c r="B1720" s="12">
        <f>+'CONTROL INGRESO DE LECHE'!M79</f>
        <v>0</v>
      </c>
      <c r="C1720" s="12"/>
      <c r="D1720" s="12"/>
      <c r="E1720" s="12"/>
      <c r="F1720" s="12"/>
      <c r="G1720" s="12"/>
      <c r="H1720" s="19"/>
    </row>
    <row r="1721" spans="1:8" ht="12" customHeight="1" x14ac:dyDescent="0.25">
      <c r="A1721" s="79">
        <f>+'CONTROL INGRESO DE LECHE'!$N$3</f>
        <v>12</v>
      </c>
      <c r="B1721" s="12">
        <f>+'CONTROL INGRESO DE LECHE'!N79</f>
        <v>34</v>
      </c>
      <c r="C1721" s="12"/>
      <c r="D1721" s="12"/>
      <c r="E1721" s="12"/>
      <c r="F1721" s="12"/>
      <c r="G1721" s="12"/>
      <c r="H1721" s="19"/>
    </row>
    <row r="1722" spans="1:8" ht="12" customHeight="1" x14ac:dyDescent="0.25">
      <c r="A1722" s="79">
        <f>+'CONTROL INGRESO DE LECHE'!$O$3</f>
        <v>13</v>
      </c>
      <c r="B1722" s="12">
        <f>+'CONTROL INGRESO DE LECHE'!O79</f>
        <v>0</v>
      </c>
      <c r="C1722" s="12"/>
      <c r="D1722" s="12"/>
      <c r="E1722" s="12"/>
      <c r="F1722" s="12"/>
      <c r="G1722" s="12"/>
      <c r="H1722" s="19"/>
    </row>
    <row r="1723" spans="1:8" ht="12" customHeight="1" x14ac:dyDescent="0.25">
      <c r="A1723" s="79">
        <f>+'CONTROL INGRESO DE LECHE'!$P$3</f>
        <v>14</v>
      </c>
      <c r="B1723" s="12">
        <f>+'CONTROL INGRESO DE LECHE'!P79</f>
        <v>40</v>
      </c>
      <c r="C1723" s="12"/>
      <c r="D1723" s="12"/>
      <c r="E1723" s="12"/>
      <c r="F1723" s="12"/>
      <c r="G1723" s="12"/>
      <c r="H1723" s="19"/>
    </row>
    <row r="1724" spans="1:8" ht="12" customHeight="1" x14ac:dyDescent="0.25">
      <c r="A1724" s="79">
        <f>+'CONTROL INGRESO DE LECHE'!$Q$3</f>
        <v>15</v>
      </c>
      <c r="B1724" s="12">
        <f>+'CONTROL INGRESO DE LECHE'!Q79</f>
        <v>0</v>
      </c>
      <c r="C1724" s="12"/>
      <c r="D1724" s="12"/>
      <c r="E1724" s="12"/>
      <c r="F1724" s="12"/>
      <c r="G1724" s="12"/>
      <c r="H1724" s="19"/>
    </row>
    <row r="1725" spans="1:8" ht="12" customHeight="1" x14ac:dyDescent="0.25">
      <c r="A1725" s="79">
        <f>+'CONTROL INGRESO DE LECHE'!$R$3</f>
        <v>16</v>
      </c>
      <c r="B1725" s="12">
        <f>+'CONTROL INGRESO DE LECHE'!R79</f>
        <v>0</v>
      </c>
      <c r="C1725" s="12"/>
      <c r="D1725" s="12"/>
      <c r="E1725" s="12"/>
      <c r="F1725" s="12"/>
      <c r="G1725" s="12"/>
      <c r="H1725" s="19"/>
    </row>
    <row r="1726" spans="1:8" ht="12" customHeight="1" x14ac:dyDescent="0.25">
      <c r="A1726" s="78" t="s">
        <v>77</v>
      </c>
      <c r="B1726" s="20">
        <f>SUM(B1710:B1725)</f>
        <v>299</v>
      </c>
      <c r="C1726" s="20"/>
      <c r="D1726" s="20"/>
      <c r="E1726" s="20"/>
      <c r="F1726" s="20"/>
      <c r="G1726" s="20"/>
      <c r="H1726" s="21"/>
    </row>
    <row r="1728" spans="1:8" ht="12" customHeight="1" x14ac:dyDescent="0.25">
      <c r="A1728" s="67" t="s">
        <v>0</v>
      </c>
    </row>
    <row r="1729" spans="1:8" ht="12" customHeight="1" x14ac:dyDescent="0.25">
      <c r="A1729" s="67" t="str">
        <f>A232</f>
        <v>PRIMERA QUINCENA JULIO 2022</v>
      </c>
    </row>
    <row r="1730" spans="1:8" ht="12" customHeight="1" x14ac:dyDescent="0.25">
      <c r="A1730" s="67" t="s">
        <v>72</v>
      </c>
      <c r="C1730" t="str">
        <f>'CONTROL INGRESO DE LECHE'!B80</f>
        <v xml:space="preserve">NOEVIA CASTILLO </v>
      </c>
    </row>
    <row r="1731" spans="1:8" ht="12" customHeight="1" x14ac:dyDescent="0.25">
      <c r="A1731" s="76" t="s">
        <v>76</v>
      </c>
      <c r="B1731" s="17"/>
      <c r="C1731" s="15" t="s">
        <v>64</v>
      </c>
      <c r="D1731" s="17"/>
      <c r="E1731" s="17"/>
      <c r="F1731" s="18"/>
      <c r="G1731" s="17" t="s">
        <v>65</v>
      </c>
      <c r="H1731" s="22"/>
    </row>
    <row r="1732" spans="1:8" ht="12" customHeight="1" x14ac:dyDescent="0.25">
      <c r="A1732" s="77" t="s">
        <v>66</v>
      </c>
      <c r="B1732" s="23" t="s">
        <v>29</v>
      </c>
      <c r="C1732" s="23" t="s">
        <v>67</v>
      </c>
      <c r="D1732" s="23" t="s">
        <v>68</v>
      </c>
      <c r="E1732" s="23" t="s">
        <v>75</v>
      </c>
      <c r="F1732" s="24" t="s">
        <v>74</v>
      </c>
      <c r="G1732" s="12"/>
      <c r="H1732" s="19"/>
    </row>
    <row r="1733" spans="1:8" ht="12" customHeight="1" x14ac:dyDescent="0.25">
      <c r="A1733" s="79">
        <f>+'CONTROL INGRESO DE LECHE'!$C$3</f>
        <v>1</v>
      </c>
      <c r="B1733" s="25">
        <f>+'CONTROL INGRESO DE LECHE'!C80</f>
        <v>7</v>
      </c>
      <c r="C1733" s="25"/>
      <c r="D1733" s="25"/>
      <c r="E1733" s="25"/>
      <c r="F1733" s="25"/>
      <c r="G1733" s="23" t="s">
        <v>69</v>
      </c>
      <c r="H1733" s="26">
        <v>1400</v>
      </c>
    </row>
    <row r="1734" spans="1:8" ht="12" customHeight="1" x14ac:dyDescent="0.25">
      <c r="A1734" s="79">
        <f>+'CONTROL INGRESO DE LECHE'!$D$3</f>
        <v>2</v>
      </c>
      <c r="B1734" s="12">
        <f>+'CONTROL INGRESO DE LECHE'!D80</f>
        <v>7</v>
      </c>
      <c r="C1734" s="12"/>
      <c r="D1734" s="12"/>
      <c r="E1734" s="12"/>
      <c r="F1734" s="12"/>
      <c r="G1734" s="16" t="s">
        <v>70</v>
      </c>
      <c r="H1734" s="19">
        <f>B1749</f>
        <v>123</v>
      </c>
    </row>
    <row r="1735" spans="1:8" ht="12" customHeight="1" x14ac:dyDescent="0.25">
      <c r="A1735" s="79">
        <f>+'CONTROL INGRESO DE LECHE'!$E$3</f>
        <v>3</v>
      </c>
      <c r="B1735" s="12">
        <f>+'CONTROL INGRESO DE LECHE'!E80</f>
        <v>7</v>
      </c>
      <c r="C1735" s="12"/>
      <c r="D1735" s="12"/>
      <c r="E1735" s="12"/>
      <c r="F1735" s="12"/>
      <c r="G1735" s="16" t="s">
        <v>71</v>
      </c>
      <c r="H1735" s="19">
        <f>+H1734*H1733</f>
        <v>172200</v>
      </c>
    </row>
    <row r="1736" spans="1:8" ht="12" customHeight="1" x14ac:dyDescent="0.25">
      <c r="A1736" s="79">
        <f>+'CONTROL INGRESO DE LECHE'!$F$3</f>
        <v>4</v>
      </c>
      <c r="B1736" s="12">
        <f>+'CONTROL INGRESO DE LECHE'!F80</f>
        <v>7</v>
      </c>
      <c r="C1736" s="12"/>
      <c r="D1736" s="12"/>
      <c r="E1736" s="12"/>
      <c r="F1736" s="12"/>
      <c r="G1736" s="16" t="s">
        <v>64</v>
      </c>
      <c r="H1736" s="19"/>
    </row>
    <row r="1737" spans="1:8" ht="12" customHeight="1" x14ac:dyDescent="0.25">
      <c r="A1737" s="79">
        <f>+'CONTROL INGRESO DE LECHE'!$G$3</f>
        <v>5</v>
      </c>
      <c r="B1737" s="12">
        <f>+'CONTROL INGRESO DE LECHE'!G80</f>
        <v>7</v>
      </c>
      <c r="C1737" s="12"/>
      <c r="D1737" s="12"/>
      <c r="E1737" s="12"/>
      <c r="F1737" s="12"/>
      <c r="G1737" s="16" t="s">
        <v>73</v>
      </c>
      <c r="H1737" s="19">
        <f>+H1735</f>
        <v>172200</v>
      </c>
    </row>
    <row r="1738" spans="1:8" ht="12" customHeight="1" x14ac:dyDescent="0.25">
      <c r="A1738" s="79">
        <f>+'CONTROL INGRESO DE LECHE'!$H$3</f>
        <v>6</v>
      </c>
      <c r="B1738" s="12">
        <f>+'CONTROL INGRESO DE LECHE'!H80</f>
        <v>7</v>
      </c>
      <c r="C1738" s="12"/>
      <c r="D1738" s="12"/>
      <c r="E1738" s="12"/>
      <c r="F1738" s="12"/>
      <c r="G1738" s="12"/>
      <c r="H1738" s="19"/>
    </row>
    <row r="1739" spans="1:8" ht="12" customHeight="1" x14ac:dyDescent="0.25">
      <c r="A1739" s="79">
        <f>+'CONTROL INGRESO DE LECHE'!$I$3</f>
        <v>7</v>
      </c>
      <c r="B1739" s="12">
        <f>+'CONTROL INGRESO DE LECHE'!I80</f>
        <v>7</v>
      </c>
      <c r="C1739" s="12"/>
      <c r="D1739" s="12"/>
      <c r="E1739" s="12"/>
      <c r="F1739" s="12"/>
      <c r="G1739" s="12"/>
      <c r="H1739" s="19"/>
    </row>
    <row r="1740" spans="1:8" ht="12" customHeight="1" x14ac:dyDescent="0.25">
      <c r="A1740" s="79">
        <f>+'CONTROL INGRESO DE LECHE'!$J$3</f>
        <v>8</v>
      </c>
      <c r="B1740" s="12">
        <f>+'CONTROL INGRESO DE LECHE'!J80</f>
        <v>7</v>
      </c>
      <c r="C1740" s="12"/>
      <c r="D1740" s="12"/>
      <c r="E1740" s="12"/>
      <c r="F1740" s="12"/>
      <c r="G1740" s="12"/>
      <c r="H1740" s="19"/>
    </row>
    <row r="1741" spans="1:8" ht="12" customHeight="1" x14ac:dyDescent="0.25">
      <c r="A1741" s="79">
        <f>+'CONTROL INGRESO DE LECHE'!$K$3</f>
        <v>9</v>
      </c>
      <c r="B1741" s="12">
        <f>+'CONTROL INGRESO DE LECHE'!K80</f>
        <v>7</v>
      </c>
      <c r="C1741" s="12"/>
      <c r="D1741" s="12"/>
      <c r="E1741" s="12"/>
      <c r="F1741" s="12"/>
      <c r="G1741" s="12"/>
      <c r="H1741" s="19"/>
    </row>
    <row r="1742" spans="1:8" ht="12" customHeight="1" x14ac:dyDescent="0.25">
      <c r="A1742" s="79">
        <f>+'CONTROL INGRESO DE LECHE'!$L$3</f>
        <v>10</v>
      </c>
      <c r="B1742" s="12">
        <f>+'CONTROL INGRESO DE LECHE'!L80</f>
        <v>9</v>
      </c>
      <c r="C1742" s="12"/>
      <c r="D1742" s="12"/>
      <c r="E1742" s="12"/>
      <c r="F1742" s="12"/>
      <c r="G1742" s="12"/>
      <c r="H1742" s="19"/>
    </row>
    <row r="1743" spans="1:8" ht="12" customHeight="1" x14ac:dyDescent="0.25">
      <c r="A1743" s="79">
        <f>+'CONTROL INGRESO DE LECHE'!$M$3</f>
        <v>11</v>
      </c>
      <c r="B1743" s="12">
        <f>+'CONTROL INGRESO DE LECHE'!M80</f>
        <v>10</v>
      </c>
      <c r="C1743" s="12"/>
      <c r="D1743" s="12"/>
      <c r="E1743" s="12"/>
      <c r="F1743" s="12"/>
      <c r="G1743" s="12"/>
      <c r="H1743" s="19"/>
    </row>
    <row r="1744" spans="1:8" ht="12" customHeight="1" x14ac:dyDescent="0.25">
      <c r="A1744" s="79">
        <f>+'CONTROL INGRESO DE LECHE'!$N$3</f>
        <v>12</v>
      </c>
      <c r="B1744" s="12">
        <f>+'CONTROL INGRESO DE LECHE'!N80</f>
        <v>11</v>
      </c>
      <c r="C1744" s="12"/>
      <c r="D1744" s="12"/>
      <c r="E1744" s="12"/>
      <c r="F1744" s="12"/>
      <c r="G1744" s="12"/>
      <c r="H1744" s="19"/>
    </row>
    <row r="1745" spans="1:8" ht="12" customHeight="1" x14ac:dyDescent="0.25">
      <c r="A1745" s="79">
        <f>+'CONTROL INGRESO DE LECHE'!$O$3</f>
        <v>13</v>
      </c>
      <c r="B1745" s="12">
        <f>+'CONTROL INGRESO DE LECHE'!O80</f>
        <v>10</v>
      </c>
      <c r="C1745" s="12"/>
      <c r="D1745" s="12"/>
      <c r="E1745" s="12"/>
      <c r="F1745" s="12"/>
      <c r="G1745" s="12"/>
      <c r="H1745" s="19"/>
    </row>
    <row r="1746" spans="1:8" ht="12" customHeight="1" x14ac:dyDescent="0.25">
      <c r="A1746" s="79">
        <f>+'CONTROL INGRESO DE LECHE'!$P$3</f>
        <v>14</v>
      </c>
      <c r="B1746" s="12">
        <f>+'CONTROL INGRESO DE LECHE'!P80</f>
        <v>10</v>
      </c>
      <c r="C1746" s="12"/>
      <c r="D1746" s="12"/>
      <c r="E1746" s="12"/>
      <c r="F1746" s="12"/>
      <c r="G1746" s="12"/>
      <c r="H1746" s="19"/>
    </row>
    <row r="1747" spans="1:8" ht="12" customHeight="1" x14ac:dyDescent="0.25">
      <c r="A1747" s="79">
        <f>+'CONTROL INGRESO DE LECHE'!$Q$3</f>
        <v>15</v>
      </c>
      <c r="B1747" s="12">
        <f>+'CONTROL INGRESO DE LECHE'!Q80</f>
        <v>10</v>
      </c>
      <c r="C1747" s="12"/>
      <c r="D1747" s="12"/>
      <c r="E1747" s="12"/>
      <c r="F1747" s="12"/>
      <c r="G1747" s="12"/>
      <c r="H1747" s="19"/>
    </row>
    <row r="1748" spans="1:8" ht="12" customHeight="1" x14ac:dyDescent="0.25">
      <c r="A1748" s="79">
        <f>+'CONTROL INGRESO DE LECHE'!$R$3</f>
        <v>16</v>
      </c>
      <c r="B1748" s="12">
        <f>+'CONTROL INGRESO DE LECHE'!R80</f>
        <v>0</v>
      </c>
      <c r="C1748" s="12"/>
      <c r="D1748" s="12"/>
      <c r="E1748" s="12"/>
      <c r="F1748" s="12"/>
      <c r="G1748" s="12"/>
      <c r="H1748" s="19"/>
    </row>
    <row r="1749" spans="1:8" ht="12" customHeight="1" x14ac:dyDescent="0.25">
      <c r="A1749" s="78" t="s">
        <v>77</v>
      </c>
      <c r="B1749" s="20">
        <f>SUM(B1733:B1748)</f>
        <v>123</v>
      </c>
      <c r="C1749" s="20"/>
      <c r="D1749" s="20"/>
      <c r="E1749" s="20"/>
      <c r="F1749" s="20"/>
      <c r="G1749" s="20"/>
      <c r="H1749" s="21"/>
    </row>
    <row r="1751" spans="1:8" ht="12" customHeight="1" x14ac:dyDescent="0.25">
      <c r="A1751" s="67" t="s">
        <v>0</v>
      </c>
    </row>
    <row r="1752" spans="1:8" ht="12" customHeight="1" x14ac:dyDescent="0.25">
      <c r="A1752" s="67" t="str">
        <f>A255</f>
        <v>PRIMERA QUINCENA JULIO 2022</v>
      </c>
    </row>
    <row r="1753" spans="1:8" ht="12" customHeight="1" x14ac:dyDescent="0.25">
      <c r="A1753" s="67" t="s">
        <v>72</v>
      </c>
      <c r="C1753" t="str">
        <f>'CONTROL INGRESO DE LECHE'!B77</f>
        <v xml:space="preserve">DANIEL ACOSTA </v>
      </c>
    </row>
    <row r="1754" spans="1:8" ht="12" customHeight="1" x14ac:dyDescent="0.25">
      <c r="A1754" s="76" t="s">
        <v>76</v>
      </c>
      <c r="B1754" s="17"/>
      <c r="C1754" s="15" t="s">
        <v>64</v>
      </c>
      <c r="D1754" s="17"/>
      <c r="E1754" s="17"/>
      <c r="F1754" s="18"/>
      <c r="G1754" s="17" t="s">
        <v>65</v>
      </c>
      <c r="H1754" s="22"/>
    </row>
    <row r="1755" spans="1:8" ht="12" customHeight="1" x14ac:dyDescent="0.25">
      <c r="A1755" s="77" t="s">
        <v>66</v>
      </c>
      <c r="B1755" s="23" t="s">
        <v>29</v>
      </c>
      <c r="C1755" s="23" t="s">
        <v>67</v>
      </c>
      <c r="D1755" s="23" t="s">
        <v>68</v>
      </c>
      <c r="E1755" s="23" t="s">
        <v>75</v>
      </c>
      <c r="F1755" s="24" t="s">
        <v>74</v>
      </c>
      <c r="G1755" s="12"/>
      <c r="H1755" s="19"/>
    </row>
    <row r="1756" spans="1:8" ht="12" customHeight="1" x14ac:dyDescent="0.25">
      <c r="A1756" s="79">
        <f>+'CONTROL INGRESO DE LECHE'!$C$3</f>
        <v>1</v>
      </c>
      <c r="B1756" s="25">
        <f>+'CONTROL INGRESO DE LECHE'!C77</f>
        <v>13</v>
      </c>
      <c r="C1756" s="25"/>
      <c r="D1756" s="25"/>
      <c r="E1756" s="25"/>
      <c r="F1756" s="25"/>
      <c r="G1756" s="23" t="s">
        <v>69</v>
      </c>
      <c r="H1756" s="26">
        <v>1400</v>
      </c>
    </row>
    <row r="1757" spans="1:8" ht="12" customHeight="1" x14ac:dyDescent="0.25">
      <c r="A1757" s="79">
        <f>+'CONTROL INGRESO DE LECHE'!$D$3</f>
        <v>2</v>
      </c>
      <c r="B1757" s="12">
        <f>+'CONTROL INGRESO DE LECHE'!D77</f>
        <v>9</v>
      </c>
      <c r="C1757" s="12"/>
      <c r="D1757" s="12"/>
      <c r="E1757" s="12"/>
      <c r="F1757" s="12"/>
      <c r="G1757" s="16" t="s">
        <v>70</v>
      </c>
      <c r="H1757" s="19">
        <f>B1772</f>
        <v>235</v>
      </c>
    </row>
    <row r="1758" spans="1:8" ht="12" customHeight="1" x14ac:dyDescent="0.25">
      <c r="A1758" s="79">
        <f>+'CONTROL INGRESO DE LECHE'!$E$3</f>
        <v>3</v>
      </c>
      <c r="B1758" s="12">
        <f>+'CONTROL INGRESO DE LECHE'!E77</f>
        <v>12</v>
      </c>
      <c r="C1758" s="12"/>
      <c r="D1758" s="12"/>
      <c r="E1758" s="12"/>
      <c r="F1758" s="12"/>
      <c r="G1758" s="16" t="s">
        <v>71</v>
      </c>
      <c r="H1758" s="19">
        <f>+H1757*H1756</f>
        <v>329000</v>
      </c>
    </row>
    <row r="1759" spans="1:8" ht="12" customHeight="1" x14ac:dyDescent="0.25">
      <c r="A1759" s="79">
        <f>+'CONTROL INGRESO DE LECHE'!$F$3</f>
        <v>4</v>
      </c>
      <c r="B1759" s="12">
        <f>+'CONTROL INGRESO DE LECHE'!F77</f>
        <v>13</v>
      </c>
      <c r="C1759" s="12"/>
      <c r="D1759" s="12"/>
      <c r="E1759" s="12"/>
      <c r="F1759" s="12"/>
      <c r="G1759" s="16" t="s">
        <v>64</v>
      </c>
      <c r="H1759" s="19"/>
    </row>
    <row r="1760" spans="1:8" ht="12" customHeight="1" x14ac:dyDescent="0.25">
      <c r="A1760" s="79">
        <f>+'CONTROL INGRESO DE LECHE'!$G$3</f>
        <v>5</v>
      </c>
      <c r="B1760" s="12">
        <f>+'CONTROL INGRESO DE LECHE'!G77</f>
        <v>12</v>
      </c>
      <c r="C1760" s="12"/>
      <c r="D1760" s="12"/>
      <c r="E1760" s="12"/>
      <c r="F1760" s="12"/>
      <c r="G1760" s="16" t="s">
        <v>73</v>
      </c>
      <c r="H1760" s="19">
        <f>+H1758</f>
        <v>329000</v>
      </c>
    </row>
    <row r="1761" spans="1:8" ht="12" customHeight="1" x14ac:dyDescent="0.25">
      <c r="A1761" s="79">
        <f>+'CONTROL INGRESO DE LECHE'!$H$3</f>
        <v>6</v>
      </c>
      <c r="B1761" s="12">
        <f>+'CONTROL INGRESO DE LECHE'!H77</f>
        <v>13</v>
      </c>
      <c r="C1761" s="12"/>
      <c r="D1761" s="12"/>
      <c r="E1761" s="12"/>
      <c r="F1761" s="12"/>
      <c r="G1761" s="12"/>
      <c r="H1761" s="19"/>
    </row>
    <row r="1762" spans="1:8" ht="12" customHeight="1" x14ac:dyDescent="0.25">
      <c r="A1762" s="79">
        <f>+'CONTROL INGRESO DE LECHE'!$I$3</f>
        <v>7</v>
      </c>
      <c r="B1762" s="12">
        <f>+'CONTROL INGRESO DE LECHE'!I77</f>
        <v>12</v>
      </c>
      <c r="C1762" s="12"/>
      <c r="D1762" s="12"/>
      <c r="E1762" s="12"/>
      <c r="F1762" s="12"/>
      <c r="G1762" s="12"/>
      <c r="H1762" s="19"/>
    </row>
    <row r="1763" spans="1:8" ht="12" customHeight="1" x14ac:dyDescent="0.25">
      <c r="A1763" s="79">
        <f>+'CONTROL INGRESO DE LECHE'!$J$3</f>
        <v>8</v>
      </c>
      <c r="B1763" s="12">
        <f>+'CONTROL INGRESO DE LECHE'!J77</f>
        <v>16</v>
      </c>
      <c r="C1763" s="12"/>
      <c r="D1763" s="12"/>
      <c r="E1763" s="12"/>
      <c r="F1763" s="12"/>
      <c r="G1763" s="12"/>
      <c r="H1763" s="19"/>
    </row>
    <row r="1764" spans="1:8" ht="12" customHeight="1" x14ac:dyDescent="0.25">
      <c r="A1764" s="79">
        <f>+'CONTROL INGRESO DE LECHE'!$K$3</f>
        <v>9</v>
      </c>
      <c r="B1764" s="12">
        <f>+'CONTROL INGRESO DE LECHE'!K77</f>
        <v>16</v>
      </c>
      <c r="C1764" s="12"/>
      <c r="D1764" s="12"/>
      <c r="E1764" s="12"/>
      <c r="F1764" s="12"/>
      <c r="G1764" s="12"/>
      <c r="H1764" s="19"/>
    </row>
    <row r="1765" spans="1:8" ht="12" customHeight="1" x14ac:dyDescent="0.25">
      <c r="A1765" s="79">
        <f>+'CONTROL INGRESO DE LECHE'!$L$3</f>
        <v>10</v>
      </c>
      <c r="B1765" s="12">
        <f>+'CONTROL INGRESO DE LECHE'!L77</f>
        <v>19</v>
      </c>
      <c r="C1765" s="12"/>
      <c r="D1765" s="12"/>
      <c r="E1765" s="12"/>
      <c r="F1765" s="12"/>
      <c r="G1765" s="12"/>
      <c r="H1765" s="19"/>
    </row>
    <row r="1766" spans="1:8" ht="12" customHeight="1" x14ac:dyDescent="0.25">
      <c r="A1766" s="79">
        <f>+'CONTROL INGRESO DE LECHE'!$M$3</f>
        <v>11</v>
      </c>
      <c r="B1766" s="12">
        <f>+'CONTROL INGRESO DE LECHE'!M77</f>
        <v>20</v>
      </c>
      <c r="C1766" s="12"/>
      <c r="D1766" s="12"/>
      <c r="E1766" s="12"/>
      <c r="F1766" s="12"/>
      <c r="G1766" s="12"/>
      <c r="H1766" s="19"/>
    </row>
    <row r="1767" spans="1:8" ht="12" customHeight="1" x14ac:dyDescent="0.25">
      <c r="A1767" s="79">
        <f>+'CONTROL INGRESO DE LECHE'!$N$3</f>
        <v>12</v>
      </c>
      <c r="B1767" s="12">
        <f>+'CONTROL INGRESO DE LECHE'!N77</f>
        <v>21</v>
      </c>
      <c r="C1767" s="12"/>
      <c r="D1767" s="12"/>
      <c r="E1767" s="12"/>
      <c r="F1767" s="12"/>
      <c r="G1767" s="12"/>
      <c r="H1767" s="19"/>
    </row>
    <row r="1768" spans="1:8" ht="12" customHeight="1" x14ac:dyDescent="0.25">
      <c r="A1768" s="79">
        <f>+'CONTROL INGRESO DE LECHE'!$O$3</f>
        <v>13</v>
      </c>
      <c r="B1768" s="12">
        <f>+'CONTROL INGRESO DE LECHE'!O77</f>
        <v>21</v>
      </c>
      <c r="C1768" s="12"/>
      <c r="D1768" s="12"/>
      <c r="E1768" s="12"/>
      <c r="F1768" s="12"/>
      <c r="G1768" s="12"/>
      <c r="H1768" s="19"/>
    </row>
    <row r="1769" spans="1:8" ht="12" customHeight="1" x14ac:dyDescent="0.25">
      <c r="A1769" s="79">
        <f>+'CONTROL INGRESO DE LECHE'!$P$3</f>
        <v>14</v>
      </c>
      <c r="B1769" s="12">
        <f>+'CONTROL INGRESO DE LECHE'!P77</f>
        <v>20</v>
      </c>
      <c r="C1769" s="12"/>
      <c r="D1769" s="12"/>
      <c r="E1769" s="12"/>
      <c r="F1769" s="12"/>
      <c r="G1769" s="12"/>
      <c r="H1769" s="19"/>
    </row>
    <row r="1770" spans="1:8" ht="12" customHeight="1" x14ac:dyDescent="0.25">
      <c r="A1770" s="79">
        <f>+'CONTROL INGRESO DE LECHE'!$Q$3</f>
        <v>15</v>
      </c>
      <c r="B1770" s="12">
        <f>+'CONTROL INGRESO DE LECHE'!Q77</f>
        <v>18</v>
      </c>
      <c r="C1770" s="12"/>
      <c r="D1770" s="12"/>
      <c r="E1770" s="12"/>
      <c r="F1770" s="12"/>
      <c r="G1770" s="12"/>
      <c r="H1770" s="19"/>
    </row>
    <row r="1771" spans="1:8" ht="12" customHeight="1" x14ac:dyDescent="0.25">
      <c r="A1771" s="79">
        <f>+'CONTROL INGRESO DE LECHE'!$R$3</f>
        <v>16</v>
      </c>
      <c r="B1771" s="12">
        <f>+'CONTROL INGRESO DE LECHE'!R77</f>
        <v>0</v>
      </c>
      <c r="C1771" s="12"/>
      <c r="D1771" s="12"/>
      <c r="E1771" s="12"/>
      <c r="F1771" s="12"/>
      <c r="G1771" s="12"/>
      <c r="H1771" s="19"/>
    </row>
    <row r="1772" spans="1:8" ht="12" customHeight="1" x14ac:dyDescent="0.25">
      <c r="A1772" s="78" t="s">
        <v>77</v>
      </c>
      <c r="B1772" s="20">
        <f>SUM(B1756:B1771)</f>
        <v>235</v>
      </c>
      <c r="C1772" s="20"/>
      <c r="D1772" s="20"/>
      <c r="E1772" s="20"/>
      <c r="F1772" s="20"/>
      <c r="G1772" s="20"/>
      <c r="H1772" s="21"/>
    </row>
    <row r="1774" spans="1:8" ht="12" customHeight="1" x14ac:dyDescent="0.25">
      <c r="A1774" s="67" t="s">
        <v>0</v>
      </c>
    </row>
    <row r="1775" spans="1:8" ht="12" customHeight="1" x14ac:dyDescent="0.25">
      <c r="A1775" s="67" t="str">
        <f>A278</f>
        <v>PRIMERA QUINCENA JULIO 2022</v>
      </c>
    </row>
    <row r="1776" spans="1:8" ht="12" customHeight="1" x14ac:dyDescent="0.25">
      <c r="A1776" s="67" t="s">
        <v>72</v>
      </c>
      <c r="C1776" t="str">
        <f>'CONTROL INGRESO DE LECHE'!B11</f>
        <v xml:space="preserve">OCTAVIO VELASQUEZ </v>
      </c>
    </row>
    <row r="1777" spans="1:8" ht="12" customHeight="1" x14ac:dyDescent="0.25">
      <c r="A1777" s="76" t="s">
        <v>76</v>
      </c>
      <c r="B1777" s="17"/>
      <c r="C1777" s="15" t="s">
        <v>64</v>
      </c>
      <c r="D1777" s="17"/>
      <c r="E1777" s="17"/>
      <c r="F1777" s="18"/>
      <c r="G1777" s="17" t="s">
        <v>65</v>
      </c>
      <c r="H1777" s="22"/>
    </row>
    <row r="1778" spans="1:8" ht="12" customHeight="1" x14ac:dyDescent="0.25">
      <c r="A1778" s="77" t="s">
        <v>66</v>
      </c>
      <c r="B1778" s="23" t="s">
        <v>29</v>
      </c>
      <c r="C1778" s="23" t="s">
        <v>67</v>
      </c>
      <c r="D1778" s="23" t="s">
        <v>68</v>
      </c>
      <c r="E1778" s="23" t="s">
        <v>75</v>
      </c>
      <c r="F1778" s="24" t="s">
        <v>74</v>
      </c>
      <c r="G1778" s="12"/>
      <c r="H1778" s="19"/>
    </row>
    <row r="1779" spans="1:8" ht="12" customHeight="1" x14ac:dyDescent="0.25">
      <c r="A1779" s="79">
        <f>+'CONTROL INGRESO DE LECHE'!$C$3</f>
        <v>1</v>
      </c>
      <c r="B1779" s="25">
        <f>+'CONTROL INGRESO DE LECHE'!C11</f>
        <v>0</v>
      </c>
      <c r="C1779" s="25"/>
      <c r="D1779" s="25"/>
      <c r="E1779" s="25"/>
      <c r="F1779" s="25"/>
      <c r="G1779" s="23" t="s">
        <v>69</v>
      </c>
      <c r="H1779" s="26">
        <v>1400</v>
      </c>
    </row>
    <row r="1780" spans="1:8" ht="12" customHeight="1" x14ac:dyDescent="0.25">
      <c r="A1780" s="79">
        <f>+'CONTROL INGRESO DE LECHE'!$D$3</f>
        <v>2</v>
      </c>
      <c r="B1780" s="12">
        <f>+'CONTROL INGRESO DE LECHE'!D11</f>
        <v>0</v>
      </c>
      <c r="C1780" s="12"/>
      <c r="D1780" s="12"/>
      <c r="E1780" s="12"/>
      <c r="F1780" s="12"/>
      <c r="G1780" s="16" t="s">
        <v>70</v>
      </c>
      <c r="H1780" s="19">
        <f>B1795</f>
        <v>40</v>
      </c>
    </row>
    <row r="1781" spans="1:8" ht="12" customHeight="1" x14ac:dyDescent="0.25">
      <c r="A1781" s="79">
        <f>+'CONTROL INGRESO DE LECHE'!$E$3</f>
        <v>3</v>
      </c>
      <c r="B1781" s="12">
        <f>+'CONTROL INGRESO DE LECHE'!E11</f>
        <v>0</v>
      </c>
      <c r="C1781" s="12"/>
      <c r="D1781" s="12"/>
      <c r="E1781" s="12"/>
      <c r="F1781" s="12"/>
      <c r="G1781" s="16" t="s">
        <v>71</v>
      </c>
      <c r="H1781" s="19">
        <f>+H1780*H1779</f>
        <v>56000</v>
      </c>
    </row>
    <row r="1782" spans="1:8" ht="12" customHeight="1" x14ac:dyDescent="0.25">
      <c r="A1782" s="79">
        <f>+'CONTROL INGRESO DE LECHE'!$F$3</f>
        <v>4</v>
      </c>
      <c r="B1782" s="12">
        <f>+'CONTROL INGRESO DE LECHE'!F11</f>
        <v>0</v>
      </c>
      <c r="C1782" s="12"/>
      <c r="D1782" s="12"/>
      <c r="E1782" s="12"/>
      <c r="F1782" s="12"/>
      <c r="G1782" s="16" t="s">
        <v>64</v>
      </c>
      <c r="H1782" s="19"/>
    </row>
    <row r="1783" spans="1:8" ht="12" customHeight="1" x14ac:dyDescent="0.25">
      <c r="A1783" s="79">
        <f>+'CONTROL INGRESO DE LECHE'!$G$3</f>
        <v>5</v>
      </c>
      <c r="B1783" s="12">
        <f>+'CONTROL INGRESO DE LECHE'!G11</f>
        <v>0</v>
      </c>
      <c r="C1783" s="12"/>
      <c r="D1783" s="12"/>
      <c r="E1783" s="12"/>
      <c r="F1783" s="12"/>
      <c r="G1783" s="16" t="s">
        <v>73</v>
      </c>
      <c r="H1783" s="19">
        <f>+H1781</f>
        <v>56000</v>
      </c>
    </row>
    <row r="1784" spans="1:8" ht="12" customHeight="1" x14ac:dyDescent="0.25">
      <c r="A1784" s="79">
        <f>+'CONTROL INGRESO DE LECHE'!$H$3</f>
        <v>6</v>
      </c>
      <c r="B1784" s="12">
        <f>+'CONTROL INGRESO DE LECHE'!H11</f>
        <v>0</v>
      </c>
      <c r="C1784" s="12"/>
      <c r="D1784" s="12"/>
      <c r="E1784" s="12"/>
      <c r="F1784" s="12"/>
      <c r="G1784" s="12"/>
      <c r="H1784" s="19"/>
    </row>
    <row r="1785" spans="1:8" ht="12" customHeight="1" x14ac:dyDescent="0.25">
      <c r="A1785" s="79">
        <f>+'CONTROL INGRESO DE LECHE'!$I$3</f>
        <v>7</v>
      </c>
      <c r="B1785" s="12">
        <f>+'CONTROL INGRESO DE LECHE'!I11</f>
        <v>0</v>
      </c>
      <c r="C1785" s="12"/>
      <c r="D1785" s="12"/>
      <c r="E1785" s="12"/>
      <c r="F1785" s="12"/>
      <c r="G1785" s="12"/>
      <c r="H1785" s="19"/>
    </row>
    <row r="1786" spans="1:8" ht="12" customHeight="1" x14ac:dyDescent="0.25">
      <c r="A1786" s="79">
        <f>+'CONTROL INGRESO DE LECHE'!$J$3</f>
        <v>8</v>
      </c>
      <c r="B1786" s="12">
        <f>+'CONTROL INGRESO DE LECHE'!J11</f>
        <v>0</v>
      </c>
      <c r="C1786" s="12"/>
      <c r="D1786" s="12"/>
      <c r="E1786" s="12"/>
      <c r="F1786" s="12"/>
      <c r="G1786" s="12"/>
      <c r="H1786" s="19"/>
    </row>
    <row r="1787" spans="1:8" ht="12" customHeight="1" x14ac:dyDescent="0.25">
      <c r="A1787" s="79">
        <f>+'CONTROL INGRESO DE LECHE'!$K$3</f>
        <v>9</v>
      </c>
      <c r="B1787" s="12">
        <f>+'CONTROL INGRESO DE LECHE'!K11</f>
        <v>0</v>
      </c>
      <c r="C1787" s="12"/>
      <c r="D1787" s="12"/>
      <c r="E1787" s="12"/>
      <c r="F1787" s="12"/>
      <c r="G1787" s="12"/>
      <c r="H1787" s="19"/>
    </row>
    <row r="1788" spans="1:8" ht="12" customHeight="1" x14ac:dyDescent="0.25">
      <c r="A1788" s="79">
        <f>+'CONTROL INGRESO DE LECHE'!$L$3</f>
        <v>10</v>
      </c>
      <c r="B1788" s="12">
        <f>+'CONTROL INGRESO DE LECHE'!L11</f>
        <v>0</v>
      </c>
      <c r="C1788" s="12"/>
      <c r="D1788" s="12"/>
      <c r="E1788" s="12"/>
      <c r="F1788" s="12"/>
      <c r="G1788" s="12"/>
      <c r="H1788" s="19"/>
    </row>
    <row r="1789" spans="1:8" ht="12" customHeight="1" x14ac:dyDescent="0.25">
      <c r="A1789" s="79">
        <f>+'CONTROL INGRESO DE LECHE'!$M$3</f>
        <v>11</v>
      </c>
      <c r="B1789" s="12">
        <f>+'CONTROL INGRESO DE LECHE'!M11</f>
        <v>0</v>
      </c>
      <c r="C1789" s="12"/>
      <c r="D1789" s="12"/>
      <c r="E1789" s="12"/>
      <c r="F1789" s="12"/>
      <c r="G1789" s="12"/>
      <c r="H1789" s="19"/>
    </row>
    <row r="1790" spans="1:8" ht="12" customHeight="1" x14ac:dyDescent="0.25">
      <c r="A1790" s="79">
        <f>+'CONTROL INGRESO DE LECHE'!$N$3</f>
        <v>12</v>
      </c>
      <c r="B1790" s="12">
        <f>+'CONTROL INGRESO DE LECHE'!N11</f>
        <v>10</v>
      </c>
      <c r="C1790" s="12"/>
      <c r="D1790" s="12"/>
      <c r="E1790" s="12"/>
      <c r="F1790" s="12"/>
      <c r="G1790" s="12"/>
      <c r="H1790" s="19"/>
    </row>
    <row r="1791" spans="1:8" ht="12" customHeight="1" x14ac:dyDescent="0.25">
      <c r="A1791" s="79">
        <f>+'CONTROL INGRESO DE LECHE'!$O$3</f>
        <v>13</v>
      </c>
      <c r="B1791" s="12">
        <f>+'CONTROL INGRESO DE LECHE'!O11</f>
        <v>10</v>
      </c>
      <c r="C1791" s="12"/>
      <c r="D1791" s="12"/>
      <c r="E1791" s="12"/>
      <c r="F1791" s="12"/>
      <c r="G1791" s="12"/>
      <c r="H1791" s="19"/>
    </row>
    <row r="1792" spans="1:8" ht="12" customHeight="1" x14ac:dyDescent="0.25">
      <c r="A1792" s="79">
        <f>+'CONTROL INGRESO DE LECHE'!$P$3</f>
        <v>14</v>
      </c>
      <c r="B1792" s="12">
        <f>+'CONTROL INGRESO DE LECHE'!P11</f>
        <v>8</v>
      </c>
      <c r="C1792" s="12"/>
      <c r="D1792" s="12"/>
      <c r="E1792" s="12"/>
      <c r="F1792" s="12"/>
      <c r="G1792" s="12"/>
      <c r="H1792" s="19"/>
    </row>
    <row r="1793" spans="1:8" ht="12" customHeight="1" x14ac:dyDescent="0.25">
      <c r="A1793" s="79">
        <f>+'CONTROL INGRESO DE LECHE'!$Q$3</f>
        <v>15</v>
      </c>
      <c r="B1793" s="12">
        <f>+'CONTROL INGRESO DE LECHE'!Q11</f>
        <v>12</v>
      </c>
      <c r="C1793" s="12"/>
      <c r="D1793" s="12"/>
      <c r="E1793" s="12"/>
      <c r="F1793" s="12"/>
      <c r="G1793" s="12"/>
      <c r="H1793" s="19"/>
    </row>
    <row r="1794" spans="1:8" ht="12" customHeight="1" x14ac:dyDescent="0.25">
      <c r="A1794" s="79">
        <f>+'CONTROL INGRESO DE LECHE'!$R$3</f>
        <v>16</v>
      </c>
      <c r="B1794" s="12">
        <f>+'CONTROL INGRESO DE LECHE'!R11</f>
        <v>0</v>
      </c>
      <c r="C1794" s="12"/>
      <c r="D1794" s="12"/>
      <c r="E1794" s="12"/>
      <c r="F1794" s="12"/>
      <c r="G1794" s="12"/>
      <c r="H1794" s="19"/>
    </row>
    <row r="1795" spans="1:8" ht="12" customHeight="1" x14ac:dyDescent="0.25">
      <c r="A1795" s="78" t="s">
        <v>77</v>
      </c>
      <c r="B1795" s="20">
        <f>SUM(B1779:B1794)</f>
        <v>40</v>
      </c>
      <c r="C1795" s="20"/>
      <c r="D1795" s="20"/>
      <c r="E1795" s="20"/>
      <c r="F1795" s="20"/>
      <c r="G1795" s="20"/>
      <c r="H1795" s="21"/>
    </row>
    <row r="1797" spans="1:8" ht="12" customHeight="1" x14ac:dyDescent="0.25">
      <c r="A1797" s="67" t="s">
        <v>0</v>
      </c>
    </row>
    <row r="1798" spans="1:8" ht="12" customHeight="1" x14ac:dyDescent="0.25">
      <c r="A1798" s="67" t="str">
        <f>A301</f>
        <v>PRIMERA QUINCENA JULIO 2022</v>
      </c>
    </row>
    <row r="1799" spans="1:8" ht="12" customHeight="1" x14ac:dyDescent="0.25">
      <c r="A1799" s="67" t="s">
        <v>72</v>
      </c>
      <c r="C1799" t="str">
        <f>'CONTROL INGRESO DE LECHE'!B81</f>
        <v xml:space="preserve">LIDA LEÓN </v>
      </c>
    </row>
    <row r="1800" spans="1:8" ht="12" customHeight="1" x14ac:dyDescent="0.25">
      <c r="A1800" s="76" t="s">
        <v>76</v>
      </c>
      <c r="B1800" s="17"/>
      <c r="C1800" s="15" t="s">
        <v>64</v>
      </c>
      <c r="D1800" s="17"/>
      <c r="E1800" s="17"/>
      <c r="F1800" s="18"/>
      <c r="G1800" s="17" t="s">
        <v>65</v>
      </c>
      <c r="H1800" s="22"/>
    </row>
    <row r="1801" spans="1:8" ht="12" customHeight="1" x14ac:dyDescent="0.25">
      <c r="A1801" s="77" t="s">
        <v>66</v>
      </c>
      <c r="B1801" s="23" t="s">
        <v>29</v>
      </c>
      <c r="C1801" s="23" t="s">
        <v>67</v>
      </c>
      <c r="D1801" s="23" t="s">
        <v>68</v>
      </c>
      <c r="E1801" s="23" t="s">
        <v>75</v>
      </c>
      <c r="F1801" s="24" t="s">
        <v>74</v>
      </c>
      <c r="G1801" s="12"/>
      <c r="H1801" s="19"/>
    </row>
    <row r="1802" spans="1:8" ht="12" customHeight="1" x14ac:dyDescent="0.25">
      <c r="A1802" s="79">
        <f>+'CONTROL INGRESO DE LECHE'!$C$3</f>
        <v>1</v>
      </c>
      <c r="B1802" s="25">
        <f>+'CONTROL INGRESO DE LECHE'!C81</f>
        <v>7</v>
      </c>
      <c r="C1802" s="25"/>
      <c r="D1802" s="25"/>
      <c r="E1802" s="25"/>
      <c r="F1802" s="25"/>
      <c r="G1802" s="23" t="s">
        <v>69</v>
      </c>
      <c r="H1802" s="26">
        <v>1400</v>
      </c>
    </row>
    <row r="1803" spans="1:8" ht="12" customHeight="1" x14ac:dyDescent="0.25">
      <c r="A1803" s="79">
        <f>+'CONTROL INGRESO DE LECHE'!$D$3</f>
        <v>2</v>
      </c>
      <c r="B1803" s="12">
        <f>+'CONTROL INGRESO DE LECHE'!D81</f>
        <v>8</v>
      </c>
      <c r="C1803" s="12"/>
      <c r="D1803" s="12"/>
      <c r="E1803" s="12"/>
      <c r="F1803" s="12"/>
      <c r="G1803" s="16" t="s">
        <v>70</v>
      </c>
      <c r="H1803" s="19">
        <f>B1818</f>
        <v>102</v>
      </c>
    </row>
    <row r="1804" spans="1:8" ht="12" customHeight="1" x14ac:dyDescent="0.25">
      <c r="A1804" s="79">
        <f>+'CONTROL INGRESO DE LECHE'!$E$3</f>
        <v>3</v>
      </c>
      <c r="B1804" s="12">
        <f>+'CONTROL INGRESO DE LECHE'!E81</f>
        <v>8</v>
      </c>
      <c r="C1804" s="12"/>
      <c r="D1804" s="12"/>
      <c r="E1804" s="12"/>
      <c r="F1804" s="12"/>
      <c r="G1804" s="16" t="s">
        <v>71</v>
      </c>
      <c r="H1804" s="19">
        <f>+H1803*H1802</f>
        <v>142800</v>
      </c>
    </row>
    <row r="1805" spans="1:8" ht="12" customHeight="1" x14ac:dyDescent="0.25">
      <c r="A1805" s="79">
        <f>+'CONTROL INGRESO DE LECHE'!$F$3</f>
        <v>4</v>
      </c>
      <c r="B1805" s="12">
        <f>+'CONTROL INGRESO DE LECHE'!F81</f>
        <v>6</v>
      </c>
      <c r="C1805" s="12"/>
      <c r="D1805" s="12"/>
      <c r="E1805" s="12"/>
      <c r="F1805" s="12"/>
      <c r="G1805" s="16" t="s">
        <v>64</v>
      </c>
      <c r="H1805" s="19"/>
    </row>
    <row r="1806" spans="1:8" ht="12" customHeight="1" x14ac:dyDescent="0.25">
      <c r="A1806" s="79">
        <f>+'CONTROL INGRESO DE LECHE'!$G$3</f>
        <v>5</v>
      </c>
      <c r="B1806" s="12">
        <f>+'CONTROL INGRESO DE LECHE'!G81</f>
        <v>7</v>
      </c>
      <c r="C1806" s="12"/>
      <c r="D1806" s="12"/>
      <c r="E1806" s="12"/>
      <c r="F1806" s="12"/>
      <c r="G1806" s="16" t="s">
        <v>73</v>
      </c>
      <c r="H1806" s="19">
        <f>+H1804</f>
        <v>142800</v>
      </c>
    </row>
    <row r="1807" spans="1:8" ht="12" customHeight="1" x14ac:dyDescent="0.25">
      <c r="A1807" s="79">
        <f>+'CONTROL INGRESO DE LECHE'!$H$3</f>
        <v>6</v>
      </c>
      <c r="B1807" s="12">
        <f>+'CONTROL INGRESO DE LECHE'!H81</f>
        <v>7</v>
      </c>
      <c r="C1807" s="12"/>
      <c r="D1807" s="12"/>
      <c r="E1807" s="12"/>
      <c r="F1807" s="12"/>
      <c r="G1807" s="12"/>
      <c r="H1807" s="19"/>
    </row>
    <row r="1808" spans="1:8" ht="12" customHeight="1" x14ac:dyDescent="0.25">
      <c r="A1808" s="79">
        <f>+'CONTROL INGRESO DE LECHE'!$I$3</f>
        <v>7</v>
      </c>
      <c r="B1808" s="12">
        <f>+'CONTROL INGRESO DE LECHE'!I81</f>
        <v>7</v>
      </c>
      <c r="C1808" s="12"/>
      <c r="D1808" s="12"/>
      <c r="E1808" s="12"/>
      <c r="F1808" s="12"/>
      <c r="G1808" s="12"/>
      <c r="H1808" s="19"/>
    </row>
    <row r="1809" spans="1:8" ht="12" customHeight="1" x14ac:dyDescent="0.25">
      <c r="A1809" s="79">
        <f>+'CONTROL INGRESO DE LECHE'!$J$3</f>
        <v>8</v>
      </c>
      <c r="B1809" s="12">
        <f>+'CONTROL INGRESO DE LECHE'!J81</f>
        <v>7</v>
      </c>
      <c r="C1809" s="12"/>
      <c r="D1809" s="12"/>
      <c r="E1809" s="12"/>
      <c r="F1809" s="12"/>
      <c r="G1809" s="12"/>
      <c r="H1809" s="19"/>
    </row>
    <row r="1810" spans="1:8" ht="12" customHeight="1" x14ac:dyDescent="0.25">
      <c r="A1810" s="79">
        <f>+'CONTROL INGRESO DE LECHE'!$K$3</f>
        <v>9</v>
      </c>
      <c r="B1810" s="12">
        <f>+'CONTROL INGRESO DE LECHE'!K81</f>
        <v>6</v>
      </c>
      <c r="C1810" s="12"/>
      <c r="D1810" s="12"/>
      <c r="E1810" s="12"/>
      <c r="F1810" s="12"/>
      <c r="G1810" s="12"/>
      <c r="H1810" s="19"/>
    </row>
    <row r="1811" spans="1:8" ht="12" customHeight="1" x14ac:dyDescent="0.25">
      <c r="A1811" s="79">
        <f>+'CONTROL INGRESO DE LECHE'!$L$3</f>
        <v>10</v>
      </c>
      <c r="B1811" s="12">
        <f>+'CONTROL INGRESO DE LECHE'!L81</f>
        <v>7</v>
      </c>
      <c r="C1811" s="12"/>
      <c r="D1811" s="12"/>
      <c r="E1811" s="12"/>
      <c r="F1811" s="12"/>
      <c r="G1811" s="12"/>
      <c r="H1811" s="19"/>
    </row>
    <row r="1812" spans="1:8" ht="12" customHeight="1" x14ac:dyDescent="0.25">
      <c r="A1812" s="79">
        <f>+'CONTROL INGRESO DE LECHE'!$M$3</f>
        <v>11</v>
      </c>
      <c r="B1812" s="12">
        <f>+'CONTROL INGRESO DE LECHE'!M81</f>
        <v>7</v>
      </c>
      <c r="C1812" s="12"/>
      <c r="D1812" s="12"/>
      <c r="E1812" s="12"/>
      <c r="F1812" s="12"/>
      <c r="G1812" s="12"/>
      <c r="H1812" s="19"/>
    </row>
    <row r="1813" spans="1:8" ht="12" customHeight="1" x14ac:dyDescent="0.25">
      <c r="A1813" s="79">
        <f>+'CONTROL INGRESO DE LECHE'!$N$3</f>
        <v>12</v>
      </c>
      <c r="B1813" s="12">
        <f>+'CONTROL INGRESO DE LECHE'!N81</f>
        <v>7</v>
      </c>
      <c r="C1813" s="12"/>
      <c r="D1813" s="12"/>
      <c r="E1813" s="12"/>
      <c r="F1813" s="12"/>
      <c r="G1813" s="12"/>
      <c r="H1813" s="19"/>
    </row>
    <row r="1814" spans="1:8" ht="12" customHeight="1" x14ac:dyDescent="0.25">
      <c r="A1814" s="79">
        <f>+'CONTROL INGRESO DE LECHE'!$O$3</f>
        <v>13</v>
      </c>
      <c r="B1814" s="12">
        <f>+'CONTROL INGRESO DE LECHE'!O81</f>
        <v>6</v>
      </c>
      <c r="C1814" s="12"/>
      <c r="D1814" s="12"/>
      <c r="E1814" s="12"/>
      <c r="F1814" s="12"/>
      <c r="G1814" s="12"/>
      <c r="H1814" s="19"/>
    </row>
    <row r="1815" spans="1:8" ht="12" customHeight="1" x14ac:dyDescent="0.25">
      <c r="A1815" s="79">
        <f>+'CONTROL INGRESO DE LECHE'!$P$3</f>
        <v>14</v>
      </c>
      <c r="B1815" s="12">
        <f>+'CONTROL INGRESO DE LECHE'!P81</f>
        <v>6</v>
      </c>
      <c r="C1815" s="12"/>
      <c r="D1815" s="12"/>
      <c r="E1815" s="12"/>
      <c r="F1815" s="12"/>
      <c r="G1815" s="12"/>
      <c r="H1815" s="19"/>
    </row>
    <row r="1816" spans="1:8" ht="12" customHeight="1" x14ac:dyDescent="0.25">
      <c r="A1816" s="79">
        <f>+'CONTROL INGRESO DE LECHE'!$Q$3</f>
        <v>15</v>
      </c>
      <c r="B1816" s="12">
        <f>+'CONTROL INGRESO DE LECHE'!Q81</f>
        <v>6</v>
      </c>
      <c r="C1816" s="12"/>
      <c r="D1816" s="12"/>
      <c r="E1816" s="12"/>
      <c r="F1816" s="12"/>
      <c r="G1816" s="12"/>
      <c r="H1816" s="19"/>
    </row>
    <row r="1817" spans="1:8" ht="12" customHeight="1" x14ac:dyDescent="0.25">
      <c r="A1817" s="79">
        <f>+'CONTROL INGRESO DE LECHE'!$R$3</f>
        <v>16</v>
      </c>
      <c r="B1817" s="12">
        <f>+'CONTROL INGRESO DE LECHE'!R81</f>
        <v>0</v>
      </c>
      <c r="C1817" s="12"/>
      <c r="D1817" s="12"/>
      <c r="E1817" s="12"/>
      <c r="F1817" s="12"/>
      <c r="G1817" s="12"/>
      <c r="H1817" s="19"/>
    </row>
    <row r="1818" spans="1:8" ht="12" customHeight="1" x14ac:dyDescent="0.25">
      <c r="A1818" s="78" t="s">
        <v>77</v>
      </c>
      <c r="B1818" s="20">
        <f>SUM(B1802:B1817)</f>
        <v>102</v>
      </c>
      <c r="C1818" s="20"/>
      <c r="D1818" s="20"/>
      <c r="E1818" s="20"/>
      <c r="F1818" s="20"/>
      <c r="G1818" s="20"/>
      <c r="H1818" s="21"/>
    </row>
    <row r="1820" spans="1:8" ht="12" customHeight="1" x14ac:dyDescent="0.25">
      <c r="A1820" s="67" t="s">
        <v>0</v>
      </c>
    </row>
    <row r="1821" spans="1:8" ht="12" customHeight="1" x14ac:dyDescent="0.25">
      <c r="A1821" s="67" t="str">
        <f>A324</f>
        <v>PRIMERA QUINCENA JULIO 2022</v>
      </c>
    </row>
    <row r="1822" spans="1:8" ht="12" customHeight="1" x14ac:dyDescent="0.25">
      <c r="A1822" s="67" t="s">
        <v>72</v>
      </c>
      <c r="C1822" t="str">
        <f>'CONTROL INGRESO DE LECHE'!B82</f>
        <v>JAIRO MEDELLIN</v>
      </c>
    </row>
    <row r="1823" spans="1:8" ht="12" customHeight="1" x14ac:dyDescent="0.25">
      <c r="A1823" s="76" t="s">
        <v>76</v>
      </c>
      <c r="B1823" s="17"/>
      <c r="C1823" s="15" t="s">
        <v>64</v>
      </c>
      <c r="D1823" s="17"/>
      <c r="E1823" s="17"/>
      <c r="F1823" s="18"/>
      <c r="G1823" s="17" t="s">
        <v>65</v>
      </c>
      <c r="H1823" s="22"/>
    </row>
    <row r="1824" spans="1:8" ht="12" customHeight="1" x14ac:dyDescent="0.25">
      <c r="A1824" s="77" t="s">
        <v>66</v>
      </c>
      <c r="B1824" s="23" t="s">
        <v>29</v>
      </c>
      <c r="C1824" s="23" t="s">
        <v>67</v>
      </c>
      <c r="D1824" s="23" t="s">
        <v>68</v>
      </c>
      <c r="E1824" s="23" t="s">
        <v>75</v>
      </c>
      <c r="F1824" s="24" t="s">
        <v>74</v>
      </c>
      <c r="G1824" s="12"/>
      <c r="H1824" s="19"/>
    </row>
    <row r="1825" spans="1:8" ht="12" customHeight="1" x14ac:dyDescent="0.25">
      <c r="A1825" s="79">
        <f>+'CONTROL INGRESO DE LECHE'!$C$3</f>
        <v>1</v>
      </c>
      <c r="B1825" s="25">
        <f>+'CONTROL INGRESO DE LECHE'!C82</f>
        <v>29</v>
      </c>
      <c r="C1825" s="25"/>
      <c r="D1825" s="25"/>
      <c r="E1825" s="25"/>
      <c r="F1825" s="25"/>
      <c r="G1825" s="23" t="s">
        <v>69</v>
      </c>
      <c r="H1825" s="26">
        <v>1400</v>
      </c>
    </row>
    <row r="1826" spans="1:8" ht="12" customHeight="1" x14ac:dyDescent="0.25">
      <c r="A1826" s="79">
        <f>+'CONTROL INGRESO DE LECHE'!$D$3</f>
        <v>2</v>
      </c>
      <c r="B1826" s="12">
        <f>+'CONTROL INGRESO DE LECHE'!D82</f>
        <v>43</v>
      </c>
      <c r="C1826" s="12"/>
      <c r="D1826" s="12"/>
      <c r="E1826" s="12"/>
      <c r="F1826" s="12"/>
      <c r="G1826" s="16" t="s">
        <v>70</v>
      </c>
      <c r="H1826" s="19">
        <f>B1841</f>
        <v>455</v>
      </c>
    </row>
    <row r="1827" spans="1:8" ht="12" customHeight="1" x14ac:dyDescent="0.25">
      <c r="A1827" s="79">
        <f>+'CONTROL INGRESO DE LECHE'!$E$3</f>
        <v>3</v>
      </c>
      <c r="B1827" s="12">
        <f>+'CONTROL INGRESO DE LECHE'!E82</f>
        <v>42</v>
      </c>
      <c r="C1827" s="12"/>
      <c r="D1827" s="12"/>
      <c r="E1827" s="12"/>
      <c r="F1827" s="12"/>
      <c r="G1827" s="16" t="s">
        <v>71</v>
      </c>
      <c r="H1827" s="19">
        <f>+H1826*H1825</f>
        <v>637000</v>
      </c>
    </row>
    <row r="1828" spans="1:8" ht="12" customHeight="1" x14ac:dyDescent="0.25">
      <c r="A1828" s="79">
        <f>+'CONTROL INGRESO DE LECHE'!$F$3</f>
        <v>4</v>
      </c>
      <c r="B1828" s="12">
        <f>+'CONTROL INGRESO DE LECHE'!F82</f>
        <v>40</v>
      </c>
      <c r="C1828" s="12"/>
      <c r="D1828" s="12"/>
      <c r="E1828" s="12"/>
      <c r="F1828" s="12"/>
      <c r="G1828" s="16" t="s">
        <v>64</v>
      </c>
      <c r="H1828" s="19"/>
    </row>
    <row r="1829" spans="1:8" ht="12" customHeight="1" x14ac:dyDescent="0.25">
      <c r="A1829" s="79">
        <f>+'CONTROL INGRESO DE LECHE'!$G$3</f>
        <v>5</v>
      </c>
      <c r="B1829" s="12">
        <f>+'CONTROL INGRESO DE LECHE'!G82</f>
        <v>40</v>
      </c>
      <c r="C1829" s="12"/>
      <c r="D1829" s="12"/>
      <c r="E1829" s="12"/>
      <c r="F1829" s="12"/>
      <c r="G1829" s="16" t="s">
        <v>73</v>
      </c>
      <c r="H1829" s="19">
        <f>+H1827</f>
        <v>637000</v>
      </c>
    </row>
    <row r="1830" spans="1:8" ht="12" customHeight="1" x14ac:dyDescent="0.25">
      <c r="A1830" s="79">
        <f>+'CONTROL INGRESO DE LECHE'!$H$3</f>
        <v>6</v>
      </c>
      <c r="B1830" s="12">
        <f>+'CONTROL INGRESO DE LECHE'!H82</f>
        <v>24</v>
      </c>
      <c r="C1830" s="12"/>
      <c r="D1830" s="12"/>
      <c r="E1830" s="12"/>
      <c r="F1830" s="12"/>
      <c r="G1830" s="12"/>
      <c r="H1830" s="19"/>
    </row>
    <row r="1831" spans="1:8" ht="12" customHeight="1" x14ac:dyDescent="0.25">
      <c r="A1831" s="79">
        <f>+'CONTROL INGRESO DE LECHE'!$I$3</f>
        <v>7</v>
      </c>
      <c r="B1831" s="12">
        <f>+'CONTROL INGRESO DE LECHE'!I82</f>
        <v>33</v>
      </c>
      <c r="C1831" s="12"/>
      <c r="D1831" s="12"/>
      <c r="E1831" s="12"/>
      <c r="F1831" s="12"/>
      <c r="G1831" s="12"/>
      <c r="H1831" s="19"/>
    </row>
    <row r="1832" spans="1:8" ht="12" customHeight="1" x14ac:dyDescent="0.25">
      <c r="A1832" s="79">
        <f>+'CONTROL INGRESO DE LECHE'!$J$3</f>
        <v>8</v>
      </c>
      <c r="B1832" s="12">
        <f>+'CONTROL INGRESO DE LECHE'!J82</f>
        <v>40</v>
      </c>
      <c r="C1832" s="12"/>
      <c r="D1832" s="12"/>
      <c r="E1832" s="12"/>
      <c r="F1832" s="12"/>
      <c r="G1832" s="12"/>
      <c r="H1832" s="19"/>
    </row>
    <row r="1833" spans="1:8" ht="12" customHeight="1" x14ac:dyDescent="0.25">
      <c r="A1833" s="79">
        <f>+'CONTROL INGRESO DE LECHE'!$K$3</f>
        <v>9</v>
      </c>
      <c r="B1833" s="12">
        <f>+'CONTROL INGRESO DE LECHE'!K82</f>
        <v>32</v>
      </c>
      <c r="C1833" s="12"/>
      <c r="D1833" s="12"/>
      <c r="E1833" s="12"/>
      <c r="F1833" s="12"/>
      <c r="G1833" s="12"/>
      <c r="H1833" s="19"/>
    </row>
    <row r="1834" spans="1:8" ht="12" customHeight="1" x14ac:dyDescent="0.25">
      <c r="A1834" s="79">
        <f>+'CONTROL INGRESO DE LECHE'!$L$3</f>
        <v>10</v>
      </c>
      <c r="B1834" s="12">
        <f>+'CONTROL INGRESO DE LECHE'!L82</f>
        <v>0</v>
      </c>
      <c r="C1834" s="12"/>
      <c r="D1834" s="12"/>
      <c r="E1834" s="12"/>
      <c r="F1834" s="12"/>
      <c r="G1834" s="12"/>
      <c r="H1834" s="19"/>
    </row>
    <row r="1835" spans="1:8" ht="12" customHeight="1" x14ac:dyDescent="0.25">
      <c r="A1835" s="79">
        <f>+'CONTROL INGRESO DE LECHE'!$M$3</f>
        <v>11</v>
      </c>
      <c r="B1835" s="12">
        <f>+'CONTROL INGRESO DE LECHE'!M82</f>
        <v>25</v>
      </c>
      <c r="C1835" s="12"/>
      <c r="D1835" s="12"/>
      <c r="E1835" s="12"/>
      <c r="F1835" s="12"/>
      <c r="G1835" s="12"/>
      <c r="H1835" s="19"/>
    </row>
    <row r="1836" spans="1:8" ht="12" customHeight="1" x14ac:dyDescent="0.25">
      <c r="A1836" s="79">
        <f>+'CONTROL INGRESO DE LECHE'!$N$3</f>
        <v>12</v>
      </c>
      <c r="B1836" s="12">
        <f>+'CONTROL INGRESO DE LECHE'!N82</f>
        <v>31</v>
      </c>
      <c r="C1836" s="12"/>
      <c r="D1836" s="12"/>
      <c r="E1836" s="12"/>
      <c r="F1836" s="12"/>
      <c r="G1836" s="12"/>
      <c r="H1836" s="19"/>
    </row>
    <row r="1837" spans="1:8" ht="12" customHeight="1" x14ac:dyDescent="0.25">
      <c r="A1837" s="79">
        <f>+'CONTROL INGRESO DE LECHE'!$O$3</f>
        <v>13</v>
      </c>
      <c r="B1837" s="12">
        <f>+'CONTROL INGRESO DE LECHE'!O82</f>
        <v>24</v>
      </c>
      <c r="C1837" s="12"/>
      <c r="D1837" s="12"/>
      <c r="E1837" s="12"/>
      <c r="F1837" s="12"/>
      <c r="G1837" s="12"/>
      <c r="H1837" s="19"/>
    </row>
    <row r="1838" spans="1:8" ht="12" customHeight="1" x14ac:dyDescent="0.25">
      <c r="A1838" s="79">
        <f>+'CONTROL INGRESO DE LECHE'!$P$3</f>
        <v>14</v>
      </c>
      <c r="B1838" s="12">
        <f>+'CONTROL INGRESO DE LECHE'!P82</f>
        <v>28</v>
      </c>
      <c r="C1838" s="12"/>
      <c r="D1838" s="12"/>
      <c r="E1838" s="12"/>
      <c r="F1838" s="12"/>
      <c r="G1838" s="12"/>
      <c r="H1838" s="19"/>
    </row>
    <row r="1839" spans="1:8" ht="12" customHeight="1" x14ac:dyDescent="0.25">
      <c r="A1839" s="79">
        <f>+'CONTROL INGRESO DE LECHE'!$Q$3</f>
        <v>15</v>
      </c>
      <c r="B1839" s="12">
        <f>+'CONTROL INGRESO DE LECHE'!Q82</f>
        <v>24</v>
      </c>
      <c r="C1839" s="12"/>
      <c r="D1839" s="12"/>
      <c r="E1839" s="12"/>
      <c r="F1839" s="12"/>
      <c r="G1839" s="12"/>
      <c r="H1839" s="19"/>
    </row>
    <row r="1840" spans="1:8" ht="12" customHeight="1" x14ac:dyDescent="0.25">
      <c r="A1840" s="79">
        <f>+'CONTROL INGRESO DE LECHE'!$R$3</f>
        <v>16</v>
      </c>
      <c r="B1840" s="12">
        <f>+'CONTROL INGRESO DE LECHE'!R82</f>
        <v>0</v>
      </c>
      <c r="C1840" s="12"/>
      <c r="D1840" s="12"/>
      <c r="E1840" s="12"/>
      <c r="F1840" s="12"/>
      <c r="G1840" s="12"/>
      <c r="H1840" s="19"/>
    </row>
    <row r="1841" spans="1:8" ht="12" customHeight="1" x14ac:dyDescent="0.25">
      <c r="A1841" s="78" t="s">
        <v>77</v>
      </c>
      <c r="B1841" s="20">
        <f>SUM(B1825:B1840)</f>
        <v>455</v>
      </c>
      <c r="C1841" s="20"/>
      <c r="D1841" s="20"/>
      <c r="E1841" s="20"/>
      <c r="F1841" s="20"/>
      <c r="G1841" s="20"/>
      <c r="H1841" s="21"/>
    </row>
    <row r="1843" spans="1:8" ht="12" customHeight="1" x14ac:dyDescent="0.25">
      <c r="A1843" s="67" t="s">
        <v>0</v>
      </c>
    </row>
    <row r="1844" spans="1:8" ht="12" customHeight="1" x14ac:dyDescent="0.25">
      <c r="A1844" s="67" t="str">
        <f>A347</f>
        <v>PRIMERA QUINCENA JULIO 2022</v>
      </c>
    </row>
    <row r="1845" spans="1:8" ht="12" customHeight="1" x14ac:dyDescent="0.25">
      <c r="A1845" s="67" t="s">
        <v>72</v>
      </c>
      <c r="C1845" t="str">
        <f>'CONTROL INGRESO DE LECHE'!B83</f>
        <v xml:space="preserve">MAURICIO RODRIGUEZ </v>
      </c>
    </row>
    <row r="1846" spans="1:8" ht="12" customHeight="1" x14ac:dyDescent="0.25">
      <c r="A1846" s="76" t="s">
        <v>76</v>
      </c>
      <c r="B1846" s="17"/>
      <c r="C1846" s="15" t="s">
        <v>64</v>
      </c>
      <c r="D1846" s="17"/>
      <c r="E1846" s="17"/>
      <c r="F1846" s="18"/>
      <c r="G1846" s="17" t="s">
        <v>65</v>
      </c>
      <c r="H1846" s="22"/>
    </row>
    <row r="1847" spans="1:8" ht="12" customHeight="1" x14ac:dyDescent="0.25">
      <c r="A1847" s="77" t="s">
        <v>66</v>
      </c>
      <c r="B1847" s="23" t="s">
        <v>29</v>
      </c>
      <c r="C1847" s="23" t="s">
        <v>67</v>
      </c>
      <c r="D1847" s="23" t="s">
        <v>68</v>
      </c>
      <c r="E1847" s="23" t="s">
        <v>75</v>
      </c>
      <c r="F1847" s="24" t="s">
        <v>74</v>
      </c>
      <c r="G1847" s="12"/>
      <c r="H1847" s="19"/>
    </row>
    <row r="1848" spans="1:8" ht="12" customHeight="1" x14ac:dyDescent="0.25">
      <c r="A1848" s="79">
        <f>+'CONTROL INGRESO DE LECHE'!$C$3</f>
        <v>1</v>
      </c>
      <c r="B1848" s="25">
        <f>+'CONTROL INGRESO DE LECHE'!C83</f>
        <v>22</v>
      </c>
      <c r="C1848" s="25"/>
      <c r="D1848" s="25"/>
      <c r="E1848" s="25"/>
      <c r="F1848" s="25"/>
      <c r="G1848" s="23" t="s">
        <v>69</v>
      </c>
      <c r="H1848" s="26">
        <v>1400</v>
      </c>
    </row>
    <row r="1849" spans="1:8" ht="12" customHeight="1" x14ac:dyDescent="0.25">
      <c r="A1849" s="79">
        <f>+'CONTROL INGRESO DE LECHE'!$D$3</f>
        <v>2</v>
      </c>
      <c r="B1849" s="12">
        <f>+'CONTROL INGRESO DE LECHE'!D83</f>
        <v>24</v>
      </c>
      <c r="C1849" s="12"/>
      <c r="D1849" s="12"/>
      <c r="E1849" s="12"/>
      <c r="F1849" s="12"/>
      <c r="G1849" s="16" t="s">
        <v>70</v>
      </c>
      <c r="H1849" s="19">
        <f>B1864</f>
        <v>288</v>
      </c>
    </row>
    <row r="1850" spans="1:8" ht="12" customHeight="1" x14ac:dyDescent="0.25">
      <c r="A1850" s="79">
        <f>+'CONTROL INGRESO DE LECHE'!$E$3</f>
        <v>3</v>
      </c>
      <c r="B1850" s="12">
        <f>+'CONTROL INGRESO DE LECHE'!E83</f>
        <v>23</v>
      </c>
      <c r="C1850" s="12"/>
      <c r="D1850" s="12"/>
      <c r="E1850" s="12"/>
      <c r="F1850" s="12"/>
      <c r="G1850" s="16" t="s">
        <v>71</v>
      </c>
      <c r="H1850" s="19">
        <f>+H1849*H1848</f>
        <v>403200</v>
      </c>
    </row>
    <row r="1851" spans="1:8" ht="12" customHeight="1" x14ac:dyDescent="0.25">
      <c r="A1851" s="79">
        <f>+'CONTROL INGRESO DE LECHE'!$F$3</f>
        <v>4</v>
      </c>
      <c r="B1851" s="12">
        <f>+'CONTROL INGRESO DE LECHE'!F83</f>
        <v>15</v>
      </c>
      <c r="C1851" s="12"/>
      <c r="D1851" s="12"/>
      <c r="E1851" s="12"/>
      <c r="F1851" s="12"/>
      <c r="G1851" s="16" t="s">
        <v>64</v>
      </c>
      <c r="H1851" s="19"/>
    </row>
    <row r="1852" spans="1:8" ht="12" customHeight="1" x14ac:dyDescent="0.25">
      <c r="A1852" s="79">
        <f>+'CONTROL INGRESO DE LECHE'!$G$3</f>
        <v>5</v>
      </c>
      <c r="B1852" s="12">
        <f>+'CONTROL INGRESO DE LECHE'!G83</f>
        <v>22</v>
      </c>
      <c r="C1852" s="12"/>
      <c r="D1852" s="12"/>
      <c r="E1852" s="12"/>
      <c r="F1852" s="12"/>
      <c r="G1852" s="16" t="s">
        <v>73</v>
      </c>
      <c r="H1852" s="19">
        <f>+H1850</f>
        <v>403200</v>
      </c>
    </row>
    <row r="1853" spans="1:8" ht="12" customHeight="1" x14ac:dyDescent="0.25">
      <c r="A1853" s="79">
        <f>+'CONTROL INGRESO DE LECHE'!$H$3</f>
        <v>6</v>
      </c>
      <c r="B1853" s="12">
        <f>+'CONTROL INGRESO DE LECHE'!H83</f>
        <v>13</v>
      </c>
      <c r="C1853" s="12"/>
      <c r="D1853" s="12"/>
      <c r="E1853" s="12"/>
      <c r="F1853" s="12"/>
      <c r="G1853" s="12"/>
      <c r="H1853" s="19"/>
    </row>
    <row r="1854" spans="1:8" ht="12" customHeight="1" x14ac:dyDescent="0.25">
      <c r="A1854" s="79">
        <f>+'CONTROL INGRESO DE LECHE'!$I$3</f>
        <v>7</v>
      </c>
      <c r="B1854" s="12">
        <f>+'CONTROL INGRESO DE LECHE'!I83</f>
        <v>19</v>
      </c>
      <c r="C1854" s="12"/>
      <c r="D1854" s="12"/>
      <c r="E1854" s="12"/>
      <c r="F1854" s="12"/>
      <c r="G1854" s="12"/>
      <c r="H1854" s="19"/>
    </row>
    <row r="1855" spans="1:8" ht="12" customHeight="1" x14ac:dyDescent="0.25">
      <c r="A1855" s="79">
        <f>+'CONTROL INGRESO DE LECHE'!$J$3</f>
        <v>8</v>
      </c>
      <c r="B1855" s="12">
        <f>+'CONTROL INGRESO DE LECHE'!J83</f>
        <v>16</v>
      </c>
      <c r="C1855" s="12"/>
      <c r="D1855" s="12"/>
      <c r="E1855" s="12"/>
      <c r="F1855" s="12"/>
      <c r="G1855" s="12"/>
      <c r="H1855" s="19"/>
    </row>
    <row r="1856" spans="1:8" ht="12" customHeight="1" x14ac:dyDescent="0.25">
      <c r="A1856" s="79">
        <f>+'CONTROL INGRESO DE LECHE'!$K$3</f>
        <v>9</v>
      </c>
      <c r="B1856" s="12">
        <f>+'CONTROL INGRESO DE LECHE'!K83</f>
        <v>17</v>
      </c>
      <c r="C1856" s="12"/>
      <c r="D1856" s="12"/>
      <c r="E1856" s="12"/>
      <c r="F1856" s="12"/>
      <c r="G1856" s="12"/>
      <c r="H1856" s="19"/>
    </row>
    <row r="1857" spans="1:8" ht="12" customHeight="1" x14ac:dyDescent="0.25">
      <c r="A1857" s="79">
        <f>+'CONTROL INGRESO DE LECHE'!$L$3</f>
        <v>10</v>
      </c>
      <c r="B1857" s="12">
        <f>+'CONTROL INGRESO DE LECHE'!L83</f>
        <v>0</v>
      </c>
      <c r="C1857" s="12"/>
      <c r="D1857" s="12"/>
      <c r="E1857" s="12"/>
      <c r="F1857" s="12"/>
      <c r="G1857" s="12"/>
      <c r="H1857" s="19"/>
    </row>
    <row r="1858" spans="1:8" ht="12" customHeight="1" x14ac:dyDescent="0.25">
      <c r="A1858" s="79">
        <f>+'CONTROL INGRESO DE LECHE'!$M$3</f>
        <v>11</v>
      </c>
      <c r="B1858" s="12">
        <f>+'CONTROL INGRESO DE LECHE'!M83</f>
        <v>23</v>
      </c>
      <c r="C1858" s="12"/>
      <c r="D1858" s="12"/>
      <c r="E1858" s="12"/>
      <c r="F1858" s="12"/>
      <c r="G1858" s="12"/>
      <c r="H1858" s="19"/>
    </row>
    <row r="1859" spans="1:8" ht="12" customHeight="1" x14ac:dyDescent="0.25">
      <c r="A1859" s="79">
        <f>+'CONTROL INGRESO DE LECHE'!$N$3</f>
        <v>12</v>
      </c>
      <c r="B1859" s="12">
        <f>+'CONTROL INGRESO DE LECHE'!N83</f>
        <v>17</v>
      </c>
      <c r="C1859" s="12"/>
      <c r="D1859" s="12"/>
      <c r="E1859" s="12"/>
      <c r="F1859" s="12"/>
      <c r="G1859" s="12"/>
      <c r="H1859" s="19"/>
    </row>
    <row r="1860" spans="1:8" ht="12" customHeight="1" x14ac:dyDescent="0.25">
      <c r="A1860" s="79">
        <f>+'CONTROL INGRESO DE LECHE'!$O$3</f>
        <v>13</v>
      </c>
      <c r="B1860" s="12">
        <f>+'CONTROL INGRESO DE LECHE'!O83</f>
        <v>25</v>
      </c>
      <c r="C1860" s="12"/>
      <c r="D1860" s="12"/>
      <c r="E1860" s="12"/>
      <c r="F1860" s="12"/>
      <c r="G1860" s="12"/>
      <c r="H1860" s="19"/>
    </row>
    <row r="1861" spans="1:8" ht="12" customHeight="1" x14ac:dyDescent="0.25">
      <c r="A1861" s="79">
        <f>+'CONTROL INGRESO DE LECHE'!$P$3</f>
        <v>14</v>
      </c>
      <c r="B1861" s="12">
        <f>+'CONTROL INGRESO DE LECHE'!P83</f>
        <v>26</v>
      </c>
      <c r="C1861" s="12"/>
      <c r="D1861" s="12"/>
      <c r="E1861" s="12"/>
      <c r="F1861" s="12"/>
      <c r="G1861" s="12"/>
      <c r="H1861" s="19"/>
    </row>
    <row r="1862" spans="1:8" ht="12" customHeight="1" x14ac:dyDescent="0.25">
      <c r="A1862" s="79">
        <f>+'CONTROL INGRESO DE LECHE'!$Q$3</f>
        <v>15</v>
      </c>
      <c r="B1862" s="12">
        <f>+'CONTROL INGRESO DE LECHE'!Q83</f>
        <v>26</v>
      </c>
      <c r="C1862" s="12"/>
      <c r="D1862" s="12"/>
      <c r="E1862" s="12"/>
      <c r="F1862" s="12"/>
      <c r="G1862" s="12"/>
      <c r="H1862" s="19"/>
    </row>
    <row r="1863" spans="1:8" ht="12" customHeight="1" x14ac:dyDescent="0.25">
      <c r="A1863" s="79">
        <f>+'CONTROL INGRESO DE LECHE'!$R$3</f>
        <v>16</v>
      </c>
      <c r="B1863" s="12">
        <f>+'CONTROL INGRESO DE LECHE'!R83</f>
        <v>0</v>
      </c>
      <c r="C1863" s="12"/>
      <c r="D1863" s="12"/>
      <c r="E1863" s="12"/>
      <c r="F1863" s="12"/>
      <c r="G1863" s="12"/>
      <c r="H1863" s="19"/>
    </row>
    <row r="1864" spans="1:8" ht="12" customHeight="1" x14ac:dyDescent="0.25">
      <c r="A1864" s="78" t="s">
        <v>77</v>
      </c>
      <c r="B1864" s="20">
        <f>SUM(B1848:B1863)</f>
        <v>288</v>
      </c>
      <c r="C1864" s="20"/>
      <c r="D1864" s="20"/>
      <c r="E1864" s="20"/>
      <c r="F1864" s="20"/>
      <c r="G1864" s="20"/>
      <c r="H1864" s="21"/>
    </row>
    <row r="1867" spans="1:8" ht="12" customHeight="1" x14ac:dyDescent="0.25">
      <c r="A1867" s="67" t="s">
        <v>0</v>
      </c>
    </row>
    <row r="1868" spans="1:8" ht="12" customHeight="1" x14ac:dyDescent="0.25">
      <c r="A1868" s="67" t="s">
        <v>195</v>
      </c>
    </row>
    <row r="1869" spans="1:8" ht="12" customHeight="1" x14ac:dyDescent="0.25">
      <c r="A1869" s="67" t="s">
        <v>72</v>
      </c>
      <c r="C1869" t="str">
        <f>'CONTROL INGRESO DE LECHE'!B84</f>
        <v>KAREN CHOACHI</v>
      </c>
    </row>
    <row r="1870" spans="1:8" ht="12" customHeight="1" x14ac:dyDescent="0.25">
      <c r="A1870" s="76" t="s">
        <v>76</v>
      </c>
      <c r="B1870" s="17"/>
      <c r="C1870" s="15" t="s">
        <v>64</v>
      </c>
      <c r="D1870" s="17"/>
      <c r="E1870" s="17"/>
      <c r="F1870" s="18"/>
      <c r="G1870" s="17" t="s">
        <v>65</v>
      </c>
      <c r="H1870" s="22"/>
    </row>
    <row r="1871" spans="1:8" ht="12" customHeight="1" x14ac:dyDescent="0.25">
      <c r="A1871" s="77" t="s">
        <v>66</v>
      </c>
      <c r="B1871" s="23" t="s">
        <v>29</v>
      </c>
      <c r="C1871" s="23" t="s">
        <v>67</v>
      </c>
      <c r="D1871" s="23" t="s">
        <v>68</v>
      </c>
      <c r="E1871" s="23" t="s">
        <v>75</v>
      </c>
      <c r="F1871" s="24" t="s">
        <v>74</v>
      </c>
      <c r="G1871" s="12"/>
      <c r="H1871" s="19"/>
    </row>
    <row r="1872" spans="1:8" ht="12" customHeight="1" x14ac:dyDescent="0.25">
      <c r="A1872" s="79">
        <f>+'CONTROL INGRESO DE LECHE'!$C$3</f>
        <v>1</v>
      </c>
      <c r="B1872" s="25">
        <f>+'CONTROL INGRESO DE LECHE'!C84</f>
        <v>0</v>
      </c>
      <c r="C1872" s="25"/>
      <c r="D1872" s="25"/>
      <c r="E1872" s="25"/>
      <c r="F1872" s="25"/>
      <c r="G1872" s="23" t="s">
        <v>69</v>
      </c>
      <c r="H1872" s="26">
        <v>1400</v>
      </c>
    </row>
    <row r="1873" spans="1:8" ht="12" customHeight="1" x14ac:dyDescent="0.25">
      <c r="A1873" s="79">
        <f>+'CONTROL INGRESO DE LECHE'!$D$3</f>
        <v>2</v>
      </c>
      <c r="B1873" s="12">
        <f>+'CONTROL INGRESO DE LECHE'!D84</f>
        <v>10</v>
      </c>
      <c r="C1873" s="12"/>
      <c r="D1873" s="12"/>
      <c r="E1873" s="12"/>
      <c r="F1873" s="12"/>
      <c r="G1873" s="16" t="s">
        <v>70</v>
      </c>
      <c r="H1873" s="19">
        <f>B1888</f>
        <v>118</v>
      </c>
    </row>
    <row r="1874" spans="1:8" ht="12" customHeight="1" x14ac:dyDescent="0.25">
      <c r="A1874" s="79">
        <f>+'CONTROL INGRESO DE LECHE'!$E$3</f>
        <v>3</v>
      </c>
      <c r="B1874" s="12">
        <f>+'CONTROL INGRESO DE LECHE'!E84</f>
        <v>50</v>
      </c>
      <c r="C1874" s="12"/>
      <c r="D1874" s="12"/>
      <c r="E1874" s="12"/>
      <c r="F1874" s="12"/>
      <c r="G1874" s="16" t="s">
        <v>71</v>
      </c>
      <c r="H1874" s="19">
        <f>+H1873*H1872</f>
        <v>165200</v>
      </c>
    </row>
    <row r="1875" spans="1:8" ht="12" customHeight="1" x14ac:dyDescent="0.25">
      <c r="A1875" s="79">
        <f>+'CONTROL INGRESO DE LECHE'!$F$3</f>
        <v>4</v>
      </c>
      <c r="B1875" s="12">
        <f>+'CONTROL INGRESO DE LECHE'!F84</f>
        <v>0</v>
      </c>
      <c r="C1875" s="12"/>
      <c r="D1875" s="12"/>
      <c r="E1875" s="12"/>
      <c r="F1875" s="12"/>
      <c r="G1875" s="16" t="s">
        <v>64</v>
      </c>
      <c r="H1875" s="19"/>
    </row>
    <row r="1876" spans="1:8" ht="12" customHeight="1" x14ac:dyDescent="0.25">
      <c r="A1876" s="79">
        <f>+'CONTROL INGRESO DE LECHE'!$G$3</f>
        <v>5</v>
      </c>
      <c r="B1876" s="12">
        <f>+'CONTROL INGRESO DE LECHE'!G84</f>
        <v>9</v>
      </c>
      <c r="C1876" s="12"/>
      <c r="D1876" s="12"/>
      <c r="E1876" s="12"/>
      <c r="F1876" s="12"/>
      <c r="G1876" s="16" t="s">
        <v>73</v>
      </c>
      <c r="H1876" s="19">
        <f>+H1874</f>
        <v>165200</v>
      </c>
    </row>
    <row r="1877" spans="1:8" ht="12" customHeight="1" x14ac:dyDescent="0.25">
      <c r="A1877" s="79">
        <f>+'CONTROL INGRESO DE LECHE'!$H$3</f>
        <v>6</v>
      </c>
      <c r="B1877" s="12">
        <f>+'CONTROL INGRESO DE LECHE'!H84</f>
        <v>6</v>
      </c>
      <c r="C1877" s="12"/>
      <c r="D1877" s="12"/>
      <c r="E1877" s="12"/>
      <c r="F1877" s="12"/>
      <c r="G1877" s="12"/>
      <c r="H1877" s="19"/>
    </row>
    <row r="1878" spans="1:8" ht="12" customHeight="1" x14ac:dyDescent="0.25">
      <c r="A1878" s="79">
        <f>+'CONTROL INGRESO DE LECHE'!$I$3</f>
        <v>7</v>
      </c>
      <c r="B1878" s="12">
        <f>+'CONTROL INGRESO DE LECHE'!I84</f>
        <v>4</v>
      </c>
      <c r="C1878" s="12"/>
      <c r="D1878" s="12"/>
      <c r="E1878" s="12"/>
      <c r="F1878" s="12"/>
      <c r="G1878" s="12"/>
      <c r="H1878" s="19"/>
    </row>
    <row r="1879" spans="1:8" ht="12" customHeight="1" x14ac:dyDescent="0.25">
      <c r="A1879" s="79">
        <f>+'CONTROL INGRESO DE LECHE'!$J$3</f>
        <v>8</v>
      </c>
      <c r="B1879" s="12">
        <f>+'CONTROL INGRESO DE LECHE'!J84</f>
        <v>6</v>
      </c>
      <c r="C1879" s="12"/>
      <c r="D1879" s="12"/>
      <c r="E1879" s="12"/>
      <c r="F1879" s="12"/>
      <c r="G1879" s="12"/>
      <c r="H1879" s="19"/>
    </row>
    <row r="1880" spans="1:8" ht="12" customHeight="1" x14ac:dyDescent="0.25">
      <c r="A1880" s="79">
        <f>+'CONTROL INGRESO DE LECHE'!$K$3</f>
        <v>9</v>
      </c>
      <c r="B1880" s="12">
        <f>+'CONTROL INGRESO DE LECHE'!K84</f>
        <v>5</v>
      </c>
      <c r="C1880" s="12"/>
      <c r="D1880" s="12"/>
      <c r="E1880" s="12"/>
      <c r="F1880" s="12"/>
      <c r="G1880" s="12"/>
      <c r="H1880" s="19"/>
    </row>
    <row r="1881" spans="1:8" ht="12" customHeight="1" x14ac:dyDescent="0.25">
      <c r="A1881" s="79">
        <f>+'CONTROL INGRESO DE LECHE'!$L$3</f>
        <v>10</v>
      </c>
      <c r="B1881" s="12">
        <f>+'CONTROL INGRESO DE LECHE'!L84</f>
        <v>0</v>
      </c>
      <c r="C1881" s="12"/>
      <c r="D1881" s="12"/>
      <c r="E1881" s="12"/>
      <c r="F1881" s="12"/>
      <c r="G1881" s="12"/>
      <c r="H1881" s="19"/>
    </row>
    <row r="1882" spans="1:8" ht="12" customHeight="1" x14ac:dyDescent="0.25">
      <c r="A1882" s="79">
        <f>+'CONTROL INGRESO DE LECHE'!$M$3</f>
        <v>11</v>
      </c>
      <c r="B1882" s="12">
        <f>+'CONTROL INGRESO DE LECHE'!M84</f>
        <v>0</v>
      </c>
      <c r="C1882" s="12"/>
      <c r="D1882" s="12"/>
      <c r="E1882" s="12"/>
      <c r="F1882" s="12"/>
      <c r="G1882" s="12"/>
      <c r="H1882" s="19"/>
    </row>
    <row r="1883" spans="1:8" ht="12" customHeight="1" x14ac:dyDescent="0.25">
      <c r="A1883" s="79">
        <f>+'CONTROL INGRESO DE LECHE'!$N$3</f>
        <v>12</v>
      </c>
      <c r="B1883" s="12">
        <f>+'CONTROL INGRESO DE LECHE'!N84</f>
        <v>0</v>
      </c>
      <c r="C1883" s="12"/>
      <c r="D1883" s="12"/>
      <c r="E1883" s="12"/>
      <c r="F1883" s="12"/>
      <c r="G1883" s="12"/>
      <c r="H1883" s="19"/>
    </row>
    <row r="1884" spans="1:8" ht="12" customHeight="1" x14ac:dyDescent="0.25">
      <c r="A1884" s="79">
        <f>+'CONTROL INGRESO DE LECHE'!$O$3</f>
        <v>13</v>
      </c>
      <c r="B1884" s="12">
        <f>+'CONTROL INGRESO DE LECHE'!O84</f>
        <v>17</v>
      </c>
      <c r="C1884" s="12"/>
      <c r="D1884" s="12"/>
      <c r="E1884" s="12"/>
      <c r="F1884" s="12"/>
      <c r="G1884" s="12"/>
      <c r="H1884" s="19"/>
    </row>
    <row r="1885" spans="1:8" ht="12" customHeight="1" x14ac:dyDescent="0.25">
      <c r="A1885" s="79">
        <f>+'CONTROL INGRESO DE LECHE'!$P$3</f>
        <v>14</v>
      </c>
      <c r="B1885" s="12">
        <f>+'CONTROL INGRESO DE LECHE'!P84</f>
        <v>8</v>
      </c>
      <c r="C1885" s="12"/>
      <c r="D1885" s="12"/>
      <c r="E1885" s="12"/>
      <c r="F1885" s="12"/>
      <c r="G1885" s="12"/>
      <c r="H1885" s="19"/>
    </row>
    <row r="1886" spans="1:8" ht="12" customHeight="1" x14ac:dyDescent="0.25">
      <c r="A1886" s="79">
        <f>+'CONTROL INGRESO DE LECHE'!$Q$3</f>
        <v>15</v>
      </c>
      <c r="B1886" s="12">
        <f>+'CONTROL INGRESO DE LECHE'!Q84</f>
        <v>3</v>
      </c>
      <c r="C1886" s="12"/>
      <c r="D1886" s="12"/>
      <c r="E1886" s="12"/>
      <c r="F1886" s="12"/>
      <c r="G1886" s="12"/>
      <c r="H1886" s="19"/>
    </row>
    <row r="1887" spans="1:8" ht="12" customHeight="1" x14ac:dyDescent="0.25">
      <c r="A1887" s="79">
        <f>+'CONTROL INGRESO DE LECHE'!$R$3</f>
        <v>16</v>
      </c>
      <c r="B1887" s="12">
        <f>+'CONTROL INGRESO DE LECHE'!R84</f>
        <v>0</v>
      </c>
      <c r="C1887" s="12"/>
      <c r="D1887" s="12"/>
      <c r="E1887" s="12"/>
      <c r="F1887" s="12"/>
      <c r="G1887" s="12"/>
      <c r="H1887" s="19"/>
    </row>
    <row r="1888" spans="1:8" ht="12" customHeight="1" x14ac:dyDescent="0.25">
      <c r="A1888" s="78" t="s">
        <v>77</v>
      </c>
      <c r="B1888" s="20">
        <f>SUM(B1872:B1887)</f>
        <v>118</v>
      </c>
      <c r="C1888" s="20"/>
      <c r="D1888" s="20"/>
      <c r="E1888" s="20"/>
      <c r="F1888" s="20"/>
      <c r="G1888" s="20"/>
      <c r="H1888" s="21"/>
    </row>
    <row r="1891" spans="1:8" ht="12" customHeight="1" x14ac:dyDescent="0.25">
      <c r="A1891" s="67" t="s">
        <v>0</v>
      </c>
    </row>
    <row r="1892" spans="1:8" ht="12" customHeight="1" x14ac:dyDescent="0.25">
      <c r="A1892" s="67" t="s">
        <v>195</v>
      </c>
    </row>
    <row r="1893" spans="1:8" ht="12" customHeight="1" x14ac:dyDescent="0.25">
      <c r="A1893" s="67" t="s">
        <v>72</v>
      </c>
      <c r="C1893" t="str">
        <f>'CONTROL INGRESO DE LECHE'!B85</f>
        <v xml:space="preserve">FRANCISCO VELEZ </v>
      </c>
    </row>
    <row r="1894" spans="1:8" ht="12" customHeight="1" x14ac:dyDescent="0.25">
      <c r="A1894" s="76" t="s">
        <v>76</v>
      </c>
      <c r="B1894" s="17"/>
      <c r="C1894" s="15" t="s">
        <v>64</v>
      </c>
      <c r="D1894" s="17"/>
      <c r="E1894" s="17"/>
      <c r="F1894" s="18"/>
      <c r="G1894" s="17" t="s">
        <v>65</v>
      </c>
      <c r="H1894" s="22"/>
    </row>
    <row r="1895" spans="1:8" ht="12" customHeight="1" x14ac:dyDescent="0.25">
      <c r="A1895" s="77" t="s">
        <v>66</v>
      </c>
      <c r="B1895" s="23" t="s">
        <v>29</v>
      </c>
      <c r="C1895" s="23" t="s">
        <v>67</v>
      </c>
      <c r="D1895" s="23" t="s">
        <v>68</v>
      </c>
      <c r="E1895" s="23" t="s">
        <v>75</v>
      </c>
      <c r="F1895" s="24" t="s">
        <v>74</v>
      </c>
      <c r="G1895" s="12"/>
      <c r="H1895" s="19"/>
    </row>
    <row r="1896" spans="1:8" ht="12" customHeight="1" x14ac:dyDescent="0.25">
      <c r="A1896" s="79">
        <f>+'CONTROL INGRESO DE LECHE'!$C$3</f>
        <v>1</v>
      </c>
      <c r="B1896" s="25">
        <f>+'CONTROL INGRESO DE LECHE'!C85</f>
        <v>34</v>
      </c>
      <c r="C1896" s="25"/>
      <c r="D1896" s="25"/>
      <c r="E1896" s="25"/>
      <c r="F1896" s="25"/>
      <c r="G1896" s="23" t="s">
        <v>69</v>
      </c>
      <c r="H1896" s="26">
        <v>1400</v>
      </c>
    </row>
    <row r="1897" spans="1:8" ht="12" customHeight="1" x14ac:dyDescent="0.25">
      <c r="A1897" s="79">
        <f>+'CONTROL INGRESO DE LECHE'!$D$3</f>
        <v>2</v>
      </c>
      <c r="B1897" s="12">
        <f>+'CONTROL INGRESO DE LECHE'!D85</f>
        <v>37</v>
      </c>
      <c r="C1897" s="12"/>
      <c r="D1897" s="12"/>
      <c r="E1897" s="12"/>
      <c r="F1897" s="12"/>
      <c r="G1897" s="16" t="s">
        <v>70</v>
      </c>
      <c r="H1897" s="19">
        <f>B1912</f>
        <v>479</v>
      </c>
    </row>
    <row r="1898" spans="1:8" ht="12" customHeight="1" x14ac:dyDescent="0.25">
      <c r="A1898" s="79">
        <f>+'CONTROL INGRESO DE LECHE'!$E$3</f>
        <v>3</v>
      </c>
      <c r="B1898" s="12">
        <f>+'CONTROL INGRESO DE LECHE'!E85</f>
        <v>29</v>
      </c>
      <c r="C1898" s="12"/>
      <c r="D1898" s="12"/>
      <c r="E1898" s="12"/>
      <c r="F1898" s="12"/>
      <c r="G1898" s="16" t="s">
        <v>71</v>
      </c>
      <c r="H1898" s="19">
        <f>+H1897*H1896</f>
        <v>670600</v>
      </c>
    </row>
    <row r="1899" spans="1:8" ht="12" customHeight="1" x14ac:dyDescent="0.25">
      <c r="A1899" s="79">
        <f>+'CONTROL INGRESO DE LECHE'!$F$3</f>
        <v>4</v>
      </c>
      <c r="B1899" s="12">
        <f>+'CONTROL INGRESO DE LECHE'!F85</f>
        <v>32</v>
      </c>
      <c r="C1899" s="12"/>
      <c r="D1899" s="12"/>
      <c r="E1899" s="12"/>
      <c r="F1899" s="12"/>
      <c r="G1899" s="16" t="s">
        <v>64</v>
      </c>
      <c r="H1899" s="19"/>
    </row>
    <row r="1900" spans="1:8" ht="12" customHeight="1" x14ac:dyDescent="0.25">
      <c r="A1900" s="79">
        <f>+'CONTROL INGRESO DE LECHE'!$G$3</f>
        <v>5</v>
      </c>
      <c r="B1900" s="12">
        <f>+'CONTROL INGRESO DE LECHE'!G85</f>
        <v>34</v>
      </c>
      <c r="C1900" s="12"/>
      <c r="D1900" s="12"/>
      <c r="E1900" s="12"/>
      <c r="F1900" s="12"/>
      <c r="G1900" s="16" t="s">
        <v>73</v>
      </c>
      <c r="H1900" s="19">
        <f>+H1898</f>
        <v>670600</v>
      </c>
    </row>
    <row r="1901" spans="1:8" ht="12" customHeight="1" x14ac:dyDescent="0.25">
      <c r="A1901" s="79">
        <f>+'CONTROL INGRESO DE LECHE'!$H$3</f>
        <v>6</v>
      </c>
      <c r="B1901" s="12">
        <f>+'CONTROL INGRESO DE LECHE'!H85</f>
        <v>33</v>
      </c>
      <c r="C1901" s="12"/>
      <c r="D1901" s="12"/>
      <c r="E1901" s="12"/>
      <c r="F1901" s="12"/>
      <c r="G1901" s="12"/>
      <c r="H1901" s="19"/>
    </row>
    <row r="1902" spans="1:8" ht="12" customHeight="1" x14ac:dyDescent="0.25">
      <c r="A1902" s="79">
        <f>+'CONTROL INGRESO DE LECHE'!$I$3</f>
        <v>7</v>
      </c>
      <c r="B1902" s="12">
        <f>+'CONTROL INGRESO DE LECHE'!I85</f>
        <v>33</v>
      </c>
      <c r="C1902" s="12"/>
      <c r="D1902" s="12"/>
      <c r="E1902" s="12"/>
      <c r="F1902" s="12"/>
      <c r="G1902" s="12"/>
      <c r="H1902" s="19"/>
    </row>
    <row r="1903" spans="1:8" ht="12" customHeight="1" x14ac:dyDescent="0.25">
      <c r="A1903" s="79">
        <f>+'CONTROL INGRESO DE LECHE'!$J$3</f>
        <v>8</v>
      </c>
      <c r="B1903" s="12">
        <f>+'CONTROL INGRESO DE LECHE'!J85</f>
        <v>35</v>
      </c>
      <c r="C1903" s="12"/>
      <c r="D1903" s="12"/>
      <c r="E1903" s="12"/>
      <c r="F1903" s="12"/>
      <c r="G1903" s="12"/>
      <c r="H1903" s="19"/>
    </row>
    <row r="1904" spans="1:8" ht="12" customHeight="1" x14ac:dyDescent="0.25">
      <c r="A1904" s="79">
        <f>+'CONTROL INGRESO DE LECHE'!$K$3</f>
        <v>9</v>
      </c>
      <c r="B1904" s="12">
        <f>+'CONTROL INGRESO DE LECHE'!K85</f>
        <v>36</v>
      </c>
      <c r="C1904" s="12"/>
      <c r="D1904" s="12"/>
      <c r="E1904" s="12"/>
      <c r="F1904" s="12"/>
      <c r="G1904" s="12"/>
      <c r="H1904" s="19"/>
    </row>
    <row r="1905" spans="1:8" ht="12" customHeight="1" x14ac:dyDescent="0.25">
      <c r="A1905" s="79">
        <f>+'CONTROL INGRESO DE LECHE'!$L$3</f>
        <v>10</v>
      </c>
      <c r="B1905" s="12">
        <f>+'CONTROL INGRESO DE LECHE'!L85</f>
        <v>30</v>
      </c>
      <c r="C1905" s="12"/>
      <c r="D1905" s="12"/>
      <c r="E1905" s="12"/>
      <c r="F1905" s="12"/>
      <c r="G1905" s="12"/>
      <c r="H1905" s="19"/>
    </row>
    <row r="1906" spans="1:8" ht="12" customHeight="1" x14ac:dyDescent="0.25">
      <c r="A1906" s="79">
        <f>+'CONTROL INGRESO DE LECHE'!$M$3</f>
        <v>11</v>
      </c>
      <c r="B1906" s="12">
        <f>+'CONTROL INGRESO DE LECHE'!M85</f>
        <v>31</v>
      </c>
      <c r="C1906" s="12"/>
      <c r="D1906" s="12"/>
      <c r="E1906" s="12"/>
      <c r="F1906" s="12"/>
      <c r="G1906" s="12"/>
      <c r="H1906" s="19"/>
    </row>
    <row r="1907" spans="1:8" ht="12" customHeight="1" x14ac:dyDescent="0.25">
      <c r="A1907" s="79">
        <f>+'CONTROL INGRESO DE LECHE'!$N$3</f>
        <v>12</v>
      </c>
      <c r="B1907" s="12">
        <f>+'CONTROL INGRESO DE LECHE'!N85</f>
        <v>27</v>
      </c>
      <c r="C1907" s="12"/>
      <c r="D1907" s="12"/>
      <c r="E1907" s="12"/>
      <c r="F1907" s="12"/>
      <c r="G1907" s="12"/>
      <c r="H1907" s="19"/>
    </row>
    <row r="1908" spans="1:8" ht="12" customHeight="1" x14ac:dyDescent="0.25">
      <c r="A1908" s="79">
        <f>+'CONTROL INGRESO DE LECHE'!$O$3</f>
        <v>13</v>
      </c>
      <c r="B1908" s="12">
        <f>+'CONTROL INGRESO DE LECHE'!O85</f>
        <v>35</v>
      </c>
      <c r="C1908" s="12"/>
      <c r="D1908" s="12"/>
      <c r="E1908" s="12"/>
      <c r="F1908" s="12"/>
      <c r="G1908" s="12"/>
      <c r="H1908" s="19"/>
    </row>
    <row r="1909" spans="1:8" ht="12" customHeight="1" x14ac:dyDescent="0.25">
      <c r="A1909" s="79">
        <f>+'CONTROL INGRESO DE LECHE'!$P$3</f>
        <v>14</v>
      </c>
      <c r="B1909" s="12">
        <f>+'CONTROL INGRESO DE LECHE'!P85</f>
        <v>30</v>
      </c>
      <c r="C1909" s="12"/>
      <c r="D1909" s="12"/>
      <c r="E1909" s="12"/>
      <c r="F1909" s="12"/>
      <c r="G1909" s="12"/>
      <c r="H1909" s="19"/>
    </row>
    <row r="1910" spans="1:8" ht="12" customHeight="1" x14ac:dyDescent="0.25">
      <c r="A1910" s="79">
        <f>+'CONTROL INGRESO DE LECHE'!$Q$3</f>
        <v>15</v>
      </c>
      <c r="B1910" s="12">
        <f>+'CONTROL INGRESO DE LECHE'!Q85</f>
        <v>23</v>
      </c>
      <c r="C1910" s="12"/>
      <c r="D1910" s="12"/>
      <c r="E1910" s="12"/>
      <c r="F1910" s="12"/>
      <c r="G1910" s="12"/>
      <c r="H1910" s="19"/>
    </row>
    <row r="1911" spans="1:8" ht="12" customHeight="1" x14ac:dyDescent="0.25">
      <c r="A1911" s="79">
        <f>+'CONTROL INGRESO DE LECHE'!$R$3</f>
        <v>16</v>
      </c>
      <c r="B1911" s="12">
        <f>+'CONTROL INGRESO DE LECHE'!R85</f>
        <v>0</v>
      </c>
      <c r="C1911" s="12"/>
      <c r="D1911" s="12"/>
      <c r="E1911" s="12"/>
      <c r="F1911" s="12"/>
      <c r="G1911" s="12"/>
      <c r="H1911" s="19"/>
    </row>
    <row r="1912" spans="1:8" ht="12" customHeight="1" x14ac:dyDescent="0.25">
      <c r="A1912" s="78" t="s">
        <v>77</v>
      </c>
      <c r="B1912" s="20">
        <f>SUM(B1896:B1911)</f>
        <v>479</v>
      </c>
      <c r="C1912" s="20"/>
      <c r="D1912" s="20"/>
      <c r="E1912" s="20"/>
      <c r="F1912" s="20"/>
      <c r="G1912" s="20"/>
      <c r="H1912" s="21"/>
    </row>
    <row r="1915" spans="1:8" ht="12" customHeight="1" x14ac:dyDescent="0.25">
      <c r="A1915" s="67" t="s">
        <v>0</v>
      </c>
    </row>
    <row r="1916" spans="1:8" ht="12" customHeight="1" x14ac:dyDescent="0.25">
      <c r="A1916" s="67" t="s">
        <v>195</v>
      </c>
    </row>
    <row r="1917" spans="1:8" ht="12" customHeight="1" x14ac:dyDescent="0.25">
      <c r="A1917" s="67" t="s">
        <v>72</v>
      </c>
      <c r="C1917" t="str">
        <f>'CONTROL INGRESO DE LECHE'!B86</f>
        <v xml:space="preserve">BERTILDA OBANDO </v>
      </c>
    </row>
    <row r="1918" spans="1:8" ht="12" customHeight="1" x14ac:dyDescent="0.25">
      <c r="A1918" s="76" t="s">
        <v>76</v>
      </c>
      <c r="B1918" s="17"/>
      <c r="C1918" s="15" t="s">
        <v>64</v>
      </c>
      <c r="D1918" s="17"/>
      <c r="E1918" s="17"/>
      <c r="F1918" s="18"/>
      <c r="G1918" s="17" t="s">
        <v>65</v>
      </c>
      <c r="H1918" s="22"/>
    </row>
    <row r="1919" spans="1:8" ht="12" customHeight="1" x14ac:dyDescent="0.25">
      <c r="A1919" s="77" t="s">
        <v>66</v>
      </c>
      <c r="B1919" s="23" t="s">
        <v>29</v>
      </c>
      <c r="C1919" s="23" t="s">
        <v>67</v>
      </c>
      <c r="D1919" s="23" t="s">
        <v>68</v>
      </c>
      <c r="E1919" s="23" t="s">
        <v>75</v>
      </c>
      <c r="F1919" s="24" t="s">
        <v>74</v>
      </c>
      <c r="G1919" s="12"/>
      <c r="H1919" s="19"/>
    </row>
    <row r="1920" spans="1:8" ht="12" customHeight="1" x14ac:dyDescent="0.25">
      <c r="A1920" s="79">
        <f>+'CONTROL INGRESO DE LECHE'!$C$3</f>
        <v>1</v>
      </c>
      <c r="B1920" s="25">
        <f>+'CONTROL INGRESO DE LECHE'!C86</f>
        <v>5</v>
      </c>
      <c r="C1920" s="25"/>
      <c r="D1920" s="25"/>
      <c r="E1920" s="25"/>
      <c r="F1920" s="25"/>
      <c r="G1920" s="23" t="s">
        <v>69</v>
      </c>
      <c r="H1920" s="26">
        <v>1400</v>
      </c>
    </row>
    <row r="1921" spans="1:8" ht="12" customHeight="1" x14ac:dyDescent="0.25">
      <c r="A1921" s="79">
        <f>+'CONTROL INGRESO DE LECHE'!$D$3</f>
        <v>2</v>
      </c>
      <c r="B1921" s="12">
        <f>+'CONTROL INGRESO DE LECHE'!D86</f>
        <v>7</v>
      </c>
      <c r="C1921" s="12"/>
      <c r="D1921" s="12"/>
      <c r="E1921" s="12"/>
      <c r="F1921" s="12"/>
      <c r="G1921" s="16" t="s">
        <v>70</v>
      </c>
      <c r="H1921" s="19">
        <f>B1936</f>
        <v>87.5</v>
      </c>
    </row>
    <row r="1922" spans="1:8" ht="12" customHeight="1" x14ac:dyDescent="0.25">
      <c r="A1922" s="79">
        <f>+'CONTROL INGRESO DE LECHE'!$E$3</f>
        <v>3</v>
      </c>
      <c r="B1922" s="12">
        <f>+'CONTROL INGRESO DE LECHE'!E86</f>
        <v>6</v>
      </c>
      <c r="C1922" s="12"/>
      <c r="D1922" s="12"/>
      <c r="E1922" s="12"/>
      <c r="F1922" s="12"/>
      <c r="G1922" s="16" t="s">
        <v>71</v>
      </c>
      <c r="H1922" s="19">
        <f>+H1921*H1920</f>
        <v>122500</v>
      </c>
    </row>
    <row r="1923" spans="1:8" ht="12" customHeight="1" x14ac:dyDescent="0.25">
      <c r="A1923" s="79">
        <f>+'CONTROL INGRESO DE LECHE'!$F$3</f>
        <v>4</v>
      </c>
      <c r="B1923" s="12">
        <f>+'CONTROL INGRESO DE LECHE'!F86</f>
        <v>5.5</v>
      </c>
      <c r="C1923" s="12"/>
      <c r="D1923" s="12"/>
      <c r="E1923" s="12"/>
      <c r="F1923" s="12"/>
      <c r="G1923" s="16" t="s">
        <v>64</v>
      </c>
      <c r="H1923" s="19"/>
    </row>
    <row r="1924" spans="1:8" ht="12" customHeight="1" x14ac:dyDescent="0.25">
      <c r="A1924" s="79">
        <f>+'CONTROL INGRESO DE LECHE'!$G$3</f>
        <v>5</v>
      </c>
      <c r="B1924" s="12">
        <f>+'CONTROL INGRESO DE LECHE'!G86</f>
        <v>5</v>
      </c>
      <c r="C1924" s="12"/>
      <c r="D1924" s="12"/>
      <c r="E1924" s="12"/>
      <c r="F1924" s="12"/>
      <c r="G1924" s="16" t="s">
        <v>73</v>
      </c>
      <c r="H1924" s="19">
        <f>+H1922</f>
        <v>122500</v>
      </c>
    </row>
    <row r="1925" spans="1:8" ht="12" customHeight="1" x14ac:dyDescent="0.25">
      <c r="A1925" s="79">
        <f>+'CONTROL INGRESO DE LECHE'!$H$3</f>
        <v>6</v>
      </c>
      <c r="B1925" s="12">
        <f>+'CONTROL INGRESO DE LECHE'!H86</f>
        <v>6</v>
      </c>
      <c r="C1925" s="12"/>
      <c r="D1925" s="12"/>
      <c r="E1925" s="12"/>
      <c r="F1925" s="12"/>
      <c r="G1925" s="12"/>
      <c r="H1925" s="19"/>
    </row>
    <row r="1926" spans="1:8" ht="12" customHeight="1" x14ac:dyDescent="0.25">
      <c r="A1926" s="79">
        <f>+'CONTROL INGRESO DE LECHE'!$I$3</f>
        <v>7</v>
      </c>
      <c r="B1926" s="12">
        <f>+'CONTROL INGRESO DE LECHE'!I86</f>
        <v>7</v>
      </c>
      <c r="C1926" s="12"/>
      <c r="D1926" s="12"/>
      <c r="E1926" s="12"/>
      <c r="F1926" s="12"/>
      <c r="G1926" s="12"/>
      <c r="H1926" s="19"/>
    </row>
    <row r="1927" spans="1:8" ht="12" customHeight="1" x14ac:dyDescent="0.25">
      <c r="A1927" s="79">
        <f>+'CONTROL INGRESO DE LECHE'!$J$3</f>
        <v>8</v>
      </c>
      <c r="B1927" s="12">
        <f>+'CONTROL INGRESO DE LECHE'!J86</f>
        <v>7</v>
      </c>
      <c r="C1927" s="12"/>
      <c r="D1927" s="12"/>
      <c r="E1927" s="12"/>
      <c r="F1927" s="12"/>
      <c r="G1927" s="12"/>
      <c r="H1927" s="19"/>
    </row>
    <row r="1928" spans="1:8" ht="12" customHeight="1" x14ac:dyDescent="0.25">
      <c r="A1928" s="79">
        <f>+'CONTROL INGRESO DE LECHE'!$K$3</f>
        <v>9</v>
      </c>
      <c r="B1928" s="12">
        <f>+'CONTROL INGRESO DE LECHE'!K86</f>
        <v>6</v>
      </c>
      <c r="C1928" s="12"/>
      <c r="D1928" s="12"/>
      <c r="E1928" s="12"/>
      <c r="F1928" s="12"/>
      <c r="G1928" s="12"/>
      <c r="H1928" s="19"/>
    </row>
    <row r="1929" spans="1:8" ht="12" customHeight="1" x14ac:dyDescent="0.25">
      <c r="A1929" s="79">
        <f>+'CONTROL INGRESO DE LECHE'!$L$3</f>
        <v>10</v>
      </c>
      <c r="B1929" s="12">
        <f>+'CONTROL INGRESO DE LECHE'!L86</f>
        <v>7</v>
      </c>
      <c r="C1929" s="12"/>
      <c r="D1929" s="12"/>
      <c r="E1929" s="12"/>
      <c r="F1929" s="12"/>
      <c r="G1929" s="12"/>
      <c r="H1929" s="19"/>
    </row>
    <row r="1930" spans="1:8" ht="12" customHeight="1" x14ac:dyDescent="0.25">
      <c r="A1930" s="79">
        <f>+'CONTROL INGRESO DE LECHE'!$M$3</f>
        <v>11</v>
      </c>
      <c r="B1930" s="12">
        <f>+'CONTROL INGRESO DE LECHE'!M86</f>
        <v>7</v>
      </c>
      <c r="C1930" s="12"/>
      <c r="D1930" s="12"/>
      <c r="E1930" s="12"/>
      <c r="F1930" s="12"/>
      <c r="G1930" s="12"/>
      <c r="H1930" s="19"/>
    </row>
    <row r="1931" spans="1:8" ht="12" customHeight="1" x14ac:dyDescent="0.25">
      <c r="A1931" s="79">
        <f>+'CONTROL INGRESO DE LECHE'!$N$3</f>
        <v>12</v>
      </c>
      <c r="B1931" s="12">
        <f>+'CONTROL INGRESO DE LECHE'!N86</f>
        <v>6</v>
      </c>
      <c r="C1931" s="12"/>
      <c r="D1931" s="12"/>
      <c r="E1931" s="12"/>
      <c r="F1931" s="12"/>
      <c r="G1931" s="12"/>
      <c r="H1931" s="19"/>
    </row>
    <row r="1932" spans="1:8" ht="12" customHeight="1" x14ac:dyDescent="0.25">
      <c r="A1932" s="79">
        <f>+'CONTROL INGRESO DE LECHE'!$O$3</f>
        <v>13</v>
      </c>
      <c r="B1932" s="12">
        <f>+'CONTROL INGRESO DE LECHE'!O86</f>
        <v>5</v>
      </c>
      <c r="C1932" s="12"/>
      <c r="D1932" s="12"/>
      <c r="E1932" s="12"/>
      <c r="F1932" s="12"/>
      <c r="G1932" s="12"/>
      <c r="H1932" s="19"/>
    </row>
    <row r="1933" spans="1:8" ht="12" customHeight="1" x14ac:dyDescent="0.25">
      <c r="A1933" s="79">
        <f>+'CONTROL INGRESO DE LECHE'!$P$3</f>
        <v>14</v>
      </c>
      <c r="B1933" s="12">
        <f>+'CONTROL INGRESO DE LECHE'!P86</f>
        <v>4</v>
      </c>
      <c r="C1933" s="12"/>
      <c r="D1933" s="12"/>
      <c r="E1933" s="12"/>
      <c r="F1933" s="12"/>
      <c r="G1933" s="12"/>
      <c r="H1933" s="19"/>
    </row>
    <row r="1934" spans="1:8" ht="12" customHeight="1" x14ac:dyDescent="0.25">
      <c r="A1934" s="79">
        <f>+'CONTROL INGRESO DE LECHE'!$Q$3</f>
        <v>15</v>
      </c>
      <c r="B1934" s="12">
        <f>+'CONTROL INGRESO DE LECHE'!Q86</f>
        <v>4</v>
      </c>
      <c r="C1934" s="12"/>
      <c r="D1934" s="12"/>
      <c r="E1934" s="12"/>
      <c r="F1934" s="12"/>
      <c r="G1934" s="12"/>
      <c r="H1934" s="19"/>
    </row>
    <row r="1935" spans="1:8" ht="12" customHeight="1" x14ac:dyDescent="0.25">
      <c r="A1935" s="79">
        <f>+'CONTROL INGRESO DE LECHE'!$R$3</f>
        <v>16</v>
      </c>
      <c r="B1935" s="12">
        <f>+'CONTROL INGRESO DE LECHE'!R86</f>
        <v>0</v>
      </c>
      <c r="C1935" s="12"/>
      <c r="D1935" s="12"/>
      <c r="E1935" s="12"/>
      <c r="F1935" s="12"/>
      <c r="G1935" s="12"/>
      <c r="H1935" s="19"/>
    </row>
    <row r="1936" spans="1:8" ht="12" customHeight="1" x14ac:dyDescent="0.25">
      <c r="A1936" s="78" t="s">
        <v>77</v>
      </c>
      <c r="B1936" s="20">
        <f>SUM(B1920:B1935)</f>
        <v>87.5</v>
      </c>
      <c r="C1936" s="20"/>
      <c r="D1936" s="20"/>
      <c r="E1936" s="20"/>
      <c r="F1936" s="20"/>
      <c r="G1936" s="20"/>
      <c r="H1936" s="21"/>
    </row>
    <row r="1939" spans="1:8" ht="12" customHeight="1" x14ac:dyDescent="0.25">
      <c r="A1939" s="67" t="s">
        <v>0</v>
      </c>
    </row>
    <row r="1940" spans="1:8" ht="12" customHeight="1" x14ac:dyDescent="0.25">
      <c r="A1940" s="67" t="s">
        <v>195</v>
      </c>
    </row>
    <row r="1941" spans="1:8" ht="12" customHeight="1" x14ac:dyDescent="0.25">
      <c r="A1941" s="67" t="s">
        <v>72</v>
      </c>
      <c r="C1941" t="str">
        <f>'CONTROL INGRESO DE LECHE'!B87</f>
        <v xml:space="preserve">SIERVO CASTILLO </v>
      </c>
    </row>
    <row r="1942" spans="1:8" ht="12" customHeight="1" x14ac:dyDescent="0.25">
      <c r="A1942" s="76" t="s">
        <v>76</v>
      </c>
      <c r="B1942" s="17"/>
      <c r="C1942" s="15" t="s">
        <v>64</v>
      </c>
      <c r="D1942" s="17"/>
      <c r="E1942" s="17"/>
      <c r="F1942" s="18"/>
      <c r="G1942" s="17" t="s">
        <v>65</v>
      </c>
      <c r="H1942" s="22"/>
    </row>
    <row r="1943" spans="1:8" ht="12" customHeight="1" x14ac:dyDescent="0.25">
      <c r="A1943" s="77" t="s">
        <v>66</v>
      </c>
      <c r="B1943" s="23" t="s">
        <v>29</v>
      </c>
      <c r="C1943" s="23" t="s">
        <v>67</v>
      </c>
      <c r="D1943" s="23" t="s">
        <v>68</v>
      </c>
      <c r="E1943" s="23" t="s">
        <v>75</v>
      </c>
      <c r="F1943" s="24" t="s">
        <v>74</v>
      </c>
      <c r="G1943" s="12"/>
      <c r="H1943" s="19"/>
    </row>
    <row r="1944" spans="1:8" ht="12" customHeight="1" x14ac:dyDescent="0.25">
      <c r="A1944" s="79">
        <f>+'CONTROL INGRESO DE LECHE'!$C$3</f>
        <v>1</v>
      </c>
      <c r="B1944" s="25">
        <f>+'CONTROL INGRESO DE LECHE'!C87</f>
        <v>0</v>
      </c>
      <c r="C1944" s="25"/>
      <c r="D1944" s="25"/>
      <c r="E1944" s="25"/>
      <c r="F1944" s="25"/>
      <c r="G1944" s="23" t="s">
        <v>69</v>
      </c>
      <c r="H1944" s="26">
        <v>1400</v>
      </c>
    </row>
    <row r="1945" spans="1:8" ht="12" customHeight="1" x14ac:dyDescent="0.25">
      <c r="A1945" s="79">
        <f>+'CONTROL INGRESO DE LECHE'!$D$3</f>
        <v>2</v>
      </c>
      <c r="B1945" s="12">
        <f>+'CONTROL INGRESO DE LECHE'!D87</f>
        <v>15</v>
      </c>
      <c r="C1945" s="12"/>
      <c r="D1945" s="12"/>
      <c r="E1945" s="12"/>
      <c r="F1945" s="12"/>
      <c r="G1945" s="16" t="s">
        <v>70</v>
      </c>
      <c r="H1945" s="19">
        <f>B1960</f>
        <v>324</v>
      </c>
    </row>
    <row r="1946" spans="1:8" ht="12" customHeight="1" x14ac:dyDescent="0.25">
      <c r="A1946" s="79">
        <f>+'CONTROL INGRESO DE LECHE'!$E$3</f>
        <v>3</v>
      </c>
      <c r="B1946" s="12">
        <f>+'CONTROL INGRESO DE LECHE'!E87</f>
        <v>24</v>
      </c>
      <c r="C1946" s="12"/>
      <c r="D1946" s="12"/>
      <c r="E1946" s="12"/>
      <c r="F1946" s="12"/>
      <c r="G1946" s="16" t="s">
        <v>71</v>
      </c>
      <c r="H1946" s="19">
        <f>+H1945*H1944</f>
        <v>453600</v>
      </c>
    </row>
    <row r="1947" spans="1:8" ht="12" customHeight="1" x14ac:dyDescent="0.25">
      <c r="A1947" s="79">
        <f>+'CONTROL INGRESO DE LECHE'!$F$3</f>
        <v>4</v>
      </c>
      <c r="B1947" s="12">
        <f>+'CONTROL INGRESO DE LECHE'!F87</f>
        <v>23</v>
      </c>
      <c r="C1947" s="12"/>
      <c r="D1947" s="12"/>
      <c r="E1947" s="12"/>
      <c r="F1947" s="12"/>
      <c r="G1947" s="16" t="s">
        <v>64</v>
      </c>
      <c r="H1947" s="19"/>
    </row>
    <row r="1948" spans="1:8" ht="12" customHeight="1" x14ac:dyDescent="0.25">
      <c r="A1948" s="79">
        <f>+'CONTROL INGRESO DE LECHE'!$G$3</f>
        <v>5</v>
      </c>
      <c r="B1948" s="12">
        <f>+'CONTROL INGRESO DE LECHE'!G87</f>
        <v>23</v>
      </c>
      <c r="C1948" s="12"/>
      <c r="D1948" s="12"/>
      <c r="E1948" s="12"/>
      <c r="F1948" s="12"/>
      <c r="G1948" s="16" t="s">
        <v>73</v>
      </c>
      <c r="H1948" s="19">
        <f>+H1946</f>
        <v>453600</v>
      </c>
    </row>
    <row r="1949" spans="1:8" ht="12" customHeight="1" x14ac:dyDescent="0.25">
      <c r="A1949" s="79">
        <f>+'CONTROL INGRESO DE LECHE'!$H$3</f>
        <v>6</v>
      </c>
      <c r="B1949" s="12">
        <f>+'CONTROL INGRESO DE LECHE'!H87</f>
        <v>24</v>
      </c>
      <c r="C1949" s="12"/>
      <c r="D1949" s="12"/>
      <c r="E1949" s="12"/>
      <c r="F1949" s="12"/>
      <c r="G1949" s="12"/>
      <c r="H1949" s="19"/>
    </row>
    <row r="1950" spans="1:8" ht="12" customHeight="1" x14ac:dyDescent="0.25">
      <c r="A1950" s="79">
        <f>+'CONTROL INGRESO DE LECHE'!$I$3</f>
        <v>7</v>
      </c>
      <c r="B1950" s="12">
        <f>+'CONTROL INGRESO DE LECHE'!I87</f>
        <v>19</v>
      </c>
      <c r="C1950" s="12"/>
      <c r="D1950" s="12"/>
      <c r="E1950" s="12"/>
      <c r="F1950" s="12"/>
      <c r="G1950" s="12"/>
      <c r="H1950" s="19"/>
    </row>
    <row r="1951" spans="1:8" ht="12" customHeight="1" x14ac:dyDescent="0.25">
      <c r="A1951" s="79">
        <f>+'CONTROL INGRESO DE LECHE'!$J$3</f>
        <v>8</v>
      </c>
      <c r="B1951" s="12">
        <f>+'CONTROL INGRESO DE LECHE'!J87</f>
        <v>25</v>
      </c>
      <c r="C1951" s="12"/>
      <c r="D1951" s="12"/>
      <c r="E1951" s="12"/>
      <c r="F1951" s="12"/>
      <c r="G1951" s="12"/>
      <c r="H1951" s="19"/>
    </row>
    <row r="1952" spans="1:8" ht="12" customHeight="1" x14ac:dyDescent="0.25">
      <c r="A1952" s="79">
        <f>+'CONTROL INGRESO DE LECHE'!$K$3</f>
        <v>9</v>
      </c>
      <c r="B1952" s="12">
        <f>+'CONTROL INGRESO DE LECHE'!K87</f>
        <v>23</v>
      </c>
      <c r="C1952" s="12"/>
      <c r="D1952" s="12"/>
      <c r="E1952" s="12"/>
      <c r="F1952" s="12"/>
      <c r="G1952" s="12"/>
      <c r="H1952" s="19"/>
    </row>
    <row r="1953" spans="1:8" ht="12" customHeight="1" x14ac:dyDescent="0.25">
      <c r="A1953" s="79">
        <f>+'CONTROL INGRESO DE LECHE'!$L$3</f>
        <v>10</v>
      </c>
      <c r="B1953" s="12">
        <f>+'CONTROL INGRESO DE LECHE'!L87</f>
        <v>23</v>
      </c>
      <c r="C1953" s="12"/>
      <c r="D1953" s="12"/>
      <c r="E1953" s="12"/>
      <c r="F1953" s="12"/>
      <c r="G1953" s="12"/>
      <c r="H1953" s="19"/>
    </row>
    <row r="1954" spans="1:8" ht="12" customHeight="1" x14ac:dyDescent="0.25">
      <c r="A1954" s="79">
        <f>+'CONTROL INGRESO DE LECHE'!$M$3</f>
        <v>11</v>
      </c>
      <c r="B1954" s="12">
        <f>+'CONTROL INGRESO DE LECHE'!M87</f>
        <v>24</v>
      </c>
      <c r="C1954" s="12"/>
      <c r="D1954" s="12"/>
      <c r="E1954" s="12"/>
      <c r="F1954" s="12"/>
      <c r="G1954" s="12"/>
      <c r="H1954" s="19"/>
    </row>
    <row r="1955" spans="1:8" ht="12" customHeight="1" x14ac:dyDescent="0.25">
      <c r="A1955" s="79">
        <f>+'CONTROL INGRESO DE LECHE'!$N$3</f>
        <v>12</v>
      </c>
      <c r="B1955" s="12">
        <f>+'CONTROL INGRESO DE LECHE'!N87</f>
        <v>24</v>
      </c>
      <c r="C1955" s="12"/>
      <c r="D1955" s="12"/>
      <c r="E1955" s="12"/>
      <c r="F1955" s="12"/>
      <c r="G1955" s="12"/>
      <c r="H1955" s="19"/>
    </row>
    <row r="1956" spans="1:8" ht="12" customHeight="1" x14ac:dyDescent="0.25">
      <c r="A1956" s="79">
        <f>+'CONTROL INGRESO DE LECHE'!$O$3</f>
        <v>13</v>
      </c>
      <c r="B1956" s="12">
        <f>+'CONTROL INGRESO DE LECHE'!O87</f>
        <v>25</v>
      </c>
      <c r="C1956" s="12"/>
      <c r="D1956" s="12"/>
      <c r="E1956" s="12"/>
      <c r="F1956" s="12"/>
      <c r="G1956" s="12"/>
      <c r="H1956" s="19"/>
    </row>
    <row r="1957" spans="1:8" ht="12" customHeight="1" x14ac:dyDescent="0.25">
      <c r="A1957" s="79">
        <f>+'CONTROL INGRESO DE LECHE'!$P$3</f>
        <v>14</v>
      </c>
      <c r="B1957" s="12">
        <f>+'CONTROL INGRESO DE LECHE'!P87</f>
        <v>26</v>
      </c>
      <c r="C1957" s="12"/>
      <c r="D1957" s="12"/>
      <c r="E1957" s="12"/>
      <c r="F1957" s="12"/>
      <c r="G1957" s="12"/>
      <c r="H1957" s="19"/>
    </row>
    <row r="1958" spans="1:8" ht="12" customHeight="1" x14ac:dyDescent="0.25">
      <c r="A1958" s="79">
        <f>+'CONTROL INGRESO DE LECHE'!$Q$3</f>
        <v>15</v>
      </c>
      <c r="B1958" s="12">
        <f>+'CONTROL INGRESO DE LECHE'!Q87</f>
        <v>26</v>
      </c>
      <c r="C1958" s="12"/>
      <c r="D1958" s="12"/>
      <c r="E1958" s="12"/>
      <c r="F1958" s="12"/>
      <c r="G1958" s="12"/>
      <c r="H1958" s="19"/>
    </row>
    <row r="1959" spans="1:8" ht="12" customHeight="1" x14ac:dyDescent="0.25">
      <c r="A1959" s="79">
        <f>+'CONTROL INGRESO DE LECHE'!$R$3</f>
        <v>16</v>
      </c>
      <c r="B1959" s="12">
        <f>+'CONTROL INGRESO DE LECHE'!R87</f>
        <v>0</v>
      </c>
      <c r="C1959" s="12"/>
      <c r="D1959" s="12"/>
      <c r="E1959" s="12"/>
      <c r="F1959" s="12"/>
      <c r="G1959" s="12"/>
      <c r="H1959" s="19"/>
    </row>
    <row r="1960" spans="1:8" ht="12" customHeight="1" x14ac:dyDescent="0.25">
      <c r="A1960" s="78" t="s">
        <v>77</v>
      </c>
      <c r="B1960" s="20">
        <f>SUM(B1944:B1959)</f>
        <v>324</v>
      </c>
      <c r="C1960" s="20"/>
      <c r="D1960" s="20"/>
      <c r="E1960" s="20"/>
      <c r="F1960" s="20"/>
      <c r="G1960" s="20"/>
      <c r="H1960" s="21"/>
    </row>
    <row r="1962" spans="1:8" ht="12" customHeight="1" x14ac:dyDescent="0.25">
      <c r="A1962" s="67" t="s">
        <v>0</v>
      </c>
    </row>
    <row r="1963" spans="1:8" ht="12" customHeight="1" x14ac:dyDescent="0.25">
      <c r="A1963" s="67">
        <f>A466</f>
        <v>1</v>
      </c>
    </row>
    <row r="1964" spans="1:8" ht="12" customHeight="1" x14ac:dyDescent="0.25">
      <c r="A1964" s="67" t="s">
        <v>72</v>
      </c>
      <c r="C1964" t="str">
        <f>'CONTROL INGRESO DE LECHE'!B88</f>
        <v xml:space="preserve">MARCO URREGO </v>
      </c>
    </row>
    <row r="1965" spans="1:8" ht="12" customHeight="1" x14ac:dyDescent="0.25">
      <c r="A1965" s="76" t="s">
        <v>76</v>
      </c>
      <c r="B1965" s="17"/>
      <c r="C1965" s="15" t="s">
        <v>64</v>
      </c>
      <c r="D1965" s="17"/>
      <c r="E1965" s="17"/>
      <c r="F1965" s="18"/>
      <c r="G1965" s="17" t="s">
        <v>65</v>
      </c>
      <c r="H1965" s="22"/>
    </row>
    <row r="1966" spans="1:8" ht="12" customHeight="1" x14ac:dyDescent="0.25">
      <c r="A1966" s="77" t="s">
        <v>66</v>
      </c>
      <c r="B1966" s="23" t="s">
        <v>29</v>
      </c>
      <c r="C1966" s="23" t="s">
        <v>67</v>
      </c>
      <c r="D1966" s="23" t="s">
        <v>68</v>
      </c>
      <c r="E1966" s="23" t="s">
        <v>75</v>
      </c>
      <c r="F1966" s="24" t="s">
        <v>74</v>
      </c>
      <c r="G1966" s="12"/>
      <c r="H1966" s="19"/>
    </row>
    <row r="1967" spans="1:8" ht="12" customHeight="1" x14ac:dyDescent="0.25">
      <c r="A1967" s="79">
        <f>+'CONTROL INGRESO DE LECHE'!$C$3</f>
        <v>1</v>
      </c>
      <c r="B1967" s="25">
        <f>+'CONTROL INGRESO DE LECHE'!C88</f>
        <v>0</v>
      </c>
      <c r="C1967" s="25"/>
      <c r="D1967" s="25"/>
      <c r="E1967" s="25"/>
      <c r="F1967" s="25"/>
      <c r="G1967" s="23" t="s">
        <v>69</v>
      </c>
      <c r="H1967" s="26">
        <v>1400</v>
      </c>
    </row>
    <row r="1968" spans="1:8" ht="12" customHeight="1" x14ac:dyDescent="0.25">
      <c r="A1968" s="79">
        <f>+'CONTROL INGRESO DE LECHE'!$D$3</f>
        <v>2</v>
      </c>
      <c r="B1968" s="12">
        <f>+'CONTROL INGRESO DE LECHE'!D88</f>
        <v>0</v>
      </c>
      <c r="C1968" s="12"/>
      <c r="D1968" s="12"/>
      <c r="E1968" s="12"/>
      <c r="F1968" s="12"/>
      <c r="G1968" s="16" t="s">
        <v>70</v>
      </c>
      <c r="H1968" s="19">
        <f>B1983</f>
        <v>347</v>
      </c>
    </row>
    <row r="1969" spans="1:8" ht="12" customHeight="1" x14ac:dyDescent="0.25">
      <c r="A1969" s="79">
        <f>+'CONTROL INGRESO DE LECHE'!$E$3</f>
        <v>3</v>
      </c>
      <c r="B1969" s="12">
        <f>+'CONTROL INGRESO DE LECHE'!E88</f>
        <v>32</v>
      </c>
      <c r="C1969" s="12"/>
      <c r="D1969" s="12"/>
      <c r="E1969" s="12"/>
      <c r="F1969" s="12"/>
      <c r="G1969" s="16" t="s">
        <v>71</v>
      </c>
      <c r="H1969" s="19">
        <f>+H1968*H1967</f>
        <v>485800</v>
      </c>
    </row>
    <row r="1970" spans="1:8" ht="12" customHeight="1" x14ac:dyDescent="0.25">
      <c r="A1970" s="79">
        <f>+'CONTROL INGRESO DE LECHE'!$F$3</f>
        <v>4</v>
      </c>
      <c r="B1970" s="12">
        <f>+'CONTROL INGRESO DE LECHE'!F88</f>
        <v>31</v>
      </c>
      <c r="C1970" s="12"/>
      <c r="D1970" s="12"/>
      <c r="E1970" s="12"/>
      <c r="F1970" s="12"/>
      <c r="G1970" s="16" t="s">
        <v>64</v>
      </c>
      <c r="H1970" s="19"/>
    </row>
    <row r="1971" spans="1:8" ht="12" customHeight="1" x14ac:dyDescent="0.25">
      <c r="A1971" s="79">
        <f>+'CONTROL INGRESO DE LECHE'!$G$3</f>
        <v>5</v>
      </c>
      <c r="B1971" s="12">
        <f>+'CONTROL INGRESO DE LECHE'!G88</f>
        <v>28</v>
      </c>
      <c r="C1971" s="12"/>
      <c r="D1971" s="12"/>
      <c r="E1971" s="12"/>
      <c r="F1971" s="12"/>
      <c r="G1971" s="16" t="s">
        <v>73</v>
      </c>
      <c r="H1971" s="19">
        <f>+H1969</f>
        <v>485800</v>
      </c>
    </row>
    <row r="1972" spans="1:8" ht="12" customHeight="1" x14ac:dyDescent="0.25">
      <c r="A1972" s="79">
        <f>+'CONTROL INGRESO DE LECHE'!$H$3</f>
        <v>6</v>
      </c>
      <c r="B1972" s="12">
        <f>+'CONTROL INGRESO DE LECHE'!H88</f>
        <v>32</v>
      </c>
      <c r="C1972" s="12"/>
      <c r="D1972" s="12"/>
      <c r="E1972" s="12"/>
      <c r="F1972" s="12"/>
      <c r="G1972" s="12"/>
      <c r="H1972" s="19"/>
    </row>
    <row r="1973" spans="1:8" ht="12" customHeight="1" x14ac:dyDescent="0.25">
      <c r="A1973" s="79">
        <f>+'CONTROL INGRESO DE LECHE'!$I$3</f>
        <v>7</v>
      </c>
      <c r="B1973" s="12">
        <f>+'CONTROL INGRESO DE LECHE'!I88</f>
        <v>27</v>
      </c>
      <c r="C1973" s="12"/>
      <c r="D1973" s="12"/>
      <c r="E1973" s="12"/>
      <c r="F1973" s="12"/>
      <c r="G1973" s="12"/>
      <c r="H1973" s="19"/>
    </row>
    <row r="1974" spans="1:8" ht="12" customHeight="1" x14ac:dyDescent="0.25">
      <c r="A1974" s="79">
        <f>+'CONTROL INGRESO DE LECHE'!$J$3</f>
        <v>8</v>
      </c>
      <c r="B1974" s="12">
        <f>+'CONTROL INGRESO DE LECHE'!J88</f>
        <v>29</v>
      </c>
      <c r="C1974" s="12"/>
      <c r="D1974" s="12"/>
      <c r="E1974" s="12"/>
      <c r="F1974" s="12"/>
      <c r="G1974" s="12"/>
      <c r="H1974" s="19"/>
    </row>
    <row r="1975" spans="1:8" ht="12" customHeight="1" x14ac:dyDescent="0.25">
      <c r="A1975" s="79">
        <f>+'CONTROL INGRESO DE LECHE'!$K$3</f>
        <v>9</v>
      </c>
      <c r="B1975" s="12">
        <f>+'CONTROL INGRESO DE LECHE'!K88</f>
        <v>31</v>
      </c>
      <c r="C1975" s="12"/>
      <c r="D1975" s="12"/>
      <c r="E1975" s="12"/>
      <c r="F1975" s="12"/>
      <c r="G1975" s="12"/>
      <c r="H1975" s="19"/>
    </row>
    <row r="1976" spans="1:8" ht="12" customHeight="1" x14ac:dyDescent="0.25">
      <c r="A1976" s="79">
        <f>+'CONTROL INGRESO DE LECHE'!$L$3</f>
        <v>10</v>
      </c>
      <c r="B1976" s="12">
        <f>+'CONTROL INGRESO DE LECHE'!L88</f>
        <v>0</v>
      </c>
      <c r="C1976" s="12"/>
      <c r="D1976" s="12"/>
      <c r="E1976" s="12"/>
      <c r="F1976" s="12"/>
      <c r="G1976" s="12"/>
      <c r="H1976" s="19"/>
    </row>
    <row r="1977" spans="1:8" ht="12" customHeight="1" x14ac:dyDescent="0.25">
      <c r="A1977" s="79">
        <f>+'CONTROL INGRESO DE LECHE'!$M$3</f>
        <v>11</v>
      </c>
      <c r="B1977" s="12">
        <f>+'CONTROL INGRESO DE LECHE'!M88</f>
        <v>28</v>
      </c>
      <c r="C1977" s="12"/>
      <c r="D1977" s="12"/>
      <c r="E1977" s="12"/>
      <c r="F1977" s="12"/>
      <c r="G1977" s="12"/>
      <c r="H1977" s="19"/>
    </row>
    <row r="1978" spans="1:8" ht="12" customHeight="1" x14ac:dyDescent="0.25">
      <c r="A1978" s="79">
        <f>+'CONTROL INGRESO DE LECHE'!$N$3</f>
        <v>12</v>
      </c>
      <c r="B1978" s="12">
        <f>+'CONTROL INGRESO DE LECHE'!N88</f>
        <v>27</v>
      </c>
      <c r="C1978" s="12"/>
      <c r="D1978" s="12"/>
      <c r="E1978" s="12"/>
      <c r="F1978" s="12"/>
      <c r="G1978" s="12"/>
      <c r="H1978" s="19"/>
    </row>
    <row r="1979" spans="1:8" ht="12" customHeight="1" x14ac:dyDescent="0.25">
      <c r="A1979" s="79">
        <f>+'CONTROL INGRESO DE LECHE'!$O$3</f>
        <v>13</v>
      </c>
      <c r="B1979" s="12">
        <f>+'CONTROL INGRESO DE LECHE'!O88</f>
        <v>26</v>
      </c>
      <c r="C1979" s="12"/>
      <c r="D1979" s="12"/>
      <c r="E1979" s="12"/>
      <c r="F1979" s="12"/>
      <c r="G1979" s="12"/>
      <c r="H1979" s="19"/>
    </row>
    <row r="1980" spans="1:8" ht="12" customHeight="1" x14ac:dyDescent="0.25">
      <c r="A1980" s="79">
        <f>+'CONTROL INGRESO DE LECHE'!$P$3</f>
        <v>14</v>
      </c>
      <c r="B1980" s="12">
        <f>+'CONTROL INGRESO DE LECHE'!P88</f>
        <v>31</v>
      </c>
      <c r="C1980" s="12"/>
      <c r="D1980" s="12"/>
      <c r="E1980" s="12"/>
      <c r="F1980" s="12"/>
      <c r="G1980" s="12"/>
      <c r="H1980" s="19"/>
    </row>
    <row r="1981" spans="1:8" ht="12" customHeight="1" x14ac:dyDescent="0.25">
      <c r="A1981" s="79">
        <f>+'CONTROL INGRESO DE LECHE'!$Q$3</f>
        <v>15</v>
      </c>
      <c r="B1981" s="12">
        <f>+'CONTROL INGRESO DE LECHE'!Q88</f>
        <v>25</v>
      </c>
      <c r="C1981" s="12"/>
      <c r="D1981" s="12"/>
      <c r="E1981" s="12"/>
      <c r="F1981" s="12"/>
      <c r="G1981" s="12"/>
      <c r="H1981" s="19"/>
    </row>
    <row r="1982" spans="1:8" ht="12" customHeight="1" x14ac:dyDescent="0.25">
      <c r="A1982" s="79">
        <f>+'CONTROL INGRESO DE LECHE'!$R$3</f>
        <v>16</v>
      </c>
      <c r="B1982" s="12">
        <f>+'CONTROL INGRESO DE LECHE'!R88</f>
        <v>0</v>
      </c>
      <c r="C1982" s="12"/>
      <c r="D1982" s="12"/>
      <c r="E1982" s="12"/>
      <c r="F1982" s="12"/>
      <c r="G1982" s="12"/>
      <c r="H1982" s="19"/>
    </row>
    <row r="1983" spans="1:8" ht="12" customHeight="1" x14ac:dyDescent="0.25">
      <c r="A1983" s="78" t="s">
        <v>77</v>
      </c>
      <c r="B1983" s="20">
        <f>SUM(B1967:B1982)</f>
        <v>347</v>
      </c>
      <c r="C1983" s="20"/>
      <c r="D1983" s="20"/>
      <c r="E1983" s="20"/>
      <c r="F1983" s="20"/>
      <c r="G1983" s="20"/>
      <c r="H1983" s="21"/>
    </row>
    <row r="1986" spans="1:8" ht="12" customHeight="1" x14ac:dyDescent="0.25">
      <c r="A1986" s="67" t="s">
        <v>0</v>
      </c>
    </row>
    <row r="1987" spans="1:8" ht="12" customHeight="1" x14ac:dyDescent="0.25">
      <c r="A1987" s="67">
        <f>A490</f>
        <v>2</v>
      </c>
    </row>
    <row r="1988" spans="1:8" ht="12" customHeight="1" x14ac:dyDescent="0.25">
      <c r="A1988" s="67" t="s">
        <v>72</v>
      </c>
      <c r="C1988" t="str">
        <f>'CONTROL INGRESO DE LECHE'!B89</f>
        <v xml:space="preserve">EMIDIO LEON </v>
      </c>
    </row>
    <row r="1989" spans="1:8" ht="12" customHeight="1" x14ac:dyDescent="0.25">
      <c r="A1989" s="76" t="s">
        <v>76</v>
      </c>
      <c r="B1989" s="17"/>
      <c r="C1989" s="15" t="s">
        <v>64</v>
      </c>
      <c r="D1989" s="17"/>
      <c r="E1989" s="17"/>
      <c r="F1989" s="18"/>
      <c r="G1989" s="17" t="s">
        <v>65</v>
      </c>
      <c r="H1989" s="22"/>
    </row>
    <row r="1990" spans="1:8" ht="12" customHeight="1" x14ac:dyDescent="0.25">
      <c r="A1990" s="77" t="s">
        <v>66</v>
      </c>
      <c r="B1990" s="23" t="s">
        <v>29</v>
      </c>
      <c r="C1990" s="23" t="s">
        <v>67</v>
      </c>
      <c r="D1990" s="23" t="s">
        <v>68</v>
      </c>
      <c r="E1990" s="23" t="s">
        <v>75</v>
      </c>
      <c r="F1990" s="24" t="s">
        <v>74</v>
      </c>
      <c r="G1990" s="12"/>
      <c r="H1990" s="19"/>
    </row>
    <row r="1991" spans="1:8" ht="12" customHeight="1" x14ac:dyDescent="0.25">
      <c r="A1991" s="79">
        <f>+'CONTROL INGRESO DE LECHE'!$C$3</f>
        <v>1</v>
      </c>
      <c r="B1991" s="25">
        <f>+'CONTROL INGRESO DE LECHE'!C89</f>
        <v>0</v>
      </c>
      <c r="C1991" s="25"/>
      <c r="D1991" s="25"/>
      <c r="E1991" s="25"/>
      <c r="F1991" s="25"/>
      <c r="G1991" s="23" t="s">
        <v>69</v>
      </c>
      <c r="H1991" s="26">
        <v>1400</v>
      </c>
    </row>
    <row r="1992" spans="1:8" ht="12" customHeight="1" x14ac:dyDescent="0.25">
      <c r="A1992" s="79">
        <f>+'CONTROL INGRESO DE LECHE'!$D$3</f>
        <v>2</v>
      </c>
      <c r="B1992" s="12">
        <f>+'CONTROL INGRESO DE LECHE'!D89</f>
        <v>0</v>
      </c>
      <c r="C1992" s="12"/>
      <c r="D1992" s="12"/>
      <c r="E1992" s="12"/>
      <c r="F1992" s="12"/>
      <c r="G1992" s="16" t="s">
        <v>70</v>
      </c>
      <c r="H1992" s="19">
        <f>B2007</f>
        <v>65</v>
      </c>
    </row>
    <row r="1993" spans="1:8" ht="12" customHeight="1" x14ac:dyDescent="0.25">
      <c r="A1993" s="79">
        <f>+'CONTROL INGRESO DE LECHE'!$E$3</f>
        <v>3</v>
      </c>
      <c r="B1993" s="12">
        <f>+'CONTROL INGRESO DE LECHE'!E89</f>
        <v>0</v>
      </c>
      <c r="C1993" s="12"/>
      <c r="D1993" s="12"/>
      <c r="E1993" s="12"/>
      <c r="F1993" s="12"/>
      <c r="G1993" s="16" t="s">
        <v>71</v>
      </c>
      <c r="H1993" s="19">
        <f>+H1992*H1991</f>
        <v>91000</v>
      </c>
    </row>
    <row r="1994" spans="1:8" ht="12" customHeight="1" x14ac:dyDescent="0.25">
      <c r="A1994" s="79">
        <f>+'CONTROL INGRESO DE LECHE'!$F$3</f>
        <v>4</v>
      </c>
      <c r="B1994" s="12">
        <f>+'CONTROL INGRESO DE LECHE'!F89</f>
        <v>0</v>
      </c>
      <c r="C1994" s="12"/>
      <c r="D1994" s="12"/>
      <c r="E1994" s="12"/>
      <c r="F1994" s="12"/>
      <c r="G1994" s="16" t="s">
        <v>64</v>
      </c>
      <c r="H1994" s="19"/>
    </row>
    <row r="1995" spans="1:8" ht="12" customHeight="1" x14ac:dyDescent="0.25">
      <c r="A1995" s="79">
        <f>+'CONTROL INGRESO DE LECHE'!$G$3</f>
        <v>5</v>
      </c>
      <c r="B1995" s="12">
        <f>+'CONTROL INGRESO DE LECHE'!G89</f>
        <v>0</v>
      </c>
      <c r="C1995" s="12"/>
      <c r="D1995" s="12"/>
      <c r="E1995" s="12"/>
      <c r="F1995" s="12"/>
      <c r="G1995" s="16" t="s">
        <v>73</v>
      </c>
      <c r="H1995" s="19">
        <f>+H1993</f>
        <v>91000</v>
      </c>
    </row>
    <row r="1996" spans="1:8" ht="12" customHeight="1" x14ac:dyDescent="0.25">
      <c r="A1996" s="79">
        <f>+'CONTROL INGRESO DE LECHE'!$H$3</f>
        <v>6</v>
      </c>
      <c r="B1996" s="12">
        <f>+'CONTROL INGRESO DE LECHE'!H89</f>
        <v>7</v>
      </c>
      <c r="C1996" s="12"/>
      <c r="D1996" s="12"/>
      <c r="E1996" s="12"/>
      <c r="F1996" s="12"/>
      <c r="G1996" s="12"/>
      <c r="H1996" s="19"/>
    </row>
    <row r="1997" spans="1:8" ht="12" customHeight="1" x14ac:dyDescent="0.25">
      <c r="A1997" s="79">
        <f>+'CONTROL INGRESO DE LECHE'!$I$3</f>
        <v>7</v>
      </c>
      <c r="B1997" s="12">
        <f>+'CONTROL INGRESO DE LECHE'!I89</f>
        <v>8</v>
      </c>
      <c r="C1997" s="12"/>
      <c r="D1997" s="12"/>
      <c r="E1997" s="12"/>
      <c r="F1997" s="12"/>
      <c r="G1997" s="12"/>
      <c r="H1997" s="19"/>
    </row>
    <row r="1998" spans="1:8" ht="12" customHeight="1" x14ac:dyDescent="0.25">
      <c r="A1998" s="79">
        <f>+'CONTROL INGRESO DE LECHE'!$J$3</f>
        <v>8</v>
      </c>
      <c r="B1998" s="12">
        <f>+'CONTROL INGRESO DE LECHE'!J89</f>
        <v>6</v>
      </c>
      <c r="C1998" s="12"/>
      <c r="D1998" s="12"/>
      <c r="E1998" s="12"/>
      <c r="F1998" s="12"/>
      <c r="G1998" s="12"/>
      <c r="H1998" s="19"/>
    </row>
    <row r="1999" spans="1:8" ht="12" customHeight="1" x14ac:dyDescent="0.25">
      <c r="A1999" s="79">
        <f>+'CONTROL INGRESO DE LECHE'!$K$3</f>
        <v>9</v>
      </c>
      <c r="B1999" s="12">
        <f>+'CONTROL INGRESO DE LECHE'!K89</f>
        <v>9</v>
      </c>
      <c r="C1999" s="12"/>
      <c r="D1999" s="12"/>
      <c r="E1999" s="12"/>
      <c r="F1999" s="12"/>
      <c r="G1999" s="12"/>
      <c r="H1999" s="19"/>
    </row>
    <row r="2000" spans="1:8" ht="12" customHeight="1" x14ac:dyDescent="0.25">
      <c r="A2000" s="79">
        <f>+'CONTROL INGRESO DE LECHE'!$L$3</f>
        <v>10</v>
      </c>
      <c r="B2000" s="12">
        <f>+'CONTROL INGRESO DE LECHE'!L89</f>
        <v>8</v>
      </c>
      <c r="C2000" s="12"/>
      <c r="D2000" s="12"/>
      <c r="E2000" s="12"/>
      <c r="F2000" s="12"/>
      <c r="G2000" s="12"/>
      <c r="H2000" s="19"/>
    </row>
    <row r="2001" spans="1:8" ht="12" customHeight="1" x14ac:dyDescent="0.25">
      <c r="A2001" s="79">
        <f>+'CONTROL INGRESO DE LECHE'!$M$3</f>
        <v>11</v>
      </c>
      <c r="B2001" s="12">
        <f>+'CONTROL INGRESO DE LECHE'!M89</f>
        <v>0</v>
      </c>
      <c r="C2001" s="12"/>
      <c r="D2001" s="12"/>
      <c r="E2001" s="12"/>
      <c r="F2001" s="12"/>
      <c r="G2001" s="12"/>
      <c r="H2001" s="19"/>
    </row>
    <row r="2002" spans="1:8" ht="12" customHeight="1" x14ac:dyDescent="0.25">
      <c r="A2002" s="79">
        <f>+'CONTROL INGRESO DE LECHE'!$N$3</f>
        <v>12</v>
      </c>
      <c r="B2002" s="12">
        <f>+'CONTROL INGRESO DE LECHE'!N89</f>
        <v>0</v>
      </c>
      <c r="C2002" s="12"/>
      <c r="D2002" s="12"/>
      <c r="E2002" s="12"/>
      <c r="F2002" s="12"/>
      <c r="G2002" s="12"/>
      <c r="H2002" s="19"/>
    </row>
    <row r="2003" spans="1:8" ht="12" customHeight="1" x14ac:dyDescent="0.25">
      <c r="A2003" s="79">
        <f>+'CONTROL INGRESO DE LECHE'!$O$3</f>
        <v>13</v>
      </c>
      <c r="B2003" s="12">
        <f>+'CONTROL INGRESO DE LECHE'!O89</f>
        <v>7</v>
      </c>
      <c r="C2003" s="12"/>
      <c r="D2003" s="12"/>
      <c r="E2003" s="12"/>
      <c r="F2003" s="12"/>
      <c r="G2003" s="12"/>
      <c r="H2003" s="19"/>
    </row>
    <row r="2004" spans="1:8" ht="12" customHeight="1" x14ac:dyDescent="0.25">
      <c r="A2004" s="79">
        <f>+'CONTROL INGRESO DE LECHE'!$P$3</f>
        <v>14</v>
      </c>
      <c r="B2004" s="12">
        <f>+'CONTROL INGRESO DE LECHE'!P89</f>
        <v>10</v>
      </c>
      <c r="C2004" s="12"/>
      <c r="D2004" s="12"/>
      <c r="E2004" s="12"/>
      <c r="F2004" s="12"/>
      <c r="G2004" s="12"/>
      <c r="H2004" s="19"/>
    </row>
    <row r="2005" spans="1:8" ht="12" customHeight="1" x14ac:dyDescent="0.25">
      <c r="A2005" s="79">
        <f>+'CONTROL INGRESO DE LECHE'!$Q$3</f>
        <v>15</v>
      </c>
      <c r="B2005" s="12">
        <f>+'CONTROL INGRESO DE LECHE'!Q89</f>
        <v>10</v>
      </c>
      <c r="C2005" s="12"/>
      <c r="D2005" s="12"/>
      <c r="E2005" s="12"/>
      <c r="F2005" s="12"/>
      <c r="G2005" s="12"/>
      <c r="H2005" s="19"/>
    </row>
    <row r="2006" spans="1:8" ht="12" customHeight="1" x14ac:dyDescent="0.25">
      <c r="A2006" s="79">
        <f>+'CONTROL INGRESO DE LECHE'!$R$3</f>
        <v>16</v>
      </c>
      <c r="B2006" s="12">
        <f>+'CONTROL INGRESO DE LECHE'!R89</f>
        <v>0</v>
      </c>
      <c r="C2006" s="12"/>
      <c r="D2006" s="12"/>
      <c r="E2006" s="12"/>
      <c r="F2006" s="12"/>
      <c r="G2006" s="12"/>
      <c r="H2006" s="19"/>
    </row>
    <row r="2007" spans="1:8" ht="12" customHeight="1" x14ac:dyDescent="0.25">
      <c r="A2007" s="78" t="s">
        <v>77</v>
      </c>
      <c r="B2007" s="20">
        <f>SUM(B1991:B2006)</f>
        <v>65</v>
      </c>
      <c r="C2007" s="20"/>
      <c r="D2007" s="20"/>
      <c r="E2007" s="20"/>
      <c r="F2007" s="20"/>
      <c r="G2007" s="20"/>
      <c r="H2007" s="21"/>
    </row>
    <row r="2010" spans="1:8" ht="12" customHeight="1" x14ac:dyDescent="0.25">
      <c r="A2010" s="67" t="s">
        <v>0</v>
      </c>
    </row>
    <row r="2011" spans="1:8" ht="12" customHeight="1" x14ac:dyDescent="0.25">
      <c r="A2011" s="67">
        <f>A514</f>
        <v>3</v>
      </c>
    </row>
    <row r="2012" spans="1:8" ht="12" customHeight="1" x14ac:dyDescent="0.25">
      <c r="A2012" s="67" t="s">
        <v>72</v>
      </c>
      <c r="C2012">
        <f>'CONTROL INGRESO DE LECHE'!B502</f>
        <v>0</v>
      </c>
    </row>
    <row r="2013" spans="1:8" ht="12" customHeight="1" x14ac:dyDescent="0.25">
      <c r="A2013" s="76" t="s">
        <v>76</v>
      </c>
      <c r="B2013" s="17"/>
      <c r="C2013" s="15" t="s">
        <v>64</v>
      </c>
      <c r="D2013" s="17"/>
      <c r="E2013" s="17"/>
      <c r="F2013" s="18"/>
      <c r="G2013" s="17" t="s">
        <v>65</v>
      </c>
      <c r="H2013" s="22"/>
    </row>
    <row r="2014" spans="1:8" ht="12" customHeight="1" x14ac:dyDescent="0.25">
      <c r="A2014" s="77" t="s">
        <v>66</v>
      </c>
      <c r="B2014" s="23" t="s">
        <v>29</v>
      </c>
      <c r="C2014" s="23" t="s">
        <v>67</v>
      </c>
      <c r="D2014" s="23" t="s">
        <v>68</v>
      </c>
      <c r="E2014" s="23" t="s">
        <v>75</v>
      </c>
      <c r="F2014" s="24" t="s">
        <v>74</v>
      </c>
      <c r="G2014" s="12"/>
      <c r="H2014" s="19"/>
    </row>
    <row r="2015" spans="1:8" ht="12" customHeight="1" x14ac:dyDescent="0.25">
      <c r="A2015" s="79">
        <f>+'CONTROL INGRESO DE LECHE'!$C$3</f>
        <v>1</v>
      </c>
      <c r="B2015" s="25">
        <f>+'CONTROL INGRESO DE LECHE'!C502</f>
        <v>0</v>
      </c>
      <c r="C2015" s="25"/>
      <c r="D2015" s="25"/>
      <c r="E2015" s="25"/>
      <c r="F2015" s="25"/>
      <c r="G2015" s="23" t="s">
        <v>69</v>
      </c>
      <c r="H2015" s="26">
        <v>1400</v>
      </c>
    </row>
    <row r="2016" spans="1:8" ht="12" customHeight="1" x14ac:dyDescent="0.25">
      <c r="A2016" s="79">
        <f>+'CONTROL INGRESO DE LECHE'!$D$3</f>
        <v>2</v>
      </c>
      <c r="B2016" s="12">
        <f>+'CONTROL INGRESO DE LECHE'!D502</f>
        <v>0</v>
      </c>
      <c r="C2016" s="12"/>
      <c r="D2016" s="12"/>
      <c r="E2016" s="12"/>
      <c r="F2016" s="12"/>
      <c r="G2016" s="16" t="s">
        <v>70</v>
      </c>
      <c r="H2016" s="19">
        <f>B2031</f>
        <v>0</v>
      </c>
    </row>
    <row r="2017" spans="1:8" ht="12" customHeight="1" x14ac:dyDescent="0.25">
      <c r="A2017" s="79">
        <f>+'CONTROL INGRESO DE LECHE'!$E$3</f>
        <v>3</v>
      </c>
      <c r="B2017" s="12">
        <f>+'CONTROL INGRESO DE LECHE'!E502</f>
        <v>0</v>
      </c>
      <c r="C2017" s="12"/>
      <c r="D2017" s="12"/>
      <c r="E2017" s="12"/>
      <c r="F2017" s="12"/>
      <c r="G2017" s="16" t="s">
        <v>71</v>
      </c>
      <c r="H2017" s="19">
        <f>+H2016*H2015</f>
        <v>0</v>
      </c>
    </row>
    <row r="2018" spans="1:8" ht="12" customHeight="1" x14ac:dyDescent="0.25">
      <c r="A2018" s="79">
        <f>+'CONTROL INGRESO DE LECHE'!$F$3</f>
        <v>4</v>
      </c>
      <c r="B2018" s="12">
        <f>+'CONTROL INGRESO DE LECHE'!F502</f>
        <v>0</v>
      </c>
      <c r="C2018" s="12"/>
      <c r="D2018" s="12"/>
      <c r="E2018" s="12"/>
      <c r="F2018" s="12"/>
      <c r="G2018" s="16" t="s">
        <v>64</v>
      </c>
      <c r="H2018" s="19"/>
    </row>
    <row r="2019" spans="1:8" ht="12" customHeight="1" x14ac:dyDescent="0.25">
      <c r="A2019" s="79">
        <f>+'CONTROL INGRESO DE LECHE'!$G$3</f>
        <v>5</v>
      </c>
      <c r="B2019" s="12">
        <f>+'CONTROL INGRESO DE LECHE'!G502</f>
        <v>0</v>
      </c>
      <c r="C2019" s="12"/>
      <c r="D2019" s="12"/>
      <c r="E2019" s="12"/>
      <c r="F2019" s="12"/>
      <c r="G2019" s="16" t="s">
        <v>73</v>
      </c>
      <c r="H2019" s="19">
        <f>+H2017</f>
        <v>0</v>
      </c>
    </row>
    <row r="2020" spans="1:8" ht="12" customHeight="1" x14ac:dyDescent="0.25">
      <c r="A2020" s="79">
        <f>+'CONTROL INGRESO DE LECHE'!$H$3</f>
        <v>6</v>
      </c>
      <c r="B2020" s="12">
        <f>+'CONTROL INGRESO DE LECHE'!H502</f>
        <v>0</v>
      </c>
      <c r="C2020" s="12"/>
      <c r="D2020" s="12"/>
      <c r="E2020" s="12"/>
      <c r="F2020" s="12"/>
      <c r="G2020" s="12"/>
      <c r="H2020" s="19"/>
    </row>
    <row r="2021" spans="1:8" ht="12" customHeight="1" x14ac:dyDescent="0.25">
      <c r="A2021" s="79">
        <f>+'CONTROL INGRESO DE LECHE'!$I$3</f>
        <v>7</v>
      </c>
      <c r="B2021" s="12">
        <f>+'CONTROL INGRESO DE LECHE'!I502</f>
        <v>0</v>
      </c>
      <c r="C2021" s="12"/>
      <c r="D2021" s="12"/>
      <c r="E2021" s="12"/>
      <c r="F2021" s="12"/>
      <c r="G2021" s="12"/>
      <c r="H2021" s="19"/>
    </row>
    <row r="2022" spans="1:8" ht="12" customHeight="1" x14ac:dyDescent="0.25">
      <c r="A2022" s="79">
        <f>+'CONTROL INGRESO DE LECHE'!$J$3</f>
        <v>8</v>
      </c>
      <c r="B2022" s="12">
        <f>+'CONTROL INGRESO DE LECHE'!J502</f>
        <v>0</v>
      </c>
      <c r="C2022" s="12"/>
      <c r="D2022" s="12"/>
      <c r="E2022" s="12"/>
      <c r="F2022" s="12"/>
      <c r="G2022" s="12"/>
      <c r="H2022" s="19"/>
    </row>
    <row r="2023" spans="1:8" ht="12" customHeight="1" x14ac:dyDescent="0.25">
      <c r="A2023" s="79">
        <f>+'CONTROL INGRESO DE LECHE'!$K$3</f>
        <v>9</v>
      </c>
      <c r="B2023" s="12">
        <f>+'CONTROL INGRESO DE LECHE'!K502</f>
        <v>0</v>
      </c>
      <c r="C2023" s="12"/>
      <c r="D2023" s="12"/>
      <c r="E2023" s="12"/>
      <c r="F2023" s="12"/>
      <c r="G2023" s="12"/>
      <c r="H2023" s="19"/>
    </row>
    <row r="2024" spans="1:8" ht="12" customHeight="1" x14ac:dyDescent="0.25">
      <c r="A2024" s="79">
        <f>+'CONTROL INGRESO DE LECHE'!$L$3</f>
        <v>10</v>
      </c>
      <c r="B2024" s="12">
        <f>+'CONTROL INGRESO DE LECHE'!L502</f>
        <v>0</v>
      </c>
      <c r="C2024" s="12"/>
      <c r="D2024" s="12"/>
      <c r="E2024" s="12"/>
      <c r="F2024" s="12"/>
      <c r="G2024" s="12"/>
      <c r="H2024" s="19"/>
    </row>
    <row r="2025" spans="1:8" ht="12" customHeight="1" x14ac:dyDescent="0.25">
      <c r="A2025" s="79">
        <f>+'CONTROL INGRESO DE LECHE'!$M$3</f>
        <v>11</v>
      </c>
      <c r="B2025" s="12">
        <f>+'CONTROL INGRESO DE LECHE'!M502</f>
        <v>0</v>
      </c>
      <c r="C2025" s="12"/>
      <c r="D2025" s="12"/>
      <c r="E2025" s="12"/>
      <c r="F2025" s="12"/>
      <c r="G2025" s="12"/>
      <c r="H2025" s="19"/>
    </row>
    <row r="2026" spans="1:8" ht="12" customHeight="1" x14ac:dyDescent="0.25">
      <c r="A2026" s="79">
        <f>+'CONTROL INGRESO DE LECHE'!$N$3</f>
        <v>12</v>
      </c>
      <c r="B2026" s="12">
        <f>+'CONTROL INGRESO DE LECHE'!N502</f>
        <v>0</v>
      </c>
      <c r="C2026" s="12"/>
      <c r="D2026" s="12"/>
      <c r="E2026" s="12"/>
      <c r="F2026" s="12"/>
      <c r="G2026" s="12"/>
      <c r="H2026" s="19"/>
    </row>
    <row r="2027" spans="1:8" ht="12" customHeight="1" x14ac:dyDescent="0.25">
      <c r="A2027" s="79">
        <f>+'CONTROL INGRESO DE LECHE'!$O$3</f>
        <v>13</v>
      </c>
      <c r="B2027" s="12">
        <f>+'CONTROL INGRESO DE LECHE'!O502</f>
        <v>0</v>
      </c>
      <c r="C2027" s="12"/>
      <c r="D2027" s="12"/>
      <c r="E2027" s="12"/>
      <c r="F2027" s="12"/>
      <c r="G2027" s="12"/>
      <c r="H2027" s="19"/>
    </row>
    <row r="2028" spans="1:8" ht="12" customHeight="1" x14ac:dyDescent="0.25">
      <c r="A2028" s="79">
        <f>+'CONTROL INGRESO DE LECHE'!$P$3</f>
        <v>14</v>
      </c>
      <c r="B2028" s="12">
        <f>+'CONTROL INGRESO DE LECHE'!P502</f>
        <v>0</v>
      </c>
      <c r="C2028" s="12"/>
      <c r="D2028" s="12"/>
      <c r="E2028" s="12"/>
      <c r="F2028" s="12"/>
      <c r="G2028" s="12"/>
      <c r="H2028" s="19"/>
    </row>
    <row r="2029" spans="1:8" ht="12" customHeight="1" x14ac:dyDescent="0.25">
      <c r="A2029" s="79">
        <f>+'CONTROL INGRESO DE LECHE'!$Q$3</f>
        <v>15</v>
      </c>
      <c r="B2029" s="12">
        <f>+'CONTROL INGRESO DE LECHE'!Q502</f>
        <v>0</v>
      </c>
      <c r="C2029" s="12"/>
      <c r="D2029" s="12"/>
      <c r="E2029" s="12"/>
      <c r="F2029" s="12"/>
      <c r="G2029" s="12"/>
      <c r="H2029" s="19"/>
    </row>
    <row r="2030" spans="1:8" ht="12" customHeight="1" x14ac:dyDescent="0.25">
      <c r="A2030" s="79">
        <f>+'CONTROL INGRESO DE LECHE'!$R$3</f>
        <v>16</v>
      </c>
      <c r="B2030" s="12">
        <f>+'CONTROL INGRESO DE LECHE'!R502</f>
        <v>0</v>
      </c>
      <c r="C2030" s="12"/>
      <c r="D2030" s="12"/>
      <c r="E2030" s="12"/>
      <c r="F2030" s="12"/>
      <c r="G2030" s="12"/>
      <c r="H2030" s="19"/>
    </row>
    <row r="2031" spans="1:8" ht="12" customHeight="1" x14ac:dyDescent="0.25">
      <c r="A2031" s="78" t="s">
        <v>77</v>
      </c>
      <c r="B2031" s="20">
        <f>SUM(B2015:B2030)</f>
        <v>0</v>
      </c>
      <c r="C2031" s="20"/>
      <c r="D2031" s="20"/>
      <c r="E2031" s="20"/>
      <c r="F2031" s="20"/>
      <c r="G2031" s="20"/>
      <c r="H2031" s="21"/>
    </row>
    <row r="2034" spans="1:8" ht="12" customHeight="1" x14ac:dyDescent="0.25">
      <c r="A2034" s="67" t="s">
        <v>0</v>
      </c>
    </row>
    <row r="2035" spans="1:8" ht="12" customHeight="1" x14ac:dyDescent="0.25">
      <c r="A2035" s="67">
        <f>A538</f>
        <v>4</v>
      </c>
    </row>
    <row r="2036" spans="1:8" ht="12" customHeight="1" x14ac:dyDescent="0.25">
      <c r="A2036" s="67" t="s">
        <v>72</v>
      </c>
      <c r="C2036">
        <f>'CONTROL INGRESO DE LECHE'!B526</f>
        <v>0</v>
      </c>
    </row>
    <row r="2037" spans="1:8" ht="12" customHeight="1" x14ac:dyDescent="0.25">
      <c r="A2037" s="76" t="s">
        <v>76</v>
      </c>
      <c r="B2037" s="17"/>
      <c r="C2037" s="15" t="s">
        <v>64</v>
      </c>
      <c r="D2037" s="17"/>
      <c r="E2037" s="17"/>
      <c r="F2037" s="18"/>
      <c r="G2037" s="17" t="s">
        <v>65</v>
      </c>
      <c r="H2037" s="22"/>
    </row>
    <row r="2038" spans="1:8" ht="12" customHeight="1" x14ac:dyDescent="0.25">
      <c r="A2038" s="77" t="s">
        <v>66</v>
      </c>
      <c r="B2038" s="23" t="s">
        <v>29</v>
      </c>
      <c r="C2038" s="23" t="s">
        <v>67</v>
      </c>
      <c r="D2038" s="23" t="s">
        <v>68</v>
      </c>
      <c r="E2038" s="23" t="s">
        <v>75</v>
      </c>
      <c r="F2038" s="24" t="s">
        <v>74</v>
      </c>
      <c r="G2038" s="12"/>
      <c r="H2038" s="19"/>
    </row>
    <row r="2039" spans="1:8" ht="12" customHeight="1" x14ac:dyDescent="0.25">
      <c r="A2039" s="79">
        <f>+'CONTROL INGRESO DE LECHE'!$C$3</f>
        <v>1</v>
      </c>
      <c r="B2039" s="25">
        <f>+'CONTROL INGRESO DE LECHE'!C526</f>
        <v>0</v>
      </c>
      <c r="C2039" s="25"/>
      <c r="D2039" s="25"/>
      <c r="E2039" s="25"/>
      <c r="F2039" s="25"/>
      <c r="G2039" s="23" t="s">
        <v>69</v>
      </c>
      <c r="H2039" s="26">
        <v>1400</v>
      </c>
    </row>
    <row r="2040" spans="1:8" ht="12" customHeight="1" x14ac:dyDescent="0.25">
      <c r="A2040" s="79">
        <f>+'CONTROL INGRESO DE LECHE'!$D$3</f>
        <v>2</v>
      </c>
      <c r="B2040" s="12">
        <f>+'CONTROL INGRESO DE LECHE'!D526</f>
        <v>0</v>
      </c>
      <c r="C2040" s="12"/>
      <c r="D2040" s="12"/>
      <c r="E2040" s="12"/>
      <c r="F2040" s="12"/>
      <c r="G2040" s="16" t="s">
        <v>70</v>
      </c>
      <c r="H2040" s="19">
        <f>B2055</f>
        <v>0</v>
      </c>
    </row>
    <row r="2041" spans="1:8" ht="12" customHeight="1" x14ac:dyDescent="0.25">
      <c r="A2041" s="79">
        <f>+'CONTROL INGRESO DE LECHE'!$E$3</f>
        <v>3</v>
      </c>
      <c r="B2041" s="12">
        <f>+'CONTROL INGRESO DE LECHE'!E526</f>
        <v>0</v>
      </c>
      <c r="C2041" s="12"/>
      <c r="D2041" s="12"/>
      <c r="E2041" s="12"/>
      <c r="F2041" s="12"/>
      <c r="G2041" s="16" t="s">
        <v>71</v>
      </c>
      <c r="H2041" s="19">
        <f>+H2040*H2039</f>
        <v>0</v>
      </c>
    </row>
    <row r="2042" spans="1:8" ht="12" customHeight="1" x14ac:dyDescent="0.25">
      <c r="A2042" s="79">
        <f>+'CONTROL INGRESO DE LECHE'!$F$3</f>
        <v>4</v>
      </c>
      <c r="B2042" s="12">
        <f>+'CONTROL INGRESO DE LECHE'!F526</f>
        <v>0</v>
      </c>
      <c r="C2042" s="12"/>
      <c r="D2042" s="12"/>
      <c r="E2042" s="12"/>
      <c r="F2042" s="12"/>
      <c r="G2042" s="16" t="s">
        <v>64</v>
      </c>
      <c r="H2042" s="19"/>
    </row>
    <row r="2043" spans="1:8" ht="12" customHeight="1" x14ac:dyDescent="0.25">
      <c r="A2043" s="79">
        <f>+'CONTROL INGRESO DE LECHE'!$G$3</f>
        <v>5</v>
      </c>
      <c r="B2043" s="12">
        <f>+'CONTROL INGRESO DE LECHE'!G526</f>
        <v>0</v>
      </c>
      <c r="C2043" s="12"/>
      <c r="D2043" s="12"/>
      <c r="E2043" s="12"/>
      <c r="F2043" s="12"/>
      <c r="G2043" s="16" t="s">
        <v>73</v>
      </c>
      <c r="H2043" s="19">
        <f>+H2041</f>
        <v>0</v>
      </c>
    </row>
    <row r="2044" spans="1:8" ht="12" customHeight="1" x14ac:dyDescent="0.25">
      <c r="A2044" s="79">
        <f>+'CONTROL INGRESO DE LECHE'!$H$3</f>
        <v>6</v>
      </c>
      <c r="B2044" s="12">
        <f>+'CONTROL INGRESO DE LECHE'!H526</f>
        <v>0</v>
      </c>
      <c r="C2044" s="12"/>
      <c r="D2044" s="12"/>
      <c r="E2044" s="12"/>
      <c r="F2044" s="12"/>
      <c r="G2044" s="12"/>
      <c r="H2044" s="19"/>
    </row>
    <row r="2045" spans="1:8" ht="12" customHeight="1" x14ac:dyDescent="0.25">
      <c r="A2045" s="79">
        <f>+'CONTROL INGRESO DE LECHE'!$I$3</f>
        <v>7</v>
      </c>
      <c r="B2045" s="12">
        <f>+'CONTROL INGRESO DE LECHE'!I526</f>
        <v>0</v>
      </c>
      <c r="C2045" s="12"/>
      <c r="D2045" s="12"/>
      <c r="E2045" s="12"/>
      <c r="F2045" s="12"/>
      <c r="G2045" s="12"/>
      <c r="H2045" s="19"/>
    </row>
    <row r="2046" spans="1:8" ht="12" customHeight="1" x14ac:dyDescent="0.25">
      <c r="A2046" s="79">
        <f>+'CONTROL INGRESO DE LECHE'!$J$3</f>
        <v>8</v>
      </c>
      <c r="B2046" s="12">
        <f>+'CONTROL INGRESO DE LECHE'!J526</f>
        <v>0</v>
      </c>
      <c r="C2046" s="12"/>
      <c r="D2046" s="12"/>
      <c r="E2046" s="12"/>
      <c r="F2046" s="12"/>
      <c r="G2046" s="12"/>
      <c r="H2046" s="19"/>
    </row>
    <row r="2047" spans="1:8" ht="12" customHeight="1" x14ac:dyDescent="0.25">
      <c r="A2047" s="79">
        <f>+'CONTROL INGRESO DE LECHE'!$K$3</f>
        <v>9</v>
      </c>
      <c r="B2047" s="12">
        <f>+'CONTROL INGRESO DE LECHE'!K526</f>
        <v>0</v>
      </c>
      <c r="C2047" s="12"/>
      <c r="D2047" s="12"/>
      <c r="E2047" s="12"/>
      <c r="F2047" s="12"/>
      <c r="G2047" s="12"/>
      <c r="H2047" s="19"/>
    </row>
    <row r="2048" spans="1:8" ht="12" customHeight="1" x14ac:dyDescent="0.25">
      <c r="A2048" s="79">
        <f>+'CONTROL INGRESO DE LECHE'!$L$3</f>
        <v>10</v>
      </c>
      <c r="B2048" s="12">
        <f>+'CONTROL INGRESO DE LECHE'!L526</f>
        <v>0</v>
      </c>
      <c r="C2048" s="12"/>
      <c r="D2048" s="12"/>
      <c r="E2048" s="12"/>
      <c r="F2048" s="12"/>
      <c r="G2048" s="12"/>
      <c r="H2048" s="19"/>
    </row>
    <row r="2049" spans="1:8" ht="12" customHeight="1" x14ac:dyDescent="0.25">
      <c r="A2049" s="79">
        <f>+'CONTROL INGRESO DE LECHE'!$M$3</f>
        <v>11</v>
      </c>
      <c r="B2049" s="12">
        <f>+'CONTROL INGRESO DE LECHE'!M526</f>
        <v>0</v>
      </c>
      <c r="C2049" s="12"/>
      <c r="D2049" s="12"/>
      <c r="E2049" s="12"/>
      <c r="F2049" s="12"/>
      <c r="G2049" s="12"/>
      <c r="H2049" s="19"/>
    </row>
    <row r="2050" spans="1:8" ht="12" customHeight="1" x14ac:dyDescent="0.25">
      <c r="A2050" s="79">
        <f>+'CONTROL INGRESO DE LECHE'!$N$3</f>
        <v>12</v>
      </c>
      <c r="B2050" s="12">
        <f>+'CONTROL INGRESO DE LECHE'!N526</f>
        <v>0</v>
      </c>
      <c r="C2050" s="12"/>
      <c r="D2050" s="12"/>
      <c r="E2050" s="12"/>
      <c r="F2050" s="12"/>
      <c r="G2050" s="12"/>
      <c r="H2050" s="19"/>
    </row>
    <row r="2051" spans="1:8" ht="12" customHeight="1" x14ac:dyDescent="0.25">
      <c r="A2051" s="79">
        <f>+'CONTROL INGRESO DE LECHE'!$O$3</f>
        <v>13</v>
      </c>
      <c r="B2051" s="12">
        <f>+'CONTROL INGRESO DE LECHE'!O526</f>
        <v>0</v>
      </c>
      <c r="C2051" s="12"/>
      <c r="D2051" s="12"/>
      <c r="E2051" s="12"/>
      <c r="F2051" s="12"/>
      <c r="G2051" s="12"/>
      <c r="H2051" s="19"/>
    </row>
    <row r="2052" spans="1:8" ht="12" customHeight="1" x14ac:dyDescent="0.25">
      <c r="A2052" s="79">
        <f>+'CONTROL INGRESO DE LECHE'!$P$3</f>
        <v>14</v>
      </c>
      <c r="B2052" s="12">
        <f>+'CONTROL INGRESO DE LECHE'!P526</f>
        <v>0</v>
      </c>
      <c r="C2052" s="12"/>
      <c r="D2052" s="12"/>
      <c r="E2052" s="12"/>
      <c r="F2052" s="12"/>
      <c r="G2052" s="12"/>
      <c r="H2052" s="19"/>
    </row>
    <row r="2053" spans="1:8" ht="12" customHeight="1" x14ac:dyDescent="0.25">
      <c r="A2053" s="79">
        <f>+'CONTROL INGRESO DE LECHE'!$Q$3</f>
        <v>15</v>
      </c>
      <c r="B2053" s="12">
        <f>+'CONTROL INGRESO DE LECHE'!Q526</f>
        <v>0</v>
      </c>
      <c r="C2053" s="12"/>
      <c r="D2053" s="12"/>
      <c r="E2053" s="12"/>
      <c r="F2053" s="12"/>
      <c r="G2053" s="12"/>
      <c r="H2053" s="19"/>
    </row>
    <row r="2054" spans="1:8" ht="12" customHeight="1" x14ac:dyDescent="0.25">
      <c r="A2054" s="79">
        <f>+'CONTROL INGRESO DE LECHE'!$R$3</f>
        <v>16</v>
      </c>
      <c r="B2054" s="12">
        <f>+'CONTROL INGRESO DE LECHE'!R526</f>
        <v>0</v>
      </c>
      <c r="C2054" s="12"/>
      <c r="D2054" s="12"/>
      <c r="E2054" s="12"/>
      <c r="F2054" s="12"/>
      <c r="G2054" s="12"/>
      <c r="H2054" s="19"/>
    </row>
    <row r="2055" spans="1:8" ht="12" customHeight="1" x14ac:dyDescent="0.25">
      <c r="A2055" s="78" t="s">
        <v>77</v>
      </c>
      <c r="B2055" s="20">
        <f>SUM(B2039:B2054)</f>
        <v>0</v>
      </c>
      <c r="C2055" s="20"/>
      <c r="D2055" s="20"/>
      <c r="E2055" s="20"/>
      <c r="F2055" s="20"/>
      <c r="G2055" s="20"/>
      <c r="H2055" s="21"/>
    </row>
  </sheetData>
  <printOptions horizontalCentered="1" verticalCentered="1"/>
  <pageMargins left="0" right="0" top="0" bottom="0" header="0" footer="0"/>
  <pageSetup scale="73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94C1B-68D3-43FE-9819-F4C2BAE3500B}">
  <dimension ref="A1:F106"/>
  <sheetViews>
    <sheetView tabSelected="1" view="pageBreakPreview" zoomScale="60" zoomScaleNormal="89" workbookViewId="0">
      <selection activeCell="E56" sqref="A1:E56"/>
    </sheetView>
  </sheetViews>
  <sheetFormatPr baseColWidth="10" defaultRowHeight="15" x14ac:dyDescent="0.25"/>
  <cols>
    <col min="1" max="1" width="38.28515625" customWidth="1"/>
    <col min="2" max="2" width="16.5703125" customWidth="1"/>
    <col min="3" max="3" width="22.7109375" customWidth="1"/>
    <col min="4" max="4" width="14.85546875" customWidth="1"/>
    <col min="5" max="5" width="19" customWidth="1"/>
  </cols>
  <sheetData>
    <row r="1" spans="1:6" x14ac:dyDescent="0.25">
      <c r="A1" s="1" t="s">
        <v>0</v>
      </c>
    </row>
    <row r="2" spans="1:6" x14ac:dyDescent="0.25">
      <c r="A2" s="1" t="s">
        <v>193</v>
      </c>
    </row>
    <row r="3" spans="1:6" x14ac:dyDescent="0.25">
      <c r="A3" s="1" t="s">
        <v>92</v>
      </c>
    </row>
    <row r="4" spans="1:6" x14ac:dyDescent="0.25">
      <c r="A4" s="2" t="s">
        <v>1</v>
      </c>
      <c r="B4" s="2" t="s">
        <v>31</v>
      </c>
      <c r="C4" s="13" t="s">
        <v>32</v>
      </c>
      <c r="D4" s="2" t="s">
        <v>33</v>
      </c>
    </row>
    <row r="5" spans="1:6" x14ac:dyDescent="0.25">
      <c r="A5" s="4" t="s">
        <v>87</v>
      </c>
      <c r="B5" s="4" t="s">
        <v>37</v>
      </c>
      <c r="C5" s="29">
        <v>431360022367</v>
      </c>
      <c r="D5" s="30">
        <f>'1RA QUINCENA JULIO'!H861</f>
        <v>1126400</v>
      </c>
    </row>
    <row r="6" spans="1:6" x14ac:dyDescent="0.25">
      <c r="A6" s="4" t="s">
        <v>34</v>
      </c>
      <c r="B6" s="4" t="s">
        <v>37</v>
      </c>
      <c r="C6" s="29">
        <v>431360033644</v>
      </c>
      <c r="D6" s="30">
        <f>'1RA QUINCENA JULIO'!H723</f>
        <v>214500</v>
      </c>
    </row>
    <row r="7" spans="1:6" x14ac:dyDescent="0.25">
      <c r="A7" s="4" t="s">
        <v>35</v>
      </c>
      <c r="B7" s="4" t="s">
        <v>37</v>
      </c>
      <c r="C7" s="29">
        <v>31360065742</v>
      </c>
      <c r="D7" s="30">
        <f>'1RA QUINCENA JULIO'!H792</f>
        <v>609600</v>
      </c>
    </row>
    <row r="8" spans="1:6" x14ac:dyDescent="0.25">
      <c r="A8" s="4" t="s">
        <v>36</v>
      </c>
      <c r="B8" s="4" t="s">
        <v>37</v>
      </c>
      <c r="C8" s="29">
        <v>431360009611</v>
      </c>
      <c r="D8" s="30">
        <f>'1RA QUINCENA JULIO'!H1069</f>
        <v>920000</v>
      </c>
    </row>
    <row r="9" spans="1:6" x14ac:dyDescent="0.25">
      <c r="A9" s="4" t="s">
        <v>169</v>
      </c>
      <c r="B9" s="4" t="s">
        <v>37</v>
      </c>
      <c r="C9" s="29">
        <v>407000018522</v>
      </c>
      <c r="D9" s="31">
        <f>'1RA QUINCENA JULIO'!H1392</f>
        <v>140650</v>
      </c>
      <c r="E9" s="32"/>
    </row>
    <row r="10" spans="1:6" x14ac:dyDescent="0.25">
      <c r="A10" s="4" t="s">
        <v>107</v>
      </c>
      <c r="B10" s="4" t="s">
        <v>37</v>
      </c>
      <c r="C10" s="29" t="s">
        <v>108</v>
      </c>
      <c r="D10" s="31">
        <f>'1RA QUINCENA JULIO'!H677</f>
        <v>907200</v>
      </c>
      <c r="E10" s="32"/>
    </row>
    <row r="11" spans="1:6" x14ac:dyDescent="0.25">
      <c r="A11" s="55" t="s">
        <v>198</v>
      </c>
      <c r="B11" s="55" t="s">
        <v>37</v>
      </c>
      <c r="C11" s="29">
        <v>431350009729</v>
      </c>
      <c r="D11" s="31">
        <f>'1RA QUINCENA JULIO'!H1829</f>
        <v>637000</v>
      </c>
      <c r="E11" s="66"/>
    </row>
    <row r="12" spans="1:6" x14ac:dyDescent="0.25">
      <c r="A12" s="55" t="s">
        <v>133</v>
      </c>
      <c r="B12" s="55" t="s">
        <v>37</v>
      </c>
      <c r="C12" s="29" t="s">
        <v>134</v>
      </c>
      <c r="D12" s="31">
        <v>2106000</v>
      </c>
      <c r="E12" s="66"/>
    </row>
    <row r="13" spans="1:6" x14ac:dyDescent="0.25">
      <c r="A13" s="55" t="s">
        <v>175</v>
      </c>
      <c r="B13" s="55" t="s">
        <v>37</v>
      </c>
      <c r="C13" s="29" t="s">
        <v>176</v>
      </c>
      <c r="D13" s="31">
        <f>'1RA QUINCENA JULIO'!H1645</f>
        <v>2148000</v>
      </c>
      <c r="E13" s="60">
        <f>SUM(D5:D23)</f>
        <v>14407350</v>
      </c>
    </row>
    <row r="14" spans="1:6" x14ac:dyDescent="0.25">
      <c r="A14" s="55" t="s">
        <v>148</v>
      </c>
      <c r="B14" s="55" t="s">
        <v>37</v>
      </c>
      <c r="C14" s="86" t="s">
        <v>149</v>
      </c>
      <c r="D14" s="31">
        <f>'1RA QUINCENA JULIO'!H355</f>
        <v>833000</v>
      </c>
      <c r="E14" s="32"/>
      <c r="F14" s="56"/>
    </row>
    <row r="15" spans="1:6" x14ac:dyDescent="0.25">
      <c r="A15" s="55" t="s">
        <v>152</v>
      </c>
      <c r="B15" s="55" t="s">
        <v>37</v>
      </c>
      <c r="C15" s="86" t="s">
        <v>153</v>
      </c>
      <c r="D15" s="31">
        <f>'1RA QUINCENA JULIO'!H1599</f>
        <v>655200</v>
      </c>
      <c r="E15" s="32"/>
      <c r="F15" s="56"/>
    </row>
    <row r="16" spans="1:6" x14ac:dyDescent="0.25">
      <c r="A16" s="55" t="s">
        <v>155</v>
      </c>
      <c r="B16" s="55" t="s">
        <v>37</v>
      </c>
      <c r="C16" s="86" t="s">
        <v>154</v>
      </c>
      <c r="D16" s="31">
        <f>'1RA QUINCENA JULIO'!H1253</f>
        <v>1267000</v>
      </c>
      <c r="E16" s="32"/>
      <c r="F16" s="56"/>
    </row>
    <row r="17" spans="1:6" x14ac:dyDescent="0.25">
      <c r="A17" s="55" t="s">
        <v>211</v>
      </c>
      <c r="B17" s="55" t="s">
        <v>37</v>
      </c>
      <c r="C17" s="86">
        <v>31400014593</v>
      </c>
      <c r="D17" s="31">
        <v>582400</v>
      </c>
      <c r="E17" s="32"/>
      <c r="F17" s="56"/>
    </row>
    <row r="18" spans="1:6" x14ac:dyDescent="0.25">
      <c r="A18" s="55" t="s">
        <v>208</v>
      </c>
      <c r="B18" s="55" t="s">
        <v>37</v>
      </c>
      <c r="C18" s="86">
        <v>431402001632</v>
      </c>
      <c r="D18" s="31">
        <v>1360800</v>
      </c>
      <c r="E18" s="32"/>
      <c r="F18" s="56"/>
    </row>
    <row r="19" spans="1:6" x14ac:dyDescent="0.25">
      <c r="A19" s="55" t="s">
        <v>209</v>
      </c>
      <c r="B19" s="55" t="s">
        <v>37</v>
      </c>
      <c r="C19" s="86">
        <v>431402001632</v>
      </c>
      <c r="D19" s="31">
        <v>229600</v>
      </c>
      <c r="E19" s="32"/>
      <c r="F19" s="56"/>
    </row>
    <row r="20" spans="1:6" x14ac:dyDescent="0.25">
      <c r="A20" s="55" t="s">
        <v>210</v>
      </c>
      <c r="B20" s="55" t="s">
        <v>37</v>
      </c>
      <c r="C20" s="86">
        <v>431402003694</v>
      </c>
      <c r="D20" s="31">
        <v>670000</v>
      </c>
      <c r="E20" s="32"/>
      <c r="F20" s="56"/>
    </row>
    <row r="21" spans="1:6" x14ac:dyDescent="0.25">
      <c r="A21" s="55"/>
      <c r="B21" s="55"/>
      <c r="C21" s="86"/>
      <c r="D21" s="31"/>
      <c r="E21" s="32"/>
      <c r="F21" s="56"/>
    </row>
    <row r="22" spans="1:6" x14ac:dyDescent="0.25">
      <c r="A22" s="55"/>
      <c r="B22" s="55"/>
      <c r="C22" s="86"/>
      <c r="D22" s="31"/>
      <c r="E22" s="32"/>
      <c r="F22" s="56"/>
    </row>
    <row r="23" spans="1:6" x14ac:dyDescent="0.25">
      <c r="A23" s="55"/>
      <c r="B23" s="55"/>
      <c r="C23" s="103"/>
      <c r="D23" s="31"/>
      <c r="E23" s="32"/>
      <c r="F23" s="56"/>
    </row>
    <row r="24" spans="1:6" x14ac:dyDescent="0.25">
      <c r="A24" s="106"/>
      <c r="B24" s="106"/>
      <c r="E24" s="32"/>
      <c r="F24" s="56"/>
    </row>
    <row r="25" spans="1:6" x14ac:dyDescent="0.25">
      <c r="A25" s="4" t="s">
        <v>38</v>
      </c>
      <c r="B25" s="4" t="s">
        <v>41</v>
      </c>
      <c r="C25" s="29" t="s">
        <v>56</v>
      </c>
      <c r="D25" s="30">
        <f>'1RA QUINCENA JULIO'!H33</f>
        <v>934500</v>
      </c>
    </row>
    <row r="26" spans="1:6" x14ac:dyDescent="0.25">
      <c r="A26" s="4"/>
      <c r="B26" s="4"/>
      <c r="C26" s="29"/>
      <c r="D26" s="30"/>
    </row>
    <row r="27" spans="1:6" x14ac:dyDescent="0.25">
      <c r="A27" s="4" t="s">
        <v>39</v>
      </c>
      <c r="B27" s="4" t="s">
        <v>41</v>
      </c>
      <c r="C27" s="29" t="s">
        <v>57</v>
      </c>
      <c r="D27" s="30">
        <f>'1RA QUINCENA JULIO'!H700</f>
        <v>1707200</v>
      </c>
    </row>
    <row r="28" spans="1:6" x14ac:dyDescent="0.25">
      <c r="A28" s="4" t="s">
        <v>40</v>
      </c>
      <c r="B28" s="4" t="s">
        <v>41</v>
      </c>
      <c r="C28" s="29" t="s">
        <v>58</v>
      </c>
      <c r="D28" s="30">
        <f>'1RA QUINCENA JULIO'!H378</f>
        <v>221200</v>
      </c>
      <c r="E28" s="32"/>
    </row>
    <row r="29" spans="1:6" x14ac:dyDescent="0.25">
      <c r="A29" s="4"/>
      <c r="B29" s="4"/>
      <c r="C29" s="29"/>
      <c r="D29" s="30"/>
      <c r="E29" s="34">
        <f>SUM(D25:D29)</f>
        <v>2862900</v>
      </c>
    </row>
    <row r="31" spans="1:6" x14ac:dyDescent="0.25">
      <c r="A31" s="4"/>
      <c r="B31" s="4"/>
      <c r="C31" s="59"/>
      <c r="D31" s="31"/>
    </row>
    <row r="32" spans="1:6" x14ac:dyDescent="0.25">
      <c r="A32" s="4"/>
      <c r="B32" s="4"/>
      <c r="C32" s="59"/>
      <c r="D32" s="31"/>
    </row>
    <row r="33" spans="1:5" x14ac:dyDescent="0.25">
      <c r="A33" s="4"/>
      <c r="B33" s="4"/>
      <c r="C33" s="29"/>
      <c r="D33" s="30"/>
    </row>
    <row r="34" spans="1:5" x14ac:dyDescent="0.25">
      <c r="A34" s="4"/>
      <c r="B34" s="4"/>
      <c r="C34" s="29"/>
      <c r="D34" s="30"/>
    </row>
    <row r="35" spans="1:5" x14ac:dyDescent="0.25">
      <c r="A35" s="4"/>
      <c r="B35" s="4"/>
      <c r="C35" s="29"/>
      <c r="D35" s="30"/>
    </row>
    <row r="36" spans="1:5" x14ac:dyDescent="0.25">
      <c r="A36" s="4"/>
      <c r="B36" s="4"/>
      <c r="C36" s="29"/>
      <c r="D36" s="30"/>
    </row>
    <row r="37" spans="1:5" x14ac:dyDescent="0.25">
      <c r="A37" s="4" t="s">
        <v>100</v>
      </c>
      <c r="B37" s="4" t="s">
        <v>213</v>
      </c>
      <c r="C37" s="29">
        <v>3118124154</v>
      </c>
      <c r="D37" s="30">
        <v>1119000</v>
      </c>
    </row>
    <row r="38" spans="1:5" x14ac:dyDescent="0.25">
      <c r="A38" s="4" t="s">
        <v>217</v>
      </c>
      <c r="B38" s="4" t="s">
        <v>59</v>
      </c>
      <c r="C38" s="29">
        <v>2102126772</v>
      </c>
      <c r="D38" s="30">
        <v>312200</v>
      </c>
    </row>
    <row r="39" spans="1:5" x14ac:dyDescent="0.25">
      <c r="A39" s="4" t="s">
        <v>42</v>
      </c>
      <c r="B39" s="4" t="s">
        <v>59</v>
      </c>
      <c r="C39" s="29" t="s">
        <v>89</v>
      </c>
      <c r="D39" s="30">
        <v>6933800</v>
      </c>
    </row>
    <row r="40" spans="1:5" x14ac:dyDescent="0.25">
      <c r="A40" s="4" t="s">
        <v>215</v>
      </c>
      <c r="B40" s="4" t="s">
        <v>59</v>
      </c>
      <c r="C40" s="29">
        <v>33774543223</v>
      </c>
      <c r="D40" s="30">
        <v>403200</v>
      </c>
      <c r="E40" s="32"/>
    </row>
    <row r="41" spans="1:5" x14ac:dyDescent="0.25">
      <c r="A41" s="4" t="s">
        <v>221</v>
      </c>
      <c r="B41" s="4" t="s">
        <v>213</v>
      </c>
      <c r="C41" s="29">
        <v>3143708657</v>
      </c>
      <c r="D41" s="30">
        <v>1233600</v>
      </c>
      <c r="E41" s="32"/>
    </row>
    <row r="42" spans="1:5" x14ac:dyDescent="0.25">
      <c r="A42" s="4" t="s">
        <v>162</v>
      </c>
      <c r="B42" s="4" t="s">
        <v>59</v>
      </c>
      <c r="C42" s="29" t="s">
        <v>104</v>
      </c>
      <c r="D42" s="30">
        <f>'1RA QUINCENA JULIO'!H1207</f>
        <v>4197200</v>
      </c>
      <c r="E42" s="32"/>
    </row>
    <row r="43" spans="1:5" x14ac:dyDescent="0.25">
      <c r="A43" s="4" t="s">
        <v>212</v>
      </c>
      <c r="B43" s="4" t="s">
        <v>213</v>
      </c>
      <c r="C43" s="29">
        <v>3202325592</v>
      </c>
      <c r="D43" s="30">
        <v>329000</v>
      </c>
      <c r="E43" s="32"/>
    </row>
    <row r="44" spans="1:5" x14ac:dyDescent="0.25">
      <c r="A44" s="55" t="s">
        <v>214</v>
      </c>
      <c r="B44" s="55" t="s">
        <v>213</v>
      </c>
      <c r="C44" s="29">
        <v>3136784209</v>
      </c>
      <c r="D44" s="30">
        <v>964500</v>
      </c>
      <c r="E44" s="32"/>
    </row>
    <row r="45" spans="1:5" x14ac:dyDescent="0.25">
      <c r="A45" s="55" t="s">
        <v>216</v>
      </c>
      <c r="B45" s="55" t="s">
        <v>213</v>
      </c>
      <c r="C45" s="29">
        <v>3147342404</v>
      </c>
      <c r="D45" s="30">
        <v>485800</v>
      </c>
      <c r="E45" s="32"/>
    </row>
    <row r="46" spans="1:5" x14ac:dyDescent="0.25">
      <c r="A46" s="55" t="s">
        <v>218</v>
      </c>
      <c r="B46" s="55" t="s">
        <v>213</v>
      </c>
      <c r="C46" s="29">
        <v>3222128269</v>
      </c>
      <c r="D46" s="30">
        <v>74200</v>
      </c>
      <c r="E46" s="61">
        <f>SUM(D31:D48)</f>
        <v>20059750</v>
      </c>
    </row>
    <row r="47" spans="1:5" x14ac:dyDescent="0.25">
      <c r="A47" s="55" t="s">
        <v>219</v>
      </c>
      <c r="B47" s="55" t="s">
        <v>213</v>
      </c>
      <c r="C47" s="29">
        <v>3136202994</v>
      </c>
      <c r="D47" s="30">
        <v>2000000</v>
      </c>
      <c r="E47" s="61"/>
    </row>
    <row r="48" spans="1:5" x14ac:dyDescent="0.25">
      <c r="A48" s="55" t="s">
        <v>220</v>
      </c>
      <c r="B48" s="55" t="s">
        <v>213</v>
      </c>
      <c r="C48" s="29">
        <v>3123388165</v>
      </c>
      <c r="D48" s="30">
        <v>2007250</v>
      </c>
    </row>
    <row r="49" spans="1:6" x14ac:dyDescent="0.25">
      <c r="A49" s="55"/>
      <c r="B49" s="55"/>
      <c r="C49" s="29"/>
      <c r="D49" s="30"/>
    </row>
    <row r="50" spans="1:6" x14ac:dyDescent="0.25">
      <c r="C50" s="14"/>
      <c r="D50" s="27"/>
    </row>
    <row r="51" spans="1:6" x14ac:dyDescent="0.25">
      <c r="A51" s="4" t="s">
        <v>90</v>
      </c>
      <c r="B51" s="4" t="s">
        <v>60</v>
      </c>
      <c r="C51" s="29" t="s">
        <v>62</v>
      </c>
      <c r="D51" s="31">
        <f>'1RA QUINCENA JULIO'!H953</f>
        <v>1923200</v>
      </c>
    </row>
    <row r="52" spans="1:6" x14ac:dyDescent="0.25">
      <c r="A52" s="4" t="s">
        <v>43</v>
      </c>
      <c r="B52" s="4" t="s">
        <v>60</v>
      </c>
      <c r="C52" s="29">
        <v>472960017284</v>
      </c>
      <c r="D52" s="31">
        <f>'1RA QUINCENA JULIO'!H148</f>
        <v>4100200</v>
      </c>
    </row>
    <row r="53" spans="1:6" x14ac:dyDescent="0.25">
      <c r="A53" s="4"/>
      <c r="B53" s="4"/>
      <c r="C53" s="29"/>
      <c r="D53" s="31"/>
    </row>
    <row r="54" spans="1:6" x14ac:dyDescent="0.25">
      <c r="A54" s="4" t="s">
        <v>44</v>
      </c>
      <c r="B54" s="4" t="s">
        <v>60</v>
      </c>
      <c r="C54" s="29" t="s">
        <v>63</v>
      </c>
      <c r="D54" s="31">
        <f>'1RA QUINCENA JULIO'!H56</f>
        <v>352500</v>
      </c>
      <c r="E54" s="32"/>
    </row>
    <row r="55" spans="1:6" x14ac:dyDescent="0.25">
      <c r="A55" s="4" t="s">
        <v>105</v>
      </c>
      <c r="B55" s="4" t="s">
        <v>60</v>
      </c>
      <c r="C55" s="29" t="s">
        <v>106</v>
      </c>
      <c r="D55" s="31">
        <f>'1RA QUINCENA JULIO'!H286</f>
        <v>40600</v>
      </c>
      <c r="E55" s="32"/>
    </row>
    <row r="56" spans="1:6" x14ac:dyDescent="0.25">
      <c r="A56" s="4"/>
      <c r="B56" s="4"/>
      <c r="C56" s="29"/>
      <c r="D56" s="31"/>
      <c r="E56" s="57">
        <f>SUM(D51:D56)</f>
        <v>6416500</v>
      </c>
    </row>
    <row r="58" spans="1:6" x14ac:dyDescent="0.25">
      <c r="A58" s="4" t="s">
        <v>122</v>
      </c>
      <c r="B58" s="4" t="s">
        <v>61</v>
      </c>
      <c r="C58" s="29"/>
      <c r="D58" s="31">
        <f>'1RA QUINCENA JULIO'!H1346</f>
        <v>261800</v>
      </c>
    </row>
    <row r="59" spans="1:6" x14ac:dyDescent="0.25">
      <c r="A59" s="4" t="s">
        <v>45</v>
      </c>
      <c r="B59" s="4" t="s">
        <v>61</v>
      </c>
      <c r="C59" s="29"/>
      <c r="D59" s="31">
        <f>'1RA QUINCENA JULIO'!H907</f>
        <v>279000</v>
      </c>
    </row>
    <row r="60" spans="1:6" x14ac:dyDescent="0.25">
      <c r="A60" s="4" t="s">
        <v>46</v>
      </c>
      <c r="B60" s="4" t="s">
        <v>61</v>
      </c>
      <c r="C60" s="29"/>
      <c r="D60" s="31">
        <f>'1RA QUINCENA JULIO'!H493</f>
        <v>572800</v>
      </c>
    </row>
    <row r="61" spans="1:6" x14ac:dyDescent="0.25">
      <c r="A61" s="4" t="s">
        <v>123</v>
      </c>
      <c r="B61" s="4" t="s">
        <v>83</v>
      </c>
      <c r="C61" s="29"/>
      <c r="D61" s="31">
        <f>'1RA QUINCENA JULIO'!H1576</f>
        <v>235200</v>
      </c>
    </row>
    <row r="62" spans="1:6" x14ac:dyDescent="0.25">
      <c r="A62" s="4" t="s">
        <v>47</v>
      </c>
      <c r="B62" s="4" t="s">
        <v>61</v>
      </c>
      <c r="C62" s="29"/>
      <c r="D62" s="31">
        <f>'1RA QUINCENA JULIO'!H1115</f>
        <v>172200</v>
      </c>
      <c r="F62" s="28"/>
    </row>
    <row r="63" spans="1:6" x14ac:dyDescent="0.25">
      <c r="A63" s="4" t="s">
        <v>48</v>
      </c>
      <c r="B63" s="4" t="s">
        <v>61</v>
      </c>
      <c r="C63" s="29"/>
      <c r="D63" s="31">
        <f>'1RA QUINCENA JULIO'!H1092</f>
        <v>109200</v>
      </c>
      <c r="F63" s="28"/>
    </row>
    <row r="64" spans="1:6" x14ac:dyDescent="0.25">
      <c r="A64" s="4" t="s">
        <v>49</v>
      </c>
      <c r="B64" s="4" t="s">
        <v>61</v>
      </c>
      <c r="C64" s="29"/>
      <c r="D64" s="31">
        <f>'1RA QUINCENA JULIO'!H332</f>
        <v>265600</v>
      </c>
      <c r="F64" s="28"/>
    </row>
    <row r="65" spans="1:6" x14ac:dyDescent="0.25">
      <c r="A65" s="4" t="s">
        <v>50</v>
      </c>
      <c r="B65" s="4" t="s">
        <v>61</v>
      </c>
      <c r="C65" s="29"/>
      <c r="D65" s="31">
        <f>'1RA QUINCENA JULIO'!H999</f>
        <v>564200</v>
      </c>
      <c r="F65" s="28"/>
    </row>
    <row r="66" spans="1:6" x14ac:dyDescent="0.25">
      <c r="A66" s="4" t="s">
        <v>51</v>
      </c>
      <c r="B66" s="4" t="s">
        <v>61</v>
      </c>
      <c r="C66" s="29"/>
      <c r="D66" s="31">
        <f>'1RA QUINCENA JULIO'!H1022</f>
        <v>109200</v>
      </c>
      <c r="F66" s="28"/>
    </row>
    <row r="67" spans="1:6" x14ac:dyDescent="0.25">
      <c r="A67" s="4" t="s">
        <v>52</v>
      </c>
      <c r="B67" s="4" t="s">
        <v>61</v>
      </c>
      <c r="C67" s="29"/>
      <c r="D67" s="31">
        <f>'1RA QUINCENA JULIO'!H309</f>
        <v>2160000</v>
      </c>
      <c r="F67" s="28"/>
    </row>
    <row r="68" spans="1:6" x14ac:dyDescent="0.25">
      <c r="A68" s="4" t="s">
        <v>170</v>
      </c>
      <c r="B68" s="4" t="s">
        <v>83</v>
      </c>
      <c r="C68" s="29"/>
      <c r="D68" s="31">
        <f>'1RA QUINCENA JULIO'!H1276</f>
        <v>151200</v>
      </c>
      <c r="F68" s="28"/>
    </row>
    <row r="69" spans="1:6" x14ac:dyDescent="0.25">
      <c r="A69" s="4" t="s">
        <v>126</v>
      </c>
      <c r="B69" s="4" t="s">
        <v>61</v>
      </c>
      <c r="C69" s="29"/>
      <c r="D69" s="31">
        <f>'1RA QUINCENA JULIO'!H815</f>
        <v>100800</v>
      </c>
      <c r="F69" s="28"/>
    </row>
    <row r="70" spans="1:6" x14ac:dyDescent="0.25">
      <c r="A70" s="4" t="s">
        <v>207</v>
      </c>
      <c r="B70" s="4" t="s">
        <v>83</v>
      </c>
      <c r="C70" s="29"/>
      <c r="D70" s="31">
        <f>'1RA QUINCENA JULIO'!H1714</f>
        <v>418600</v>
      </c>
      <c r="F70" s="28"/>
    </row>
    <row r="71" spans="1:6" x14ac:dyDescent="0.25">
      <c r="A71" s="4" t="s">
        <v>53</v>
      </c>
      <c r="B71" s="4" t="s">
        <v>61</v>
      </c>
      <c r="C71" s="29"/>
      <c r="D71" s="31">
        <f>'1RA QUINCENA JULIO'!H1138</f>
        <v>281400</v>
      </c>
      <c r="F71" s="28"/>
    </row>
    <row r="72" spans="1:6" x14ac:dyDescent="0.25">
      <c r="A72" s="4" t="s">
        <v>177</v>
      </c>
      <c r="B72" s="4" t="s">
        <v>83</v>
      </c>
      <c r="C72" s="29"/>
      <c r="D72" s="31">
        <f>'1RA QUINCENA JULIO'!H1737</f>
        <v>172200</v>
      </c>
      <c r="F72" s="28"/>
    </row>
    <row r="73" spans="1:6" x14ac:dyDescent="0.25">
      <c r="A73" s="4" t="s">
        <v>82</v>
      </c>
      <c r="B73" s="4" t="s">
        <v>83</v>
      </c>
      <c r="C73" s="4"/>
      <c r="D73" s="31">
        <f>'1RA QUINCENA JULIO'!H539</f>
        <v>615000</v>
      </c>
      <c r="F73" s="28"/>
    </row>
    <row r="74" spans="1:6" x14ac:dyDescent="0.25">
      <c r="A74" s="4" t="s">
        <v>86</v>
      </c>
      <c r="B74" s="4" t="s">
        <v>83</v>
      </c>
      <c r="C74" s="29"/>
      <c r="D74" s="31">
        <f>'1RA QUINCENA JULIO'!H470</f>
        <v>513600</v>
      </c>
      <c r="E74" s="32"/>
      <c r="F74" s="28"/>
    </row>
    <row r="75" spans="1:6" x14ac:dyDescent="0.25">
      <c r="A75" s="4" t="s">
        <v>196</v>
      </c>
      <c r="B75" s="4" t="s">
        <v>83</v>
      </c>
      <c r="C75" s="29"/>
      <c r="D75" s="31">
        <f>'1RA QUINCENA JULIO'!H1783</f>
        <v>56000</v>
      </c>
      <c r="E75" s="32"/>
      <c r="F75" s="28"/>
    </row>
    <row r="76" spans="1:6" x14ac:dyDescent="0.25">
      <c r="A76" s="55" t="s">
        <v>128</v>
      </c>
      <c r="B76" s="55" t="s">
        <v>83</v>
      </c>
      <c r="C76" s="29"/>
      <c r="D76" s="31">
        <f>'1RA QUINCENA JULIO'!H79</f>
        <v>212800</v>
      </c>
      <c r="E76" s="32"/>
      <c r="F76" s="28"/>
    </row>
    <row r="77" spans="1:6" x14ac:dyDescent="0.25">
      <c r="A77" s="55" t="s">
        <v>178</v>
      </c>
      <c r="B77" s="55" t="s">
        <v>61</v>
      </c>
      <c r="C77" s="29"/>
      <c r="D77" s="31">
        <f>'1RA QUINCENA JULIO'!H1760</f>
        <v>329000</v>
      </c>
      <c r="E77" s="32"/>
      <c r="F77" s="28"/>
    </row>
    <row r="78" spans="1:6" x14ac:dyDescent="0.25">
      <c r="A78" s="55" t="s">
        <v>111</v>
      </c>
      <c r="B78" s="55" t="s">
        <v>61</v>
      </c>
      <c r="C78" s="29"/>
      <c r="D78" s="31">
        <f>'1RA QUINCENA JULIO'!H424</f>
        <v>151200</v>
      </c>
      <c r="E78" s="32"/>
      <c r="F78" s="28"/>
    </row>
    <row r="79" spans="1:6" x14ac:dyDescent="0.25">
      <c r="A79" s="55" t="s">
        <v>135</v>
      </c>
      <c r="B79" s="55" t="s">
        <v>61</v>
      </c>
      <c r="C79" s="29"/>
      <c r="D79" s="31">
        <f>'1RA QUINCENA JULIO'!H516</f>
        <v>211400</v>
      </c>
      <c r="E79" s="32"/>
      <c r="F79" s="28"/>
    </row>
    <row r="80" spans="1:6" x14ac:dyDescent="0.25">
      <c r="A80" s="55" t="s">
        <v>109</v>
      </c>
      <c r="B80" s="55" t="s">
        <v>83</v>
      </c>
      <c r="C80" s="29"/>
      <c r="D80" s="31">
        <f>'1RA QUINCENA JULIO'!H447</f>
        <v>154000</v>
      </c>
      <c r="E80" s="32"/>
      <c r="F80" s="28"/>
    </row>
    <row r="81" spans="1:6" x14ac:dyDescent="0.25">
      <c r="A81" s="55" t="s">
        <v>110</v>
      </c>
      <c r="B81" s="55" t="s">
        <v>61</v>
      </c>
      <c r="C81" s="29"/>
      <c r="D81" s="31">
        <f>'1RA QUINCENA JULIO'!H1461</f>
        <v>385600</v>
      </c>
      <c r="E81" s="32"/>
      <c r="F81" s="28"/>
    </row>
    <row r="82" spans="1:6" x14ac:dyDescent="0.25">
      <c r="A82" s="55" t="s">
        <v>112</v>
      </c>
      <c r="B82" s="55" t="s">
        <v>61</v>
      </c>
      <c r="C82" s="29"/>
      <c r="D82" s="31">
        <f>'1RA QUINCENA JULIO'!H608</f>
        <v>106400</v>
      </c>
      <c r="E82" s="32"/>
      <c r="F82" s="28"/>
    </row>
    <row r="83" spans="1:6" x14ac:dyDescent="0.25">
      <c r="A83" s="55" t="s">
        <v>136</v>
      </c>
      <c r="B83" s="55" t="s">
        <v>61</v>
      </c>
      <c r="C83" s="29"/>
      <c r="D83" s="31">
        <f>'1RA QUINCENA JULIO'!H746</f>
        <v>964500</v>
      </c>
      <c r="E83" s="32"/>
      <c r="F83" s="28"/>
    </row>
    <row r="84" spans="1:6" x14ac:dyDescent="0.25">
      <c r="A84" s="55" t="s">
        <v>113</v>
      </c>
      <c r="B84" s="55" t="s">
        <v>83</v>
      </c>
      <c r="C84" s="29"/>
      <c r="D84" s="31">
        <f>'1RA QUINCENA JULIO'!H1323</f>
        <v>417200</v>
      </c>
      <c r="E84" s="32"/>
      <c r="F84" s="28"/>
    </row>
    <row r="85" spans="1:6" x14ac:dyDescent="0.25">
      <c r="A85" s="55" t="s">
        <v>188</v>
      </c>
      <c r="B85" s="55" t="s">
        <v>61</v>
      </c>
      <c r="C85" s="29"/>
      <c r="D85" s="31">
        <f>'1RA QUINCENA JULIO'!H930</f>
        <v>151200</v>
      </c>
      <c r="E85" s="32"/>
      <c r="F85" s="28"/>
    </row>
    <row r="86" spans="1:6" x14ac:dyDescent="0.25">
      <c r="A86" s="55" t="s">
        <v>114</v>
      </c>
      <c r="B86" s="55" t="s">
        <v>61</v>
      </c>
      <c r="C86" s="29"/>
      <c r="D86" s="31">
        <f>'1RA QUINCENA JULIO'!H1161</f>
        <v>70000</v>
      </c>
      <c r="E86" s="32"/>
      <c r="F86" s="28"/>
    </row>
    <row r="87" spans="1:6" x14ac:dyDescent="0.25">
      <c r="A87" s="55" t="s">
        <v>119</v>
      </c>
      <c r="B87" s="55" t="s">
        <v>61</v>
      </c>
      <c r="C87" s="29"/>
      <c r="D87" s="31">
        <f>'1RA QUINCENA JULIO'!H1484</f>
        <v>245000</v>
      </c>
      <c r="E87" s="32"/>
      <c r="F87" s="28"/>
    </row>
    <row r="88" spans="1:6" x14ac:dyDescent="0.25">
      <c r="A88" s="55" t="s">
        <v>197</v>
      </c>
      <c r="B88" s="55" t="s">
        <v>83</v>
      </c>
      <c r="C88" s="29"/>
      <c r="D88" s="31">
        <f>'1RA QUINCENA JULIO'!H1806</f>
        <v>142800</v>
      </c>
      <c r="E88" s="32"/>
      <c r="F88" s="28"/>
    </row>
    <row r="89" spans="1:6" x14ac:dyDescent="0.25">
      <c r="A89" s="55" t="s">
        <v>150</v>
      </c>
      <c r="B89" s="55" t="s">
        <v>61</v>
      </c>
      <c r="C89" s="29"/>
      <c r="D89" s="31">
        <f>'1RA QUINCENA JULIO'!H263</f>
        <v>229600</v>
      </c>
      <c r="E89" s="32"/>
      <c r="F89" s="28"/>
    </row>
    <row r="90" spans="1:6" x14ac:dyDescent="0.25">
      <c r="A90" s="55" t="s">
        <v>118</v>
      </c>
      <c r="B90" s="55" t="s">
        <v>83</v>
      </c>
      <c r="C90" s="29"/>
      <c r="D90" s="31">
        <f>'1RA QUINCENA JULIO'!H1553</f>
        <v>141400</v>
      </c>
      <c r="E90" s="62">
        <f>SUM(D58:D99)</f>
        <v>14971600</v>
      </c>
      <c r="F90" s="28"/>
    </row>
    <row r="91" spans="1:6" x14ac:dyDescent="0.25">
      <c r="A91" s="55" t="s">
        <v>199</v>
      </c>
      <c r="B91" s="55" t="s">
        <v>83</v>
      </c>
      <c r="C91" s="29"/>
      <c r="D91" s="31">
        <f>'1RA QUINCENA JULIO'!H1852</f>
        <v>403200</v>
      </c>
      <c r="E91" s="62"/>
      <c r="F91" s="28"/>
    </row>
    <row r="92" spans="1:6" x14ac:dyDescent="0.25">
      <c r="A92" s="55" t="s">
        <v>151</v>
      </c>
      <c r="B92" s="55" t="s">
        <v>83</v>
      </c>
      <c r="C92" s="29"/>
      <c r="D92" s="31">
        <f>'1RA QUINCENA JULIO'!H1507</f>
        <v>268800</v>
      </c>
      <c r="E92" s="62"/>
      <c r="F92" s="28"/>
    </row>
    <row r="93" spans="1:6" x14ac:dyDescent="0.25">
      <c r="A93" s="55" t="s">
        <v>200</v>
      </c>
      <c r="B93" s="55" t="s">
        <v>61</v>
      </c>
      <c r="C93" s="29"/>
      <c r="D93" s="31">
        <f>'1RA QUINCENA JULIO'!H1876</f>
        <v>165200</v>
      </c>
      <c r="E93" s="62"/>
      <c r="F93" s="28"/>
    </row>
    <row r="94" spans="1:6" x14ac:dyDescent="0.25">
      <c r="A94" s="55" t="s">
        <v>201</v>
      </c>
      <c r="B94" s="55" t="s">
        <v>83</v>
      </c>
      <c r="C94" s="29"/>
      <c r="D94" s="31">
        <f>'1RA QUINCENA JULIO'!H1900</f>
        <v>670600</v>
      </c>
      <c r="E94" s="62"/>
      <c r="F94" s="28"/>
    </row>
    <row r="95" spans="1:6" x14ac:dyDescent="0.25">
      <c r="A95" s="55" t="s">
        <v>202</v>
      </c>
      <c r="B95" s="55" t="s">
        <v>83</v>
      </c>
      <c r="C95" s="29"/>
      <c r="D95" s="31">
        <f>'1RA QUINCENA JULIO'!H1924</f>
        <v>122500</v>
      </c>
      <c r="E95" s="62"/>
      <c r="F95" s="28"/>
    </row>
    <row r="96" spans="1:6" x14ac:dyDescent="0.25">
      <c r="A96" s="55" t="s">
        <v>203</v>
      </c>
      <c r="B96" s="55" t="s">
        <v>83</v>
      </c>
      <c r="C96" s="29"/>
      <c r="D96" s="31">
        <f>'1RA QUINCENA JULIO'!H1948</f>
        <v>453600</v>
      </c>
      <c r="E96" s="62"/>
      <c r="F96" s="28"/>
    </row>
    <row r="97" spans="1:6" x14ac:dyDescent="0.25">
      <c r="A97" s="55" t="s">
        <v>204</v>
      </c>
      <c r="B97" s="55" t="s">
        <v>83</v>
      </c>
      <c r="C97" s="29"/>
      <c r="D97" s="31">
        <f>'1RA QUINCENA JULIO'!H1971</f>
        <v>485800</v>
      </c>
      <c r="E97" s="62"/>
      <c r="F97" s="28"/>
    </row>
    <row r="98" spans="1:6" x14ac:dyDescent="0.25">
      <c r="A98" s="55" t="s">
        <v>205</v>
      </c>
      <c r="B98" s="55" t="s">
        <v>83</v>
      </c>
      <c r="C98" s="29"/>
      <c r="D98" s="31">
        <f>'1RA QUINCENA JULIO'!H1995</f>
        <v>91000</v>
      </c>
      <c r="E98" s="62"/>
      <c r="F98" s="28"/>
    </row>
    <row r="99" spans="1:6" x14ac:dyDescent="0.25">
      <c r="A99" s="55" t="s">
        <v>206</v>
      </c>
      <c r="B99" s="55" t="s">
        <v>83</v>
      </c>
      <c r="C99" s="59"/>
      <c r="D99" s="31">
        <f>'1RA QUINCENA JULIO'!H1230</f>
        <v>1360800</v>
      </c>
      <c r="E99" s="32"/>
      <c r="F99" s="28"/>
    </row>
    <row r="100" spans="1:6" x14ac:dyDescent="0.25">
      <c r="A100" s="104"/>
      <c r="B100" s="105"/>
      <c r="C100" s="58"/>
      <c r="D100" s="33"/>
      <c r="E100" s="32"/>
      <c r="F100" s="28"/>
    </row>
    <row r="101" spans="1:6" x14ac:dyDescent="0.25">
      <c r="A101" s="4" t="s">
        <v>84</v>
      </c>
      <c r="B101" s="88" t="s">
        <v>54</v>
      </c>
      <c r="C101" s="29" t="s">
        <v>55</v>
      </c>
      <c r="D101" s="63">
        <f>'1RA QUINCENA JULIO'!H838</f>
        <v>18703600</v>
      </c>
      <c r="E101" s="32"/>
    </row>
    <row r="102" spans="1:6" x14ac:dyDescent="0.25">
      <c r="E102" s="32"/>
    </row>
    <row r="103" spans="1:6" x14ac:dyDescent="0.25">
      <c r="A103" s="4"/>
      <c r="B103" s="4"/>
      <c r="C103" s="4"/>
      <c r="D103" s="31"/>
    </row>
    <row r="104" spans="1:6" x14ac:dyDescent="0.25">
      <c r="A104" s="55"/>
      <c r="B104" s="55"/>
      <c r="C104" s="4"/>
      <c r="D104" s="31"/>
      <c r="E104" s="64">
        <f>SUM(D103:D106)</f>
        <v>0</v>
      </c>
    </row>
    <row r="105" spans="1:6" x14ac:dyDescent="0.25">
      <c r="A105" s="55" t="s">
        <v>147</v>
      </c>
      <c r="B105" s="55"/>
      <c r="C105" s="4"/>
      <c r="D105" s="31"/>
      <c r="E105" s="65"/>
    </row>
    <row r="106" spans="1:6" x14ac:dyDescent="0.25">
      <c r="A106" s="55"/>
      <c r="B106" s="55"/>
      <c r="C106" s="4"/>
      <c r="D106" s="31"/>
    </row>
  </sheetData>
  <pageMargins left="0.7" right="0.7" top="0.75" bottom="0.75" header="0.3" footer="0.3"/>
  <pageSetup scale="74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CONTROL INGRESO DE LECHE</vt:lpstr>
      <vt:lpstr>1RA QUINCENA JULIO</vt:lpstr>
      <vt:lpstr>BANCOS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asus</cp:lastModifiedBy>
  <cp:lastPrinted>2022-07-21T13:51:15Z</cp:lastPrinted>
  <dcterms:created xsi:type="dcterms:W3CDTF">2020-12-28T18:14:39Z</dcterms:created>
  <dcterms:modified xsi:type="dcterms:W3CDTF">2022-07-21T14:15:25Z</dcterms:modified>
</cp:coreProperties>
</file>