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<sst xmlns="http://schemas.openxmlformats.org/spreadsheetml/2006/main" count="138" uniqueCount="105">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</sst>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37" activeCellId="0" sqref="C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99.44</v>
      </c>
      <c r="C8" s="13" t="n">
        <v>99.29</v>
      </c>
      <c r="D8" s="13" t="n">
        <v>99.29</v>
      </c>
      <c r="E8" s="14" t="n">
        <f aca="false">AVERAGE(B8:D8)</f>
        <v>99.34</v>
      </c>
    </row>
    <row r="9" customFormat="false" ht="15.75" hidden="false" customHeight="false" outlineLevel="0" collapsed="false">
      <c r="A9" s="12" t="n">
        <v>2</v>
      </c>
      <c r="B9" s="13" t="n">
        <v>49.99</v>
      </c>
      <c r="C9" s="13" t="n">
        <v>49.81</v>
      </c>
      <c r="D9" s="13" t="n">
        <v>49.86</v>
      </c>
      <c r="E9" s="14" t="n">
        <f aca="false">AVERAGE(B9:D9)</f>
        <v>49.8866666666667</v>
      </c>
    </row>
    <row r="10" customFormat="false" ht="15.75" hidden="false" customHeight="false" outlineLevel="0" collapsed="false">
      <c r="A10" s="12" t="n">
        <v>3</v>
      </c>
      <c r="B10" s="13" t="n">
        <v>99.11</v>
      </c>
      <c r="C10" s="13" t="n">
        <v>99.19</v>
      </c>
      <c r="D10" s="13" t="n">
        <v>99.11</v>
      </c>
      <c r="E10" s="14" t="n">
        <f aca="false">AVERAGE(B10:D10)</f>
        <v>99.1366666666667</v>
      </c>
    </row>
    <row r="11" customFormat="false" ht="15.75" hidden="false" customHeight="false" outlineLevel="0" collapsed="false">
      <c r="A11" s="12" t="n">
        <v>4</v>
      </c>
      <c r="B11" s="13" t="n">
        <v>49.56</v>
      </c>
      <c r="C11" s="13" t="n">
        <v>49.66</v>
      </c>
      <c r="D11" s="13" t="n">
        <v>49.48</v>
      </c>
      <c r="E11" s="14" t="n">
        <f aca="false">AVERAGE(B11:D11)</f>
        <v>49.5666666666667</v>
      </c>
    </row>
    <row r="12" customFormat="false" ht="15.75" hidden="false" customHeight="false" outlineLevel="0" collapsed="false">
      <c r="A12" s="12" t="n">
        <v>5</v>
      </c>
      <c r="B12" s="13" t="n">
        <v>99.77</v>
      </c>
      <c r="C12" s="13" t="n">
        <v>99.59</v>
      </c>
      <c r="D12" s="13" t="n">
        <v>99.54</v>
      </c>
      <c r="E12" s="14" t="n">
        <f aca="false">AVERAGE(B12:D12)</f>
        <v>99.6333333333333</v>
      </c>
    </row>
    <row r="13" customFormat="false" ht="15.75" hidden="false" customHeight="false" outlineLevel="0" collapsed="false">
      <c r="A13" s="12" t="n">
        <v>6</v>
      </c>
      <c r="B13" s="13" t="n">
        <v>49.89</v>
      </c>
      <c r="C13" s="13" t="n">
        <v>49.66</v>
      </c>
      <c r="D13" s="13" t="n">
        <v>49.76</v>
      </c>
      <c r="E13" s="14" t="n">
        <f aca="false">AVERAGE(B13:D13)</f>
        <v>49.77</v>
      </c>
    </row>
    <row r="14" customFormat="false" ht="15.75" hidden="false" customHeight="false" outlineLevel="0" collapsed="false">
      <c r="A14" s="12" t="n">
        <v>7</v>
      </c>
      <c r="B14" s="13" t="n">
        <v>99.21</v>
      </c>
      <c r="C14" s="13" t="n">
        <v>99.36</v>
      </c>
      <c r="D14" s="13" t="n">
        <v>99.29</v>
      </c>
      <c r="E14" s="14" t="n">
        <f aca="false">AVERAGE(B14:D14)</f>
        <v>99.2866666666667</v>
      </c>
    </row>
    <row r="15" customFormat="false" ht="15.75" hidden="false" customHeight="false" outlineLevel="0" collapsed="false">
      <c r="A15" s="12" t="n">
        <v>8</v>
      </c>
      <c r="B15" s="13" t="n">
        <v>49.83</v>
      </c>
      <c r="C15" s="13" t="n">
        <v>49.76</v>
      </c>
      <c r="D15" s="13" t="n">
        <v>49.66</v>
      </c>
      <c r="E15" s="14" t="n">
        <f aca="false">AVERAGE(B15:D15)</f>
        <v>49.75</v>
      </c>
    </row>
    <row r="16" customFormat="false" ht="15.75" hidden="false" customHeight="false" outlineLevel="0" collapsed="false">
      <c r="A16" s="12" t="n">
        <v>9</v>
      </c>
      <c r="B16" s="13" t="n">
        <v>99.62</v>
      </c>
      <c r="C16" s="13" t="n">
        <v>99.52</v>
      </c>
      <c r="D16" s="13" t="n">
        <v>99.54</v>
      </c>
      <c r="E16" s="14" t="n">
        <f aca="false">AVERAGE(B16:D16)</f>
        <v>99.56</v>
      </c>
    </row>
    <row r="17" customFormat="false" ht="15.75" hidden="false" customHeight="false" outlineLevel="0" collapsed="false">
      <c r="A17" s="12" t="n">
        <v>10</v>
      </c>
      <c r="B17" s="13" t="n">
        <v>99.52</v>
      </c>
      <c r="C17" s="13" t="n">
        <v>99.44</v>
      </c>
      <c r="D17" s="13" t="n">
        <v>99.47</v>
      </c>
      <c r="E17" s="14" t="n">
        <f aca="false">AVERAGE(B17:D17)</f>
        <v>99.4766666666667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-0.00654166666666676</v>
      </c>
      <c r="C25" s="30" t="n">
        <f aca="false">B25*-1</f>
        <v>0.00654166666666676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-0.00509999999999998</v>
      </c>
      <c r="C26" s="30" t="n">
        <f aca="false">B26*-1</f>
        <v>0.00509999999999998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0.047977859939266</v>
      </c>
      <c r="C28" s="32" t="n">
        <f aca="false">-B28</f>
        <v>-0.047977859939266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-0.00735833333333336</v>
      </c>
      <c r="C30" s="30" t="n">
        <f aca="false">B30*-1</f>
        <v>0.00735833333333336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-0.00428333333333338</v>
      </c>
      <c r="C31" s="30" t="n">
        <f aca="false">B31*-1</f>
        <v>0.00428333333333338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XY=99.48,99.56,70.25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99.4767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99.56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70.2481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0.001182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I0.001182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X0.084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99.42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100.654166666667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100.51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99.3458333333333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99.49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03E5C5E-C0FC-4A84-A93D-34306F25703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F012447F-72C3-4736-AE4D-2C5831CCB95F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94E980CA-C21C-41B3-8E60-A377BED0CFFD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80CBB437-C0B1-40BA-A539-0055D2E070D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DC96A1F2-11A0-4231-948E-76754B705FE3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6BEE6646-AF93-4D19-A130-D159172F9755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EC394111-A51E-4E9F-A730-355E5DB3839A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B4CF9490-7E3F-4670-8037-D4B62535D81A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5D903B65-6335-4DFB-9934-A3001D7363EC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DB60F4A6-36D3-4558-B5F2-1F3291614DCA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2F40B040-E5C0-4B9F-9433-A0E1DD1B41E6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8CC8E21A-B5C3-4DA5-8351-827BE81E50E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A44871C0-1C4C-4343-BBC3-FD2363907E9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E2DD6823-AE4D-49DE-A11D-344CFA4EC4D4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76FBC980-9614-48C8-A9C8-B4559A2E8FC4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94BBC081-B7DD-48FE-96A9-C75C9BE1FE22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8242C3D0-D781-41F0-8842-1EF2D4F31598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AA7E70BF-326D-4A60-AFE2-2C61F0541E84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7C90D256-F2F1-40A9-AEB3-2EE35B41BE9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1D94B332-29C2-4ED3-9AFC-F4EA1C2C476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4FC7708D-00BC-4559-8212-DB273A9F1499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DF46EADA-001C-4A3D-A660-EB4F7100137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B81AD6BA-27D2-49F7-9DAB-36B8E3324751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704B584B-AD7E-448E-834E-5096A1C770D6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A5603F42-73E3-4A7C-8335-54E6909A3ED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57F9303D-5DCB-42C7-AF54-3B6E2388368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2A7E9585-32B4-4D00-93A4-ECE01AD93D2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B9809EE3-CAA9-4FD7-A7DE-7FD7836160D3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93E26D8C-1FF6-4730-9080-10483051C084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272F309F-F684-4819-82B0-D850658EDE89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-0.00660000000000011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-0.00226666666666674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-0.00863333333333344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-0.00866666666666674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-0.00366666666666674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-0.00459999999999994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-0.00713333333333324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-0.005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-0.00654166666666676</v>
      </c>
      <c r="C13" s="29" t="n">
        <f aca="false">AVERAGE(C6:C9)</f>
        <v>-0.00509999999999998</v>
      </c>
      <c r="D13" s="29" t="n">
        <f aca="false">AVERAGE(C4:C5,C8:C9)</f>
        <v>-0.00735833333333336</v>
      </c>
      <c r="E13" s="29" t="n">
        <f aca="false">AVERAGE(C2:C3,C6:C7)</f>
        <v>-0.00428333333333338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70.2481124326286</v>
      </c>
      <c r="C17" s="65" t="str">
        <f aca="false">TRUNC(Data!B17)&amp;"."&amp;ROUND(100*(Data!B17-TRUNC(Data!B17)),0)</f>
        <v>70.25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70.4918655250968</v>
      </c>
      <c r="C18" s="65" t="str">
        <f aca="false">TRUNC(Data!B18)&amp;"."&amp;ROUND(100*(Data!B18-TRUNC(Data!B18)),0)</f>
        <v>70.49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89.9520221400607</v>
      </c>
      <c r="C19" s="65" t="str">
        <f aca="false">TRUNC(Data!B19)&amp;"."&amp;ROUND(100*(Data!B19-TRUNC(Data!B19)),0)</f>
        <v>89.95</v>
      </c>
    </row>
    <row r="20" customFormat="false" ht="15" hidden="false" customHeight="false" outlineLevel="0" collapsed="false">
      <c r="A20" s="1" t="s">
        <v>25</v>
      </c>
      <c r="B20" s="56" t="n">
        <f aca="false">90-B19</f>
        <v>0.047977859939266</v>
      </c>
      <c r="C20" s="65" t="str">
        <f aca="false">TRUNC(Data!B20)&amp;"."&amp;ROUND(100*(Data!B20-TRUNC(Data!B20)),0)</f>
        <v>0.5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XY=99.48,99.56,70.25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99.4767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99.56</v>
      </c>
    </row>
    <row r="31" customFormat="false" ht="15" hidden="false" customHeight="false" outlineLevel="0" collapsed="false">
      <c r="A31" s="1" t="str">
        <f aca="false">" define XY_SIDE_AD "&amp;ROUND(B17,4)</f>
        <v> define XY_SIDE_AD 70.2481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0.001182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99.4766666666667</v>
      </c>
      <c r="C34" s="65" t="str">
        <f aca="false">TRUNC(Data!B34)&amp;"."&amp;ROUND(100*(Data!B34-TRUNC(Data!B34)),0)</f>
        <v>99.48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70.3500536602496</v>
      </c>
      <c r="C35" s="65" t="str">
        <f aca="false">TRUNC(Data!B35)&amp;"."&amp;ROUND(100*(Data!B35-TRUNC(Data!B35)),0)</f>
        <v>70.35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70.2481124326286</v>
      </c>
      <c r="C36" s="65" t="str">
        <f aca="false">TRUNC(Data!B36)&amp;"."&amp;ROUND(100*(Data!B36-TRUNC(Data!B36)),0)</f>
        <v>70.25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0.00118170447689431</v>
      </c>
      <c r="C37" s="65" t="str">
        <f aca="false">IFERROR(TRUNC(Data!B37)&amp;"."&amp;ROUND(100*(Data!B37-TRUNC(Data!B37)),0),"ERROR")</f>
        <v>0.0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I0.001182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0.0837371819720147</v>
      </c>
    </row>
    <row r="47" customFormat="false" ht="15" hidden="false" customHeight="false" outlineLevel="0" collapsed="false">
      <c r="A47" s="1" t="str">
        <f aca="false">"M556 S100 X"&amp; ROUND(B46,3)</f>
        <v>M556 S100 X0.084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99.42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100.654166666667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100.51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99.3458333333333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99.49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2024-01-12T09:41:31Z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