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<sst xmlns="http://schemas.openxmlformats.org/spreadsheetml/2006/main" count="138" uniqueCount="105">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</sst>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561960</xdr:colOff>
      <xdr:row>21</xdr:row>
      <xdr:rowOff>31680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600" cy="3723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7" activeCellId="0" sqref="C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99.64</v>
      </c>
      <c r="C8" s="13" t="n">
        <v>99.57</v>
      </c>
      <c r="D8" s="13" t="n">
        <v>99.49</v>
      </c>
      <c r="E8" s="14" t="n">
        <f aca="false">AVERAGE(B8:D8)</f>
        <v>99.5666666666667</v>
      </c>
    </row>
    <row r="9" customFormat="false" ht="15.75" hidden="false" customHeight="false" outlineLevel="0" collapsed="false">
      <c r="A9" s="12" t="n">
        <v>2</v>
      </c>
      <c r="B9" s="13" t="n">
        <v>50.06</v>
      </c>
      <c r="C9" s="13" t="n">
        <v>49.91</v>
      </c>
      <c r="D9" s="13" t="n">
        <v>49.96</v>
      </c>
      <c r="E9" s="14" t="n">
        <f aca="false">AVERAGE(B9:D9)</f>
        <v>49.9766666666667</v>
      </c>
    </row>
    <row r="10" customFormat="false" ht="15.75" hidden="false" customHeight="false" outlineLevel="0" collapsed="false">
      <c r="A10" s="12" t="n">
        <v>3</v>
      </c>
      <c r="B10" s="13" t="n">
        <v>98.88</v>
      </c>
      <c r="C10" s="13" t="n">
        <v>98.93</v>
      </c>
      <c r="D10" s="13" t="n">
        <v>98.86</v>
      </c>
      <c r="E10" s="14" t="n">
        <f aca="false">AVERAGE(B10:D10)</f>
        <v>98.89</v>
      </c>
    </row>
    <row r="11" customFormat="false" ht="15.75" hidden="false" customHeight="false" outlineLevel="0" collapsed="false">
      <c r="A11" s="12" t="n">
        <v>4</v>
      </c>
      <c r="B11" s="13" t="n">
        <v>49.45</v>
      </c>
      <c r="C11" s="13" t="n">
        <v>49.45</v>
      </c>
      <c r="D11" s="13" t="n">
        <v>49.4</v>
      </c>
      <c r="E11" s="14" t="n">
        <f aca="false">AVERAGE(B11:D11)</f>
        <v>49.4333333333333</v>
      </c>
    </row>
    <row r="12" customFormat="false" ht="15.75" hidden="false" customHeight="false" outlineLevel="0" collapsed="false">
      <c r="A12" s="12" t="n">
        <v>5</v>
      </c>
      <c r="B12" s="13" t="n">
        <v>99.72</v>
      </c>
      <c r="C12" s="13" t="n">
        <v>99.67</v>
      </c>
      <c r="D12" s="13" t="n">
        <v>99.62</v>
      </c>
      <c r="E12" s="14" t="n">
        <f aca="false">AVERAGE(B12:D12)</f>
        <v>99.67</v>
      </c>
    </row>
    <row r="13" customFormat="false" ht="15.75" hidden="false" customHeight="false" outlineLevel="0" collapsed="false">
      <c r="A13" s="12" t="n">
        <v>6</v>
      </c>
      <c r="B13" s="13" t="n">
        <v>49.89</v>
      </c>
      <c r="C13" s="13" t="n">
        <v>49.81</v>
      </c>
      <c r="D13" s="13" t="n">
        <v>49.86</v>
      </c>
      <c r="E13" s="14" t="n">
        <f aca="false">AVERAGE(B13:D13)</f>
        <v>49.8533333333333</v>
      </c>
    </row>
    <row r="14" customFormat="false" ht="15.75" hidden="false" customHeight="false" outlineLevel="0" collapsed="false">
      <c r="A14" s="12" t="n">
        <v>7</v>
      </c>
      <c r="B14" s="13" t="n">
        <v>99.11</v>
      </c>
      <c r="C14" s="13" t="n">
        <v>99.16</v>
      </c>
      <c r="D14" s="13" t="n">
        <v>99.06</v>
      </c>
      <c r="E14" s="14" t="n">
        <f aca="false">AVERAGE(B14:D14)</f>
        <v>99.11</v>
      </c>
    </row>
    <row r="15" customFormat="false" ht="15.75" hidden="false" customHeight="false" outlineLevel="0" collapsed="false">
      <c r="A15" s="12" t="n">
        <v>8</v>
      </c>
      <c r="B15" s="13" t="n">
        <v>49.63</v>
      </c>
      <c r="C15" s="13" t="n">
        <v>49.61</v>
      </c>
      <c r="D15" s="13" t="n">
        <v>49.51</v>
      </c>
      <c r="E15" s="14" t="n">
        <f aca="false">AVERAGE(B15:D15)</f>
        <v>49.5833333333333</v>
      </c>
    </row>
    <row r="16" customFormat="false" ht="15.75" hidden="false" customHeight="false" outlineLevel="0" collapsed="false">
      <c r="A16" s="12" t="n">
        <v>9</v>
      </c>
      <c r="B16" s="13" t="n">
        <v>99.67</v>
      </c>
      <c r="C16" s="13" t="n">
        <v>99.67</v>
      </c>
      <c r="D16" s="13" t="n">
        <v>99.62</v>
      </c>
      <c r="E16" s="14" t="n">
        <f aca="false">AVERAGE(B16:D16)</f>
        <v>99.6533333333334</v>
      </c>
    </row>
    <row r="17" customFormat="false" ht="15.75" hidden="false" customHeight="false" outlineLevel="0" collapsed="false">
      <c r="A17" s="12" t="n">
        <v>10</v>
      </c>
      <c r="B17" s="13" t="n">
        <v>99.64</v>
      </c>
      <c r="C17" s="13" t="n">
        <v>99.59</v>
      </c>
      <c r="D17" s="13" t="n">
        <v>99.59</v>
      </c>
      <c r="E17" s="14" t="n">
        <f aca="false">AVERAGE(B17:D17)</f>
        <v>99.6066666666667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-0.00680833333333332</v>
      </c>
      <c r="C25" s="30" t="n">
        <f aca="false">B25*-1</f>
        <v>0.00680833333333332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-0.00586666666666666</v>
      </c>
      <c r="C26" s="30" t="n">
        <f aca="false">B26*-1</f>
        <v>0.00586666666666666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0.0268378489093664</v>
      </c>
      <c r="C28" s="32" t="n">
        <f aca="false">-B28</f>
        <v>-0.0268378489093664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-0.00991666666666664</v>
      </c>
      <c r="C30" s="30" t="n">
        <f aca="false">B30*-1</f>
        <v>0.00991666666666664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-0.00275833333333335</v>
      </c>
      <c r="C31" s="30" t="n">
        <f aca="false">B31*-1</f>
        <v>0.00275833333333335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XY=99.61,99.65,70.23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99.6067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99.6533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70.2293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0.004845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I0.004845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X0.047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99.37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100.680833333333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100.586666666667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40</v>
      </c>
    </row>
    <row r="82" customFormat="false" ht="15" hidden="false" customHeight="false" outlineLevel="0" collapsed="false">
      <c r="B82" s="54" t="s">
        <v>71</v>
      </c>
      <c r="C82" s="55" t="n">
        <v>40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39.7276666666667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39.7653333333333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4193A41B-602C-49A6-9F4F-4D613D1CD99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836F5395-BA24-4330-BF13-361F9FEFDCDB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AE96A538-FE36-41BA-9A7B-1C644631B069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BDE78610-4EAA-4F27-A5D7-2992785E0024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DABFBED8-AF49-4235-A979-E5F0D089EC4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A017E4FD-36D0-40A6-B0D9-4860ED7F19A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3150C41F-9420-488A-8AA6-65C5F4179910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D114A510-87F4-4D3B-AA7F-BC4F42C8B297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BC4B7917-174D-4232-A6C0-5B1EF754E1F0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BB7120B9-76D5-48C7-82FF-918651FF2BF1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3DFB3322-117C-4BC1-BB93-ADCC9A8C1498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BF61D9D0-F050-47BC-96D7-3DA673D78E5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5671AFE0-5A87-4945-A5BA-4DC7F0542D61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677AFA4B-59CA-4C8E-AAB1-6B8C334CB67E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B65BFF33-5378-4B30-8AFD-CFB0DE43597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D5952086-EA9C-4C8C-82C7-2D12FC20D121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AD69E41D-74B8-4EC6-ABAA-55A7C01ECB29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E5D01D38-AEF3-4C97-9332-A6F2DBD4B777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42BC23AA-2611-426F-A35D-6FCCA757EC1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48D77360-9CF7-4A33-AA7D-D1BBE9BF158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F3AE86BB-99E2-4FFC-965A-CE40FF8F339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F7435B8C-9EA0-4F99-98B7-2895D3397A4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A27244D5-53B0-404D-9A25-B52EEE35B0BD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ACA5F0D0-D918-4FCC-AE91-B86BE8B21E53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DD1E1DA0-7974-496E-AB1F-4FD93CF233E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2060E8EC-8F4F-4BC5-BF8D-D0B48C5B81D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DA6D4610-A066-493B-9DB7-F92125F1489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3A6C821B-321E-486A-A1AA-6A79C93E698B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ACE01CF1-1096-44A3-B19A-7E74D9822935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EF3497E7-7C83-4521-81EB-BFD153DAAEE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-0.00433333333333337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-0.000466666666666669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-0.0111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-0.0113333333333333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-0.00329999999999998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-0.00293333333333337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-0.00890000000000001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-0.00833333333333329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-0.00680833333333332</v>
      </c>
      <c r="C13" s="29" t="n">
        <f aca="false">AVERAGE(C6:C9)</f>
        <v>-0.00586666666666666</v>
      </c>
      <c r="D13" s="29" t="n">
        <f aca="false">AVERAGE(C4:C5,C8:C9)</f>
        <v>-0.00991666666666664</v>
      </c>
      <c r="E13" s="29" t="n">
        <f aca="false">AVERAGE(C2:C3,C6:C7)</f>
        <v>-0.00275833333333335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70.2292562517969</v>
      </c>
      <c r="C17" s="65" t="str">
        <f aca="false">TRUNC(Data!B17)&amp;"."&amp;ROUND(100*(Data!B17-TRUNC(Data!B17)),0)</f>
        <v>70.23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70.6681612238771</v>
      </c>
      <c r="C18" s="65" t="str">
        <f aca="false">TRUNC(Data!B18)&amp;"."&amp;ROUND(100*(Data!B18-TRUNC(Data!B18)),0)</f>
        <v>70.67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89.9731621510906</v>
      </c>
      <c r="C19" s="65" t="str">
        <f aca="false">TRUNC(Data!B19)&amp;"."&amp;ROUND(100*(Data!B19-TRUNC(Data!B19)),0)</f>
        <v>89.97</v>
      </c>
    </row>
    <row r="20" customFormat="false" ht="15" hidden="false" customHeight="false" outlineLevel="0" collapsed="false">
      <c r="A20" s="1" t="s">
        <v>25</v>
      </c>
      <c r="B20" s="56" t="n">
        <f aca="false">90-B19</f>
        <v>0.0268378489093664</v>
      </c>
      <c r="C20" s="65" t="str">
        <f aca="false">TRUNC(Data!B20)&amp;"."&amp;ROUND(100*(Data!B20-TRUNC(Data!B20)),0)</f>
        <v>0.3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XY=99.61,99.65,70.23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99.6067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99.6533</v>
      </c>
    </row>
    <row r="31" customFormat="false" ht="15" hidden="false" customHeight="false" outlineLevel="0" collapsed="false">
      <c r="A31" s="1" t="str">
        <f aca="false">" define XY_SIDE_AD "&amp;ROUND(B17,4)</f>
        <v> define XY_SIDE_AD 70.2293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0.004845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99.6066666666667</v>
      </c>
      <c r="C34" s="65" t="str">
        <f aca="false">TRUNC(Data!B34)&amp;"."&amp;ROUND(100*(Data!B34-TRUNC(Data!B34)),0)</f>
        <v>99.61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70.2958421403586</v>
      </c>
      <c r="C35" s="65" t="str">
        <f aca="false">TRUNC(Data!B35)&amp;"."&amp;ROUND(100*(Data!B35-TRUNC(Data!B35)),0)</f>
        <v>70.30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70.2292562517969</v>
      </c>
      <c r="C36" s="65" t="str">
        <f aca="false">TRUNC(Data!B36)&amp;"."&amp;ROUND(100*(Data!B36-TRUNC(Data!B36)),0)</f>
        <v>70.23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0.00484468790119818</v>
      </c>
      <c r="C37" s="65" t="str">
        <f aca="false">IFERROR(TRUNC(Data!B37)&amp;"."&amp;ROUND(100*(Data!B37-TRUNC(Data!B37)),0),"ERROR")</f>
        <v>0.0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I0.004845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0.0468408861878581</v>
      </c>
    </row>
    <row r="47" customFormat="false" ht="15" hidden="false" customHeight="false" outlineLevel="0" collapsed="false">
      <c r="A47" s="1" t="str">
        <f aca="false">"M556 S100 X"&amp; ROUND(B46,3)</f>
        <v>M556 S100 X0.047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99.37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100.680833333333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100.586666666667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39.7276666666667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39.7653333333333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2024-01-11T10:09:18Z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