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8455" windowHeight="12255" firstSheet="1" activeTab="11"/>
  </bookViews>
  <sheets>
    <sheet name="Dealer" sheetId="1" r:id="rId1"/>
    <sheet name="Stand" sheetId="2" r:id="rId2"/>
    <sheet name="Hit" sheetId="3" r:id="rId3"/>
    <sheet name="HS" sheetId="4" r:id="rId4"/>
    <sheet name="Double" sheetId="5" r:id="rId5"/>
    <sheet name="HSD" sheetId="6" r:id="rId6"/>
    <sheet name="Sur" sheetId="7" r:id="rId7"/>
    <sheet name="HSDR" sheetId="8" r:id="rId8"/>
    <sheet name="Split" sheetId="9" r:id="rId9"/>
    <sheet name="Prob" sheetId="11" r:id="rId10"/>
    <sheet name="ER" sheetId="13" r:id="rId11"/>
    <sheet name="EV" sheetId="12" r:id="rId12"/>
  </sheets>
  <calcPr calcId="124519"/>
</workbook>
</file>

<file path=xl/calcChain.xml><?xml version="1.0" encoding="utf-8"?>
<calcChain xmlns="http://schemas.openxmlformats.org/spreadsheetml/2006/main">
  <c r="B45" i="12"/>
  <c r="B34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C33"/>
  <c r="D33"/>
  <c r="E33"/>
  <c r="F33"/>
  <c r="G33"/>
  <c r="H33"/>
  <c r="I33"/>
  <c r="J33"/>
  <c r="K33"/>
  <c r="B33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C21"/>
  <c r="D21"/>
  <c r="E21"/>
  <c r="F21"/>
  <c r="G21"/>
  <c r="H21"/>
  <c r="I21"/>
  <c r="J21"/>
  <c r="K21"/>
  <c r="B21"/>
  <c r="B34" i="13"/>
  <c r="C34"/>
  <c r="D34"/>
  <c r="E34"/>
  <c r="F34"/>
  <c r="G34"/>
  <c r="H34"/>
  <c r="I34"/>
  <c r="J34"/>
  <c r="K34"/>
  <c r="B35"/>
  <c r="C35"/>
  <c r="D35"/>
  <c r="E35"/>
  <c r="F35"/>
  <c r="G35"/>
  <c r="H35"/>
  <c r="I35"/>
  <c r="J35"/>
  <c r="K35"/>
  <c r="B36"/>
  <c r="C36"/>
  <c r="D36"/>
  <c r="E36"/>
  <c r="F36"/>
  <c r="G36"/>
  <c r="H36"/>
  <c r="I36"/>
  <c r="J36"/>
  <c r="K36"/>
  <c r="B37"/>
  <c r="C37"/>
  <c r="D37"/>
  <c r="E37"/>
  <c r="F37"/>
  <c r="G37"/>
  <c r="H37"/>
  <c r="I37"/>
  <c r="J37"/>
  <c r="K37"/>
  <c r="B38"/>
  <c r="C38"/>
  <c r="D38"/>
  <c r="E38"/>
  <c r="F38"/>
  <c r="G38"/>
  <c r="H38"/>
  <c r="I38"/>
  <c r="J38"/>
  <c r="K38"/>
  <c r="B39"/>
  <c r="C39"/>
  <c r="D39"/>
  <c r="E39"/>
  <c r="F39"/>
  <c r="G39"/>
  <c r="H39"/>
  <c r="I39"/>
  <c r="J39"/>
  <c r="K39"/>
  <c r="B40"/>
  <c r="C40"/>
  <c r="D40"/>
  <c r="E40"/>
  <c r="F40"/>
  <c r="G40"/>
  <c r="H40"/>
  <c r="I40"/>
  <c r="J40"/>
  <c r="K40"/>
  <c r="B41"/>
  <c r="C41"/>
  <c r="D41"/>
  <c r="E41"/>
  <c r="F41"/>
  <c r="G41"/>
  <c r="H41"/>
  <c r="I41"/>
  <c r="J41"/>
  <c r="K41"/>
  <c r="B42"/>
  <c r="C42"/>
  <c r="D42"/>
  <c r="E42"/>
  <c r="F42"/>
  <c r="G42"/>
  <c r="H42"/>
  <c r="I42"/>
  <c r="J42"/>
  <c r="K42"/>
  <c r="C33"/>
  <c r="D33"/>
  <c r="E33"/>
  <c r="F33"/>
  <c r="G33"/>
  <c r="H33"/>
  <c r="I33"/>
  <c r="J33"/>
  <c r="K33"/>
  <c r="B33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C21"/>
  <c r="D21"/>
  <c r="E21"/>
  <c r="F21"/>
  <c r="G21"/>
  <c r="H21"/>
  <c r="I21"/>
  <c r="J21"/>
  <c r="K21"/>
  <c r="B21"/>
  <c r="B3"/>
  <c r="C3"/>
  <c r="D3"/>
  <c r="E3"/>
  <c r="F3"/>
  <c r="G3"/>
  <c r="H3"/>
  <c r="I3"/>
  <c r="J3"/>
  <c r="K3"/>
  <c r="B4"/>
  <c r="C4"/>
  <c r="D4"/>
  <c r="E4"/>
  <c r="F4"/>
  <c r="G4"/>
  <c r="H4"/>
  <c r="I4"/>
  <c r="J4"/>
  <c r="K4"/>
  <c r="B5"/>
  <c r="C5"/>
  <c r="D5"/>
  <c r="E5"/>
  <c r="F5"/>
  <c r="G5"/>
  <c r="H5"/>
  <c r="I5"/>
  <c r="J5"/>
  <c r="K5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B14"/>
  <c r="C14"/>
  <c r="D14"/>
  <c r="E14"/>
  <c r="F14"/>
  <c r="G14"/>
  <c r="H14"/>
  <c r="I14"/>
  <c r="J14"/>
  <c r="K14"/>
  <c r="B15"/>
  <c r="C15"/>
  <c r="D15"/>
  <c r="E15"/>
  <c r="F15"/>
  <c r="G15"/>
  <c r="H15"/>
  <c r="I15"/>
  <c r="J15"/>
  <c r="K15"/>
  <c r="B16"/>
  <c r="C16"/>
  <c r="D16"/>
  <c r="E16"/>
  <c r="F16"/>
  <c r="G16"/>
  <c r="H16"/>
  <c r="I16"/>
  <c r="J16"/>
  <c r="K16"/>
  <c r="C2"/>
  <c r="D2"/>
  <c r="E2"/>
  <c r="F2"/>
  <c r="G2"/>
  <c r="H2"/>
  <c r="I2"/>
  <c r="J2"/>
  <c r="K2"/>
  <c r="B2"/>
  <c r="M43" i="11"/>
  <c r="K41"/>
  <c r="J41"/>
  <c r="J34"/>
  <c r="K34"/>
  <c r="J35"/>
  <c r="K35"/>
  <c r="J36"/>
  <c r="K36"/>
  <c r="J37"/>
  <c r="K37"/>
  <c r="J38"/>
  <c r="K38"/>
  <c r="J39"/>
  <c r="K39"/>
  <c r="J40"/>
  <c r="K40"/>
  <c r="J42"/>
  <c r="K42"/>
  <c r="K33"/>
  <c r="J33"/>
  <c r="C41"/>
  <c r="D41"/>
  <c r="E41"/>
  <c r="F41"/>
  <c r="G41"/>
  <c r="H41"/>
  <c r="I41"/>
  <c r="B41"/>
  <c r="B34"/>
  <c r="C34"/>
  <c r="D34"/>
  <c r="E34"/>
  <c r="F34"/>
  <c r="G34"/>
  <c r="H34"/>
  <c r="I34"/>
  <c r="B35"/>
  <c r="C35"/>
  <c r="D35"/>
  <c r="E35"/>
  <c r="F35"/>
  <c r="G35"/>
  <c r="H35"/>
  <c r="I35"/>
  <c r="B36"/>
  <c r="C36"/>
  <c r="D36"/>
  <c r="E36"/>
  <c r="F36"/>
  <c r="G36"/>
  <c r="H36"/>
  <c r="I36"/>
  <c r="B37"/>
  <c r="C37"/>
  <c r="D37"/>
  <c r="E37"/>
  <c r="F37"/>
  <c r="G37"/>
  <c r="H37"/>
  <c r="I37"/>
  <c r="B38"/>
  <c r="C38"/>
  <c r="D38"/>
  <c r="E38"/>
  <c r="F38"/>
  <c r="G38"/>
  <c r="H38"/>
  <c r="I38"/>
  <c r="B39"/>
  <c r="C39"/>
  <c r="D39"/>
  <c r="E39"/>
  <c r="F39"/>
  <c r="G39"/>
  <c r="H39"/>
  <c r="I39"/>
  <c r="B40"/>
  <c r="C40"/>
  <c r="D40"/>
  <c r="E40"/>
  <c r="F40"/>
  <c r="G40"/>
  <c r="H40"/>
  <c r="I40"/>
  <c r="B42"/>
  <c r="C42"/>
  <c r="D42"/>
  <c r="E42"/>
  <c r="F42"/>
  <c r="G42"/>
  <c r="H42"/>
  <c r="I42"/>
  <c r="C33"/>
  <c r="D33"/>
  <c r="E33"/>
  <c r="F33"/>
  <c r="G33"/>
  <c r="H33"/>
  <c r="I33"/>
  <c r="B33"/>
  <c r="K29"/>
  <c r="J29"/>
  <c r="C29"/>
  <c r="D29"/>
  <c r="E29"/>
  <c r="F29"/>
  <c r="G29"/>
  <c r="H29"/>
  <c r="I29"/>
  <c r="B29"/>
  <c r="J22"/>
  <c r="K22"/>
  <c r="J23"/>
  <c r="K23"/>
  <c r="J24"/>
  <c r="K24"/>
  <c r="J25"/>
  <c r="K25"/>
  <c r="J26"/>
  <c r="K26"/>
  <c r="J27"/>
  <c r="K27"/>
  <c r="J28"/>
  <c r="K28"/>
  <c r="K21"/>
  <c r="J21"/>
  <c r="B22"/>
  <c r="C22"/>
  <c r="D22"/>
  <c r="E22"/>
  <c r="F22"/>
  <c r="G22"/>
  <c r="H22"/>
  <c r="I22"/>
  <c r="B23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C21"/>
  <c r="D21"/>
  <c r="E21"/>
  <c r="F21"/>
  <c r="G21"/>
  <c r="H21"/>
  <c r="I21"/>
  <c r="B21"/>
  <c r="K56"/>
  <c r="K55"/>
  <c r="K54"/>
  <c r="K53"/>
  <c r="K52"/>
  <c r="K51"/>
  <c r="K50"/>
  <c r="K49"/>
  <c r="K48"/>
  <c r="C69"/>
  <c r="D69"/>
  <c r="E69"/>
  <c r="F69"/>
  <c r="G69"/>
  <c r="H69"/>
  <c r="I69"/>
  <c r="B69"/>
  <c r="J62"/>
  <c r="J63"/>
  <c r="J64"/>
  <c r="J65"/>
  <c r="J66"/>
  <c r="J67"/>
  <c r="J68"/>
  <c r="J61"/>
  <c r="B62"/>
  <c r="C62"/>
  <c r="D62"/>
  <c r="E62"/>
  <c r="F62"/>
  <c r="G62"/>
  <c r="H62"/>
  <c r="I62"/>
  <c r="B63"/>
  <c r="C63"/>
  <c r="D63"/>
  <c r="E63"/>
  <c r="F63"/>
  <c r="G63"/>
  <c r="H63"/>
  <c r="I63"/>
  <c r="B64"/>
  <c r="C64"/>
  <c r="D64"/>
  <c r="E64"/>
  <c r="F64"/>
  <c r="G64"/>
  <c r="H64"/>
  <c r="I64"/>
  <c r="B65"/>
  <c r="C65"/>
  <c r="D65"/>
  <c r="E65"/>
  <c r="F65"/>
  <c r="G65"/>
  <c r="H65"/>
  <c r="I65"/>
  <c r="B66"/>
  <c r="C66"/>
  <c r="D66"/>
  <c r="E66"/>
  <c r="F66"/>
  <c r="G66"/>
  <c r="H66"/>
  <c r="I66"/>
  <c r="B67"/>
  <c r="C67"/>
  <c r="D67"/>
  <c r="E67"/>
  <c r="F67"/>
  <c r="G67"/>
  <c r="H67"/>
  <c r="I67"/>
  <c r="B68"/>
  <c r="C68"/>
  <c r="D68"/>
  <c r="E68"/>
  <c r="F68"/>
  <c r="G68"/>
  <c r="H68"/>
  <c r="I68"/>
  <c r="C61"/>
  <c r="D61"/>
  <c r="E61"/>
  <c r="F61"/>
  <c r="G61"/>
  <c r="H61"/>
  <c r="I61"/>
  <c r="B61"/>
  <c r="J57"/>
  <c r="I57"/>
  <c r="H57"/>
  <c r="G57"/>
  <c r="F57"/>
  <c r="E57"/>
  <c r="D57"/>
  <c r="C57"/>
  <c r="B57"/>
  <c r="I56"/>
  <c r="H56"/>
  <c r="G56"/>
  <c r="F56"/>
  <c r="E56"/>
  <c r="D56"/>
  <c r="C56"/>
  <c r="B56"/>
  <c r="J55"/>
  <c r="H55"/>
  <c r="G55"/>
  <c r="F55"/>
  <c r="E55"/>
  <c r="D55"/>
  <c r="C55"/>
  <c r="B55"/>
  <c r="J54"/>
  <c r="I54"/>
  <c r="G54"/>
  <c r="F54"/>
  <c r="E54"/>
  <c r="D54"/>
  <c r="C54"/>
  <c r="B54"/>
  <c r="J53"/>
  <c r="I53"/>
  <c r="H53"/>
  <c r="F53"/>
  <c r="E53"/>
  <c r="D53"/>
  <c r="C53"/>
  <c r="B53"/>
  <c r="J52"/>
  <c r="I52"/>
  <c r="H52"/>
  <c r="G52"/>
  <c r="E52"/>
  <c r="D52"/>
  <c r="C52"/>
  <c r="B52"/>
  <c r="J51"/>
  <c r="I51"/>
  <c r="H51"/>
  <c r="G51"/>
  <c r="F51"/>
  <c r="D51"/>
  <c r="C51"/>
  <c r="B51"/>
  <c r="J50"/>
  <c r="I50"/>
  <c r="H50"/>
  <c r="G50"/>
  <c r="F50"/>
  <c r="E50"/>
  <c r="C50"/>
  <c r="B50"/>
  <c r="J49"/>
  <c r="I49"/>
  <c r="H49"/>
  <c r="G49"/>
  <c r="F49"/>
  <c r="E49"/>
  <c r="D49"/>
  <c r="B49"/>
  <c r="J48"/>
  <c r="I48"/>
  <c r="H48"/>
  <c r="G48"/>
  <c r="F48"/>
  <c r="E48"/>
  <c r="D48"/>
  <c r="C48"/>
  <c r="B6" i="3"/>
  <c r="B13" i="1"/>
  <c r="C25" i="9"/>
  <c r="C38" s="1"/>
  <c r="D25"/>
  <c r="D38" s="1"/>
  <c r="E25"/>
  <c r="F25"/>
  <c r="G25"/>
  <c r="G38" s="1"/>
  <c r="H25"/>
  <c r="H38" s="1"/>
  <c r="I25"/>
  <c r="J25"/>
  <c r="K25"/>
  <c r="K38" s="1"/>
  <c r="C37"/>
  <c r="D37"/>
  <c r="E37"/>
  <c r="F37"/>
  <c r="G37"/>
  <c r="H37"/>
  <c r="I37"/>
  <c r="J37"/>
  <c r="K37"/>
  <c r="E38"/>
  <c r="F38"/>
  <c r="I38"/>
  <c r="J38"/>
  <c r="C30"/>
  <c r="D30"/>
  <c r="E30"/>
  <c r="F30"/>
  <c r="G30"/>
  <c r="H30"/>
  <c r="I30"/>
  <c r="J30"/>
  <c r="K30"/>
  <c r="C31"/>
  <c r="D31"/>
  <c r="E31"/>
  <c r="F31"/>
  <c r="G31"/>
  <c r="H31"/>
  <c r="I31"/>
  <c r="J31"/>
  <c r="K31"/>
  <c r="C32"/>
  <c r="D32"/>
  <c r="E32"/>
  <c r="F32"/>
  <c r="G32"/>
  <c r="H32"/>
  <c r="I32"/>
  <c r="J32"/>
  <c r="K32"/>
  <c r="C33"/>
  <c r="D33"/>
  <c r="E33"/>
  <c r="F33"/>
  <c r="G33"/>
  <c r="H33"/>
  <c r="I33"/>
  <c r="J33"/>
  <c r="K33"/>
  <c r="C34"/>
  <c r="D34"/>
  <c r="E34"/>
  <c r="F34"/>
  <c r="G34"/>
  <c r="H34"/>
  <c r="I34"/>
  <c r="J34"/>
  <c r="K34"/>
  <c r="C35"/>
  <c r="D35"/>
  <c r="E35"/>
  <c r="F35"/>
  <c r="G35"/>
  <c r="H35"/>
  <c r="I35"/>
  <c r="J35"/>
  <c r="K35"/>
  <c r="C36"/>
  <c r="D36"/>
  <c r="E36"/>
  <c r="F36"/>
  <c r="G36"/>
  <c r="H36"/>
  <c r="I36"/>
  <c r="J36"/>
  <c r="K36"/>
  <c r="C29"/>
  <c r="D29"/>
  <c r="E29"/>
  <c r="F29"/>
  <c r="G29"/>
  <c r="H29"/>
  <c r="I29"/>
  <c r="J29"/>
  <c r="K29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C20"/>
  <c r="D20"/>
  <c r="E20"/>
  <c r="F20"/>
  <c r="G20"/>
  <c r="H20"/>
  <c r="I20"/>
  <c r="J20"/>
  <c r="K20"/>
  <c r="C21"/>
  <c r="D21"/>
  <c r="E21"/>
  <c r="F21"/>
  <c r="G21"/>
  <c r="H21"/>
  <c r="I21"/>
  <c r="J21"/>
  <c r="K21"/>
  <c r="C22"/>
  <c r="D22"/>
  <c r="E22"/>
  <c r="F22"/>
  <c r="G22"/>
  <c r="H22"/>
  <c r="I22"/>
  <c r="J22"/>
  <c r="K22"/>
  <c r="C23"/>
  <c r="D23"/>
  <c r="E23"/>
  <c r="F23"/>
  <c r="G23"/>
  <c r="H23"/>
  <c r="I23"/>
  <c r="J23"/>
  <c r="K23"/>
  <c r="C24"/>
  <c r="D24"/>
  <c r="E24"/>
  <c r="F24"/>
  <c r="G24"/>
  <c r="H24"/>
  <c r="I24"/>
  <c r="J24"/>
  <c r="K24"/>
  <c r="C11"/>
  <c r="D11"/>
  <c r="E11"/>
  <c r="F11"/>
  <c r="G11"/>
  <c r="H11"/>
  <c r="I11"/>
  <c r="J11"/>
  <c r="K11"/>
  <c r="C2"/>
  <c r="D2"/>
  <c r="E2"/>
  <c r="F2"/>
  <c r="G2"/>
  <c r="H2"/>
  <c r="I2"/>
  <c r="J2"/>
  <c r="K2"/>
  <c r="C3"/>
  <c r="D3"/>
  <c r="E3"/>
  <c r="F3"/>
  <c r="G3"/>
  <c r="H3"/>
  <c r="I3"/>
  <c r="J3"/>
  <c r="K3"/>
  <c r="C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P37" i="8"/>
  <c r="Q37"/>
  <c r="R37"/>
  <c r="S37"/>
  <c r="T37"/>
  <c r="U37"/>
  <c r="V37"/>
  <c r="W37"/>
  <c r="X37"/>
  <c r="P38"/>
  <c r="Q38"/>
  <c r="R38"/>
  <c r="S38"/>
  <c r="T38"/>
  <c r="U38"/>
  <c r="V38"/>
  <c r="W38"/>
  <c r="X38"/>
  <c r="P39"/>
  <c r="Q39"/>
  <c r="R39"/>
  <c r="S39"/>
  <c r="T39"/>
  <c r="U39"/>
  <c r="V39"/>
  <c r="W39"/>
  <c r="X39"/>
  <c r="P40"/>
  <c r="Q40"/>
  <c r="R40"/>
  <c r="S40"/>
  <c r="T40"/>
  <c r="U40"/>
  <c r="V40"/>
  <c r="W40"/>
  <c r="X40"/>
  <c r="P41"/>
  <c r="Q41"/>
  <c r="R41"/>
  <c r="S41"/>
  <c r="T41"/>
  <c r="U41"/>
  <c r="V41"/>
  <c r="W41"/>
  <c r="X41"/>
  <c r="P42"/>
  <c r="Q42"/>
  <c r="R42"/>
  <c r="S42"/>
  <c r="T42"/>
  <c r="U42"/>
  <c r="V42"/>
  <c r="W42"/>
  <c r="X42"/>
  <c r="P43"/>
  <c r="Q43"/>
  <c r="R43"/>
  <c r="S43"/>
  <c r="T43"/>
  <c r="U43"/>
  <c r="V43"/>
  <c r="W43"/>
  <c r="X43"/>
  <c r="P44"/>
  <c r="Q44"/>
  <c r="R44"/>
  <c r="S44"/>
  <c r="T44"/>
  <c r="U44"/>
  <c r="V44"/>
  <c r="W44"/>
  <c r="X44"/>
  <c r="P45"/>
  <c r="Q45"/>
  <c r="R45"/>
  <c r="S45"/>
  <c r="T45"/>
  <c r="U45"/>
  <c r="V45"/>
  <c r="W45"/>
  <c r="X45"/>
  <c r="P36"/>
  <c r="Q36"/>
  <c r="R36"/>
  <c r="S36"/>
  <c r="T36"/>
  <c r="U36"/>
  <c r="V36"/>
  <c r="W36"/>
  <c r="X36"/>
  <c r="P3"/>
  <c r="Q3"/>
  <c r="R3"/>
  <c r="S3"/>
  <c r="T3"/>
  <c r="U3"/>
  <c r="V3"/>
  <c r="W3"/>
  <c r="X3"/>
  <c r="P4"/>
  <c r="Q4"/>
  <c r="R4"/>
  <c r="S4"/>
  <c r="T4"/>
  <c r="U4"/>
  <c r="V4"/>
  <c r="W4"/>
  <c r="X4"/>
  <c r="P5"/>
  <c r="Q5"/>
  <c r="R5"/>
  <c r="S5"/>
  <c r="T5"/>
  <c r="U5"/>
  <c r="V5"/>
  <c r="W5"/>
  <c r="X5"/>
  <c r="P6"/>
  <c r="Q6"/>
  <c r="R6"/>
  <c r="S6"/>
  <c r="T6"/>
  <c r="U6"/>
  <c r="V6"/>
  <c r="W6"/>
  <c r="X6"/>
  <c r="P7"/>
  <c r="Q7"/>
  <c r="R7"/>
  <c r="S7"/>
  <c r="T7"/>
  <c r="U7"/>
  <c r="V7"/>
  <c r="W7"/>
  <c r="X7"/>
  <c r="P8"/>
  <c r="Q8"/>
  <c r="R8"/>
  <c r="S8"/>
  <c r="T8"/>
  <c r="U8"/>
  <c r="V8"/>
  <c r="W8"/>
  <c r="X8"/>
  <c r="P9"/>
  <c r="Q9"/>
  <c r="R9"/>
  <c r="S9"/>
  <c r="T9"/>
  <c r="U9"/>
  <c r="V9"/>
  <c r="W9"/>
  <c r="X9"/>
  <c r="P10"/>
  <c r="Q10"/>
  <c r="R10"/>
  <c r="S10"/>
  <c r="T10"/>
  <c r="U10"/>
  <c r="V10"/>
  <c r="W10"/>
  <c r="X10"/>
  <c r="P11"/>
  <c r="Q11"/>
  <c r="R11"/>
  <c r="S11"/>
  <c r="T11"/>
  <c r="U11"/>
  <c r="V11"/>
  <c r="W11"/>
  <c r="X11"/>
  <c r="P12"/>
  <c r="Q12"/>
  <c r="R12"/>
  <c r="S12"/>
  <c r="T12"/>
  <c r="U12"/>
  <c r="V12"/>
  <c r="W12"/>
  <c r="X12"/>
  <c r="P13"/>
  <c r="Q13"/>
  <c r="R13"/>
  <c r="S13"/>
  <c r="T13"/>
  <c r="U13"/>
  <c r="V13"/>
  <c r="W13"/>
  <c r="X13"/>
  <c r="P14"/>
  <c r="Q14"/>
  <c r="R14"/>
  <c r="S14"/>
  <c r="T14"/>
  <c r="U14"/>
  <c r="V14"/>
  <c r="W14"/>
  <c r="X14"/>
  <c r="P15"/>
  <c r="Q15"/>
  <c r="R15"/>
  <c r="S15"/>
  <c r="T15"/>
  <c r="U15"/>
  <c r="V15"/>
  <c r="W15"/>
  <c r="X15"/>
  <c r="P16"/>
  <c r="Q16"/>
  <c r="R16"/>
  <c r="S16"/>
  <c r="T16"/>
  <c r="U16"/>
  <c r="V16"/>
  <c r="W16"/>
  <c r="X16"/>
  <c r="P17"/>
  <c r="Q17"/>
  <c r="R17"/>
  <c r="S17"/>
  <c r="T17"/>
  <c r="U17"/>
  <c r="V17"/>
  <c r="W17"/>
  <c r="X17"/>
  <c r="P18"/>
  <c r="Q18"/>
  <c r="R18"/>
  <c r="S18"/>
  <c r="T18"/>
  <c r="U18"/>
  <c r="V18"/>
  <c r="W18"/>
  <c r="X18"/>
  <c r="P19"/>
  <c r="Q19"/>
  <c r="R19"/>
  <c r="S19"/>
  <c r="T19"/>
  <c r="U19"/>
  <c r="V19"/>
  <c r="W19"/>
  <c r="X19"/>
  <c r="P2"/>
  <c r="Q2"/>
  <c r="R2"/>
  <c r="S2"/>
  <c r="T2"/>
  <c r="U2"/>
  <c r="V2"/>
  <c r="W2"/>
  <c r="X2"/>
  <c r="C37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C45"/>
  <c r="D45"/>
  <c r="E45"/>
  <c r="F45"/>
  <c r="G45"/>
  <c r="H45"/>
  <c r="I45"/>
  <c r="J45"/>
  <c r="K45"/>
  <c r="C46"/>
  <c r="D46"/>
  <c r="E46"/>
  <c r="F46"/>
  <c r="G46"/>
  <c r="H46"/>
  <c r="I46"/>
  <c r="J46"/>
  <c r="K4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C55"/>
  <c r="D55"/>
  <c r="E55"/>
  <c r="F55"/>
  <c r="G55"/>
  <c r="H55"/>
  <c r="I55"/>
  <c r="J55"/>
  <c r="K55"/>
  <c r="C36"/>
  <c r="D36"/>
  <c r="E36"/>
  <c r="F36"/>
  <c r="G36"/>
  <c r="H36"/>
  <c r="I36"/>
  <c r="J36"/>
  <c r="K36"/>
  <c r="C3"/>
  <c r="D3"/>
  <c r="E3"/>
  <c r="F3"/>
  <c r="G3"/>
  <c r="H3"/>
  <c r="I3"/>
  <c r="J3"/>
  <c r="K3"/>
  <c r="C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D14"/>
  <c r="E14"/>
  <c r="F14"/>
  <c r="G14"/>
  <c r="H14"/>
  <c r="I14"/>
  <c r="J14"/>
  <c r="K14"/>
  <c r="C15"/>
  <c r="D15"/>
  <c r="E15"/>
  <c r="F15"/>
  <c r="G15"/>
  <c r="H15"/>
  <c r="I15"/>
  <c r="J15"/>
  <c r="K15"/>
  <c r="C16"/>
  <c r="D16"/>
  <c r="E16"/>
  <c r="F16"/>
  <c r="G16"/>
  <c r="H16"/>
  <c r="I16"/>
  <c r="J16"/>
  <c r="K16"/>
  <c r="C17"/>
  <c r="D17"/>
  <c r="E17"/>
  <c r="F17"/>
  <c r="G17"/>
  <c r="H17"/>
  <c r="I17"/>
  <c r="J17"/>
  <c r="K17"/>
  <c r="C18"/>
  <c r="D18"/>
  <c r="E18"/>
  <c r="F18"/>
  <c r="G18"/>
  <c r="H18"/>
  <c r="I18"/>
  <c r="J18"/>
  <c r="K18"/>
  <c r="C19"/>
  <c r="D19"/>
  <c r="E19"/>
  <c r="F19"/>
  <c r="G19"/>
  <c r="H19"/>
  <c r="I19"/>
  <c r="J19"/>
  <c r="K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C2"/>
  <c r="D2"/>
  <c r="E2"/>
  <c r="F2"/>
  <c r="G2"/>
  <c r="H2"/>
  <c r="I2"/>
  <c r="J2"/>
  <c r="K2"/>
  <c r="K55" i="7"/>
  <c r="J55"/>
  <c r="I55"/>
  <c r="H55"/>
  <c r="G55"/>
  <c r="F55"/>
  <c r="E55"/>
  <c r="D55"/>
  <c r="C55"/>
  <c r="B55"/>
  <c r="K54"/>
  <c r="J54"/>
  <c r="G54"/>
  <c r="F54"/>
  <c r="C54"/>
  <c r="B54"/>
  <c r="I53"/>
  <c r="H53"/>
  <c r="E53"/>
  <c r="D53"/>
  <c r="K52"/>
  <c r="J52"/>
  <c r="G52"/>
  <c r="F52"/>
  <c r="C52"/>
  <c r="B52"/>
  <c r="I51"/>
  <c r="H51"/>
  <c r="E51"/>
  <c r="D51"/>
  <c r="K50"/>
  <c r="J50"/>
  <c r="G50"/>
  <c r="F50"/>
  <c r="C50"/>
  <c r="B50"/>
  <c r="I49"/>
  <c r="H49"/>
  <c r="E49"/>
  <c r="D49"/>
  <c r="K48"/>
  <c r="J48"/>
  <c r="G48"/>
  <c r="F48"/>
  <c r="C48"/>
  <c r="B48"/>
  <c r="I47"/>
  <c r="H47"/>
  <c r="E47"/>
  <c r="D47"/>
  <c r="K46"/>
  <c r="J46"/>
  <c r="G46"/>
  <c r="F46"/>
  <c r="C46"/>
  <c r="B46"/>
  <c r="I54"/>
  <c r="H54"/>
  <c r="E54"/>
  <c r="D54"/>
  <c r="K53"/>
  <c r="J53"/>
  <c r="G53"/>
  <c r="F53"/>
  <c r="C53"/>
  <c r="B53"/>
  <c r="I52"/>
  <c r="H52"/>
  <c r="E52"/>
  <c r="D52"/>
  <c r="K51"/>
  <c r="J51"/>
  <c r="G51"/>
  <c r="F51"/>
  <c r="C51"/>
  <c r="B51"/>
  <c r="I50"/>
  <c r="H50"/>
  <c r="E50"/>
  <c r="D50"/>
  <c r="K49"/>
  <c r="J49"/>
  <c r="G49"/>
  <c r="F49"/>
  <c r="C49"/>
  <c r="B49"/>
  <c r="I48"/>
  <c r="H48"/>
  <c r="E48"/>
  <c r="D48"/>
  <c r="K47"/>
  <c r="J47"/>
  <c r="G47"/>
  <c r="F47"/>
  <c r="C47"/>
  <c r="B47"/>
  <c r="I46"/>
  <c r="H46"/>
  <c r="E46"/>
  <c r="D46"/>
  <c r="C47" i="6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C55"/>
  <c r="D55"/>
  <c r="E55"/>
  <c r="F55"/>
  <c r="G55"/>
  <c r="H55"/>
  <c r="I55"/>
  <c r="J55"/>
  <c r="K55"/>
  <c r="C46"/>
  <c r="D46"/>
  <c r="E46"/>
  <c r="F46"/>
  <c r="G46"/>
  <c r="H46"/>
  <c r="I46"/>
  <c r="J46"/>
  <c r="K46"/>
  <c r="C47" i="5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B55"/>
  <c r="C55"/>
  <c r="D55"/>
  <c r="E55"/>
  <c r="F55"/>
  <c r="G55"/>
  <c r="H55"/>
  <c r="I55"/>
  <c r="J55"/>
  <c r="K55"/>
  <c r="K46"/>
  <c r="C46"/>
  <c r="D46"/>
  <c r="E46"/>
  <c r="F46"/>
  <c r="G46"/>
  <c r="H46"/>
  <c r="I46"/>
  <c r="J46"/>
  <c r="C18"/>
  <c r="C18" i="6" s="1"/>
  <c r="P18" s="1"/>
  <c r="D18" i="5"/>
  <c r="E18"/>
  <c r="E18" i="6" s="1"/>
  <c r="R18" s="1"/>
  <c r="F18" i="5"/>
  <c r="G18"/>
  <c r="H18"/>
  <c r="H18" i="6" s="1"/>
  <c r="U18" s="1"/>
  <c r="I18" i="5"/>
  <c r="J18"/>
  <c r="K18"/>
  <c r="K18" i="6" s="1"/>
  <c r="X18" s="1"/>
  <c r="C19" i="5"/>
  <c r="C19" i="6" s="1"/>
  <c r="P19" s="1"/>
  <c r="D19" i="5"/>
  <c r="E19"/>
  <c r="F19"/>
  <c r="F19" i="6" s="1"/>
  <c r="S19" s="1"/>
  <c r="G19" i="5"/>
  <c r="G19" i="6" s="1"/>
  <c r="T19" s="1"/>
  <c r="H19" i="5"/>
  <c r="I19"/>
  <c r="J19"/>
  <c r="J19" i="6" s="1"/>
  <c r="W19" s="1"/>
  <c r="K19" i="5"/>
  <c r="K19" i="6" s="1"/>
  <c r="X19" s="1"/>
  <c r="B19" i="5"/>
  <c r="C10"/>
  <c r="D10"/>
  <c r="D10" i="6" s="1"/>
  <c r="Q10" s="1"/>
  <c r="E10" i="5"/>
  <c r="F10"/>
  <c r="G10"/>
  <c r="G10" i="6" s="1"/>
  <c r="T10" s="1"/>
  <c r="H10" i="5"/>
  <c r="H10" i="6" s="1"/>
  <c r="U10" s="1"/>
  <c r="I10" i="5"/>
  <c r="I10" i="6" s="1"/>
  <c r="V10" s="1"/>
  <c r="J10" i="5"/>
  <c r="K10"/>
  <c r="K10" i="6" s="1"/>
  <c r="X10" s="1"/>
  <c r="C11" i="5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K13"/>
  <c r="C14"/>
  <c r="C14" i="6" s="1"/>
  <c r="P14" s="1"/>
  <c r="D14" i="5"/>
  <c r="D14" i="6" s="1"/>
  <c r="Q14" s="1"/>
  <c r="E14" i="5"/>
  <c r="F14"/>
  <c r="G14"/>
  <c r="H14"/>
  <c r="I14"/>
  <c r="J14"/>
  <c r="K14"/>
  <c r="K14" i="6" s="1"/>
  <c r="X14" s="1"/>
  <c r="C15" i="5"/>
  <c r="D15"/>
  <c r="E15"/>
  <c r="F15"/>
  <c r="F15" i="6" s="1"/>
  <c r="S15" s="1"/>
  <c r="G15" i="5"/>
  <c r="H15"/>
  <c r="H15" i="6" s="1"/>
  <c r="U15" s="1"/>
  <c r="I15" i="5"/>
  <c r="J15"/>
  <c r="K15"/>
  <c r="C16"/>
  <c r="D16"/>
  <c r="E16"/>
  <c r="E16" i="6" s="1"/>
  <c r="R16" s="1"/>
  <c r="F16" i="5"/>
  <c r="G16"/>
  <c r="H16"/>
  <c r="I16"/>
  <c r="I16" i="6" s="1"/>
  <c r="V16" s="1"/>
  <c r="J16" i="5"/>
  <c r="J16" i="6" s="1"/>
  <c r="W16" s="1"/>
  <c r="K16" i="5"/>
  <c r="C17"/>
  <c r="D17"/>
  <c r="D17" i="6" s="1"/>
  <c r="Q17" s="1"/>
  <c r="E17" i="5"/>
  <c r="E17" i="6" s="1"/>
  <c r="R17" s="1"/>
  <c r="F17" i="5"/>
  <c r="G17"/>
  <c r="H17"/>
  <c r="H17" i="6" s="1"/>
  <c r="U17" s="1"/>
  <c r="I17" i="5"/>
  <c r="I17" i="6" s="1"/>
  <c r="V17" s="1"/>
  <c r="J17" i="5"/>
  <c r="K17"/>
  <c r="G18" i="6"/>
  <c r="T18" s="1"/>
  <c r="I18"/>
  <c r="V18" s="1"/>
  <c r="C36" i="5"/>
  <c r="C36" i="6" s="1"/>
  <c r="P36" s="1"/>
  <c r="D36" i="5"/>
  <c r="D36" i="6" s="1"/>
  <c r="Q36" s="1"/>
  <c r="E36" i="5"/>
  <c r="F36"/>
  <c r="G36"/>
  <c r="G36" i="6" s="1"/>
  <c r="T36" s="1"/>
  <c r="H36" i="5"/>
  <c r="H36" i="6" s="1"/>
  <c r="U36" s="1"/>
  <c r="I36" i="5"/>
  <c r="J36"/>
  <c r="K36"/>
  <c r="K36" i="6" s="1"/>
  <c r="X36" s="1"/>
  <c r="C37" i="5"/>
  <c r="C37" i="6" s="1"/>
  <c r="P37" s="1"/>
  <c r="D37" i="5"/>
  <c r="E37"/>
  <c r="F37"/>
  <c r="F37" i="6" s="1"/>
  <c r="S37" s="1"/>
  <c r="G37" i="5"/>
  <c r="G37" i="6" s="1"/>
  <c r="T37" s="1"/>
  <c r="H37" i="5"/>
  <c r="I37"/>
  <c r="J37"/>
  <c r="J37" i="6" s="1"/>
  <c r="W37" s="1"/>
  <c r="K37" i="5"/>
  <c r="K37" i="6" s="1"/>
  <c r="X37" s="1"/>
  <c r="C38" i="5"/>
  <c r="D38"/>
  <c r="E38"/>
  <c r="E38" i="6" s="1"/>
  <c r="R38" s="1"/>
  <c r="F38" i="5"/>
  <c r="F38" i="6" s="1"/>
  <c r="S38" s="1"/>
  <c r="G38" i="5"/>
  <c r="H38"/>
  <c r="I38"/>
  <c r="I38" i="6" s="1"/>
  <c r="V38" s="1"/>
  <c r="J38" i="5"/>
  <c r="J38" i="6" s="1"/>
  <c r="W38" s="1"/>
  <c r="K38" i="5"/>
  <c r="C39"/>
  <c r="D39"/>
  <c r="D39" i="6" s="1"/>
  <c r="Q39" s="1"/>
  <c r="E39" i="5"/>
  <c r="F39"/>
  <c r="G39"/>
  <c r="H39"/>
  <c r="H39" i="6" s="1"/>
  <c r="U39" s="1"/>
  <c r="I39" i="5"/>
  <c r="J39"/>
  <c r="K39"/>
  <c r="C40"/>
  <c r="D40"/>
  <c r="E40"/>
  <c r="F40"/>
  <c r="G40"/>
  <c r="H40"/>
  <c r="I40"/>
  <c r="J40"/>
  <c r="K40"/>
  <c r="C41"/>
  <c r="C41" i="6" s="1"/>
  <c r="P41" s="1"/>
  <c r="D41" i="5"/>
  <c r="D41" i="6" s="1"/>
  <c r="Q41" s="1"/>
  <c r="E41" i="5"/>
  <c r="F41"/>
  <c r="G41"/>
  <c r="G41" i="6" s="1"/>
  <c r="T41" s="1"/>
  <c r="H41" i="5"/>
  <c r="H41" i="6" s="1"/>
  <c r="U41" s="1"/>
  <c r="I41" i="5"/>
  <c r="J41"/>
  <c r="K41"/>
  <c r="K41" i="6" s="1"/>
  <c r="X41" s="1"/>
  <c r="C42" i="5"/>
  <c r="C42" i="6" s="1"/>
  <c r="P42" s="1"/>
  <c r="D42" i="5"/>
  <c r="E42"/>
  <c r="F42"/>
  <c r="F42" i="6" s="1"/>
  <c r="S42" s="1"/>
  <c r="G42" i="5"/>
  <c r="G42" i="6" s="1"/>
  <c r="T42" s="1"/>
  <c r="H42" i="5"/>
  <c r="I42"/>
  <c r="J42"/>
  <c r="J42" i="6" s="1"/>
  <c r="W42" s="1"/>
  <c r="K42" i="5"/>
  <c r="K42" i="6" s="1"/>
  <c r="X42" s="1"/>
  <c r="C43" i="5"/>
  <c r="D43"/>
  <c r="D43" i="6" s="1"/>
  <c r="Q43" s="1"/>
  <c r="E43" i="5"/>
  <c r="E43" i="6" s="1"/>
  <c r="R43" s="1"/>
  <c r="F43" i="5"/>
  <c r="G43"/>
  <c r="H43"/>
  <c r="H43" i="6" s="1"/>
  <c r="U43" s="1"/>
  <c r="I43" i="5"/>
  <c r="I43" i="6" s="1"/>
  <c r="V43" s="1"/>
  <c r="J43" i="5"/>
  <c r="K43"/>
  <c r="C44"/>
  <c r="C44" i="6" s="1"/>
  <c r="P44" s="1"/>
  <c r="D44" i="5"/>
  <c r="E44"/>
  <c r="F44"/>
  <c r="G44"/>
  <c r="G44" i="6" s="1"/>
  <c r="T44" s="1"/>
  <c r="H44" i="5"/>
  <c r="I44"/>
  <c r="J44"/>
  <c r="K44"/>
  <c r="K44" i="6" s="1"/>
  <c r="X44" s="1"/>
  <c r="C45" i="5"/>
  <c r="D45"/>
  <c r="E45"/>
  <c r="F45"/>
  <c r="G45"/>
  <c r="G45" i="6" s="1"/>
  <c r="T45" s="1"/>
  <c r="H45" i="5"/>
  <c r="I45"/>
  <c r="J45"/>
  <c r="K45"/>
  <c r="C2"/>
  <c r="D2"/>
  <c r="E2"/>
  <c r="F2"/>
  <c r="G2"/>
  <c r="H2"/>
  <c r="I2"/>
  <c r="J2"/>
  <c r="K2"/>
  <c r="C3"/>
  <c r="C3" i="6" s="1"/>
  <c r="P3" s="1"/>
  <c r="D3" i="5"/>
  <c r="E3"/>
  <c r="F3"/>
  <c r="F3" i="6" s="1"/>
  <c r="S3" s="1"/>
  <c r="G3" i="5"/>
  <c r="G3" i="6" s="1"/>
  <c r="T3" s="1"/>
  <c r="H3" i="5"/>
  <c r="I3"/>
  <c r="J3"/>
  <c r="J3" i="6" s="1"/>
  <c r="W3" s="1"/>
  <c r="K3" i="5"/>
  <c r="K3" i="6" s="1"/>
  <c r="X3" s="1"/>
  <c r="C4" i="5"/>
  <c r="D4"/>
  <c r="E4"/>
  <c r="E4" i="6" s="1"/>
  <c r="R4" s="1"/>
  <c r="F4" i="5"/>
  <c r="F4" i="6" s="1"/>
  <c r="S4" s="1"/>
  <c r="G4" i="5"/>
  <c r="H4"/>
  <c r="I4"/>
  <c r="I4" i="6" s="1"/>
  <c r="V4" s="1"/>
  <c r="J4" i="5"/>
  <c r="J4" i="6" s="1"/>
  <c r="W4" s="1"/>
  <c r="K4" i="5"/>
  <c r="C5"/>
  <c r="D5"/>
  <c r="D5" i="6" s="1"/>
  <c r="Q5" s="1"/>
  <c r="E5" i="5"/>
  <c r="F5"/>
  <c r="G5"/>
  <c r="H5"/>
  <c r="H5" i="6" s="1"/>
  <c r="U5" s="1"/>
  <c r="I5" i="5"/>
  <c r="I5" i="6" s="1"/>
  <c r="V5" s="1"/>
  <c r="J5" i="5"/>
  <c r="K5"/>
  <c r="C6"/>
  <c r="D6"/>
  <c r="E6"/>
  <c r="F6"/>
  <c r="G6"/>
  <c r="H6"/>
  <c r="I6"/>
  <c r="J6"/>
  <c r="K6"/>
  <c r="C7"/>
  <c r="C7" i="6" s="1"/>
  <c r="P7" s="1"/>
  <c r="D7" i="5"/>
  <c r="E7"/>
  <c r="F7"/>
  <c r="G7"/>
  <c r="G7" i="6" s="1"/>
  <c r="T7" s="1"/>
  <c r="H7" i="5"/>
  <c r="I7"/>
  <c r="J7"/>
  <c r="K7"/>
  <c r="K7" i="6" s="1"/>
  <c r="X7" s="1"/>
  <c r="C8" i="5"/>
  <c r="D8"/>
  <c r="E8"/>
  <c r="F8"/>
  <c r="F8" i="6" s="1"/>
  <c r="S8" s="1"/>
  <c r="G8" i="5"/>
  <c r="H8"/>
  <c r="I8"/>
  <c r="J8"/>
  <c r="J8" i="6" s="1"/>
  <c r="W8" s="1"/>
  <c r="K8" i="5"/>
  <c r="C9"/>
  <c r="D9"/>
  <c r="D9" i="6" s="1"/>
  <c r="Q9" s="1"/>
  <c r="E9" i="5"/>
  <c r="E9" i="6" s="1"/>
  <c r="R9" s="1"/>
  <c r="F9" i="5"/>
  <c r="G9"/>
  <c r="H9"/>
  <c r="H9" i="6" s="1"/>
  <c r="U9" s="1"/>
  <c r="I9" i="5"/>
  <c r="I9" i="6" s="1"/>
  <c r="V9" s="1"/>
  <c r="J9" i="5"/>
  <c r="K9"/>
  <c r="C10" i="6"/>
  <c r="P10" s="1"/>
  <c r="E13"/>
  <c r="R13" s="1"/>
  <c r="I13"/>
  <c r="V13" s="1"/>
  <c r="G14"/>
  <c r="T14" s="1"/>
  <c r="H14"/>
  <c r="U14" s="1"/>
  <c r="G15"/>
  <c r="T15" s="1"/>
  <c r="J15"/>
  <c r="W15" s="1"/>
  <c r="D18"/>
  <c r="Q18" s="1"/>
  <c r="D37"/>
  <c r="E37"/>
  <c r="H37"/>
  <c r="I37"/>
  <c r="C38"/>
  <c r="D38"/>
  <c r="G38"/>
  <c r="H38"/>
  <c r="K38"/>
  <c r="C39"/>
  <c r="P39" s="1"/>
  <c r="E39"/>
  <c r="R39" s="1"/>
  <c r="F39"/>
  <c r="G39"/>
  <c r="I39"/>
  <c r="V39" s="1"/>
  <c r="J39"/>
  <c r="K39"/>
  <c r="C40"/>
  <c r="P40" s="1"/>
  <c r="D40"/>
  <c r="E40"/>
  <c r="F40"/>
  <c r="G40"/>
  <c r="T40" s="1"/>
  <c r="H40"/>
  <c r="I40"/>
  <c r="J40"/>
  <c r="K40"/>
  <c r="X40" s="1"/>
  <c r="E41"/>
  <c r="R41" s="1"/>
  <c r="F41"/>
  <c r="S41" s="1"/>
  <c r="I41"/>
  <c r="V41" s="1"/>
  <c r="J41"/>
  <c r="W41" s="1"/>
  <c r="D42"/>
  <c r="Q42" s="1"/>
  <c r="E42"/>
  <c r="R42" s="1"/>
  <c r="H42"/>
  <c r="U42" s="1"/>
  <c r="I42"/>
  <c r="V42" s="1"/>
  <c r="C43"/>
  <c r="P43" s="1"/>
  <c r="F43"/>
  <c r="S43" s="1"/>
  <c r="G43"/>
  <c r="T43" s="1"/>
  <c r="J43"/>
  <c r="K43"/>
  <c r="X43" s="1"/>
  <c r="D44"/>
  <c r="E44"/>
  <c r="R44" s="1"/>
  <c r="F44"/>
  <c r="S44" s="1"/>
  <c r="H44"/>
  <c r="U44" s="1"/>
  <c r="I44"/>
  <c r="V44" s="1"/>
  <c r="J44"/>
  <c r="W44" s="1"/>
  <c r="C45"/>
  <c r="D45"/>
  <c r="E45"/>
  <c r="F45"/>
  <c r="H45"/>
  <c r="I45"/>
  <c r="J45"/>
  <c r="K45"/>
  <c r="E36"/>
  <c r="F36"/>
  <c r="I36"/>
  <c r="J36"/>
  <c r="D3"/>
  <c r="E3"/>
  <c r="H3"/>
  <c r="I3"/>
  <c r="C4"/>
  <c r="D4"/>
  <c r="G4"/>
  <c r="H4"/>
  <c r="K4"/>
  <c r="C5"/>
  <c r="E5"/>
  <c r="F5"/>
  <c r="G5"/>
  <c r="J5"/>
  <c r="K5"/>
  <c r="C6"/>
  <c r="D6"/>
  <c r="E6"/>
  <c r="F6"/>
  <c r="G6"/>
  <c r="H6"/>
  <c r="I6"/>
  <c r="J6"/>
  <c r="K6"/>
  <c r="D7"/>
  <c r="E7"/>
  <c r="F7"/>
  <c r="H7"/>
  <c r="I7"/>
  <c r="J7"/>
  <c r="C8"/>
  <c r="D8"/>
  <c r="E8"/>
  <c r="G8"/>
  <c r="H8"/>
  <c r="I8"/>
  <c r="K8"/>
  <c r="C9"/>
  <c r="F9"/>
  <c r="G9"/>
  <c r="J9"/>
  <c r="K9"/>
  <c r="E10"/>
  <c r="F10"/>
  <c r="S10" s="1"/>
  <c r="J10"/>
  <c r="C11"/>
  <c r="P11" s="1"/>
  <c r="D11"/>
  <c r="Q11" s="1"/>
  <c r="E11"/>
  <c r="F11"/>
  <c r="G11"/>
  <c r="T11" s="1"/>
  <c r="H11"/>
  <c r="U11" s="1"/>
  <c r="I11"/>
  <c r="J11"/>
  <c r="K11"/>
  <c r="X11" s="1"/>
  <c r="C12"/>
  <c r="P12" s="1"/>
  <c r="D12"/>
  <c r="E12"/>
  <c r="F12"/>
  <c r="S12" s="1"/>
  <c r="G12"/>
  <c r="T12" s="1"/>
  <c r="H12"/>
  <c r="I12"/>
  <c r="J12"/>
  <c r="W12" s="1"/>
  <c r="K12"/>
  <c r="X12" s="1"/>
  <c r="C13"/>
  <c r="D13"/>
  <c r="F13"/>
  <c r="G13"/>
  <c r="H13"/>
  <c r="J13"/>
  <c r="K13"/>
  <c r="E14"/>
  <c r="R14" s="1"/>
  <c r="F14"/>
  <c r="I14"/>
  <c r="J14"/>
  <c r="C15"/>
  <c r="P15" s="1"/>
  <c r="D15"/>
  <c r="E15"/>
  <c r="I15"/>
  <c r="V15" s="1"/>
  <c r="K15"/>
  <c r="C16"/>
  <c r="D16"/>
  <c r="F16"/>
  <c r="S16" s="1"/>
  <c r="G16"/>
  <c r="H16"/>
  <c r="K16"/>
  <c r="X16" s="1"/>
  <c r="C17"/>
  <c r="F17"/>
  <c r="S17" s="1"/>
  <c r="G17"/>
  <c r="J17"/>
  <c r="W17" s="1"/>
  <c r="K17"/>
  <c r="F18"/>
  <c r="S18" s="1"/>
  <c r="J18"/>
  <c r="W18" s="1"/>
  <c r="D19"/>
  <c r="Q19" s="1"/>
  <c r="E19"/>
  <c r="R19" s="1"/>
  <c r="H19"/>
  <c r="U19" s="1"/>
  <c r="I19"/>
  <c r="V19" s="1"/>
  <c r="C2"/>
  <c r="D2"/>
  <c r="E2"/>
  <c r="F2"/>
  <c r="G2"/>
  <c r="H2"/>
  <c r="I2"/>
  <c r="J2"/>
  <c r="K2"/>
  <c r="Q37"/>
  <c r="R37"/>
  <c r="U37"/>
  <c r="V37"/>
  <c r="P38"/>
  <c r="Q38"/>
  <c r="T38"/>
  <c r="U38"/>
  <c r="X38"/>
  <c r="S39"/>
  <c r="T39"/>
  <c r="W39"/>
  <c r="X39"/>
  <c r="Q40"/>
  <c r="R40"/>
  <c r="S40"/>
  <c r="U40"/>
  <c r="V40"/>
  <c r="W40"/>
  <c r="W43"/>
  <c r="Q44"/>
  <c r="P45"/>
  <c r="Q45"/>
  <c r="R45"/>
  <c r="S45"/>
  <c r="U45"/>
  <c r="V45"/>
  <c r="W45"/>
  <c r="X45"/>
  <c r="R36"/>
  <c r="S36"/>
  <c r="V36"/>
  <c r="W36"/>
  <c r="Q3"/>
  <c r="R3"/>
  <c r="U3"/>
  <c r="V3"/>
  <c r="P4"/>
  <c r="Q4"/>
  <c r="T4"/>
  <c r="U4"/>
  <c r="X4"/>
  <c r="P5"/>
  <c r="R5"/>
  <c r="S5"/>
  <c r="T5"/>
  <c r="W5"/>
  <c r="X5"/>
  <c r="P6"/>
  <c r="Q6"/>
  <c r="R6"/>
  <c r="S6"/>
  <c r="T6"/>
  <c r="U6"/>
  <c r="V6"/>
  <c r="W6"/>
  <c r="X6"/>
  <c r="Q7"/>
  <c r="R7"/>
  <c r="S7"/>
  <c r="U7"/>
  <c r="V7"/>
  <c r="W7"/>
  <c r="P8"/>
  <c r="Q8"/>
  <c r="R8"/>
  <c r="T8"/>
  <c r="U8"/>
  <c r="V8"/>
  <c r="X8"/>
  <c r="P9"/>
  <c r="S9"/>
  <c r="T9"/>
  <c r="W9"/>
  <c r="X9"/>
  <c r="R10"/>
  <c r="W10"/>
  <c r="R11"/>
  <c r="S11"/>
  <c r="V11"/>
  <c r="W11"/>
  <c r="Q12"/>
  <c r="R12"/>
  <c r="U12"/>
  <c r="V12"/>
  <c r="P13"/>
  <c r="Q13"/>
  <c r="S13"/>
  <c r="T13"/>
  <c r="U13"/>
  <c r="W13"/>
  <c r="X13"/>
  <c r="S14"/>
  <c r="V14"/>
  <c r="W14"/>
  <c r="Q15"/>
  <c r="R15"/>
  <c r="X15"/>
  <c r="P16"/>
  <c r="Q16"/>
  <c r="T16"/>
  <c r="U16"/>
  <c r="P17"/>
  <c r="T17"/>
  <c r="X17"/>
  <c r="P2"/>
  <c r="Q2"/>
  <c r="R2"/>
  <c r="S2"/>
  <c r="T2"/>
  <c r="U2"/>
  <c r="V2"/>
  <c r="W2"/>
  <c r="X2"/>
  <c r="K29"/>
  <c r="J29"/>
  <c r="I29"/>
  <c r="H29"/>
  <c r="G29"/>
  <c r="F29"/>
  <c r="E29"/>
  <c r="D29"/>
  <c r="C29"/>
  <c r="B29"/>
  <c r="K28"/>
  <c r="J28"/>
  <c r="I28"/>
  <c r="H28"/>
  <c r="G28"/>
  <c r="F28"/>
  <c r="E28"/>
  <c r="D28"/>
  <c r="C28"/>
  <c r="B28"/>
  <c r="K27"/>
  <c r="J27"/>
  <c r="I27"/>
  <c r="H27"/>
  <c r="G27"/>
  <c r="F27"/>
  <c r="E27"/>
  <c r="D27"/>
  <c r="C27"/>
  <c r="B27"/>
  <c r="K26"/>
  <c r="J26"/>
  <c r="I26"/>
  <c r="H26"/>
  <c r="G26"/>
  <c r="F26"/>
  <c r="E26"/>
  <c r="D26"/>
  <c r="C26"/>
  <c r="B26"/>
  <c r="K25"/>
  <c r="J25"/>
  <c r="I25"/>
  <c r="H25"/>
  <c r="G25"/>
  <c r="F25"/>
  <c r="E25"/>
  <c r="D25"/>
  <c r="C25"/>
  <c r="B25"/>
  <c r="K24"/>
  <c r="J24"/>
  <c r="I24"/>
  <c r="H24"/>
  <c r="G24"/>
  <c r="F24"/>
  <c r="E24"/>
  <c r="D24"/>
  <c r="C24"/>
  <c r="B24"/>
  <c r="K23"/>
  <c r="J23"/>
  <c r="I23"/>
  <c r="H23"/>
  <c r="G23"/>
  <c r="F23"/>
  <c r="E23"/>
  <c r="D23"/>
  <c r="C23"/>
  <c r="B23"/>
  <c r="K22"/>
  <c r="J22"/>
  <c r="I22"/>
  <c r="H22"/>
  <c r="G22"/>
  <c r="F22"/>
  <c r="E22"/>
  <c r="D22"/>
  <c r="C22"/>
  <c r="B22"/>
  <c r="K21"/>
  <c r="J21"/>
  <c r="I21"/>
  <c r="H21"/>
  <c r="G21"/>
  <c r="F21"/>
  <c r="E21"/>
  <c r="D21"/>
  <c r="C21"/>
  <c r="B21"/>
  <c r="K20"/>
  <c r="J20"/>
  <c r="I20"/>
  <c r="H20"/>
  <c r="G20"/>
  <c r="F20"/>
  <c r="E20"/>
  <c r="D20"/>
  <c r="C20"/>
  <c r="B20"/>
  <c r="C45" i="3"/>
  <c r="D45"/>
  <c r="E45"/>
  <c r="F45"/>
  <c r="G45"/>
  <c r="H45"/>
  <c r="I45"/>
  <c r="J45"/>
  <c r="K45"/>
  <c r="C18"/>
  <c r="D18"/>
  <c r="E18"/>
  <c r="F18"/>
  <c r="G18"/>
  <c r="H18"/>
  <c r="I18"/>
  <c r="J18"/>
  <c r="K18"/>
  <c r="P19" i="4"/>
  <c r="Q19"/>
  <c r="R19"/>
  <c r="S19"/>
  <c r="T19"/>
  <c r="U19"/>
  <c r="V19"/>
  <c r="W19"/>
  <c r="X19"/>
  <c r="B55" i="3"/>
  <c r="C19" i="4"/>
  <c r="D19"/>
  <c r="J19"/>
  <c r="K55" i="3"/>
  <c r="K55" i="4" s="1"/>
  <c r="F19"/>
  <c r="G55" i="3"/>
  <c r="G55" i="4" s="1"/>
  <c r="G54" i="3" s="1"/>
  <c r="G54" i="4" s="1"/>
  <c r="G17" i="3" s="1"/>
  <c r="H19" i="4"/>
  <c r="C55" i="3"/>
  <c r="C55" i="4" s="1"/>
  <c r="E19"/>
  <c r="I19"/>
  <c r="B20"/>
  <c r="C20"/>
  <c r="D20"/>
  <c r="E20"/>
  <c r="F20"/>
  <c r="G20"/>
  <c r="H20"/>
  <c r="I20"/>
  <c r="J20"/>
  <c r="K20"/>
  <c r="B21"/>
  <c r="C21"/>
  <c r="D21"/>
  <c r="E21"/>
  <c r="F21"/>
  <c r="G21"/>
  <c r="H21"/>
  <c r="I21"/>
  <c r="J21"/>
  <c r="K21"/>
  <c r="B22"/>
  <c r="C22"/>
  <c r="D22"/>
  <c r="E22"/>
  <c r="F22"/>
  <c r="G22"/>
  <c r="H22"/>
  <c r="I22"/>
  <c r="J22"/>
  <c r="K22"/>
  <c r="B23"/>
  <c r="C23"/>
  <c r="D23"/>
  <c r="E23"/>
  <c r="F23"/>
  <c r="G23"/>
  <c r="H23"/>
  <c r="I23"/>
  <c r="J23"/>
  <c r="K23"/>
  <c r="B24"/>
  <c r="C24"/>
  <c r="D24"/>
  <c r="E24"/>
  <c r="F24"/>
  <c r="G24"/>
  <c r="H24"/>
  <c r="I24"/>
  <c r="J24"/>
  <c r="K24"/>
  <c r="B25"/>
  <c r="C25"/>
  <c r="D25"/>
  <c r="E25"/>
  <c r="F25"/>
  <c r="G25"/>
  <c r="H25"/>
  <c r="I25"/>
  <c r="J25"/>
  <c r="K25"/>
  <c r="B26"/>
  <c r="C26"/>
  <c r="D26"/>
  <c r="E26"/>
  <c r="F26"/>
  <c r="G26"/>
  <c r="H26"/>
  <c r="I26"/>
  <c r="J26"/>
  <c r="K26"/>
  <c r="B27"/>
  <c r="C27"/>
  <c r="D27"/>
  <c r="E27"/>
  <c r="F27"/>
  <c r="G27"/>
  <c r="H27"/>
  <c r="I27"/>
  <c r="J27"/>
  <c r="K27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I55" i="3"/>
  <c r="I55" i="4" s="1"/>
  <c r="E55" i="3"/>
  <c r="E55" i="4" s="1"/>
  <c r="C37" i="2"/>
  <c r="D37"/>
  <c r="E37"/>
  <c r="F37"/>
  <c r="G37"/>
  <c r="H37"/>
  <c r="I37"/>
  <c r="J37"/>
  <c r="K37"/>
  <c r="C38"/>
  <c r="D38"/>
  <c r="E38"/>
  <c r="F38"/>
  <c r="G38"/>
  <c r="H38"/>
  <c r="I38"/>
  <c r="J38"/>
  <c r="K38"/>
  <c r="C39"/>
  <c r="D39"/>
  <c r="E39"/>
  <c r="F39"/>
  <c r="G39"/>
  <c r="H39"/>
  <c r="I39"/>
  <c r="J39"/>
  <c r="K39"/>
  <c r="C40"/>
  <c r="D40"/>
  <c r="E40"/>
  <c r="F40"/>
  <c r="G40"/>
  <c r="H40"/>
  <c r="I40"/>
  <c r="J40"/>
  <c r="K40"/>
  <c r="C41"/>
  <c r="D41"/>
  <c r="E41"/>
  <c r="F41"/>
  <c r="G41"/>
  <c r="H41"/>
  <c r="I41"/>
  <c r="J41"/>
  <c r="K41"/>
  <c r="C42"/>
  <c r="D42"/>
  <c r="E42"/>
  <c r="F42"/>
  <c r="G42"/>
  <c r="H42"/>
  <c r="I42"/>
  <c r="J42"/>
  <c r="K42"/>
  <c r="C43"/>
  <c r="D43"/>
  <c r="E43"/>
  <c r="F43"/>
  <c r="G43"/>
  <c r="H43"/>
  <c r="I43"/>
  <c r="J43"/>
  <c r="K43"/>
  <c r="C44"/>
  <c r="D44"/>
  <c r="E44"/>
  <c r="F44"/>
  <c r="G44"/>
  <c r="H44"/>
  <c r="I44"/>
  <c r="J44"/>
  <c r="K44"/>
  <c r="C45"/>
  <c r="D45"/>
  <c r="E45"/>
  <c r="F45"/>
  <c r="G45"/>
  <c r="H45"/>
  <c r="I45"/>
  <c r="J45"/>
  <c r="K45"/>
  <c r="C36"/>
  <c r="D36"/>
  <c r="E36"/>
  <c r="F36"/>
  <c r="G36"/>
  <c r="H36"/>
  <c r="I36"/>
  <c r="J36"/>
  <c r="K36"/>
  <c r="C47"/>
  <c r="D47"/>
  <c r="E47"/>
  <c r="F47"/>
  <c r="G47"/>
  <c r="H47"/>
  <c r="I47"/>
  <c r="J47"/>
  <c r="K47"/>
  <c r="C48"/>
  <c r="D48"/>
  <c r="E48"/>
  <c r="F48"/>
  <c r="G48"/>
  <c r="H48"/>
  <c r="I48"/>
  <c r="J48"/>
  <c r="K48"/>
  <c r="C49"/>
  <c r="D49"/>
  <c r="E49"/>
  <c r="F49"/>
  <c r="G49"/>
  <c r="H49"/>
  <c r="I49"/>
  <c r="J49"/>
  <c r="K49"/>
  <c r="C50"/>
  <c r="D50"/>
  <c r="E50"/>
  <c r="F50"/>
  <c r="G50"/>
  <c r="H50"/>
  <c r="I50"/>
  <c r="J50"/>
  <c r="K50"/>
  <c r="C51"/>
  <c r="D51"/>
  <c r="E51"/>
  <c r="F51"/>
  <c r="G51"/>
  <c r="H51"/>
  <c r="I51"/>
  <c r="J51"/>
  <c r="K51"/>
  <c r="C52"/>
  <c r="D52"/>
  <c r="E52"/>
  <c r="F52"/>
  <c r="G52"/>
  <c r="H52"/>
  <c r="I52"/>
  <c r="J52"/>
  <c r="K52"/>
  <c r="C53"/>
  <c r="D53"/>
  <c r="E53"/>
  <c r="F53"/>
  <c r="G53"/>
  <c r="H53"/>
  <c r="I53"/>
  <c r="J53"/>
  <c r="K53"/>
  <c r="C54"/>
  <c r="D54"/>
  <c r="E54"/>
  <c r="F54"/>
  <c r="G54"/>
  <c r="H54"/>
  <c r="I54"/>
  <c r="J54"/>
  <c r="K54"/>
  <c r="C55"/>
  <c r="D55"/>
  <c r="E55"/>
  <c r="F55"/>
  <c r="G55"/>
  <c r="H55"/>
  <c r="I55"/>
  <c r="J55"/>
  <c r="K55"/>
  <c r="C46"/>
  <c r="D46"/>
  <c r="E46"/>
  <c r="F46"/>
  <c r="G46"/>
  <c r="H46"/>
  <c r="I46"/>
  <c r="J46"/>
  <c r="K46"/>
  <c r="K3" i="1"/>
  <c r="K4"/>
  <c r="K5"/>
  <c r="K6"/>
  <c r="K7"/>
  <c r="K2"/>
  <c r="J3"/>
  <c r="J4"/>
  <c r="J5"/>
  <c r="J6"/>
  <c r="J7"/>
  <c r="J2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B19"/>
  <c r="J13"/>
  <c r="C16" i="2"/>
  <c r="D16"/>
  <c r="E16"/>
  <c r="F16"/>
  <c r="G16"/>
  <c r="H16"/>
  <c r="I16"/>
  <c r="C17"/>
  <c r="D17"/>
  <c r="E17"/>
  <c r="F17"/>
  <c r="G17"/>
  <c r="H17"/>
  <c r="I17"/>
  <c r="C18"/>
  <c r="D18"/>
  <c r="E18"/>
  <c r="F18"/>
  <c r="G18"/>
  <c r="H18"/>
  <c r="I18"/>
  <c r="C19"/>
  <c r="D19"/>
  <c r="E19"/>
  <c r="F19"/>
  <c r="G19"/>
  <c r="H19"/>
  <c r="I19"/>
  <c r="C15"/>
  <c r="D15"/>
  <c r="E15"/>
  <c r="F15"/>
  <c r="G15"/>
  <c r="H15"/>
  <c r="I15"/>
  <c r="C2"/>
  <c r="D2"/>
  <c r="E2"/>
  <c r="F2"/>
  <c r="G2"/>
  <c r="H2"/>
  <c r="I2"/>
  <c r="C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8" i="1"/>
  <c r="D8"/>
  <c r="E8"/>
  <c r="F8"/>
  <c r="G8"/>
  <c r="H8"/>
  <c r="I8"/>
  <c r="B3"/>
  <c r="C3"/>
  <c r="D3"/>
  <c r="E3"/>
  <c r="F3"/>
  <c r="G3"/>
  <c r="H3"/>
  <c r="I3"/>
  <c r="B4"/>
  <c r="C4"/>
  <c r="D4"/>
  <c r="E4"/>
  <c r="F4"/>
  <c r="G4"/>
  <c r="H4"/>
  <c r="I4"/>
  <c r="B5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G7"/>
  <c r="H7"/>
  <c r="I7"/>
  <c r="C2"/>
  <c r="D2"/>
  <c r="E2"/>
  <c r="F2"/>
  <c r="G2"/>
  <c r="H2"/>
  <c r="I2"/>
  <c r="B2"/>
  <c r="B17" i="2" s="1"/>
  <c r="AJ13" i="1"/>
  <c r="AK13"/>
  <c r="AL13"/>
  <c r="AM13"/>
  <c r="AI13"/>
  <c r="AS14"/>
  <c r="P14"/>
  <c r="AW14" s="1"/>
  <c r="O14" s="1"/>
  <c r="P15"/>
  <c r="P16"/>
  <c r="P17"/>
  <c r="P18"/>
  <c r="P13"/>
  <c r="AX14"/>
  <c r="AY14"/>
  <c r="AZ14"/>
  <c r="BA14"/>
  <c r="BB14"/>
  <c r="AX15"/>
  <c r="AY15"/>
  <c r="AZ15"/>
  <c r="BA15"/>
  <c r="BB15"/>
  <c r="AX16"/>
  <c r="AY16"/>
  <c r="AZ16"/>
  <c r="BA16"/>
  <c r="BB16"/>
  <c r="AX17"/>
  <c r="AW17" s="1"/>
  <c r="O17" s="1"/>
  <c r="AY17"/>
  <c r="AZ17"/>
  <c r="BA17"/>
  <c r="BB17"/>
  <c r="AX18"/>
  <c r="AY18"/>
  <c r="AZ18"/>
  <c r="BA18"/>
  <c r="BB18"/>
  <c r="AX13"/>
  <c r="AY13"/>
  <c r="AZ13"/>
  <c r="BA13"/>
  <c r="BB13"/>
  <c r="M42" i="11" l="1"/>
  <c r="M29"/>
  <c r="B77"/>
  <c r="B86"/>
  <c r="B82"/>
  <c r="B78"/>
  <c r="B74"/>
  <c r="K2" s="1"/>
  <c r="K2" i="12" s="1"/>
  <c r="B87" i="11"/>
  <c r="B83"/>
  <c r="B79"/>
  <c r="B75"/>
  <c r="B88"/>
  <c r="B84"/>
  <c r="B80"/>
  <c r="B76"/>
  <c r="B89"/>
  <c r="B85"/>
  <c r="B81"/>
  <c r="B43" i="2"/>
  <c r="B53"/>
  <c r="B8" i="1"/>
  <c r="B10" i="2"/>
  <c r="B16"/>
  <c r="B5"/>
  <c r="B9"/>
  <c r="B13"/>
  <c r="B19"/>
  <c r="B19" i="6"/>
  <c r="O19" s="1"/>
  <c r="B6" i="2"/>
  <c r="B15"/>
  <c r="B4"/>
  <c r="B8"/>
  <c r="B12"/>
  <c r="B18"/>
  <c r="B2"/>
  <c r="B14"/>
  <c r="B3"/>
  <c r="B7"/>
  <c r="B11"/>
  <c r="K19" i="4"/>
  <c r="E54" i="3"/>
  <c r="E54" i="4" s="1"/>
  <c r="E17" i="3" s="1"/>
  <c r="I54"/>
  <c r="I54" i="4" s="1"/>
  <c r="I17" i="3" s="1"/>
  <c r="G19" i="4"/>
  <c r="H55" i="3"/>
  <c r="H55" i="4" s="1"/>
  <c r="H18" s="1"/>
  <c r="K18"/>
  <c r="G18"/>
  <c r="C18"/>
  <c r="C54" i="3"/>
  <c r="C54" i="4" s="1"/>
  <c r="C17" i="3" s="1"/>
  <c r="E18" i="4"/>
  <c r="H54" i="3"/>
  <c r="H54" i="4" s="1"/>
  <c r="H17" i="3" s="1"/>
  <c r="K54"/>
  <c r="K54" i="4" s="1"/>
  <c r="K17" i="3" s="1"/>
  <c r="I18" i="4"/>
  <c r="F55" i="3"/>
  <c r="F55" i="4" s="1"/>
  <c r="J55" i="3"/>
  <c r="J55" i="4" s="1"/>
  <c r="D55" i="3"/>
  <c r="D55" i="4" s="1"/>
  <c r="K8" i="1"/>
  <c r="K15" i="2"/>
  <c r="K19"/>
  <c r="K18"/>
  <c r="K17"/>
  <c r="K16"/>
  <c r="K14"/>
  <c r="K13"/>
  <c r="K12"/>
  <c r="K11"/>
  <c r="K10"/>
  <c r="K9"/>
  <c r="K8"/>
  <c r="K7"/>
  <c r="K6"/>
  <c r="K5"/>
  <c r="K4"/>
  <c r="K3"/>
  <c r="K2"/>
  <c r="J9"/>
  <c r="J19"/>
  <c r="J18"/>
  <c r="J13"/>
  <c r="J5"/>
  <c r="J8" i="1"/>
  <c r="J14" i="2"/>
  <c r="J10"/>
  <c r="J6"/>
  <c r="J2"/>
  <c r="J15"/>
  <c r="J16"/>
  <c r="J11"/>
  <c r="J7"/>
  <c r="J3"/>
  <c r="J17"/>
  <c r="J12"/>
  <c r="J8"/>
  <c r="J4"/>
  <c r="AW18" i="1"/>
  <c r="O18" s="1"/>
  <c r="AV18" s="1"/>
  <c r="N18" s="1"/>
  <c r="AW16"/>
  <c r="O16" s="1"/>
  <c r="AW13"/>
  <c r="O13" s="1"/>
  <c r="AV16"/>
  <c r="N16" s="1"/>
  <c r="AV14"/>
  <c r="N14" s="1"/>
  <c r="AV17"/>
  <c r="N17" s="1"/>
  <c r="AW15"/>
  <c r="O15" s="1"/>
  <c r="J4" i="11" l="1"/>
  <c r="J4" i="12" s="1"/>
  <c r="K4" i="11"/>
  <c r="K4" i="12" s="1"/>
  <c r="J3" i="11"/>
  <c r="J3" i="12" s="1"/>
  <c r="K3" i="11"/>
  <c r="K3" i="12" s="1"/>
  <c r="J5" i="11"/>
  <c r="J5" i="12" s="1"/>
  <c r="K5" i="11"/>
  <c r="K5" i="12" s="1"/>
  <c r="J16" i="11"/>
  <c r="J16" i="12" s="1"/>
  <c r="K16" i="11"/>
  <c r="K16" i="12" s="1"/>
  <c r="J15" i="11"/>
  <c r="J15" i="12" s="1"/>
  <c r="K15" i="11"/>
  <c r="K15" i="12" s="1"/>
  <c r="J14" i="11"/>
  <c r="J14" i="12" s="1"/>
  <c r="K14" i="11"/>
  <c r="K14" i="12" s="1"/>
  <c r="J12" i="11"/>
  <c r="J12" i="12" s="1"/>
  <c r="K12" i="11"/>
  <c r="K12" i="12" s="1"/>
  <c r="J11" i="11"/>
  <c r="J11" i="12" s="1"/>
  <c r="K11" i="11"/>
  <c r="K11" i="12" s="1"/>
  <c r="J10" i="11"/>
  <c r="J10" i="12" s="1"/>
  <c r="K10" i="11"/>
  <c r="K10" i="12" s="1"/>
  <c r="J13" i="11"/>
  <c r="J13" i="12" s="1"/>
  <c r="K13" i="11"/>
  <c r="K13" i="12" s="1"/>
  <c r="J9" i="11"/>
  <c r="J9" i="12" s="1"/>
  <c r="K9" i="11"/>
  <c r="K9" i="12" s="1"/>
  <c r="J8" i="11"/>
  <c r="J8" i="12" s="1"/>
  <c r="K8" i="11"/>
  <c r="K8" i="12" s="1"/>
  <c r="J7" i="11"/>
  <c r="J7" i="12" s="1"/>
  <c r="K7" i="11"/>
  <c r="K7" i="12" s="1"/>
  <c r="J6" i="11"/>
  <c r="J6" i="12" s="1"/>
  <c r="K6" i="11"/>
  <c r="K6" i="12" s="1"/>
  <c r="J2" i="11"/>
  <c r="J2" i="12" s="1"/>
  <c r="B5" i="11"/>
  <c r="B5" i="12" s="1"/>
  <c r="F5" i="11"/>
  <c r="F5" i="12" s="1"/>
  <c r="E5" i="11"/>
  <c r="E5" i="12" s="1"/>
  <c r="I5" i="11"/>
  <c r="I5" i="12" s="1"/>
  <c r="D5" i="11"/>
  <c r="D5" i="12" s="1"/>
  <c r="H5" i="11"/>
  <c r="H5" i="12" s="1"/>
  <c r="C5" i="11"/>
  <c r="C5" i="12" s="1"/>
  <c r="G5" i="11"/>
  <c r="G5" i="12" s="1"/>
  <c r="B2" i="11"/>
  <c r="B2" i="12" s="1"/>
  <c r="F2" i="11"/>
  <c r="F2" i="12" s="1"/>
  <c r="E2" i="11"/>
  <c r="E2" i="12" s="1"/>
  <c r="I2" i="11"/>
  <c r="I2" i="12" s="1"/>
  <c r="D2" i="11"/>
  <c r="D2" i="12" s="1"/>
  <c r="H2" i="11"/>
  <c r="H2" i="12" s="1"/>
  <c r="C2" i="11"/>
  <c r="C2" i="12" s="1"/>
  <c r="G2" i="11"/>
  <c r="G2" i="12" s="1"/>
  <c r="B4" i="11"/>
  <c r="B4" i="12" s="1"/>
  <c r="D4" i="11"/>
  <c r="D4" i="12" s="1"/>
  <c r="H4" i="11"/>
  <c r="H4" i="12" s="1"/>
  <c r="C4" i="11"/>
  <c r="C4" i="12" s="1"/>
  <c r="G4" i="11"/>
  <c r="G4" i="12" s="1"/>
  <c r="F4" i="11"/>
  <c r="F4" i="12" s="1"/>
  <c r="E4" i="11"/>
  <c r="E4" i="12" s="1"/>
  <c r="I4" i="11"/>
  <c r="I4" i="12" s="1"/>
  <c r="B14" i="11"/>
  <c r="B14" i="12" s="1"/>
  <c r="F14" i="11"/>
  <c r="F14" i="12" s="1"/>
  <c r="E14" i="11"/>
  <c r="E14" i="12" s="1"/>
  <c r="I14" i="11"/>
  <c r="I14" i="12" s="1"/>
  <c r="D14" i="11"/>
  <c r="D14" i="12" s="1"/>
  <c r="H14" i="11"/>
  <c r="H14" i="12" s="1"/>
  <c r="C14" i="11"/>
  <c r="C14" i="12" s="1"/>
  <c r="G14" i="11"/>
  <c r="G14" i="12" s="1"/>
  <c r="B3" i="11"/>
  <c r="B3" i="12" s="1"/>
  <c r="C3" i="11"/>
  <c r="C3" i="12" s="1"/>
  <c r="G3" i="11"/>
  <c r="G3" i="12" s="1"/>
  <c r="F3" i="11"/>
  <c r="F3" i="12" s="1"/>
  <c r="E3" i="11"/>
  <c r="E3" i="12" s="1"/>
  <c r="I3" i="11"/>
  <c r="I3" i="12" s="1"/>
  <c r="D3" i="11"/>
  <c r="D3" i="12" s="1"/>
  <c r="H3" i="11"/>
  <c r="H3" i="12" s="1"/>
  <c r="B16" i="11"/>
  <c r="B16" i="12" s="1"/>
  <c r="D16" i="11"/>
  <c r="D16" i="12" s="1"/>
  <c r="H16" i="11"/>
  <c r="H16" i="12" s="1"/>
  <c r="C16" i="11"/>
  <c r="C16" i="12" s="1"/>
  <c r="G16" i="11"/>
  <c r="G16" i="12" s="1"/>
  <c r="F16" i="11"/>
  <c r="F16" i="12" s="1"/>
  <c r="E16" i="11"/>
  <c r="E16" i="12" s="1"/>
  <c r="I16" i="11"/>
  <c r="I16" i="12" s="1"/>
  <c r="B12" i="11"/>
  <c r="B12" i="12" s="1"/>
  <c r="D12" i="11"/>
  <c r="D12" i="12" s="1"/>
  <c r="H12" i="11"/>
  <c r="H12" i="12" s="1"/>
  <c r="C12" i="11"/>
  <c r="C12" i="12" s="1"/>
  <c r="G12" i="11"/>
  <c r="G12" i="12" s="1"/>
  <c r="F12" i="11"/>
  <c r="F12" i="12" s="1"/>
  <c r="E12" i="11"/>
  <c r="E12" i="12" s="1"/>
  <c r="I12" i="11"/>
  <c r="I12" i="12" s="1"/>
  <c r="B11" i="11"/>
  <c r="B11" i="12" s="1"/>
  <c r="C11" i="11"/>
  <c r="C11" i="12" s="1"/>
  <c r="G11" i="11"/>
  <c r="G11" i="12" s="1"/>
  <c r="F11" i="11"/>
  <c r="F11" i="12" s="1"/>
  <c r="E11" i="11"/>
  <c r="E11" i="12" s="1"/>
  <c r="I11" i="11"/>
  <c r="I11" i="12" s="1"/>
  <c r="D11" i="11"/>
  <c r="D11" i="12" s="1"/>
  <c r="H11" i="11"/>
  <c r="H11" i="12" s="1"/>
  <c r="B10" i="11"/>
  <c r="B10" i="12" s="1"/>
  <c r="F10" i="11"/>
  <c r="F10" i="12" s="1"/>
  <c r="E10" i="11"/>
  <c r="E10" i="12" s="1"/>
  <c r="I10" i="11"/>
  <c r="I10" i="12" s="1"/>
  <c r="D10" i="11"/>
  <c r="D10" i="12" s="1"/>
  <c r="H10" i="11"/>
  <c r="H10" i="12" s="1"/>
  <c r="C10" i="11"/>
  <c r="C10" i="12" s="1"/>
  <c r="G10" i="11"/>
  <c r="G10" i="12" s="1"/>
  <c r="B15" i="11"/>
  <c r="B15" i="12" s="1"/>
  <c r="C15" i="11"/>
  <c r="C15" i="12" s="1"/>
  <c r="G15" i="11"/>
  <c r="G15" i="12" s="1"/>
  <c r="F15" i="11"/>
  <c r="F15" i="12" s="1"/>
  <c r="E15" i="11"/>
  <c r="E15" i="12" s="1"/>
  <c r="I15" i="11"/>
  <c r="I15" i="12" s="1"/>
  <c r="D15" i="11"/>
  <c r="D15" i="12" s="1"/>
  <c r="H15" i="11"/>
  <c r="H15" i="12" s="1"/>
  <c r="B13" i="11"/>
  <c r="B13" i="12" s="1"/>
  <c r="E13" i="11"/>
  <c r="E13" i="12" s="1"/>
  <c r="I13" i="11"/>
  <c r="I13" i="12" s="1"/>
  <c r="D13" i="11"/>
  <c r="D13" i="12" s="1"/>
  <c r="H13" i="11"/>
  <c r="H13" i="12" s="1"/>
  <c r="C13" i="11"/>
  <c r="C13" i="12" s="1"/>
  <c r="G13" i="11"/>
  <c r="G13" i="12" s="1"/>
  <c r="F13" i="11"/>
  <c r="F13" i="12" s="1"/>
  <c r="B9" i="11"/>
  <c r="B9" i="12" s="1"/>
  <c r="E9" i="11"/>
  <c r="E9" i="12" s="1"/>
  <c r="I9" i="11"/>
  <c r="I9" i="12" s="1"/>
  <c r="D9" i="11"/>
  <c r="D9" i="12" s="1"/>
  <c r="H9" i="11"/>
  <c r="H9" i="12" s="1"/>
  <c r="C9" i="11"/>
  <c r="C9" i="12" s="1"/>
  <c r="G9" i="11"/>
  <c r="G9" i="12" s="1"/>
  <c r="F9" i="11"/>
  <c r="F9" i="12" s="1"/>
  <c r="B8" i="11"/>
  <c r="B8" i="12" s="1"/>
  <c r="D8" i="11"/>
  <c r="D8" i="12" s="1"/>
  <c r="H8" i="11"/>
  <c r="H8" i="12" s="1"/>
  <c r="C8" i="11"/>
  <c r="C8" i="12" s="1"/>
  <c r="G8" i="11"/>
  <c r="G8" i="12" s="1"/>
  <c r="F8" i="11"/>
  <c r="F8" i="12" s="1"/>
  <c r="E8" i="11"/>
  <c r="E8" i="12" s="1"/>
  <c r="I8" i="11"/>
  <c r="I8" i="12" s="1"/>
  <c r="B7" i="11"/>
  <c r="B7" i="12" s="1"/>
  <c r="C7" i="11"/>
  <c r="C7" i="12" s="1"/>
  <c r="G7" i="11"/>
  <c r="G7" i="12" s="1"/>
  <c r="F7" i="11"/>
  <c r="F7" i="12" s="1"/>
  <c r="E7" i="11"/>
  <c r="E7" i="12" s="1"/>
  <c r="I7" i="11"/>
  <c r="I7" i="12" s="1"/>
  <c r="D7" i="11"/>
  <c r="D7" i="12" s="1"/>
  <c r="H7" i="11"/>
  <c r="H7" i="12" s="1"/>
  <c r="B6" i="11"/>
  <c r="B6" i="12" s="1"/>
  <c r="F6" i="11"/>
  <c r="F6" i="12" s="1"/>
  <c r="E6" i="11"/>
  <c r="E6" i="12" s="1"/>
  <c r="I6" i="11"/>
  <c r="I6" i="12" s="1"/>
  <c r="D6" i="11"/>
  <c r="D6" i="12" s="1"/>
  <c r="H6" i="11"/>
  <c r="H6" i="12" s="1"/>
  <c r="C6" i="11"/>
  <c r="C6" i="12" s="1"/>
  <c r="G6" i="11"/>
  <c r="G6" i="12" s="1"/>
  <c r="B38" i="2"/>
  <c r="B48"/>
  <c r="B11" i="5"/>
  <c r="B47" s="1"/>
  <c r="B17"/>
  <c r="B44" i="2"/>
  <c r="B54"/>
  <c r="B14" i="5"/>
  <c r="B50" s="1"/>
  <c r="B41" i="2"/>
  <c r="B4" i="5" s="1"/>
  <c r="B51" i="2"/>
  <c r="B39"/>
  <c r="B2" i="5" s="1"/>
  <c r="B49" i="2"/>
  <c r="B12" i="5"/>
  <c r="B36" i="2"/>
  <c r="B46"/>
  <c r="B37"/>
  <c r="B47"/>
  <c r="B10" i="5"/>
  <c r="B46" s="1"/>
  <c r="B19" i="8"/>
  <c r="O19" s="1"/>
  <c r="B18" i="5"/>
  <c r="B54" s="1"/>
  <c r="B9"/>
  <c r="B45" i="2"/>
  <c r="B43" i="5" s="1"/>
  <c r="B55" i="2"/>
  <c r="B19" i="4"/>
  <c r="O19" s="1"/>
  <c r="B11" i="9"/>
  <c r="B15" i="5"/>
  <c r="B52" i="2"/>
  <c r="B6" i="5"/>
  <c r="B42" i="2"/>
  <c r="B5" i="5" s="1"/>
  <c r="B16"/>
  <c r="B13"/>
  <c r="B49" s="1"/>
  <c r="B40" i="2"/>
  <c r="B3" i="5" s="1"/>
  <c r="B50" i="2"/>
  <c r="B7" i="5"/>
  <c r="P18" i="4"/>
  <c r="C16" i="3"/>
  <c r="V18" i="4"/>
  <c r="U18"/>
  <c r="R18"/>
  <c r="X18"/>
  <c r="T18"/>
  <c r="I17"/>
  <c r="E17"/>
  <c r="E53" i="3"/>
  <c r="E53" i="4" s="1"/>
  <c r="E16" i="3" s="1"/>
  <c r="I53"/>
  <c r="I53" i="4" s="1"/>
  <c r="I16" i="3" s="1"/>
  <c r="H17" i="4"/>
  <c r="H53" i="3"/>
  <c r="H53" i="4" s="1"/>
  <c r="H16" i="3" s="1"/>
  <c r="F18" i="4"/>
  <c r="F54" i="3"/>
  <c r="F54" i="4" s="1"/>
  <c r="F17" i="3" s="1"/>
  <c r="K17" i="4"/>
  <c r="D18"/>
  <c r="D54" i="3"/>
  <c r="D54" i="4" s="1"/>
  <c r="D17" i="3" s="1"/>
  <c r="J18" i="4"/>
  <c r="J54" i="3"/>
  <c r="J54" i="4" s="1"/>
  <c r="J17" i="3" s="1"/>
  <c r="C17" i="4"/>
  <c r="C53" i="3"/>
  <c r="C53" i="4" s="1"/>
  <c r="G53" i="3"/>
  <c r="G53" i="4" s="1"/>
  <c r="G16" i="3" s="1"/>
  <c r="G17" i="4"/>
  <c r="AV13" i="1"/>
  <c r="N13" s="1"/>
  <c r="AV15"/>
  <c r="N15" s="1"/>
  <c r="AU14"/>
  <c r="M14" s="1"/>
  <c r="AU18"/>
  <c r="M18" s="1"/>
  <c r="AU16"/>
  <c r="M16" s="1"/>
  <c r="AU17"/>
  <c r="M17" s="1"/>
  <c r="B46" i="12" l="1"/>
  <c r="M16" i="11"/>
  <c r="M44" s="1"/>
  <c r="R63"/>
  <c r="B52" i="5"/>
  <c r="B51"/>
  <c r="B40"/>
  <c r="B36"/>
  <c r="B39"/>
  <c r="B8"/>
  <c r="B38"/>
  <c r="B53"/>
  <c r="B55" i="8"/>
  <c r="B55" i="6"/>
  <c r="B45" i="5"/>
  <c r="B55" i="4"/>
  <c r="B48" i="5"/>
  <c r="B37"/>
  <c r="B42"/>
  <c r="B41"/>
  <c r="B44"/>
  <c r="T17" i="4"/>
  <c r="X17"/>
  <c r="U17"/>
  <c r="H15" i="3"/>
  <c r="V17" i="4"/>
  <c r="Q18"/>
  <c r="P17"/>
  <c r="R17"/>
  <c r="S18"/>
  <c r="W18"/>
  <c r="E52" i="3"/>
  <c r="E52" i="4" s="1"/>
  <c r="E15" i="3" s="1"/>
  <c r="K53"/>
  <c r="K53" i="4" s="1"/>
  <c r="K16" i="3" s="1"/>
  <c r="K52" s="1"/>
  <c r="K52" i="4" s="1"/>
  <c r="K15" i="3" s="1"/>
  <c r="I52"/>
  <c r="I52" i="4" s="1"/>
  <c r="I16"/>
  <c r="E16"/>
  <c r="H16"/>
  <c r="H52" i="3"/>
  <c r="H52" i="4" s="1"/>
  <c r="C52" i="3"/>
  <c r="C52" i="4" s="1"/>
  <c r="C15" i="3" s="1"/>
  <c r="C16" i="4"/>
  <c r="J53" i="3"/>
  <c r="J53" i="4" s="1"/>
  <c r="J16" i="3" s="1"/>
  <c r="J17" i="4"/>
  <c r="F53" i="3"/>
  <c r="F53" i="4" s="1"/>
  <c r="F16" i="3" s="1"/>
  <c r="F17" i="4"/>
  <c r="K16"/>
  <c r="G52" i="3"/>
  <c r="G52" i="4" s="1"/>
  <c r="G15" i="3" s="1"/>
  <c r="G16" i="4"/>
  <c r="D17"/>
  <c r="D53" i="3"/>
  <c r="D53" i="4" s="1"/>
  <c r="D16" i="3" s="1"/>
  <c r="AU13" i="1"/>
  <c r="M13" s="1"/>
  <c r="AT18"/>
  <c r="L18" s="1"/>
  <c r="J18" s="1"/>
  <c r="AT17"/>
  <c r="L17" s="1"/>
  <c r="J17" s="1"/>
  <c r="AU15"/>
  <c r="M15" s="1"/>
  <c r="AT14"/>
  <c r="L14" s="1"/>
  <c r="J14" s="1"/>
  <c r="AT16"/>
  <c r="L16" s="1"/>
  <c r="J16" s="1"/>
  <c r="B18" i="3" l="1"/>
  <c r="E15" i="4"/>
  <c r="E51" i="3"/>
  <c r="E51" i="4" s="1"/>
  <c r="E14" i="3" s="1"/>
  <c r="X16" i="4"/>
  <c r="P16"/>
  <c r="R16"/>
  <c r="U16"/>
  <c r="T16"/>
  <c r="S17"/>
  <c r="W17"/>
  <c r="Q17"/>
  <c r="V16"/>
  <c r="I15"/>
  <c r="I15" i="3"/>
  <c r="I51"/>
  <c r="I51" i="4" s="1"/>
  <c r="F16"/>
  <c r="F52" i="3"/>
  <c r="F52" i="4" s="1"/>
  <c r="F15" i="3" s="1"/>
  <c r="D16" i="4"/>
  <c r="D52" i="3"/>
  <c r="D52" i="4" s="1"/>
  <c r="D15" i="3" s="1"/>
  <c r="K15" i="4"/>
  <c r="K51" i="3"/>
  <c r="K51" i="4" s="1"/>
  <c r="K14" i="3" s="1"/>
  <c r="G15" i="4"/>
  <c r="G51" i="3"/>
  <c r="G51" i="4" s="1"/>
  <c r="G14" i="3" s="1"/>
  <c r="H51"/>
  <c r="H51" i="4" s="1"/>
  <c r="H14" i="3" s="1"/>
  <c r="H15" i="4"/>
  <c r="C15"/>
  <c r="C51" i="3"/>
  <c r="C51" i="4" s="1"/>
  <c r="C14" i="3" s="1"/>
  <c r="J16" i="4"/>
  <c r="J52" i="3"/>
  <c r="J52" i="4" s="1"/>
  <c r="J15" i="3" s="1"/>
  <c r="AT13" i="1"/>
  <c r="L13" s="1"/>
  <c r="AS16"/>
  <c r="K16" s="1"/>
  <c r="I16" s="1"/>
  <c r="AT15"/>
  <c r="L15" s="1"/>
  <c r="J15" s="1"/>
  <c r="K14"/>
  <c r="I14" s="1"/>
  <c r="AS17"/>
  <c r="K17" s="1"/>
  <c r="I17" s="1"/>
  <c r="AS18"/>
  <c r="K18" s="1"/>
  <c r="I18" s="1"/>
  <c r="B18" i="8" l="1"/>
  <c r="O18" s="1"/>
  <c r="B18" i="6"/>
  <c r="B18" i="4"/>
  <c r="O18" s="1"/>
  <c r="B54" i="3"/>
  <c r="E14" i="4"/>
  <c r="E50" i="3"/>
  <c r="E50" i="4" s="1"/>
  <c r="E13" i="3" s="1"/>
  <c r="W16" i="4"/>
  <c r="I14"/>
  <c r="Q16"/>
  <c r="V15"/>
  <c r="R15"/>
  <c r="P15"/>
  <c r="C13" i="3"/>
  <c r="T15" i="4"/>
  <c r="X15"/>
  <c r="K13" i="3"/>
  <c r="S16" i="4"/>
  <c r="U15"/>
  <c r="H13" i="3"/>
  <c r="I14"/>
  <c r="I50" s="1"/>
  <c r="I50" i="4" s="1"/>
  <c r="I13" i="3" s="1"/>
  <c r="F15" i="4"/>
  <c r="F51" i="3"/>
  <c r="F51" i="4" s="1"/>
  <c r="F14" i="3" s="1"/>
  <c r="J15" i="4"/>
  <c r="J51" i="3"/>
  <c r="J51" i="4" s="1"/>
  <c r="J14" i="3" s="1"/>
  <c r="D51"/>
  <c r="D51" i="4" s="1"/>
  <c r="D14" i="3" s="1"/>
  <c r="D15" i="4"/>
  <c r="G14"/>
  <c r="G50" i="3"/>
  <c r="G50" i="4" s="1"/>
  <c r="G13" i="3" s="1"/>
  <c r="C14" i="4"/>
  <c r="C50" i="3"/>
  <c r="C50" i="4" s="1"/>
  <c r="K14"/>
  <c r="K50" i="3"/>
  <c r="K50" i="4" s="1"/>
  <c r="H14"/>
  <c r="H50" i="3"/>
  <c r="H50" i="4" s="1"/>
  <c r="H17" i="1"/>
  <c r="H18"/>
  <c r="H14"/>
  <c r="H16"/>
  <c r="AS15"/>
  <c r="K15" s="1"/>
  <c r="I15" s="1"/>
  <c r="AS13"/>
  <c r="K13" s="1"/>
  <c r="I13" s="1"/>
  <c r="O18" i="6" l="1"/>
  <c r="B54" i="4"/>
  <c r="B17" i="3" s="1"/>
  <c r="B54" i="8"/>
  <c r="B54" i="6"/>
  <c r="E49" i="3"/>
  <c r="E49" i="4" s="1"/>
  <c r="E12" i="3" s="1"/>
  <c r="E13" i="4"/>
  <c r="X14"/>
  <c r="T14"/>
  <c r="G12" i="3"/>
  <c r="S15" i="4"/>
  <c r="V14"/>
  <c r="I12" i="3"/>
  <c r="R14" i="4"/>
  <c r="U14"/>
  <c r="H12" i="3"/>
  <c r="P14" i="4"/>
  <c r="W15"/>
  <c r="Q15"/>
  <c r="I13"/>
  <c r="I49" i="3"/>
  <c r="I49" i="4" s="1"/>
  <c r="D14"/>
  <c r="D50" i="3"/>
  <c r="D50" i="4" s="1"/>
  <c r="D13" i="3" s="1"/>
  <c r="H13" i="4"/>
  <c r="H49" i="3"/>
  <c r="H49" i="4" s="1"/>
  <c r="G13"/>
  <c r="G49" i="3"/>
  <c r="G49" i="4" s="1"/>
  <c r="K13"/>
  <c r="K49" i="3"/>
  <c r="K49" i="4" s="1"/>
  <c r="K12" i="3" s="1"/>
  <c r="F14" i="4"/>
  <c r="F50" i="3"/>
  <c r="F50" i="4" s="1"/>
  <c r="F13" i="3" s="1"/>
  <c r="J14" i="4"/>
  <c r="J50" i="3"/>
  <c r="J50" i="4" s="1"/>
  <c r="J13" i="3" s="1"/>
  <c r="C13" i="4"/>
  <c r="C49" i="3"/>
  <c r="C49" i="4" s="1"/>
  <c r="C12" i="3" s="1"/>
  <c r="F18" i="1"/>
  <c r="G18"/>
  <c r="AM18" s="1"/>
  <c r="AL18" s="1"/>
  <c r="AK18" s="1"/>
  <c r="AJ18" s="1"/>
  <c r="AI18" s="1"/>
  <c r="F14"/>
  <c r="D14" s="1"/>
  <c r="G14"/>
  <c r="AM14" s="1"/>
  <c r="AL14" s="1"/>
  <c r="AK14" s="1"/>
  <c r="AJ14" s="1"/>
  <c r="AI14" s="1"/>
  <c r="H13"/>
  <c r="F16"/>
  <c r="D16" s="1"/>
  <c r="G16"/>
  <c r="AM16" s="1"/>
  <c r="AL16" s="1"/>
  <c r="AK16" s="1"/>
  <c r="AJ16" s="1"/>
  <c r="AI16" s="1"/>
  <c r="G17"/>
  <c r="E16"/>
  <c r="E18"/>
  <c r="H15"/>
  <c r="B53" i="3" l="1"/>
  <c r="B17" i="8"/>
  <c r="O17" s="1"/>
  <c r="B17" i="6"/>
  <c r="B17" i="4"/>
  <c r="O17" s="1"/>
  <c r="E48" i="3"/>
  <c r="E48" i="4" s="1"/>
  <c r="E11" i="3" s="1"/>
  <c r="E12" i="4"/>
  <c r="P13"/>
  <c r="T13"/>
  <c r="V13"/>
  <c r="W14"/>
  <c r="J12" i="3"/>
  <c r="X13" i="4"/>
  <c r="Q14"/>
  <c r="D12" i="3"/>
  <c r="R13" i="4"/>
  <c r="S14"/>
  <c r="U13"/>
  <c r="I48" i="3"/>
  <c r="I48" i="4" s="1"/>
  <c r="I11" i="3" s="1"/>
  <c r="I12" i="4"/>
  <c r="K48" i="3"/>
  <c r="K48" i="4" s="1"/>
  <c r="K11" i="3" s="1"/>
  <c r="K12" i="4"/>
  <c r="G48" i="3"/>
  <c r="G48" i="4" s="1"/>
  <c r="G11" i="3" s="1"/>
  <c r="G12" i="4"/>
  <c r="D13"/>
  <c r="D49" i="3"/>
  <c r="D49" i="4" s="1"/>
  <c r="C48" i="3"/>
  <c r="C48" i="4" s="1"/>
  <c r="C11" i="3" s="1"/>
  <c r="C12" i="4"/>
  <c r="F49" i="3"/>
  <c r="F49" i="4" s="1"/>
  <c r="F12" i="3" s="1"/>
  <c r="F13" i="4"/>
  <c r="J49" i="3"/>
  <c r="J49" i="4" s="1"/>
  <c r="J13"/>
  <c r="H12"/>
  <c r="H48" i="3"/>
  <c r="H48" i="4" s="1"/>
  <c r="H11" i="3" s="1"/>
  <c r="D18" i="1"/>
  <c r="B18" s="1"/>
  <c r="C18"/>
  <c r="B16"/>
  <c r="F15"/>
  <c r="D15" s="1"/>
  <c r="G15"/>
  <c r="AM15" s="1"/>
  <c r="AL15" s="1"/>
  <c r="AK15" s="1"/>
  <c r="AJ15" s="1"/>
  <c r="AI15" s="1"/>
  <c r="G13"/>
  <c r="C16"/>
  <c r="E14"/>
  <c r="C14" s="1"/>
  <c r="B53" i="4" l="1"/>
  <c r="B16" i="3" s="1"/>
  <c r="B53" i="8"/>
  <c r="B53" i="6"/>
  <c r="O17"/>
  <c r="E47" i="3"/>
  <c r="E47" i="4" s="1"/>
  <c r="E10" i="3" s="1"/>
  <c r="E11" i="4"/>
  <c r="U12"/>
  <c r="S13"/>
  <c r="F11" i="3"/>
  <c r="T12" i="4"/>
  <c r="V12"/>
  <c r="R12"/>
  <c r="Q13"/>
  <c r="W13"/>
  <c r="P12"/>
  <c r="C10" i="3"/>
  <c r="X12" i="4"/>
  <c r="I11"/>
  <c r="I47" i="3"/>
  <c r="I47" i="4" s="1"/>
  <c r="I10" i="3" s="1"/>
  <c r="I46" s="1"/>
  <c r="I46" i="4" s="1"/>
  <c r="I45" s="1"/>
  <c r="I44" i="3" s="1"/>
  <c r="K11" i="4"/>
  <c r="K47" i="3"/>
  <c r="K47" i="4" s="1"/>
  <c r="K10" i="3" s="1"/>
  <c r="J12" i="4"/>
  <c r="J48" i="3"/>
  <c r="J48" i="4" s="1"/>
  <c r="J11" i="3" s="1"/>
  <c r="G11" i="4"/>
  <c r="G47" i="3"/>
  <c r="G47" i="4" s="1"/>
  <c r="G10" i="3" s="1"/>
  <c r="D12" i="4"/>
  <c r="D48" i="3"/>
  <c r="D48" i="4" s="1"/>
  <c r="D11" i="3" s="1"/>
  <c r="F12" i="4"/>
  <c r="F48" i="3"/>
  <c r="F48" i="4" s="1"/>
  <c r="H47" i="3"/>
  <c r="H47" i="4" s="1"/>
  <c r="H10" i="3" s="1"/>
  <c r="H11" i="4"/>
  <c r="C11"/>
  <c r="C47" i="3"/>
  <c r="C47" i="4" s="1"/>
  <c r="B14" i="1"/>
  <c r="B15"/>
  <c r="F13"/>
  <c r="D13" s="1"/>
  <c r="E13"/>
  <c r="AM17"/>
  <c r="F17"/>
  <c r="E15"/>
  <c r="C15" s="1"/>
  <c r="B16" i="8" l="1"/>
  <c r="O16" s="1"/>
  <c r="B16" i="6"/>
  <c r="B52" i="3"/>
  <c r="B16" i="4"/>
  <c r="O16" s="1"/>
  <c r="E46" i="3"/>
  <c r="E46" i="4" s="1"/>
  <c r="E45" s="1"/>
  <c r="E44" i="3" s="1"/>
  <c r="E44" i="4" s="1"/>
  <c r="E43" i="3" s="1"/>
  <c r="E10" i="4"/>
  <c r="U11"/>
  <c r="V11"/>
  <c r="I9" i="3"/>
  <c r="I9" i="4" s="1"/>
  <c r="P11"/>
  <c r="S12"/>
  <c r="T11"/>
  <c r="W12"/>
  <c r="J10" i="3"/>
  <c r="R11" i="4"/>
  <c r="Q12"/>
  <c r="D10" i="3"/>
  <c r="X11" i="4"/>
  <c r="V45"/>
  <c r="I44"/>
  <c r="I43" i="3" s="1"/>
  <c r="I10" i="4"/>
  <c r="I8" i="3" s="1"/>
  <c r="D47"/>
  <c r="D47" i="4" s="1"/>
  <c r="D11"/>
  <c r="K10"/>
  <c r="K46" i="3"/>
  <c r="K46" i="4" s="1"/>
  <c r="K45" s="1"/>
  <c r="K44" i="3" s="1"/>
  <c r="G10" i="4"/>
  <c r="G46" i="3"/>
  <c r="G46" i="4" s="1"/>
  <c r="G9" i="3" s="1"/>
  <c r="J11" i="4"/>
  <c r="J47" i="3"/>
  <c r="J47" i="4" s="1"/>
  <c r="F11"/>
  <c r="F47" i="3"/>
  <c r="F47" i="4" s="1"/>
  <c r="F10" i="3" s="1"/>
  <c r="H10" i="4"/>
  <c r="H46" i="3"/>
  <c r="H46" i="4" s="1"/>
  <c r="H45" s="1"/>
  <c r="H44" i="3" s="1"/>
  <c r="C10" i="4"/>
  <c r="C46" i="3"/>
  <c r="C46" i="4" s="1"/>
  <c r="C45" s="1"/>
  <c r="C44" i="3" s="1"/>
  <c r="AL17" i="1"/>
  <c r="AK17" s="1"/>
  <c r="AJ17" s="1"/>
  <c r="AI17" s="1"/>
  <c r="E17"/>
  <c r="C13"/>
  <c r="O16" i="6" l="1"/>
  <c r="B52" i="4"/>
  <c r="B15" i="3" s="1"/>
  <c r="B52" i="8"/>
  <c r="B52" i="6"/>
  <c r="R45" i="4"/>
  <c r="V9"/>
  <c r="I7" i="3"/>
  <c r="P10" i="4"/>
  <c r="C8" i="3"/>
  <c r="C8" i="4" s="1"/>
  <c r="S11"/>
  <c r="T10"/>
  <c r="Q11"/>
  <c r="D9" i="3"/>
  <c r="R10" i="4"/>
  <c r="E8" i="3"/>
  <c r="E8" i="4" s="1"/>
  <c r="U10"/>
  <c r="H8" i="3"/>
  <c r="W11" i="4"/>
  <c r="X10"/>
  <c r="K8" i="3"/>
  <c r="K8" i="4" s="1"/>
  <c r="K9" i="3"/>
  <c r="E9"/>
  <c r="E9" i="4" s="1"/>
  <c r="C9" i="3"/>
  <c r="C9" i="4" s="1"/>
  <c r="H9" i="3"/>
  <c r="I43" i="4"/>
  <c r="I42" i="3" s="1"/>
  <c r="V44" i="4"/>
  <c r="C44"/>
  <c r="C43" i="3" s="1"/>
  <c r="P45" i="4"/>
  <c r="G9"/>
  <c r="G45"/>
  <c r="G44" i="3" s="1"/>
  <c r="E43" i="4"/>
  <c r="E42" i="3" s="1"/>
  <c r="R44" i="4"/>
  <c r="U45"/>
  <c r="H44"/>
  <c r="H43" i="3" s="1"/>
  <c r="K44" i="4"/>
  <c r="K43" i="3" s="1"/>
  <c r="X45" i="4"/>
  <c r="I8"/>
  <c r="I6" i="3" s="1"/>
  <c r="V10" i="4"/>
  <c r="I7"/>
  <c r="H8"/>
  <c r="K9"/>
  <c r="H9"/>
  <c r="D10"/>
  <c r="D46" i="3"/>
  <c r="D46" i="4" s="1"/>
  <c r="D45" s="1"/>
  <c r="D44" i="3" s="1"/>
  <c r="F10" i="4"/>
  <c r="F46" i="3"/>
  <c r="F46" i="4" s="1"/>
  <c r="F45" s="1"/>
  <c r="F44" i="3" s="1"/>
  <c r="J10" i="4"/>
  <c r="J46" i="3"/>
  <c r="J46" i="4" s="1"/>
  <c r="J9" i="3" s="1"/>
  <c r="C17" i="1"/>
  <c r="D17"/>
  <c r="B17" s="1"/>
  <c r="B15" i="8" l="1"/>
  <c r="O15" s="1"/>
  <c r="B15" i="6"/>
  <c r="B51" i="3"/>
  <c r="B15" i="4"/>
  <c r="O15" s="1"/>
  <c r="G8" i="3"/>
  <c r="G8" i="4" s="1"/>
  <c r="P9"/>
  <c r="C7" i="3"/>
  <c r="C7" i="4" s="1"/>
  <c r="X8"/>
  <c r="K6" i="3"/>
  <c r="K6" i="4" s="1"/>
  <c r="S10"/>
  <c r="F8" i="3"/>
  <c r="U9" i="4"/>
  <c r="H7" i="3"/>
  <c r="H7" i="4" s="1"/>
  <c r="V7"/>
  <c r="U8"/>
  <c r="H6" i="3"/>
  <c r="H6" i="4" s="1"/>
  <c r="W10"/>
  <c r="Q10"/>
  <c r="D8" i="3"/>
  <c r="D8" i="4" s="1"/>
  <c r="X9"/>
  <c r="K7" i="3"/>
  <c r="K7" i="4" s="1"/>
  <c r="P8"/>
  <c r="C6" i="3"/>
  <c r="T9" i="4"/>
  <c r="R9"/>
  <c r="E7" i="3"/>
  <c r="E7" i="4" s="1"/>
  <c r="R8"/>
  <c r="E6" i="3"/>
  <c r="E6" i="4" s="1"/>
  <c r="F9" i="3"/>
  <c r="D44" i="4"/>
  <c r="D43" i="3" s="1"/>
  <c r="Q45" i="4"/>
  <c r="I6"/>
  <c r="V8"/>
  <c r="I42"/>
  <c r="I41" i="3" s="1"/>
  <c r="V43" i="4"/>
  <c r="H43"/>
  <c r="H42" i="3" s="1"/>
  <c r="U44" i="4"/>
  <c r="T45"/>
  <c r="G44"/>
  <c r="G43" i="3" s="1"/>
  <c r="J9" i="4"/>
  <c r="J45"/>
  <c r="J44" i="3" s="1"/>
  <c r="K43" i="4"/>
  <c r="K42" i="3" s="1"/>
  <c r="X44" i="4"/>
  <c r="E42"/>
  <c r="E41" i="3" s="1"/>
  <c r="R43" i="4"/>
  <c r="C43"/>
  <c r="C42" i="3" s="1"/>
  <c r="P44" i="4"/>
  <c r="F44"/>
  <c r="F43" i="3" s="1"/>
  <c r="S45" i="4"/>
  <c r="F8"/>
  <c r="C6"/>
  <c r="F9"/>
  <c r="D9"/>
  <c r="O15" i="6" l="1"/>
  <c r="B51" i="4"/>
  <c r="B14" i="3" s="1"/>
  <c r="B51" i="8"/>
  <c r="B51" i="6"/>
  <c r="H5" i="3"/>
  <c r="H5" i="4" s="1"/>
  <c r="G6" i="3"/>
  <c r="G6" i="4" s="1"/>
  <c r="T8"/>
  <c r="G7" i="3"/>
  <c r="G7" i="4" s="1"/>
  <c r="J8" i="3"/>
  <c r="J8" i="4" s="1"/>
  <c r="I5" i="3"/>
  <c r="I5" i="4" s="1"/>
  <c r="P7"/>
  <c r="S9"/>
  <c r="F7" i="3"/>
  <c r="F7" i="4" s="1"/>
  <c r="X7"/>
  <c r="W8"/>
  <c r="Q9"/>
  <c r="D7" i="3"/>
  <c r="S8" i="4"/>
  <c r="U6"/>
  <c r="R6"/>
  <c r="T7"/>
  <c r="P6"/>
  <c r="Q8"/>
  <c r="X6"/>
  <c r="W9"/>
  <c r="J7" i="3"/>
  <c r="J7" i="4" s="1"/>
  <c r="V6"/>
  <c r="R7"/>
  <c r="E5" i="3"/>
  <c r="E5" i="4" s="1"/>
  <c r="K42"/>
  <c r="K41" i="3" s="1"/>
  <c r="X43" i="4"/>
  <c r="D43"/>
  <c r="D42" i="3" s="1"/>
  <c r="Q44" i="4"/>
  <c r="C42"/>
  <c r="C41" i="3" s="1"/>
  <c r="P43" i="4"/>
  <c r="I41"/>
  <c r="I40" i="3" s="1"/>
  <c r="V42" i="4"/>
  <c r="G43"/>
  <c r="G42" i="3" s="1"/>
  <c r="T44" i="4"/>
  <c r="U7"/>
  <c r="F43"/>
  <c r="F42" i="3" s="1"/>
  <c r="S44" i="4"/>
  <c r="E41"/>
  <c r="E40" i="3" s="1"/>
  <c r="R42" i="4"/>
  <c r="H42"/>
  <c r="H41" i="3" s="1"/>
  <c r="U43" i="4"/>
  <c r="V5"/>
  <c r="J44"/>
  <c r="J43" i="3" s="1"/>
  <c r="W45" i="4"/>
  <c r="D7"/>
  <c r="B14" i="6" l="1"/>
  <c r="B14" i="8"/>
  <c r="O14" s="1"/>
  <c r="B14" i="4"/>
  <c r="O14" s="1"/>
  <c r="B50" i="3"/>
  <c r="J6"/>
  <c r="J6" i="4" s="1"/>
  <c r="D6" i="3"/>
  <c r="D6" i="4" s="1"/>
  <c r="I3" i="3"/>
  <c r="I3" i="4" s="1"/>
  <c r="V3" s="1"/>
  <c r="T6"/>
  <c r="I4" i="3"/>
  <c r="I4" i="4" s="1"/>
  <c r="E4" i="3"/>
  <c r="E4" i="4" s="1"/>
  <c r="F6" i="3"/>
  <c r="F6" i="4" s="1"/>
  <c r="S6" s="1"/>
  <c r="K5" i="3"/>
  <c r="K5" i="4" s="1"/>
  <c r="C5" i="3"/>
  <c r="C5" i="4" s="1"/>
  <c r="Q6"/>
  <c r="Q7"/>
  <c r="V4"/>
  <c r="R4"/>
  <c r="R5"/>
  <c r="S7"/>
  <c r="F5" i="3"/>
  <c r="W7" i="4"/>
  <c r="W6"/>
  <c r="J43"/>
  <c r="J42" i="3" s="1"/>
  <c r="W44" i="4"/>
  <c r="H41"/>
  <c r="U42"/>
  <c r="F42"/>
  <c r="F41" i="3" s="1"/>
  <c r="S43" i="4"/>
  <c r="G42"/>
  <c r="T43"/>
  <c r="I40"/>
  <c r="I39" i="3" s="1"/>
  <c r="V41" i="4"/>
  <c r="K41"/>
  <c r="X42"/>
  <c r="P5"/>
  <c r="X5"/>
  <c r="U5"/>
  <c r="R41"/>
  <c r="E40"/>
  <c r="E39" i="3" s="1"/>
  <c r="C41" i="4"/>
  <c r="P42"/>
  <c r="D42"/>
  <c r="D41" i="3" s="1"/>
  <c r="Q43" i="4"/>
  <c r="F5"/>
  <c r="O14" i="6" l="1"/>
  <c r="B50" i="4"/>
  <c r="B13" i="3" s="1"/>
  <c r="B50" i="8"/>
  <c r="B50" i="6"/>
  <c r="K40" i="3"/>
  <c r="K4"/>
  <c r="K4" i="4" s="1"/>
  <c r="G41" i="3"/>
  <c r="G5"/>
  <c r="G5" i="4" s="1"/>
  <c r="H40" i="3"/>
  <c r="H4"/>
  <c r="H4" i="4" s="1"/>
  <c r="D5" i="3"/>
  <c r="D5" i="4" s="1"/>
  <c r="C40" i="3"/>
  <c r="C4"/>
  <c r="C4" i="4" s="1"/>
  <c r="E3" i="3"/>
  <c r="E3" i="4" s="1"/>
  <c r="R3" s="1"/>
  <c r="Q5"/>
  <c r="K40"/>
  <c r="K39" i="3" s="1"/>
  <c r="X41" i="4"/>
  <c r="H40"/>
  <c r="U41"/>
  <c r="E39"/>
  <c r="R40"/>
  <c r="D41"/>
  <c r="D40" i="3" s="1"/>
  <c r="Q42" i="4"/>
  <c r="C40"/>
  <c r="C39" i="3" s="1"/>
  <c r="P41" i="4"/>
  <c r="I39"/>
  <c r="V40"/>
  <c r="F41"/>
  <c r="S42"/>
  <c r="J42"/>
  <c r="W43"/>
  <c r="G41"/>
  <c r="T42"/>
  <c r="S5"/>
  <c r="B13" i="8" l="1"/>
  <c r="O13" s="1"/>
  <c r="B13" i="6"/>
  <c r="B49" i="3"/>
  <c r="B13" i="4"/>
  <c r="O13" s="1"/>
  <c r="H39" i="3"/>
  <c r="H3"/>
  <c r="H3" i="4" s="1"/>
  <c r="U3" s="1"/>
  <c r="P4"/>
  <c r="D4" i="3"/>
  <c r="D4" i="4" s="1"/>
  <c r="G40" i="3"/>
  <c r="G4"/>
  <c r="G4" i="4" s="1"/>
  <c r="F40" i="3"/>
  <c r="F4"/>
  <c r="F4" i="4" s="1"/>
  <c r="T5"/>
  <c r="J41" i="3"/>
  <c r="J5"/>
  <c r="J5" i="4" s="1"/>
  <c r="I38" i="3"/>
  <c r="I2"/>
  <c r="I2" i="4" s="1"/>
  <c r="V2" s="1"/>
  <c r="E38" i="3"/>
  <c r="E2"/>
  <c r="E2" i="4" s="1"/>
  <c r="R2" s="1"/>
  <c r="U4"/>
  <c r="X4"/>
  <c r="C3" i="3"/>
  <c r="C3" i="4" s="1"/>
  <c r="P3" s="1"/>
  <c r="K3" i="3"/>
  <c r="K3" i="4" s="1"/>
  <c r="X3" s="1"/>
  <c r="G40"/>
  <c r="G39" i="3" s="1"/>
  <c r="T41" i="4"/>
  <c r="F40"/>
  <c r="S41"/>
  <c r="C39"/>
  <c r="C38" i="3" s="1"/>
  <c r="P40" i="4"/>
  <c r="D40"/>
  <c r="D39" i="3" s="1"/>
  <c r="Q41" i="4"/>
  <c r="H39"/>
  <c r="H38" i="3" s="1"/>
  <c r="U40" i="4"/>
  <c r="J41"/>
  <c r="W42"/>
  <c r="V39"/>
  <c r="I38"/>
  <c r="I37" i="3" s="1"/>
  <c r="E38" i="4"/>
  <c r="E37" i="3" s="1"/>
  <c r="R39" i="4"/>
  <c r="K39"/>
  <c r="K38" i="3" s="1"/>
  <c r="X40" i="4"/>
  <c r="O13" i="6" l="1"/>
  <c r="B49" i="4"/>
  <c r="B12" i="3" s="1"/>
  <c r="B49" i="8"/>
  <c r="B49" i="6"/>
  <c r="J3" i="3"/>
  <c r="J3" i="4" s="1"/>
  <c r="W3" s="1"/>
  <c r="W5"/>
  <c r="S4"/>
  <c r="Q4"/>
  <c r="D2" i="3"/>
  <c r="D2" i="4" s="1"/>
  <c r="Q2" s="1"/>
  <c r="G3" i="3"/>
  <c r="G3" i="4" s="1"/>
  <c r="T3" s="1"/>
  <c r="J40" i="3"/>
  <c r="J4"/>
  <c r="J4" i="4" s="1"/>
  <c r="F39" i="3"/>
  <c r="F3"/>
  <c r="F3" i="4" s="1"/>
  <c r="S3" s="1"/>
  <c r="T4"/>
  <c r="D3" i="3"/>
  <c r="D3" i="4" s="1"/>
  <c r="Q3" s="1"/>
  <c r="H2" i="3"/>
  <c r="H2" i="4" s="1"/>
  <c r="U2" s="1"/>
  <c r="C2" i="3"/>
  <c r="C2" i="4" s="1"/>
  <c r="P2" s="1"/>
  <c r="K2" i="3"/>
  <c r="K2" i="4" s="1"/>
  <c r="X2" s="1"/>
  <c r="K38"/>
  <c r="K37" i="3" s="1"/>
  <c r="X39" i="4"/>
  <c r="H38"/>
  <c r="H37" i="3" s="1"/>
  <c r="U39" i="4"/>
  <c r="C38"/>
  <c r="C37" i="3" s="1"/>
  <c r="P39" i="4"/>
  <c r="G39"/>
  <c r="G38" i="3" s="1"/>
  <c r="T40" i="4"/>
  <c r="I37"/>
  <c r="I36" i="3" s="1"/>
  <c r="V38" i="4"/>
  <c r="E37"/>
  <c r="E36" i="3" s="1"/>
  <c r="R38" i="4"/>
  <c r="J40"/>
  <c r="J39" i="3" s="1"/>
  <c r="W41" i="4"/>
  <c r="D39"/>
  <c r="D38" i="3" s="1"/>
  <c r="Q40" i="4"/>
  <c r="F39"/>
  <c r="F38" i="3" s="1"/>
  <c r="S40" i="4"/>
  <c r="B12" i="8" l="1"/>
  <c r="O12" s="1"/>
  <c r="B12" i="6"/>
  <c r="B48" i="3"/>
  <c r="B12" i="4"/>
  <c r="O12" s="1"/>
  <c r="W4"/>
  <c r="J2" i="3"/>
  <c r="J2" i="4" s="1"/>
  <c r="W2" s="1"/>
  <c r="F2" i="3"/>
  <c r="F2" i="4" s="1"/>
  <c r="S2" s="1"/>
  <c r="G2" i="3"/>
  <c r="G2" i="4" s="1"/>
  <c r="T2" s="1"/>
  <c r="D38"/>
  <c r="D37" i="3" s="1"/>
  <c r="Q39" i="4"/>
  <c r="E36"/>
  <c r="R36" s="1"/>
  <c r="R37"/>
  <c r="I36"/>
  <c r="V36" s="1"/>
  <c r="V37"/>
  <c r="C37"/>
  <c r="C36" i="3" s="1"/>
  <c r="P38" i="4"/>
  <c r="K37"/>
  <c r="K36" i="3" s="1"/>
  <c r="X38" i="4"/>
  <c r="F38"/>
  <c r="F37" i="3" s="1"/>
  <c r="S39" i="4"/>
  <c r="J39"/>
  <c r="J38" i="3" s="1"/>
  <c r="W40" i="4"/>
  <c r="G38"/>
  <c r="G37" i="3" s="1"/>
  <c r="T39" i="4"/>
  <c r="H37"/>
  <c r="H36" i="3" s="1"/>
  <c r="U38" i="4"/>
  <c r="O12" i="6" l="1"/>
  <c r="B48" i="4"/>
  <c r="B11" i="3" s="1"/>
  <c r="B48" i="8"/>
  <c r="B48" i="6"/>
  <c r="G37" i="4"/>
  <c r="G36" i="3" s="1"/>
  <c r="T38" i="4"/>
  <c r="J38"/>
  <c r="J37" i="3" s="1"/>
  <c r="W39" i="4"/>
  <c r="K36"/>
  <c r="X36" s="1"/>
  <c r="X37"/>
  <c r="D37"/>
  <c r="D36" i="3" s="1"/>
  <c r="Q38" i="4"/>
  <c r="H36"/>
  <c r="U36" s="1"/>
  <c r="U37"/>
  <c r="F37"/>
  <c r="F36" i="3" s="1"/>
  <c r="S38" i="4"/>
  <c r="C36"/>
  <c r="P36" s="1"/>
  <c r="P37"/>
  <c r="B11" i="8" l="1"/>
  <c r="O11" s="1"/>
  <c r="B11" i="6"/>
  <c r="B47" i="3"/>
  <c r="B11" i="4"/>
  <c r="O11" s="1"/>
  <c r="F36"/>
  <c r="S36" s="1"/>
  <c r="S37"/>
  <c r="G36"/>
  <c r="T36" s="1"/>
  <c r="T37"/>
  <c r="D36"/>
  <c r="Q36" s="1"/>
  <c r="Q37"/>
  <c r="J37"/>
  <c r="J36" i="3" s="1"/>
  <c r="W38" i="4"/>
  <c r="O11" i="6" l="1"/>
  <c r="B47" i="4"/>
  <c r="B10" i="3" s="1"/>
  <c r="B47" i="8"/>
  <c r="B47" i="6"/>
  <c r="J36" i="4"/>
  <c r="W36" s="1"/>
  <c r="W37"/>
  <c r="B10" i="6" l="1"/>
  <c r="B10" i="8"/>
  <c r="O10" s="1"/>
  <c r="B10" i="4"/>
  <c r="O10" s="1"/>
  <c r="B46" i="3"/>
  <c r="B46" i="4" l="1"/>
  <c r="B46" i="6"/>
  <c r="B46" i="8"/>
  <c r="O10" i="6"/>
  <c r="B9" i="3" l="1"/>
  <c r="B45"/>
  <c r="B9" i="8" l="1"/>
  <c r="O9" s="1"/>
  <c r="B9" i="6"/>
  <c r="B9" i="4"/>
  <c r="O9" s="1"/>
  <c r="B45" i="8"/>
  <c r="O45" s="1"/>
  <c r="B45" i="6"/>
  <c r="B45" i="4"/>
  <c r="B44" i="3" l="1"/>
  <c r="B8"/>
  <c r="O45" i="4"/>
  <c r="O9" i="6"/>
  <c r="O45"/>
  <c r="B10" i="9"/>
  <c r="B24" s="1"/>
  <c r="B37" s="1"/>
  <c r="B44" i="8" l="1"/>
  <c r="O44" s="1"/>
  <c r="B44" i="6"/>
  <c r="B44" i="4"/>
  <c r="B8" i="8"/>
  <c r="O8" s="1"/>
  <c r="B8" i="6"/>
  <c r="B8" i="4"/>
  <c r="O8" s="1"/>
  <c r="B43" i="3" l="1"/>
  <c r="O44" i="4"/>
  <c r="B7" i="3"/>
  <c r="O8" i="6"/>
  <c r="O44"/>
  <c r="B9" i="9"/>
  <c r="B23" s="1"/>
  <c r="B36" s="1"/>
  <c r="B43" i="4" l="1"/>
  <c r="B43" i="8"/>
  <c r="O43" s="1"/>
  <c r="B43" i="6"/>
  <c r="B7" i="4"/>
  <c r="O7" s="1"/>
  <c r="B7" i="8"/>
  <c r="O7" s="1"/>
  <c r="B7" i="6"/>
  <c r="O43" i="4" l="1"/>
  <c r="B42" i="3"/>
  <c r="O7" i="6"/>
  <c r="O43"/>
  <c r="B8" i="9"/>
  <c r="B22" s="1"/>
  <c r="B35" s="1"/>
  <c r="B6" i="4" l="1"/>
  <c r="B6" i="8"/>
  <c r="O6" s="1"/>
  <c r="B6" i="6"/>
  <c r="B42" i="4"/>
  <c r="B42" i="8"/>
  <c r="O42" s="1"/>
  <c r="B42" i="6"/>
  <c r="O6" i="4" l="1"/>
  <c r="B3" i="3"/>
  <c r="O42" i="6"/>
  <c r="B7" i="9"/>
  <c r="B21" s="1"/>
  <c r="B34" s="1"/>
  <c r="O6" i="6"/>
  <c r="O42" i="4"/>
  <c r="B5" i="3"/>
  <c r="B41"/>
  <c r="B5" i="4" l="1"/>
  <c r="O5" s="1"/>
  <c r="B5" i="8"/>
  <c r="O5" s="1"/>
  <c r="B5" i="6"/>
  <c r="B41" i="4"/>
  <c r="B41" i="8"/>
  <c r="O41" s="1"/>
  <c r="B41" i="6"/>
  <c r="O41" l="1"/>
  <c r="B6" i="9"/>
  <c r="B20" s="1"/>
  <c r="B33" s="1"/>
  <c r="O5" i="6"/>
  <c r="O41" i="4"/>
  <c r="B4" i="3"/>
  <c r="B40"/>
  <c r="B4" i="4" l="1"/>
  <c r="O4" s="1"/>
  <c r="B4" i="8"/>
  <c r="O4" s="1"/>
  <c r="B4" i="6"/>
  <c r="B40" i="4"/>
  <c r="B40" i="8"/>
  <c r="O40" s="1"/>
  <c r="B40" i="6"/>
  <c r="O4" l="1"/>
  <c r="O40"/>
  <c r="B5" i="9"/>
  <c r="B19" s="1"/>
  <c r="B32" s="1"/>
  <c r="O40" i="4"/>
  <c r="B39" i="3"/>
  <c r="B3" i="4" l="1"/>
  <c r="O3" s="1"/>
  <c r="B3" i="8"/>
  <c r="O3" s="1"/>
  <c r="B3" i="6"/>
  <c r="B39" i="4"/>
  <c r="B39" i="8"/>
  <c r="O39" s="1"/>
  <c r="B39" i="6"/>
  <c r="O39" l="1"/>
  <c r="B4" i="9"/>
  <c r="B18" s="1"/>
  <c r="B31" s="1"/>
  <c r="O3" i="6"/>
  <c r="B38" i="3"/>
  <c r="B2"/>
  <c r="O39" i="4"/>
  <c r="B38" l="1"/>
  <c r="B38" i="8"/>
  <c r="O38" s="1"/>
  <c r="B38" i="6"/>
  <c r="B2" i="4"/>
  <c r="O2" s="1"/>
  <c r="B2" i="8"/>
  <c r="O2" s="1"/>
  <c r="B2" i="6"/>
  <c r="B37" i="3" l="1"/>
  <c r="O38" i="4"/>
  <c r="O38" i="6"/>
  <c r="B3" i="9"/>
  <c r="B17" s="1"/>
  <c r="B30" s="1"/>
  <c r="O2" i="6"/>
  <c r="B37" i="8" l="1"/>
  <c r="O37" s="1"/>
  <c r="B37" i="6"/>
  <c r="B37" i="4"/>
  <c r="O37" i="6" l="1"/>
  <c r="B2" i="9"/>
  <c r="B16" s="1"/>
  <c r="B29" s="1"/>
  <c r="B36" i="3"/>
  <c r="O37" i="4"/>
  <c r="B36" i="8" l="1"/>
  <c r="O36" s="1"/>
  <c r="B36" i="6"/>
  <c r="B36" i="4"/>
  <c r="O36" s="1"/>
  <c r="O36" i="6" l="1"/>
  <c r="B25" i="9"/>
  <c r="B38" s="1"/>
</calcChain>
</file>

<file path=xl/sharedStrings.xml><?xml version="1.0" encoding="utf-8"?>
<sst xmlns="http://schemas.openxmlformats.org/spreadsheetml/2006/main" count="89" uniqueCount="16">
  <si>
    <t>Bust</t>
  </si>
  <si>
    <t>Hard</t>
  </si>
  <si>
    <t>Soft</t>
  </si>
  <si>
    <t>Ace</t>
  </si>
  <si>
    <t>Pair</t>
  </si>
  <si>
    <t>Best</t>
  </si>
  <si>
    <t>A</t>
  </si>
  <si>
    <t>Hand Count</t>
  </si>
  <si>
    <t>EV =</t>
  </si>
  <si>
    <t>Pairs</t>
  </si>
  <si>
    <t>Aces</t>
  </si>
  <si>
    <t>Probability</t>
  </si>
  <si>
    <t>Dealer Blackjack</t>
  </si>
  <si>
    <t>Total</t>
  </si>
  <si>
    <t>Total:</t>
  </si>
  <si>
    <t>Winning Dealer BJ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</si>
</sst>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9"/>
  <sheetViews>
    <sheetView workbookViewId="0">
      <pane xSplit="1" topLeftCell="B1" activePane="topRight" state="frozen"/>
      <selection pane="topRight" activeCell="B14" sqref="B14"/>
    </sheetView>
  </sheetViews>
  <sheetFormatPr defaultRowHeight="15"/>
  <cols>
    <col min="1" max="1" width="14.28515625" bestFit="1" customWidth="1"/>
  </cols>
  <sheetData>
    <row r="1" spans="1:54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54">
      <c r="A2" t="s">
        <v>0</v>
      </c>
      <c r="B2">
        <f>B13</f>
        <v>0.35360813639536137</v>
      </c>
      <c r="C2">
        <f t="shared" ref="C2:I2" si="0">C13</f>
        <v>0.3738748853821432</v>
      </c>
      <c r="D2">
        <f t="shared" si="0"/>
        <v>0.39446844550254284</v>
      </c>
      <c r="E2">
        <f t="shared" si="0"/>
        <v>0.41640366958226238</v>
      </c>
      <c r="F2">
        <f t="shared" si="0"/>
        <v>0.42315049208499783</v>
      </c>
      <c r="G2">
        <f t="shared" si="0"/>
        <v>0.26231240836153336</v>
      </c>
      <c r="H2">
        <f t="shared" si="0"/>
        <v>0.2447412422511914</v>
      </c>
      <c r="I2">
        <f t="shared" si="0"/>
        <v>0.2284251594344453</v>
      </c>
      <c r="J2">
        <f>(SUM(L13:S13)+4*T13)/12</f>
        <v>0.22978483300250749</v>
      </c>
      <c r="K2">
        <f>SUM(AI13:AQ13)/9</f>
        <v>0.16652461265724483</v>
      </c>
    </row>
    <row r="3" spans="1:54">
      <c r="A3">
        <v>17</v>
      </c>
      <c r="B3">
        <f t="shared" ref="B3:I3" si="1">B14</f>
        <v>0.13980913952773527</v>
      </c>
      <c r="C3">
        <f t="shared" si="1"/>
        <v>0.13503398781113993</v>
      </c>
      <c r="D3">
        <f t="shared" si="1"/>
        <v>0.13048973584959825</v>
      </c>
      <c r="E3">
        <f t="shared" si="1"/>
        <v>0.12225128527055079</v>
      </c>
      <c r="F3">
        <f t="shared" si="1"/>
        <v>0.16543817650334638</v>
      </c>
      <c r="G3">
        <f t="shared" si="1"/>
        <v>0.36856619379423861</v>
      </c>
      <c r="H3">
        <f t="shared" si="1"/>
        <v>0.12856654444917001</v>
      </c>
      <c r="I3">
        <f t="shared" si="1"/>
        <v>0.119995441485892</v>
      </c>
      <c r="J3">
        <f t="shared" ref="J3:J7" si="2">(SUM(L14:S14)+4*T14)/12</f>
        <v>0.12070970006616517</v>
      </c>
      <c r="K3">
        <f t="shared" ref="K3:K7" si="3">SUM(AI14:AQ14)/9</f>
        <v>0.18891729969077325</v>
      </c>
    </row>
    <row r="4" spans="1:54">
      <c r="A4">
        <v>18</v>
      </c>
      <c r="B4">
        <f t="shared" ref="B4:I4" si="4">B15</f>
        <v>0.13490735037469442</v>
      </c>
      <c r="C4">
        <f t="shared" si="4"/>
        <v>0.13048232645474483</v>
      </c>
      <c r="D4">
        <f t="shared" si="4"/>
        <v>0.12593807449320316</v>
      </c>
      <c r="E4">
        <f t="shared" si="4"/>
        <v>0.12225128527055079</v>
      </c>
      <c r="F4">
        <f t="shared" si="4"/>
        <v>0.10626657887021028</v>
      </c>
      <c r="G4">
        <f t="shared" si="4"/>
        <v>0.13779696302500785</v>
      </c>
      <c r="H4">
        <f t="shared" si="4"/>
        <v>0.35933577521840082</v>
      </c>
      <c r="I4">
        <f t="shared" si="4"/>
        <v>0.119995441485892</v>
      </c>
      <c r="J4">
        <f t="shared" si="2"/>
        <v>0.12070970006616517</v>
      </c>
      <c r="K4">
        <f t="shared" si="3"/>
        <v>0.18891729969077325</v>
      </c>
    </row>
    <row r="5" spans="1:54">
      <c r="A5">
        <v>19</v>
      </c>
      <c r="B5">
        <f t="shared" ref="B5:I5" si="5">B16</f>
        <v>0.12965543342500779</v>
      </c>
      <c r="C5">
        <f t="shared" si="5"/>
        <v>0.12558053730170399</v>
      </c>
      <c r="D5">
        <f t="shared" si="5"/>
        <v>0.12138641313680808</v>
      </c>
      <c r="E5">
        <f t="shared" si="5"/>
        <v>0.11769962391415568</v>
      </c>
      <c r="F5">
        <f t="shared" si="5"/>
        <v>0.10626657887021028</v>
      </c>
      <c r="G5">
        <f t="shared" si="5"/>
        <v>7.8625365391871746E-2</v>
      </c>
      <c r="H5">
        <f t="shared" si="5"/>
        <v>0.12856654444917001</v>
      </c>
      <c r="I5">
        <f t="shared" si="5"/>
        <v>0.35076467225512281</v>
      </c>
      <c r="J5">
        <f t="shared" si="2"/>
        <v>0.12070970006616517</v>
      </c>
      <c r="K5">
        <f t="shared" si="3"/>
        <v>0.18891729969077325</v>
      </c>
    </row>
    <row r="6" spans="1:54">
      <c r="A6">
        <v>20</v>
      </c>
      <c r="B6">
        <f t="shared" ref="B6:I6" si="6">B17</f>
        <v>0.12402645577124111</v>
      </c>
      <c r="C6">
        <f t="shared" si="6"/>
        <v>0.12032862035201736</v>
      </c>
      <c r="D6">
        <f t="shared" si="6"/>
        <v>0.1164846239837672</v>
      </c>
      <c r="E6">
        <f t="shared" si="6"/>
        <v>0.11314796255776062</v>
      </c>
      <c r="F6">
        <f t="shared" si="6"/>
        <v>0.1017149175138152</v>
      </c>
      <c r="G6">
        <f t="shared" si="6"/>
        <v>7.8625365391871746E-2</v>
      </c>
      <c r="H6">
        <f t="shared" si="6"/>
        <v>6.9394946816033906E-2</v>
      </c>
      <c r="I6">
        <f t="shared" si="6"/>
        <v>0.119995441485892</v>
      </c>
      <c r="J6">
        <f t="shared" si="2"/>
        <v>0.37070970006616516</v>
      </c>
      <c r="K6">
        <f t="shared" si="3"/>
        <v>0.18891729969077325</v>
      </c>
    </row>
    <row r="7" spans="1:54">
      <c r="A7">
        <v>21</v>
      </c>
      <c r="B7">
        <f t="shared" ref="B7:I7" si="7">B18</f>
        <v>0.11799348450596003</v>
      </c>
      <c r="C7">
        <f t="shared" si="7"/>
        <v>0.11469964269825066</v>
      </c>
      <c r="D7">
        <f t="shared" si="7"/>
        <v>0.11123270703408056</v>
      </c>
      <c r="E7">
        <f t="shared" si="7"/>
        <v>0.10824617340471974</v>
      </c>
      <c r="F7">
        <f t="shared" si="7"/>
        <v>9.7163256157420108E-2</v>
      </c>
      <c r="G7">
        <f t="shared" si="7"/>
        <v>7.4073704035476667E-2</v>
      </c>
      <c r="H7">
        <f t="shared" si="7"/>
        <v>6.9394946816033906E-2</v>
      </c>
      <c r="I7">
        <f t="shared" si="7"/>
        <v>6.0823843852755917E-2</v>
      </c>
      <c r="J7">
        <f t="shared" si="2"/>
        <v>3.7376366732831838E-2</v>
      </c>
      <c r="K7">
        <f t="shared" si="3"/>
        <v>7.780618857966215E-2</v>
      </c>
    </row>
    <row r="8" spans="1:54">
      <c r="B8">
        <f>SUM(B2:B7)</f>
        <v>1</v>
      </c>
      <c r="C8">
        <f t="shared" ref="C8:K8" si="8">SUM(C2:C7)</f>
        <v>0.99999999999999989</v>
      </c>
      <c r="D8">
        <f t="shared" si="8"/>
        <v>1.0000000000000002</v>
      </c>
      <c r="E8">
        <f t="shared" si="8"/>
        <v>1</v>
      </c>
      <c r="F8">
        <f t="shared" si="8"/>
        <v>1.0000000000000002</v>
      </c>
      <c r="G8">
        <f t="shared" si="8"/>
        <v>0.99999999999999989</v>
      </c>
      <c r="H8">
        <f t="shared" si="8"/>
        <v>1</v>
      </c>
      <c r="I8">
        <f t="shared" si="8"/>
        <v>1</v>
      </c>
      <c r="J8">
        <f t="shared" si="8"/>
        <v>1</v>
      </c>
      <c r="K8">
        <f t="shared" si="8"/>
        <v>1</v>
      </c>
    </row>
    <row r="12" spans="1:54">
      <c r="A12" t="s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H12" t="s">
        <v>2</v>
      </c>
      <c r="AI12">
        <v>12</v>
      </c>
      <c r="AJ12">
        <v>13</v>
      </c>
      <c r="AK12">
        <v>14</v>
      </c>
      <c r="AL12">
        <v>15</v>
      </c>
      <c r="AM12">
        <v>16</v>
      </c>
      <c r="AN12">
        <v>17</v>
      </c>
      <c r="AO12">
        <v>18</v>
      </c>
      <c r="AP12">
        <v>19</v>
      </c>
      <c r="AQ12">
        <v>20</v>
      </c>
      <c r="AR12">
        <v>21</v>
      </c>
      <c r="AS12">
        <v>22</v>
      </c>
      <c r="AT12">
        <v>23</v>
      </c>
      <c r="AU12">
        <v>24</v>
      </c>
      <c r="AV12">
        <v>25</v>
      </c>
      <c r="AW12">
        <v>26</v>
      </c>
      <c r="AX12">
        <v>27</v>
      </c>
      <c r="AY12">
        <v>28</v>
      </c>
      <c r="AZ12">
        <v>29</v>
      </c>
      <c r="BA12">
        <v>30</v>
      </c>
      <c r="BB12">
        <v>31</v>
      </c>
    </row>
    <row r="13" spans="1:54">
      <c r="A13" t="s">
        <v>0</v>
      </c>
      <c r="B13">
        <f>(SUM(D13:K13)+4*L13+AJ13)/13</f>
        <v>0.35360813639536137</v>
      </c>
      <c r="C13">
        <f t="shared" ref="C13:P13" si="9">(SUM(E13:L13)+4*M13+AK13)/13</f>
        <v>0.3738748853821432</v>
      </c>
      <c r="D13">
        <f t="shared" si="9"/>
        <v>0.39446844550254284</v>
      </c>
      <c r="E13">
        <f t="shared" si="9"/>
        <v>0.41640366958226238</v>
      </c>
      <c r="F13">
        <f t="shared" si="9"/>
        <v>0.42315049208499783</v>
      </c>
      <c r="G13">
        <f t="shared" si="9"/>
        <v>0.26231240836153336</v>
      </c>
      <c r="H13">
        <f t="shared" si="9"/>
        <v>0.2447412422511914</v>
      </c>
      <c r="I13">
        <f t="shared" si="9"/>
        <v>0.2284251594344453</v>
      </c>
      <c r="J13">
        <f>(SUM(L13:S13)+4*T13+AR13)/13</f>
        <v>0.2121090766176992</v>
      </c>
      <c r="K13">
        <f t="shared" si="9"/>
        <v>0.2121090766176992</v>
      </c>
      <c r="L13">
        <f t="shared" si="9"/>
        <v>0.48267271400214928</v>
      </c>
      <c r="M13">
        <f t="shared" si="9"/>
        <v>0.51962466300199572</v>
      </c>
      <c r="N13">
        <f t="shared" si="9"/>
        <v>0.55393718707328177</v>
      </c>
      <c r="O13">
        <f t="shared" si="9"/>
        <v>0.58579881656804733</v>
      </c>
      <c r="P13">
        <f t="shared" si="9"/>
        <v>0.61538461538461542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H13" t="s">
        <v>0</v>
      </c>
      <c r="AI13">
        <f>(SUM(AJ13:AR13)+4*AS13)/13</f>
        <v>0.24495802642312861</v>
      </c>
      <c r="AJ13">
        <f t="shared" ref="AJ13:AM13" si="10">(SUM(AK13:AS13)+4*AT13)/13</f>
        <v>0.27249534667872904</v>
      </c>
      <c r="AK13">
        <f t="shared" si="10"/>
        <v>0.29995101900790128</v>
      </c>
      <c r="AL13">
        <f t="shared" si="10"/>
        <v>0.32719621086821865</v>
      </c>
      <c r="AM13">
        <f t="shared" si="10"/>
        <v>0.35412091093722581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f>L13</f>
        <v>0.48267271400214928</v>
      </c>
      <c r="AT13">
        <f t="shared" ref="AT13:BB13" si="11">M13</f>
        <v>0.51962466300199572</v>
      </c>
      <c r="AU13">
        <f t="shared" si="11"/>
        <v>0.55393718707328177</v>
      </c>
      <c r="AV13">
        <f t="shared" si="11"/>
        <v>0.58579881656804733</v>
      </c>
      <c r="AW13">
        <f t="shared" si="11"/>
        <v>0.61538461538461542</v>
      </c>
      <c r="AX13">
        <f t="shared" si="11"/>
        <v>0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0</v>
      </c>
    </row>
    <row r="14" spans="1:54">
      <c r="A14">
        <v>17</v>
      </c>
      <c r="B14">
        <f t="shared" ref="B14:B18" si="12">(SUM(D14:K14)+4*L14+AJ14)/13</f>
        <v>0.13980913952773527</v>
      </c>
      <c r="C14">
        <f t="shared" ref="C14:C18" si="13">(SUM(E14:L14)+4*M14+AK14)/13</f>
        <v>0.13503398781113993</v>
      </c>
      <c r="D14">
        <f t="shared" ref="D14:D18" si="14">(SUM(F14:M14)+4*N14+AL14)/13</f>
        <v>0.13048973584959825</v>
      </c>
      <c r="E14">
        <f t="shared" ref="E14:E18" si="15">(SUM(G14:N14)+4*O14+AM14)/13</f>
        <v>0.12225128527055079</v>
      </c>
      <c r="F14">
        <f t="shared" ref="F14:F18" si="16">(SUM(H14:O14)+4*P14+AN14)/13</f>
        <v>0.16543817650334638</v>
      </c>
      <c r="G14">
        <f t="shared" ref="G14:G18" si="17">(SUM(I14:P14)+4*Q14+AO14)/13</f>
        <v>0.36856619379423861</v>
      </c>
      <c r="H14">
        <f t="shared" ref="H14:H18" si="18">(SUM(J14:Q14)+4*R14+AP14)/13</f>
        <v>0.12856654444917001</v>
      </c>
      <c r="I14">
        <f t="shared" ref="I14:I18" si="19">(SUM(K14:R14)+4*S14+AQ14)/13</f>
        <v>0.119995441485892</v>
      </c>
      <c r="J14">
        <f t="shared" ref="J14:J18" si="20">(SUM(L14:S14)+4*T14+AR14)/13</f>
        <v>0.11142433852261401</v>
      </c>
      <c r="K14">
        <f t="shared" ref="K14:K18" si="21">(SUM(M14:T14)+4*U14+AS14)/13</f>
        <v>0.11142433852261401</v>
      </c>
      <c r="L14">
        <f t="shared" ref="L14:L18" si="22">(SUM(N14:U14)+4*V14+AT14)/13</f>
        <v>0.10346545719957015</v>
      </c>
      <c r="M14">
        <f t="shared" ref="M14:M18" si="23">(SUM(O14:V14)+4*W14+AU14)/13</f>
        <v>9.6075067399600853E-2</v>
      </c>
      <c r="N14">
        <f t="shared" ref="N14:N18" si="24">(SUM(P14:W14)+4*X14+AV14)/13</f>
        <v>8.9212562585343644E-2</v>
      </c>
      <c r="O14">
        <f t="shared" ref="O14:O18" si="25">(SUM(Q14:X14)+4*Y14+AW14)/13</f>
        <v>8.2840236686390525E-2</v>
      </c>
      <c r="P14">
        <f t="shared" ref="P14:P18" si="26">(SUM(R14:Y14)+4*Z14+AX14)/13</f>
        <v>7.6923076923076927E-2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v>17</v>
      </c>
      <c r="AI14">
        <f>(SUM(AJ14:AR14)+4*AS14)/13</f>
        <v>0.15100839471537425</v>
      </c>
      <c r="AJ14">
        <f t="shared" ref="AJ14:AM14" si="27">(SUM(AK14:AS14)+4*AT14)/13</f>
        <v>0.14550093066425418</v>
      </c>
      <c r="AK14">
        <f t="shared" si="27"/>
        <v>0.14000979619841974</v>
      </c>
      <c r="AL14">
        <f t="shared" si="27"/>
        <v>0.13456075782635629</v>
      </c>
      <c r="AM14">
        <f t="shared" si="27"/>
        <v>0.12917581781255486</v>
      </c>
      <c r="AN14">
        <v>1</v>
      </c>
      <c r="AO14">
        <v>0</v>
      </c>
      <c r="AP14">
        <v>0</v>
      </c>
      <c r="AQ14">
        <v>0</v>
      </c>
      <c r="AR14">
        <v>0</v>
      </c>
      <c r="AS14">
        <f>L14</f>
        <v>0.10346545719957015</v>
      </c>
      <c r="AT14">
        <f t="shared" ref="AT14:AT18" si="28">M14</f>
        <v>9.6075067399600853E-2</v>
      </c>
      <c r="AU14">
        <f t="shared" ref="AU14:AU18" si="29">N14</f>
        <v>8.9212562585343644E-2</v>
      </c>
      <c r="AV14">
        <f t="shared" ref="AV14:AV18" si="30">O14</f>
        <v>8.2840236686390525E-2</v>
      </c>
      <c r="AW14">
        <f t="shared" ref="AW14:AW18" si="31">P14</f>
        <v>7.6923076923076927E-2</v>
      </c>
      <c r="AX14">
        <f t="shared" ref="AX14:AX18" si="32">Q14</f>
        <v>1</v>
      </c>
      <c r="AY14">
        <f t="shared" ref="AY14:AY18" si="33">R14</f>
        <v>0</v>
      </c>
      <c r="AZ14">
        <f t="shared" ref="AZ14:AZ18" si="34">S14</f>
        <v>0</v>
      </c>
      <c r="BA14">
        <f t="shared" ref="BA14:BA18" si="35">T14</f>
        <v>0</v>
      </c>
      <c r="BB14">
        <f t="shared" ref="BB14:BB18" si="36">U14</f>
        <v>0</v>
      </c>
    </row>
    <row r="15" spans="1:54">
      <c r="A15">
        <v>18</v>
      </c>
      <c r="B15">
        <f t="shared" si="12"/>
        <v>0.13490735037469442</v>
      </c>
      <c r="C15">
        <f t="shared" si="13"/>
        <v>0.13048232645474483</v>
      </c>
      <c r="D15">
        <f t="shared" si="14"/>
        <v>0.12593807449320316</v>
      </c>
      <c r="E15">
        <f t="shared" si="15"/>
        <v>0.12225128527055079</v>
      </c>
      <c r="F15">
        <f t="shared" si="16"/>
        <v>0.10626657887021028</v>
      </c>
      <c r="G15">
        <f t="shared" si="17"/>
        <v>0.13779696302500785</v>
      </c>
      <c r="H15">
        <f t="shared" si="18"/>
        <v>0.35933577521840082</v>
      </c>
      <c r="I15">
        <f t="shared" si="19"/>
        <v>0.119995441485892</v>
      </c>
      <c r="J15">
        <f t="shared" si="20"/>
        <v>0.11142433852261401</v>
      </c>
      <c r="K15">
        <f t="shared" si="21"/>
        <v>0.11142433852261401</v>
      </c>
      <c r="L15">
        <f t="shared" si="22"/>
        <v>0.10346545719957015</v>
      </c>
      <c r="M15">
        <f t="shared" si="23"/>
        <v>9.6075067399600853E-2</v>
      </c>
      <c r="N15">
        <f t="shared" si="24"/>
        <v>8.9212562585343644E-2</v>
      </c>
      <c r="O15">
        <f t="shared" si="25"/>
        <v>8.2840236686390525E-2</v>
      </c>
      <c r="P15">
        <f t="shared" si="26"/>
        <v>7.6923076923076927E-2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v>18</v>
      </c>
      <c r="AI15">
        <f t="shared" ref="AI15:AI18" si="37">(SUM(AJ15:AR15)+4*AS15)/13</f>
        <v>0.15100839471537425</v>
      </c>
      <c r="AJ15">
        <f t="shared" ref="AJ15:AJ18" si="38">(SUM(AK15:AS15)+4*AT15)/13</f>
        <v>0.14550093066425418</v>
      </c>
      <c r="AK15">
        <f t="shared" ref="AK15:AK18" si="39">(SUM(AL15:AT15)+4*AU15)/13</f>
        <v>0.14000979619841974</v>
      </c>
      <c r="AL15">
        <f t="shared" ref="AL15:AL18" si="40">(SUM(AM15:AU15)+4*AV15)/13</f>
        <v>0.13456075782635629</v>
      </c>
      <c r="AM15">
        <f t="shared" ref="AM15:AM18" si="41">(SUM(AN15:AV15)+4*AW15)/13</f>
        <v>0.12917581781255486</v>
      </c>
      <c r="AN15">
        <v>0</v>
      </c>
      <c r="AO15">
        <v>1</v>
      </c>
      <c r="AP15">
        <v>0</v>
      </c>
      <c r="AQ15">
        <v>0</v>
      </c>
      <c r="AR15">
        <v>0</v>
      </c>
      <c r="AS15">
        <f t="shared" ref="AS15:AS18" si="42">L15</f>
        <v>0.10346545719957015</v>
      </c>
      <c r="AT15">
        <f t="shared" si="28"/>
        <v>9.6075067399600853E-2</v>
      </c>
      <c r="AU15">
        <f t="shared" si="29"/>
        <v>8.9212562585343644E-2</v>
      </c>
      <c r="AV15">
        <f t="shared" si="30"/>
        <v>8.2840236686390525E-2</v>
      </c>
      <c r="AW15">
        <f t="shared" si="31"/>
        <v>7.6923076923076927E-2</v>
      </c>
      <c r="AX15">
        <f t="shared" si="32"/>
        <v>0</v>
      </c>
      <c r="AY15">
        <f t="shared" si="33"/>
        <v>1</v>
      </c>
      <c r="AZ15">
        <f t="shared" si="34"/>
        <v>0</v>
      </c>
      <c r="BA15">
        <f t="shared" si="35"/>
        <v>0</v>
      </c>
      <c r="BB15">
        <f t="shared" si="36"/>
        <v>0</v>
      </c>
    </row>
    <row r="16" spans="1:54">
      <c r="A16">
        <v>19</v>
      </c>
      <c r="B16">
        <f t="shared" si="12"/>
        <v>0.12965543342500779</v>
      </c>
      <c r="C16">
        <f t="shared" si="13"/>
        <v>0.12558053730170399</v>
      </c>
      <c r="D16">
        <f t="shared" si="14"/>
        <v>0.12138641313680808</v>
      </c>
      <c r="E16">
        <f t="shared" si="15"/>
        <v>0.11769962391415568</v>
      </c>
      <c r="F16">
        <f t="shared" si="16"/>
        <v>0.10626657887021028</v>
      </c>
      <c r="G16">
        <f t="shared" si="17"/>
        <v>7.8625365391871746E-2</v>
      </c>
      <c r="H16">
        <f t="shared" si="18"/>
        <v>0.12856654444917001</v>
      </c>
      <c r="I16">
        <f t="shared" si="19"/>
        <v>0.35076467225512281</v>
      </c>
      <c r="J16">
        <f t="shared" si="20"/>
        <v>0.11142433852261401</v>
      </c>
      <c r="K16">
        <f t="shared" si="21"/>
        <v>0.11142433852261401</v>
      </c>
      <c r="L16">
        <f t="shared" si="22"/>
        <v>0.10346545719957015</v>
      </c>
      <c r="M16">
        <f t="shared" si="23"/>
        <v>9.6075067399600853E-2</v>
      </c>
      <c r="N16">
        <f t="shared" si="24"/>
        <v>8.9212562585343644E-2</v>
      </c>
      <c r="O16">
        <f t="shared" si="25"/>
        <v>8.2840236686390525E-2</v>
      </c>
      <c r="P16">
        <f t="shared" si="26"/>
        <v>7.6923076923076927E-2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v>19</v>
      </c>
      <c r="AI16">
        <f t="shared" si="37"/>
        <v>0.15100839471537425</v>
      </c>
      <c r="AJ16">
        <f t="shared" si="38"/>
        <v>0.14550093066425418</v>
      </c>
      <c r="AK16">
        <f t="shared" si="39"/>
        <v>0.14000979619841974</v>
      </c>
      <c r="AL16">
        <f t="shared" si="40"/>
        <v>0.13456075782635629</v>
      </c>
      <c r="AM16">
        <f t="shared" si="41"/>
        <v>0.12917581781255486</v>
      </c>
      <c r="AN16">
        <v>0</v>
      </c>
      <c r="AO16">
        <v>0</v>
      </c>
      <c r="AP16">
        <v>1</v>
      </c>
      <c r="AQ16">
        <v>0</v>
      </c>
      <c r="AR16">
        <v>0</v>
      </c>
      <c r="AS16">
        <f t="shared" si="42"/>
        <v>0.10346545719957015</v>
      </c>
      <c r="AT16">
        <f t="shared" si="28"/>
        <v>9.6075067399600853E-2</v>
      </c>
      <c r="AU16">
        <f t="shared" si="29"/>
        <v>8.9212562585343644E-2</v>
      </c>
      <c r="AV16">
        <f t="shared" si="30"/>
        <v>8.2840236686390525E-2</v>
      </c>
      <c r="AW16">
        <f t="shared" si="31"/>
        <v>7.6923076923076927E-2</v>
      </c>
      <c r="AX16">
        <f t="shared" si="32"/>
        <v>0</v>
      </c>
      <c r="AY16">
        <f t="shared" si="33"/>
        <v>0</v>
      </c>
      <c r="AZ16">
        <f t="shared" si="34"/>
        <v>1</v>
      </c>
      <c r="BA16">
        <f t="shared" si="35"/>
        <v>0</v>
      </c>
      <c r="BB16">
        <f t="shared" si="36"/>
        <v>0</v>
      </c>
    </row>
    <row r="17" spans="1:54">
      <c r="A17">
        <v>20</v>
      </c>
      <c r="B17">
        <f t="shared" si="12"/>
        <v>0.12402645577124111</v>
      </c>
      <c r="C17">
        <f t="shared" si="13"/>
        <v>0.12032862035201736</v>
      </c>
      <c r="D17">
        <f t="shared" si="14"/>
        <v>0.1164846239837672</v>
      </c>
      <c r="E17">
        <f t="shared" si="15"/>
        <v>0.11314796255776062</v>
      </c>
      <c r="F17">
        <f t="shared" si="16"/>
        <v>0.1017149175138152</v>
      </c>
      <c r="G17">
        <f t="shared" si="17"/>
        <v>7.8625365391871746E-2</v>
      </c>
      <c r="H17">
        <f t="shared" si="18"/>
        <v>6.9394946816033906E-2</v>
      </c>
      <c r="I17">
        <f t="shared" si="19"/>
        <v>0.119995441485892</v>
      </c>
      <c r="J17">
        <f t="shared" si="20"/>
        <v>0.34219356929184475</v>
      </c>
      <c r="K17">
        <f t="shared" si="21"/>
        <v>0.11142433852261401</v>
      </c>
      <c r="L17">
        <f t="shared" si="22"/>
        <v>0.10346545719957015</v>
      </c>
      <c r="M17">
        <f t="shared" si="23"/>
        <v>9.6075067399600853E-2</v>
      </c>
      <c r="N17">
        <f t="shared" si="24"/>
        <v>8.9212562585343644E-2</v>
      </c>
      <c r="O17">
        <f t="shared" si="25"/>
        <v>8.2840236686390525E-2</v>
      </c>
      <c r="P17">
        <f t="shared" si="26"/>
        <v>7.6923076923076927E-2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v>20</v>
      </c>
      <c r="AI17">
        <f t="shared" si="37"/>
        <v>0.15100839471537425</v>
      </c>
      <c r="AJ17">
        <f t="shared" si="38"/>
        <v>0.14550093066425418</v>
      </c>
      <c r="AK17">
        <f t="shared" si="39"/>
        <v>0.14000979619841974</v>
      </c>
      <c r="AL17">
        <f t="shared" si="40"/>
        <v>0.13456075782635629</v>
      </c>
      <c r="AM17">
        <f t="shared" si="41"/>
        <v>0.12917581781255486</v>
      </c>
      <c r="AN17">
        <v>0</v>
      </c>
      <c r="AO17">
        <v>0</v>
      </c>
      <c r="AP17">
        <v>0</v>
      </c>
      <c r="AQ17">
        <v>1</v>
      </c>
      <c r="AR17">
        <v>0</v>
      </c>
      <c r="AS17">
        <f t="shared" si="42"/>
        <v>0.10346545719957015</v>
      </c>
      <c r="AT17">
        <f t="shared" si="28"/>
        <v>9.6075067399600853E-2</v>
      </c>
      <c r="AU17">
        <f t="shared" si="29"/>
        <v>8.9212562585343644E-2</v>
      </c>
      <c r="AV17">
        <f t="shared" si="30"/>
        <v>8.2840236686390525E-2</v>
      </c>
      <c r="AW17">
        <f t="shared" si="31"/>
        <v>7.6923076923076927E-2</v>
      </c>
      <c r="AX17">
        <f t="shared" si="32"/>
        <v>0</v>
      </c>
      <c r="AY17">
        <f t="shared" si="33"/>
        <v>0</v>
      </c>
      <c r="AZ17">
        <f t="shared" si="34"/>
        <v>0</v>
      </c>
      <c r="BA17">
        <f t="shared" si="35"/>
        <v>1</v>
      </c>
      <c r="BB17">
        <f t="shared" si="36"/>
        <v>0</v>
      </c>
    </row>
    <row r="18" spans="1:54">
      <c r="A18">
        <v>21</v>
      </c>
      <c r="B18">
        <f t="shared" si="12"/>
        <v>0.11799348450596003</v>
      </c>
      <c r="C18">
        <f t="shared" si="13"/>
        <v>0.11469964269825066</v>
      </c>
      <c r="D18">
        <f t="shared" si="14"/>
        <v>0.11123270703408056</v>
      </c>
      <c r="E18">
        <f t="shared" si="15"/>
        <v>0.10824617340471974</v>
      </c>
      <c r="F18">
        <f t="shared" si="16"/>
        <v>9.7163256157420108E-2</v>
      </c>
      <c r="G18">
        <f t="shared" si="17"/>
        <v>7.4073704035476667E-2</v>
      </c>
      <c r="H18">
        <f t="shared" si="18"/>
        <v>6.9394946816033906E-2</v>
      </c>
      <c r="I18">
        <f t="shared" si="19"/>
        <v>6.0823843852755917E-2</v>
      </c>
      <c r="J18">
        <f t="shared" si="20"/>
        <v>0.11142433852261401</v>
      </c>
      <c r="K18">
        <f t="shared" si="21"/>
        <v>0.3421935692918448</v>
      </c>
      <c r="L18">
        <f t="shared" si="22"/>
        <v>0.10346545719957015</v>
      </c>
      <c r="M18">
        <f t="shared" si="23"/>
        <v>9.6075067399600853E-2</v>
      </c>
      <c r="N18">
        <f t="shared" si="24"/>
        <v>8.9212562585343644E-2</v>
      </c>
      <c r="O18">
        <f t="shared" si="25"/>
        <v>8.2840236686390525E-2</v>
      </c>
      <c r="P18">
        <f t="shared" si="26"/>
        <v>7.6923076923076927E-2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v>21</v>
      </c>
      <c r="AI18">
        <f t="shared" si="37"/>
        <v>0.15100839471537425</v>
      </c>
      <c r="AJ18">
        <f t="shared" si="38"/>
        <v>0.14550093066425418</v>
      </c>
      <c r="AK18">
        <f t="shared" si="39"/>
        <v>0.14000979619841974</v>
      </c>
      <c r="AL18">
        <f t="shared" si="40"/>
        <v>0.13456075782635629</v>
      </c>
      <c r="AM18">
        <f t="shared" si="41"/>
        <v>0.12917581781255486</v>
      </c>
      <c r="AN18">
        <v>0</v>
      </c>
      <c r="AO18">
        <v>0</v>
      </c>
      <c r="AP18">
        <v>0</v>
      </c>
      <c r="AQ18">
        <v>0</v>
      </c>
      <c r="AR18">
        <v>1</v>
      </c>
      <c r="AS18">
        <f t="shared" si="42"/>
        <v>0.10346545719957015</v>
      </c>
      <c r="AT18">
        <f t="shared" si="28"/>
        <v>9.6075067399600853E-2</v>
      </c>
      <c r="AU18">
        <f t="shared" si="29"/>
        <v>8.9212562585343644E-2</v>
      </c>
      <c r="AV18">
        <f t="shared" si="30"/>
        <v>8.2840236686390525E-2</v>
      </c>
      <c r="AW18">
        <f t="shared" si="31"/>
        <v>7.6923076923076927E-2</v>
      </c>
      <c r="AX18">
        <f t="shared" si="32"/>
        <v>0</v>
      </c>
      <c r="AY18">
        <f t="shared" si="33"/>
        <v>0</v>
      </c>
      <c r="AZ18">
        <f t="shared" si="34"/>
        <v>0</v>
      </c>
      <c r="BA18">
        <f t="shared" si="35"/>
        <v>0</v>
      </c>
      <c r="BB18">
        <f t="shared" si="36"/>
        <v>1</v>
      </c>
    </row>
    <row r="19" spans="1:54">
      <c r="B19">
        <f>SUM(B13:B18)</f>
        <v>1</v>
      </c>
      <c r="C19">
        <f t="shared" ref="C19:AE19" si="43">SUM(C13:C18)</f>
        <v>0.99999999999999989</v>
      </c>
      <c r="D19">
        <f t="shared" si="43"/>
        <v>1.0000000000000002</v>
      </c>
      <c r="E19">
        <f t="shared" si="43"/>
        <v>1</v>
      </c>
      <c r="F19">
        <f t="shared" si="43"/>
        <v>1.0000000000000002</v>
      </c>
      <c r="G19">
        <f t="shared" si="43"/>
        <v>0.99999999999999989</v>
      </c>
      <c r="H19">
        <f t="shared" si="43"/>
        <v>1</v>
      </c>
      <c r="I19">
        <f t="shared" si="43"/>
        <v>1</v>
      </c>
      <c r="J19">
        <f t="shared" si="43"/>
        <v>1</v>
      </c>
      <c r="K19">
        <f t="shared" si="43"/>
        <v>1</v>
      </c>
      <c r="L19">
        <f t="shared" si="43"/>
        <v>0.99999999999999989</v>
      </c>
      <c r="M19">
        <f t="shared" si="43"/>
        <v>0.99999999999999978</v>
      </c>
      <c r="N19">
        <f t="shared" si="43"/>
        <v>0.99999999999999978</v>
      </c>
      <c r="O19">
        <f t="shared" si="43"/>
        <v>0.99999999999999989</v>
      </c>
      <c r="P19">
        <f t="shared" si="43"/>
        <v>0.99999999999999978</v>
      </c>
      <c r="Q19">
        <f t="shared" si="43"/>
        <v>1</v>
      </c>
      <c r="R19">
        <f t="shared" si="43"/>
        <v>1</v>
      </c>
      <c r="S19">
        <f t="shared" si="43"/>
        <v>1</v>
      </c>
      <c r="T19">
        <f t="shared" si="43"/>
        <v>1</v>
      </c>
      <c r="U19">
        <f t="shared" si="43"/>
        <v>1</v>
      </c>
      <c r="V19">
        <f t="shared" si="43"/>
        <v>1</v>
      </c>
      <c r="W19">
        <f t="shared" si="43"/>
        <v>1</v>
      </c>
      <c r="X19">
        <f t="shared" si="43"/>
        <v>1</v>
      </c>
      <c r="Y19">
        <f t="shared" si="43"/>
        <v>1</v>
      </c>
      <c r="Z19">
        <f t="shared" si="43"/>
        <v>1</v>
      </c>
      <c r="AA19">
        <f t="shared" si="43"/>
        <v>1</v>
      </c>
      <c r="AB19">
        <f t="shared" si="43"/>
        <v>1</v>
      </c>
      <c r="AC19">
        <f t="shared" si="43"/>
        <v>1</v>
      </c>
      <c r="AD19">
        <f t="shared" si="43"/>
        <v>1</v>
      </c>
      <c r="AE19">
        <f t="shared" si="43"/>
        <v>1</v>
      </c>
      <c r="AI19">
        <f>SUM(AI13:AI18)</f>
        <v>0.99999999999999978</v>
      </c>
      <c r="AJ19">
        <f t="shared" ref="AJ19" si="44">SUM(AJ13:AJ18)</f>
        <v>0.99999999999999989</v>
      </c>
      <c r="AK19">
        <f t="shared" ref="AK19" si="45">SUM(AK13:AK18)</f>
        <v>0.99999999999999978</v>
      </c>
      <c r="AL19">
        <f t="shared" ref="AL19" si="46">SUM(AL13:AL18)</f>
        <v>1.0000000000000002</v>
      </c>
      <c r="AM19">
        <f t="shared" ref="AM19" si="47">SUM(AM13:AM18)</f>
        <v>1</v>
      </c>
      <c r="AN19">
        <f t="shared" ref="AN19" si="48">SUM(AN13:AN18)</f>
        <v>1</v>
      </c>
      <c r="AO19">
        <f t="shared" ref="AO19" si="49">SUM(AO13:AO18)</f>
        <v>1</v>
      </c>
      <c r="AP19">
        <f t="shared" ref="AP19" si="50">SUM(AP13:AP18)</f>
        <v>1</v>
      </c>
      <c r="AQ19">
        <f t="shared" ref="AQ19" si="51">SUM(AQ13:AQ18)</f>
        <v>1</v>
      </c>
      <c r="AR19">
        <f t="shared" ref="AR19" si="52">SUM(AR13:AR18)</f>
        <v>1</v>
      </c>
      <c r="AS19">
        <f t="shared" ref="AS19" si="53">SUM(AS13:AS18)</f>
        <v>0.99999999999999989</v>
      </c>
      <c r="AT19">
        <f t="shared" ref="AT19" si="54">SUM(AT13:AT18)</f>
        <v>0.99999999999999978</v>
      </c>
      <c r="AU19">
        <f t="shared" ref="AU19" si="55">SUM(AU13:AU18)</f>
        <v>0.99999999999999978</v>
      </c>
      <c r="AV19">
        <f t="shared" ref="AV19" si="56">SUM(AV13:AV18)</f>
        <v>0.99999999999999989</v>
      </c>
      <c r="AW19">
        <f t="shared" ref="AW19" si="57">SUM(AW13:AW18)</f>
        <v>0.99999999999999978</v>
      </c>
      <c r="AX19">
        <f t="shared" ref="AX19" si="58">SUM(AX13:AX18)</f>
        <v>1</v>
      </c>
      <c r="AY19">
        <f t="shared" ref="AY19" si="59">SUM(AY13:AY18)</f>
        <v>1</v>
      </c>
      <c r="AZ19">
        <f t="shared" ref="AZ19" si="60">SUM(AZ13:AZ18)</f>
        <v>1</v>
      </c>
      <c r="BA19">
        <f t="shared" ref="BA19" si="61">SUM(BA13:BA18)</f>
        <v>1</v>
      </c>
      <c r="BB19">
        <f t="shared" ref="BB19" si="62">SUM(BB13:BB18)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89"/>
  <sheetViews>
    <sheetView topLeftCell="A34" workbookViewId="0">
      <selection activeCell="A47" sqref="A47:A58"/>
    </sheetView>
  </sheetViews>
  <sheetFormatPr defaultRowHeight="15"/>
  <cols>
    <col min="1" max="2" width="11.28515625" bestFit="1" customWidth="1"/>
    <col min="12" max="12" width="15.42578125" bestFit="1" customWidth="1"/>
    <col min="14" max="14" width="12.7109375" bestFit="1" customWidth="1"/>
    <col min="15" max="15" width="15.42578125" bestFit="1" customWidth="1"/>
    <col min="16" max="16" width="11.7109375" bestFit="1" customWidth="1"/>
    <col min="17" max="17" width="11.28515625" bestFit="1" customWidth="1"/>
    <col min="20" max="20" width="11.28515625" bestFit="1" customWidth="1"/>
    <col min="22" max="22" width="12" bestFit="1" customWidth="1"/>
  </cols>
  <sheetData>
    <row r="1" spans="1:13">
      <c r="A1" s="3" t="s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3</v>
      </c>
    </row>
    <row r="2" spans="1:13">
      <c r="A2" s="1">
        <v>5</v>
      </c>
      <c r="B2">
        <f ca="1">$B$74*1/13</f>
        <v>9.1033227127901696E-4</v>
      </c>
      <c r="C2">
        <f ca="1">$B$74*1/13</f>
        <v>9.1033227127901696E-4</v>
      </c>
      <c r="D2">
        <f ca="1">$B$74*1/13</f>
        <v>9.1033227127901696E-4</v>
      </c>
      <c r="E2">
        <f ca="1">$B$74*1/13</f>
        <v>9.1033227127901696E-4</v>
      </c>
      <c r="F2">
        <f ca="1">$B$74*1/13</f>
        <v>9.1033227127901696E-4</v>
      </c>
      <c r="G2">
        <f ca="1">$B$74*1/13</f>
        <v>9.1033227127901696E-4</v>
      </c>
      <c r="H2">
        <f ca="1">$B$74*1/13</f>
        <v>9.1033227127901696E-4</v>
      </c>
      <c r="I2">
        <f ca="1">$B$74*1/13</f>
        <v>9.1033227127901696E-4</v>
      </c>
      <c r="J2">
        <f ca="1">$B$74*4/13*12/13</f>
        <v>3.3612268477994475E-3</v>
      </c>
      <c r="K2">
        <f ca="1">B74*1/13*9/13</f>
        <v>6.3023003396239633E-4</v>
      </c>
    </row>
    <row r="3" spans="1:13">
      <c r="A3" s="1">
        <v>6</v>
      </c>
      <c r="B3">
        <f ca="1">$B$75*1/13</f>
        <v>9.1033227127901696E-4</v>
      </c>
      <c r="C3">
        <f t="shared" ref="C3:I3" ca="1" si="0">$B$75*1/13</f>
        <v>9.1033227127901696E-4</v>
      </c>
      <c r="D3">
        <f t="shared" ca="1" si="0"/>
        <v>9.1033227127901696E-4</v>
      </c>
      <c r="E3">
        <f t="shared" ca="1" si="0"/>
        <v>9.1033227127901696E-4</v>
      </c>
      <c r="F3">
        <f t="shared" ca="1" si="0"/>
        <v>9.1033227127901696E-4</v>
      </c>
      <c r="G3">
        <f t="shared" ca="1" si="0"/>
        <v>9.1033227127901696E-4</v>
      </c>
      <c r="H3">
        <f t="shared" ca="1" si="0"/>
        <v>9.1033227127901696E-4</v>
      </c>
      <c r="I3">
        <f t="shared" ca="1" si="0"/>
        <v>9.1033227127901696E-4</v>
      </c>
      <c r="J3">
        <f t="shared" ref="J3:J16" ca="1" si="1">B75*4/13*12/13</f>
        <v>3.3612268477994475E-3</v>
      </c>
      <c r="K3">
        <f t="shared" ref="K3:K16" ca="1" si="2">B75*1/13*9/13</f>
        <v>6.3023003396239633E-4</v>
      </c>
    </row>
    <row r="4" spans="1:13">
      <c r="A4" s="1">
        <v>7</v>
      </c>
      <c r="B4">
        <f ca="1">$B$76*1/13</f>
        <v>1.8206645425580339E-3</v>
      </c>
      <c r="C4">
        <f t="shared" ref="C4:I4" ca="1" si="3">$B$76*1/13</f>
        <v>1.8206645425580339E-3</v>
      </c>
      <c r="D4">
        <f t="shared" ca="1" si="3"/>
        <v>1.8206645425580339E-3</v>
      </c>
      <c r="E4">
        <f t="shared" ca="1" si="3"/>
        <v>1.8206645425580339E-3</v>
      </c>
      <c r="F4">
        <f t="shared" ca="1" si="3"/>
        <v>1.8206645425580339E-3</v>
      </c>
      <c r="G4">
        <f t="shared" ca="1" si="3"/>
        <v>1.8206645425580339E-3</v>
      </c>
      <c r="H4">
        <f t="shared" ca="1" si="3"/>
        <v>1.8206645425580339E-3</v>
      </c>
      <c r="I4">
        <f t="shared" ca="1" si="3"/>
        <v>1.8206645425580339E-3</v>
      </c>
      <c r="J4">
        <f t="shared" ca="1" si="1"/>
        <v>6.7224536955988951E-3</v>
      </c>
      <c r="K4">
        <f t="shared" ca="1" si="2"/>
        <v>1.2604600679247927E-3</v>
      </c>
    </row>
    <row r="5" spans="1:13">
      <c r="A5" s="1">
        <v>8</v>
      </c>
      <c r="B5">
        <f ca="1">$B$77*1/13</f>
        <v>1.8206645425580339E-3</v>
      </c>
      <c r="C5">
        <f t="shared" ref="C5:I5" ca="1" si="4">$B$77*1/13</f>
        <v>1.8206645425580339E-3</v>
      </c>
      <c r="D5">
        <f t="shared" ca="1" si="4"/>
        <v>1.8206645425580339E-3</v>
      </c>
      <c r="E5">
        <f t="shared" ca="1" si="4"/>
        <v>1.8206645425580339E-3</v>
      </c>
      <c r="F5">
        <f t="shared" ca="1" si="4"/>
        <v>1.8206645425580339E-3</v>
      </c>
      <c r="G5">
        <f t="shared" ca="1" si="4"/>
        <v>1.8206645425580339E-3</v>
      </c>
      <c r="H5">
        <f t="shared" ca="1" si="4"/>
        <v>1.8206645425580339E-3</v>
      </c>
      <c r="I5">
        <f t="shared" ca="1" si="4"/>
        <v>1.8206645425580339E-3</v>
      </c>
      <c r="J5">
        <f t="shared" ca="1" si="1"/>
        <v>6.7224536955988951E-3</v>
      </c>
      <c r="K5">
        <f t="shared" ca="1" si="2"/>
        <v>1.2604600679247927E-3</v>
      </c>
    </row>
    <row r="6" spans="1:13">
      <c r="A6" s="1">
        <v>9</v>
      </c>
      <c r="B6">
        <f ca="1">$B$78*1/13</f>
        <v>2.730996813837051E-3</v>
      </c>
      <c r="C6">
        <f t="shared" ref="C6:I6" ca="1" si="5">$B$78*1/13</f>
        <v>2.730996813837051E-3</v>
      </c>
      <c r="D6">
        <f t="shared" ca="1" si="5"/>
        <v>2.730996813837051E-3</v>
      </c>
      <c r="E6">
        <f t="shared" ca="1" si="5"/>
        <v>2.730996813837051E-3</v>
      </c>
      <c r="F6">
        <f t="shared" ca="1" si="5"/>
        <v>2.730996813837051E-3</v>
      </c>
      <c r="G6">
        <f t="shared" ca="1" si="5"/>
        <v>2.730996813837051E-3</v>
      </c>
      <c r="H6">
        <f t="shared" ca="1" si="5"/>
        <v>2.730996813837051E-3</v>
      </c>
      <c r="I6">
        <f t="shared" ca="1" si="5"/>
        <v>2.730996813837051E-3</v>
      </c>
      <c r="J6">
        <f t="shared" ca="1" si="1"/>
        <v>1.0083680543398341E-2</v>
      </c>
      <c r="K6">
        <f t="shared" ca="1" si="2"/>
        <v>1.8906901018871892E-3</v>
      </c>
    </row>
    <row r="7" spans="1:13">
      <c r="A7" s="1">
        <v>10</v>
      </c>
      <c r="B7">
        <f ca="1">$B$79*1/13</f>
        <v>2.730996813837051E-3</v>
      </c>
      <c r="C7">
        <f t="shared" ref="C7:I7" ca="1" si="6">$B$79*1/13</f>
        <v>2.730996813837051E-3</v>
      </c>
      <c r="D7">
        <f t="shared" ca="1" si="6"/>
        <v>2.730996813837051E-3</v>
      </c>
      <c r="E7">
        <f t="shared" ca="1" si="6"/>
        <v>2.730996813837051E-3</v>
      </c>
      <c r="F7">
        <f t="shared" ca="1" si="6"/>
        <v>2.730996813837051E-3</v>
      </c>
      <c r="G7">
        <f t="shared" ca="1" si="6"/>
        <v>2.730996813837051E-3</v>
      </c>
      <c r="H7">
        <f t="shared" ca="1" si="6"/>
        <v>2.730996813837051E-3</v>
      </c>
      <c r="I7">
        <f t="shared" ca="1" si="6"/>
        <v>2.730996813837051E-3</v>
      </c>
      <c r="J7">
        <f t="shared" ca="1" si="1"/>
        <v>1.0083680543398341E-2</v>
      </c>
      <c r="K7">
        <f t="shared" ca="1" si="2"/>
        <v>1.8906901018871892E-3</v>
      </c>
    </row>
    <row r="8" spans="1:13">
      <c r="A8" s="1">
        <v>11</v>
      </c>
      <c r="B8">
        <f ca="1">$B$80*1/13</f>
        <v>3.6413290851160683E-3</v>
      </c>
      <c r="C8">
        <f t="shared" ref="C8:I8" ca="1" si="7">$B$80*1/13</f>
        <v>3.6413290851160683E-3</v>
      </c>
      <c r="D8">
        <f t="shared" ca="1" si="7"/>
        <v>3.6413290851160683E-3</v>
      </c>
      <c r="E8">
        <f t="shared" ca="1" si="7"/>
        <v>3.6413290851160683E-3</v>
      </c>
      <c r="F8">
        <f t="shared" ca="1" si="7"/>
        <v>3.6413290851160683E-3</v>
      </c>
      <c r="G8">
        <f t="shared" ca="1" si="7"/>
        <v>3.6413290851160683E-3</v>
      </c>
      <c r="H8">
        <f t="shared" ca="1" si="7"/>
        <v>3.6413290851160683E-3</v>
      </c>
      <c r="I8">
        <f t="shared" ca="1" si="7"/>
        <v>3.6413290851160683E-3</v>
      </c>
      <c r="J8">
        <f t="shared" ca="1" si="1"/>
        <v>1.344490739119779E-2</v>
      </c>
      <c r="K8">
        <f t="shared" ca="1" si="2"/>
        <v>2.5209201358495853E-3</v>
      </c>
    </row>
    <row r="9" spans="1:13">
      <c r="A9" s="1">
        <v>12</v>
      </c>
      <c r="B9">
        <f ca="1">$B$81*1/13</f>
        <v>6.3723258989531193E-3</v>
      </c>
      <c r="C9">
        <f t="shared" ref="C9:I9" ca="1" si="8">$B$81*1/13</f>
        <v>6.3723258989531193E-3</v>
      </c>
      <c r="D9">
        <f t="shared" ca="1" si="8"/>
        <v>6.3723258989531193E-3</v>
      </c>
      <c r="E9">
        <f t="shared" ca="1" si="8"/>
        <v>6.3723258989531193E-3</v>
      </c>
      <c r="F9">
        <f t="shared" ca="1" si="8"/>
        <v>6.3723258989531193E-3</v>
      </c>
      <c r="G9">
        <f t="shared" ca="1" si="8"/>
        <v>6.3723258989531193E-3</v>
      </c>
      <c r="H9">
        <f t="shared" ca="1" si="8"/>
        <v>6.3723258989531193E-3</v>
      </c>
      <c r="I9">
        <f t="shared" ca="1" si="8"/>
        <v>6.3723258989531193E-3</v>
      </c>
      <c r="J9">
        <f t="shared" ca="1" si="1"/>
        <v>2.3528587934596133E-2</v>
      </c>
      <c r="K9">
        <f t="shared" ca="1" si="2"/>
        <v>4.4116102377367745E-3</v>
      </c>
    </row>
    <row r="10" spans="1:13">
      <c r="A10" s="1">
        <v>13</v>
      </c>
      <c r="B10">
        <f ca="1">$B$82*1/13</f>
        <v>6.3723258989531193E-3</v>
      </c>
      <c r="C10">
        <f t="shared" ref="C10:I10" ca="1" si="9">$B$82*1/13</f>
        <v>6.3723258989531193E-3</v>
      </c>
      <c r="D10">
        <f t="shared" ca="1" si="9"/>
        <v>6.3723258989531193E-3</v>
      </c>
      <c r="E10">
        <f t="shared" ca="1" si="9"/>
        <v>6.3723258989531193E-3</v>
      </c>
      <c r="F10">
        <f t="shared" ca="1" si="9"/>
        <v>6.3723258989531193E-3</v>
      </c>
      <c r="G10">
        <f t="shared" ca="1" si="9"/>
        <v>6.3723258989531193E-3</v>
      </c>
      <c r="H10">
        <f t="shared" ca="1" si="9"/>
        <v>6.3723258989531193E-3</v>
      </c>
      <c r="I10">
        <f t="shared" ca="1" si="9"/>
        <v>6.3723258989531193E-3</v>
      </c>
      <c r="J10">
        <f t="shared" ca="1" si="1"/>
        <v>2.3528587934596133E-2</v>
      </c>
      <c r="K10">
        <f t="shared" ca="1" si="2"/>
        <v>4.4116102377367745E-3</v>
      </c>
    </row>
    <row r="11" spans="1:13">
      <c r="A11" s="1">
        <v>14</v>
      </c>
      <c r="B11">
        <f ca="1">$B$83*1/13</f>
        <v>5.461993627674102E-3</v>
      </c>
      <c r="C11">
        <f t="shared" ref="C11:I11" ca="1" si="10">$B$83*1/13</f>
        <v>5.461993627674102E-3</v>
      </c>
      <c r="D11">
        <f t="shared" ca="1" si="10"/>
        <v>5.461993627674102E-3</v>
      </c>
      <c r="E11">
        <f t="shared" ca="1" si="10"/>
        <v>5.461993627674102E-3</v>
      </c>
      <c r="F11">
        <f t="shared" ca="1" si="10"/>
        <v>5.461993627674102E-3</v>
      </c>
      <c r="G11">
        <f t="shared" ca="1" si="10"/>
        <v>5.461993627674102E-3</v>
      </c>
      <c r="H11">
        <f t="shared" ca="1" si="10"/>
        <v>5.461993627674102E-3</v>
      </c>
      <c r="I11">
        <f t="shared" ca="1" si="10"/>
        <v>5.461993627674102E-3</v>
      </c>
      <c r="J11">
        <f t="shared" ca="1" si="1"/>
        <v>2.0167361086796683E-2</v>
      </c>
      <c r="K11">
        <f t="shared" ca="1" si="2"/>
        <v>3.7813802037743784E-3</v>
      </c>
    </row>
    <row r="12" spans="1:13">
      <c r="A12" s="1">
        <v>15</v>
      </c>
      <c r="B12">
        <f ca="1">$B$84*1/13</f>
        <v>5.461993627674102E-3</v>
      </c>
      <c r="C12">
        <f t="shared" ref="C12:I12" ca="1" si="11">$B$84*1/13</f>
        <v>5.461993627674102E-3</v>
      </c>
      <c r="D12">
        <f t="shared" ca="1" si="11"/>
        <v>5.461993627674102E-3</v>
      </c>
      <c r="E12">
        <f t="shared" ca="1" si="11"/>
        <v>5.461993627674102E-3</v>
      </c>
      <c r="F12">
        <f t="shared" ca="1" si="11"/>
        <v>5.461993627674102E-3</v>
      </c>
      <c r="G12">
        <f t="shared" ca="1" si="11"/>
        <v>5.461993627674102E-3</v>
      </c>
      <c r="H12">
        <f t="shared" ca="1" si="11"/>
        <v>5.461993627674102E-3</v>
      </c>
      <c r="I12">
        <f t="shared" ca="1" si="11"/>
        <v>5.461993627674102E-3</v>
      </c>
      <c r="J12">
        <f t="shared" ca="1" si="1"/>
        <v>2.0167361086796683E-2</v>
      </c>
      <c r="K12">
        <f t="shared" ca="1" si="2"/>
        <v>3.7813802037743784E-3</v>
      </c>
    </row>
    <row r="13" spans="1:13">
      <c r="A13" s="1">
        <v>16</v>
      </c>
      <c r="B13">
        <f ca="1">$B$85*1/13</f>
        <v>4.5516613563950847E-3</v>
      </c>
      <c r="C13">
        <f t="shared" ref="C13:I13" ca="1" si="12">$B$85*1/13</f>
        <v>4.5516613563950847E-3</v>
      </c>
      <c r="D13">
        <f t="shared" ca="1" si="12"/>
        <v>4.5516613563950847E-3</v>
      </c>
      <c r="E13">
        <f t="shared" ca="1" si="12"/>
        <v>4.5516613563950847E-3</v>
      </c>
      <c r="F13">
        <f t="shared" ca="1" si="12"/>
        <v>4.5516613563950847E-3</v>
      </c>
      <c r="G13">
        <f t="shared" ca="1" si="12"/>
        <v>4.5516613563950847E-3</v>
      </c>
      <c r="H13">
        <f t="shared" ca="1" si="12"/>
        <v>4.5516613563950847E-3</v>
      </c>
      <c r="I13">
        <f t="shared" ca="1" si="12"/>
        <v>4.5516613563950847E-3</v>
      </c>
      <c r="J13">
        <f t="shared" ca="1" si="1"/>
        <v>1.6806134238997236E-2</v>
      </c>
      <c r="K13">
        <f t="shared" ca="1" si="2"/>
        <v>3.1511501698119819E-3</v>
      </c>
    </row>
    <row r="14" spans="1:13">
      <c r="A14" s="1">
        <v>17</v>
      </c>
      <c r="B14">
        <f ca="1">$B$86*1/13</f>
        <v>4.5516613563950847E-3</v>
      </c>
      <c r="C14">
        <f t="shared" ref="C14:I14" ca="1" si="13">$B$86*1/13</f>
        <v>4.5516613563950847E-3</v>
      </c>
      <c r="D14">
        <f t="shared" ca="1" si="13"/>
        <v>4.5516613563950847E-3</v>
      </c>
      <c r="E14">
        <f t="shared" ca="1" si="13"/>
        <v>4.5516613563950847E-3</v>
      </c>
      <c r="F14">
        <f t="shared" ca="1" si="13"/>
        <v>4.5516613563950847E-3</v>
      </c>
      <c r="G14">
        <f t="shared" ca="1" si="13"/>
        <v>4.5516613563950847E-3</v>
      </c>
      <c r="H14">
        <f t="shared" ca="1" si="13"/>
        <v>4.5516613563950847E-3</v>
      </c>
      <c r="I14">
        <f t="shared" ca="1" si="13"/>
        <v>4.5516613563950847E-3</v>
      </c>
      <c r="J14">
        <f t="shared" ca="1" si="1"/>
        <v>1.6806134238997236E-2</v>
      </c>
      <c r="K14">
        <f t="shared" ca="1" si="2"/>
        <v>3.1511501698119819E-3</v>
      </c>
    </row>
    <row r="15" spans="1:13">
      <c r="A15" s="1">
        <v>18</v>
      </c>
      <c r="B15">
        <f ca="1">$B$87*1/13</f>
        <v>3.6413290851160678E-3</v>
      </c>
      <c r="C15">
        <f t="shared" ref="C15:I15" ca="1" si="14">$B$87*1/13</f>
        <v>3.6413290851160678E-3</v>
      </c>
      <c r="D15">
        <f t="shared" ca="1" si="14"/>
        <v>3.6413290851160678E-3</v>
      </c>
      <c r="E15">
        <f t="shared" ca="1" si="14"/>
        <v>3.6413290851160678E-3</v>
      </c>
      <c r="F15">
        <f t="shared" ca="1" si="14"/>
        <v>3.6413290851160678E-3</v>
      </c>
      <c r="G15">
        <f t="shared" ca="1" si="14"/>
        <v>3.6413290851160678E-3</v>
      </c>
      <c r="H15">
        <f t="shared" ca="1" si="14"/>
        <v>3.6413290851160678E-3</v>
      </c>
      <c r="I15">
        <f t="shared" ca="1" si="14"/>
        <v>3.6413290851160678E-3</v>
      </c>
      <c r="J15">
        <f t="shared" ca="1" si="1"/>
        <v>1.344490739119779E-2</v>
      </c>
      <c r="K15">
        <f t="shared" ca="1" si="2"/>
        <v>2.5209201358495853E-3</v>
      </c>
    </row>
    <row r="16" spans="1:13">
      <c r="A16" s="1">
        <v>19</v>
      </c>
      <c r="B16">
        <f ca="1">$B$88*1/13</f>
        <v>3.6413290851160678E-3</v>
      </c>
      <c r="C16">
        <f t="shared" ref="C16:I16" ca="1" si="15">$B$88*1/13</f>
        <v>3.6413290851160678E-3</v>
      </c>
      <c r="D16">
        <f t="shared" ca="1" si="15"/>
        <v>3.6413290851160678E-3</v>
      </c>
      <c r="E16">
        <f t="shared" ca="1" si="15"/>
        <v>3.6413290851160678E-3</v>
      </c>
      <c r="F16">
        <f t="shared" ca="1" si="15"/>
        <v>3.6413290851160678E-3</v>
      </c>
      <c r="G16">
        <f t="shared" ca="1" si="15"/>
        <v>3.6413290851160678E-3</v>
      </c>
      <c r="H16">
        <f t="shared" ca="1" si="15"/>
        <v>3.6413290851160678E-3</v>
      </c>
      <c r="I16">
        <f t="shared" ca="1" si="15"/>
        <v>3.6413290851160678E-3</v>
      </c>
      <c r="J16">
        <f t="shared" ca="1" si="1"/>
        <v>1.344490739119779E-2</v>
      </c>
      <c r="K16">
        <f t="shared" ca="1" si="2"/>
        <v>2.5209201358495853E-3</v>
      </c>
      <c r="M16">
        <f ca="1">SUM(B2:K16)</f>
        <v>0.67644690311963807</v>
      </c>
    </row>
    <row r="20" spans="1:13">
      <c r="A20" s="3" t="s">
        <v>2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 t="s">
        <v>3</v>
      </c>
    </row>
    <row r="21" spans="1:13">
      <c r="A21" s="1">
        <v>13</v>
      </c>
      <c r="B21">
        <f>2*(1/13)^3</f>
        <v>9.1033227127901696E-4</v>
      </c>
      <c r="C21">
        <f t="shared" ref="C21:I28" si="16">2*(1/13)^3</f>
        <v>9.1033227127901696E-4</v>
      </c>
      <c r="D21">
        <f t="shared" si="16"/>
        <v>9.1033227127901696E-4</v>
      </c>
      <c r="E21">
        <f t="shared" si="16"/>
        <v>9.1033227127901696E-4</v>
      </c>
      <c r="F21">
        <f t="shared" si="16"/>
        <v>9.1033227127901696E-4</v>
      </c>
      <c r="G21">
        <f t="shared" si="16"/>
        <v>9.1033227127901696E-4</v>
      </c>
      <c r="H21">
        <f t="shared" si="16"/>
        <v>9.1033227127901696E-4</v>
      </c>
      <c r="I21">
        <f t="shared" si="16"/>
        <v>9.1033227127901696E-4</v>
      </c>
      <c r="J21">
        <f>2*(1/13)^2 * (4/13) * (12/13)</f>
        <v>3.3612268477994475E-3</v>
      </c>
      <c r="K21">
        <f>2*(1/13)^3 * (9/13)</f>
        <v>6.3023003396239633E-4</v>
      </c>
    </row>
    <row r="22" spans="1:13">
      <c r="A22" s="1">
        <v>14</v>
      </c>
      <c r="B22">
        <f t="shared" ref="B22:B28" si="17">2*(1/13)^3</f>
        <v>9.1033227127901696E-4</v>
      </c>
      <c r="C22">
        <f t="shared" si="16"/>
        <v>9.1033227127901696E-4</v>
      </c>
      <c r="D22">
        <f t="shared" si="16"/>
        <v>9.1033227127901696E-4</v>
      </c>
      <c r="E22">
        <f t="shared" si="16"/>
        <v>9.1033227127901696E-4</v>
      </c>
      <c r="F22">
        <f t="shared" si="16"/>
        <v>9.1033227127901696E-4</v>
      </c>
      <c r="G22">
        <f t="shared" si="16"/>
        <v>9.1033227127901696E-4</v>
      </c>
      <c r="H22">
        <f t="shared" si="16"/>
        <v>9.1033227127901696E-4</v>
      </c>
      <c r="I22">
        <f t="shared" si="16"/>
        <v>9.1033227127901696E-4</v>
      </c>
      <c r="J22">
        <f t="shared" ref="J22:J28" si="18">2*(1/13)^2 * (4/13) * (12/13)</f>
        <v>3.3612268477994475E-3</v>
      </c>
      <c r="K22">
        <f t="shared" ref="K22:K28" si="19">2*(1/13)^3 * (9/13)</f>
        <v>6.3023003396239633E-4</v>
      </c>
    </row>
    <row r="23" spans="1:13">
      <c r="A23" s="1">
        <v>15</v>
      </c>
      <c r="B23">
        <f t="shared" si="17"/>
        <v>9.1033227127901696E-4</v>
      </c>
      <c r="C23">
        <f t="shared" si="16"/>
        <v>9.1033227127901696E-4</v>
      </c>
      <c r="D23">
        <f t="shared" si="16"/>
        <v>9.1033227127901696E-4</v>
      </c>
      <c r="E23">
        <f t="shared" si="16"/>
        <v>9.1033227127901696E-4</v>
      </c>
      <c r="F23">
        <f t="shared" si="16"/>
        <v>9.1033227127901696E-4</v>
      </c>
      <c r="G23">
        <f t="shared" si="16"/>
        <v>9.1033227127901696E-4</v>
      </c>
      <c r="H23">
        <f t="shared" si="16"/>
        <v>9.1033227127901696E-4</v>
      </c>
      <c r="I23">
        <f t="shared" si="16"/>
        <v>9.1033227127901696E-4</v>
      </c>
      <c r="J23">
        <f t="shared" si="18"/>
        <v>3.3612268477994475E-3</v>
      </c>
      <c r="K23">
        <f t="shared" si="19"/>
        <v>6.3023003396239633E-4</v>
      </c>
    </row>
    <row r="24" spans="1:13">
      <c r="A24" s="1">
        <v>16</v>
      </c>
      <c r="B24">
        <f t="shared" si="17"/>
        <v>9.1033227127901696E-4</v>
      </c>
      <c r="C24">
        <f t="shared" si="16"/>
        <v>9.1033227127901696E-4</v>
      </c>
      <c r="D24">
        <f t="shared" si="16"/>
        <v>9.1033227127901696E-4</v>
      </c>
      <c r="E24">
        <f t="shared" si="16"/>
        <v>9.1033227127901696E-4</v>
      </c>
      <c r="F24">
        <f t="shared" si="16"/>
        <v>9.1033227127901696E-4</v>
      </c>
      <c r="G24">
        <f t="shared" si="16"/>
        <v>9.1033227127901696E-4</v>
      </c>
      <c r="H24">
        <f t="shared" si="16"/>
        <v>9.1033227127901696E-4</v>
      </c>
      <c r="I24">
        <f t="shared" si="16"/>
        <v>9.1033227127901696E-4</v>
      </c>
      <c r="J24">
        <f t="shared" si="18"/>
        <v>3.3612268477994475E-3</v>
      </c>
      <c r="K24">
        <f t="shared" si="19"/>
        <v>6.3023003396239633E-4</v>
      </c>
    </row>
    <row r="25" spans="1:13">
      <c r="A25" s="1">
        <v>17</v>
      </c>
      <c r="B25">
        <f t="shared" si="17"/>
        <v>9.1033227127901696E-4</v>
      </c>
      <c r="C25">
        <f t="shared" si="16"/>
        <v>9.1033227127901696E-4</v>
      </c>
      <c r="D25">
        <f t="shared" si="16"/>
        <v>9.1033227127901696E-4</v>
      </c>
      <c r="E25">
        <f t="shared" si="16"/>
        <v>9.1033227127901696E-4</v>
      </c>
      <c r="F25">
        <f t="shared" si="16"/>
        <v>9.1033227127901696E-4</v>
      </c>
      <c r="G25">
        <f t="shared" si="16"/>
        <v>9.1033227127901696E-4</v>
      </c>
      <c r="H25">
        <f t="shared" si="16"/>
        <v>9.1033227127901696E-4</v>
      </c>
      <c r="I25">
        <f t="shared" si="16"/>
        <v>9.1033227127901696E-4</v>
      </c>
      <c r="J25">
        <f t="shared" si="18"/>
        <v>3.3612268477994475E-3</v>
      </c>
      <c r="K25">
        <f t="shared" si="19"/>
        <v>6.3023003396239633E-4</v>
      </c>
    </row>
    <row r="26" spans="1:13">
      <c r="A26" s="1">
        <v>18</v>
      </c>
      <c r="B26">
        <f t="shared" si="17"/>
        <v>9.1033227127901696E-4</v>
      </c>
      <c r="C26">
        <f t="shared" si="16"/>
        <v>9.1033227127901696E-4</v>
      </c>
      <c r="D26">
        <f t="shared" si="16"/>
        <v>9.1033227127901696E-4</v>
      </c>
      <c r="E26">
        <f t="shared" si="16"/>
        <v>9.1033227127901696E-4</v>
      </c>
      <c r="F26">
        <f t="shared" si="16"/>
        <v>9.1033227127901696E-4</v>
      </c>
      <c r="G26">
        <f t="shared" si="16"/>
        <v>9.1033227127901696E-4</v>
      </c>
      <c r="H26">
        <f t="shared" si="16"/>
        <v>9.1033227127901696E-4</v>
      </c>
      <c r="I26">
        <f t="shared" si="16"/>
        <v>9.1033227127901696E-4</v>
      </c>
      <c r="J26">
        <f t="shared" si="18"/>
        <v>3.3612268477994475E-3</v>
      </c>
      <c r="K26">
        <f t="shared" si="19"/>
        <v>6.3023003396239633E-4</v>
      </c>
    </row>
    <row r="27" spans="1:13">
      <c r="A27" s="1">
        <v>19</v>
      </c>
      <c r="B27">
        <f t="shared" si="17"/>
        <v>9.1033227127901696E-4</v>
      </c>
      <c r="C27">
        <f t="shared" si="16"/>
        <v>9.1033227127901696E-4</v>
      </c>
      <c r="D27">
        <f t="shared" si="16"/>
        <v>9.1033227127901696E-4</v>
      </c>
      <c r="E27">
        <f t="shared" si="16"/>
        <v>9.1033227127901696E-4</v>
      </c>
      <c r="F27">
        <f t="shared" si="16"/>
        <v>9.1033227127901696E-4</v>
      </c>
      <c r="G27">
        <f t="shared" si="16"/>
        <v>9.1033227127901696E-4</v>
      </c>
      <c r="H27">
        <f t="shared" si="16"/>
        <v>9.1033227127901696E-4</v>
      </c>
      <c r="I27">
        <f t="shared" si="16"/>
        <v>9.1033227127901696E-4</v>
      </c>
      <c r="J27">
        <f t="shared" si="18"/>
        <v>3.3612268477994475E-3</v>
      </c>
      <c r="K27">
        <f t="shared" si="19"/>
        <v>6.3023003396239633E-4</v>
      </c>
    </row>
    <row r="28" spans="1:13">
      <c r="A28" s="1">
        <v>20</v>
      </c>
      <c r="B28">
        <f t="shared" si="17"/>
        <v>9.1033227127901696E-4</v>
      </c>
      <c r="C28">
        <f t="shared" si="16"/>
        <v>9.1033227127901696E-4</v>
      </c>
      <c r="D28">
        <f t="shared" si="16"/>
        <v>9.1033227127901696E-4</v>
      </c>
      <c r="E28">
        <f t="shared" si="16"/>
        <v>9.1033227127901696E-4</v>
      </c>
      <c r="F28">
        <f t="shared" si="16"/>
        <v>9.1033227127901696E-4</v>
      </c>
      <c r="G28">
        <f t="shared" si="16"/>
        <v>9.1033227127901696E-4</v>
      </c>
      <c r="H28">
        <f t="shared" si="16"/>
        <v>9.1033227127901696E-4</v>
      </c>
      <c r="I28">
        <f t="shared" si="16"/>
        <v>9.1033227127901696E-4</v>
      </c>
      <c r="J28">
        <f t="shared" si="18"/>
        <v>3.3612268477994475E-3</v>
      </c>
      <c r="K28">
        <f t="shared" si="19"/>
        <v>6.3023003396239633E-4</v>
      </c>
    </row>
    <row r="29" spans="1:13">
      <c r="A29" s="1">
        <v>21</v>
      </c>
      <c r="B29">
        <f>2*(1/13)^2 * 4/13</f>
        <v>3.6413290851160678E-3</v>
      </c>
      <c r="C29">
        <f t="shared" ref="C29:I29" si="20">2*(1/13)^2 * 4/13</f>
        <v>3.6413290851160678E-3</v>
      </c>
      <c r="D29">
        <f t="shared" si="20"/>
        <v>3.6413290851160678E-3</v>
      </c>
      <c r="E29">
        <f t="shared" si="20"/>
        <v>3.6413290851160678E-3</v>
      </c>
      <c r="F29">
        <f t="shared" si="20"/>
        <v>3.6413290851160678E-3</v>
      </c>
      <c r="G29">
        <f t="shared" si="20"/>
        <v>3.6413290851160678E-3</v>
      </c>
      <c r="H29">
        <f t="shared" si="20"/>
        <v>3.6413290851160678E-3</v>
      </c>
      <c r="I29">
        <f t="shared" si="20"/>
        <v>3.6413290851160678E-3</v>
      </c>
      <c r="J29">
        <f>2*(1/13) * (4/13) * (4/13) * (12/13)</f>
        <v>1.344490739119779E-2</v>
      </c>
      <c r="K29">
        <f>2*(1/13)*(4/13) * (1/13) * (9/13)</f>
        <v>2.5209201358495853E-3</v>
      </c>
      <c r="M29">
        <f>SUM(B21:K29)</f>
        <v>0.13528938062392776</v>
      </c>
    </row>
    <row r="32" spans="1:13">
      <c r="A32" s="3" t="s">
        <v>9</v>
      </c>
      <c r="B32" s="1">
        <v>2</v>
      </c>
      <c r="C32" s="1">
        <v>3</v>
      </c>
      <c r="D32" s="1">
        <v>4</v>
      </c>
      <c r="E32" s="1">
        <v>5</v>
      </c>
      <c r="F32" s="1">
        <v>6</v>
      </c>
      <c r="G32" s="1">
        <v>7</v>
      </c>
      <c r="H32" s="1">
        <v>8</v>
      </c>
      <c r="I32" s="1">
        <v>9</v>
      </c>
      <c r="J32" s="1">
        <v>10</v>
      </c>
      <c r="K32" s="1" t="s">
        <v>3</v>
      </c>
    </row>
    <row r="33" spans="1:13">
      <c r="A33" s="1">
        <v>2</v>
      </c>
      <c r="B33">
        <f>(1/13)^3</f>
        <v>4.5516613563950848E-4</v>
      </c>
      <c r="C33">
        <f t="shared" ref="C33:I42" si="21">(1/13)^3</f>
        <v>4.5516613563950848E-4</v>
      </c>
      <c r="D33">
        <f t="shared" si="21"/>
        <v>4.5516613563950848E-4</v>
      </c>
      <c r="E33">
        <f t="shared" si="21"/>
        <v>4.5516613563950848E-4</v>
      </c>
      <c r="F33">
        <f t="shared" si="21"/>
        <v>4.5516613563950848E-4</v>
      </c>
      <c r="G33">
        <f t="shared" si="21"/>
        <v>4.5516613563950848E-4</v>
      </c>
      <c r="H33">
        <f t="shared" si="21"/>
        <v>4.5516613563950848E-4</v>
      </c>
      <c r="I33">
        <f t="shared" si="21"/>
        <v>4.5516613563950848E-4</v>
      </c>
      <c r="J33">
        <f>(1/13)^2 * (4/13) * (12/13)</f>
        <v>1.6806134238997238E-3</v>
      </c>
      <c r="K33">
        <f>(1/13)^2 * (1/13) * (9/13)</f>
        <v>3.1511501698119817E-4</v>
      </c>
    </row>
    <row r="34" spans="1:13">
      <c r="A34" s="1">
        <v>3</v>
      </c>
      <c r="B34">
        <f t="shared" ref="B34:B42" si="22">(1/13)^3</f>
        <v>4.5516613563950848E-4</v>
      </c>
      <c r="C34">
        <f t="shared" si="21"/>
        <v>4.5516613563950848E-4</v>
      </c>
      <c r="D34">
        <f t="shared" si="21"/>
        <v>4.5516613563950848E-4</v>
      </c>
      <c r="E34">
        <f t="shared" si="21"/>
        <v>4.5516613563950848E-4</v>
      </c>
      <c r="F34">
        <f t="shared" si="21"/>
        <v>4.5516613563950848E-4</v>
      </c>
      <c r="G34">
        <f t="shared" si="21"/>
        <v>4.5516613563950848E-4</v>
      </c>
      <c r="H34">
        <f t="shared" si="21"/>
        <v>4.5516613563950848E-4</v>
      </c>
      <c r="I34">
        <f t="shared" si="21"/>
        <v>4.5516613563950848E-4</v>
      </c>
      <c r="J34">
        <f t="shared" ref="J34:J42" si="23">(1/13)^2 * (4/13) * (12/13)</f>
        <v>1.6806134238997238E-3</v>
      </c>
      <c r="K34">
        <f t="shared" ref="K34:K42" si="24">(1/13)^2 * (1/13) * (9/13)</f>
        <v>3.1511501698119817E-4</v>
      </c>
    </row>
    <row r="35" spans="1:13">
      <c r="A35" s="1">
        <v>4</v>
      </c>
      <c r="B35">
        <f t="shared" si="22"/>
        <v>4.5516613563950848E-4</v>
      </c>
      <c r="C35">
        <f t="shared" si="21"/>
        <v>4.5516613563950848E-4</v>
      </c>
      <c r="D35">
        <f t="shared" si="21"/>
        <v>4.5516613563950848E-4</v>
      </c>
      <c r="E35">
        <f t="shared" si="21"/>
        <v>4.5516613563950848E-4</v>
      </c>
      <c r="F35">
        <f t="shared" si="21"/>
        <v>4.5516613563950848E-4</v>
      </c>
      <c r="G35">
        <f t="shared" si="21"/>
        <v>4.5516613563950848E-4</v>
      </c>
      <c r="H35">
        <f t="shared" si="21"/>
        <v>4.5516613563950848E-4</v>
      </c>
      <c r="I35">
        <f t="shared" si="21"/>
        <v>4.5516613563950848E-4</v>
      </c>
      <c r="J35">
        <f t="shared" si="23"/>
        <v>1.6806134238997238E-3</v>
      </c>
      <c r="K35">
        <f t="shared" si="24"/>
        <v>3.1511501698119817E-4</v>
      </c>
    </row>
    <row r="36" spans="1:13">
      <c r="A36" s="1">
        <v>5</v>
      </c>
      <c r="B36">
        <f t="shared" si="22"/>
        <v>4.5516613563950848E-4</v>
      </c>
      <c r="C36">
        <f t="shared" si="21"/>
        <v>4.5516613563950848E-4</v>
      </c>
      <c r="D36">
        <f t="shared" si="21"/>
        <v>4.5516613563950848E-4</v>
      </c>
      <c r="E36">
        <f t="shared" si="21"/>
        <v>4.5516613563950848E-4</v>
      </c>
      <c r="F36">
        <f t="shared" si="21"/>
        <v>4.5516613563950848E-4</v>
      </c>
      <c r="G36">
        <f t="shared" si="21"/>
        <v>4.5516613563950848E-4</v>
      </c>
      <c r="H36">
        <f t="shared" si="21"/>
        <v>4.5516613563950848E-4</v>
      </c>
      <c r="I36">
        <f t="shared" si="21"/>
        <v>4.5516613563950848E-4</v>
      </c>
      <c r="J36">
        <f t="shared" si="23"/>
        <v>1.6806134238997238E-3</v>
      </c>
      <c r="K36">
        <f t="shared" si="24"/>
        <v>3.1511501698119817E-4</v>
      </c>
    </row>
    <row r="37" spans="1:13">
      <c r="A37" s="1">
        <v>6</v>
      </c>
      <c r="B37">
        <f t="shared" si="22"/>
        <v>4.5516613563950848E-4</v>
      </c>
      <c r="C37">
        <f t="shared" si="21"/>
        <v>4.5516613563950848E-4</v>
      </c>
      <c r="D37">
        <f t="shared" si="21"/>
        <v>4.5516613563950848E-4</v>
      </c>
      <c r="E37">
        <f t="shared" si="21"/>
        <v>4.5516613563950848E-4</v>
      </c>
      <c r="F37">
        <f t="shared" si="21"/>
        <v>4.5516613563950848E-4</v>
      </c>
      <c r="G37">
        <f t="shared" si="21"/>
        <v>4.5516613563950848E-4</v>
      </c>
      <c r="H37">
        <f t="shared" si="21"/>
        <v>4.5516613563950848E-4</v>
      </c>
      <c r="I37">
        <f t="shared" si="21"/>
        <v>4.5516613563950848E-4</v>
      </c>
      <c r="J37">
        <f t="shared" si="23"/>
        <v>1.6806134238997238E-3</v>
      </c>
      <c r="K37">
        <f t="shared" si="24"/>
        <v>3.1511501698119817E-4</v>
      </c>
    </row>
    <row r="38" spans="1:13">
      <c r="A38" s="1">
        <v>7</v>
      </c>
      <c r="B38">
        <f t="shared" si="22"/>
        <v>4.5516613563950848E-4</v>
      </c>
      <c r="C38">
        <f t="shared" si="21"/>
        <v>4.5516613563950848E-4</v>
      </c>
      <c r="D38">
        <f t="shared" si="21"/>
        <v>4.5516613563950848E-4</v>
      </c>
      <c r="E38">
        <f t="shared" si="21"/>
        <v>4.5516613563950848E-4</v>
      </c>
      <c r="F38">
        <f t="shared" si="21"/>
        <v>4.5516613563950848E-4</v>
      </c>
      <c r="G38">
        <f t="shared" si="21"/>
        <v>4.5516613563950848E-4</v>
      </c>
      <c r="H38">
        <f t="shared" si="21"/>
        <v>4.5516613563950848E-4</v>
      </c>
      <c r="I38">
        <f t="shared" si="21"/>
        <v>4.5516613563950848E-4</v>
      </c>
      <c r="J38">
        <f t="shared" si="23"/>
        <v>1.6806134238997238E-3</v>
      </c>
      <c r="K38">
        <f t="shared" si="24"/>
        <v>3.1511501698119817E-4</v>
      </c>
    </row>
    <row r="39" spans="1:13">
      <c r="A39" s="1">
        <v>8</v>
      </c>
      <c r="B39">
        <f t="shared" si="22"/>
        <v>4.5516613563950848E-4</v>
      </c>
      <c r="C39">
        <f t="shared" si="21"/>
        <v>4.5516613563950848E-4</v>
      </c>
      <c r="D39">
        <f t="shared" si="21"/>
        <v>4.5516613563950848E-4</v>
      </c>
      <c r="E39">
        <f t="shared" si="21"/>
        <v>4.5516613563950848E-4</v>
      </c>
      <c r="F39">
        <f t="shared" si="21"/>
        <v>4.5516613563950848E-4</v>
      </c>
      <c r="G39">
        <f t="shared" si="21"/>
        <v>4.5516613563950848E-4</v>
      </c>
      <c r="H39">
        <f t="shared" si="21"/>
        <v>4.5516613563950848E-4</v>
      </c>
      <c r="I39">
        <f t="shared" si="21"/>
        <v>4.5516613563950848E-4</v>
      </c>
      <c r="J39">
        <f t="shared" si="23"/>
        <v>1.6806134238997238E-3</v>
      </c>
      <c r="K39">
        <f t="shared" si="24"/>
        <v>3.1511501698119817E-4</v>
      </c>
    </row>
    <row r="40" spans="1:13">
      <c r="A40" s="1">
        <v>9</v>
      </c>
      <c r="B40">
        <f t="shared" si="22"/>
        <v>4.5516613563950848E-4</v>
      </c>
      <c r="C40">
        <f t="shared" si="21"/>
        <v>4.5516613563950848E-4</v>
      </c>
      <c r="D40">
        <f t="shared" si="21"/>
        <v>4.5516613563950848E-4</v>
      </c>
      <c r="E40">
        <f t="shared" si="21"/>
        <v>4.5516613563950848E-4</v>
      </c>
      <c r="F40">
        <f t="shared" si="21"/>
        <v>4.5516613563950848E-4</v>
      </c>
      <c r="G40">
        <f t="shared" si="21"/>
        <v>4.5516613563950848E-4</v>
      </c>
      <c r="H40">
        <f t="shared" si="21"/>
        <v>4.5516613563950848E-4</v>
      </c>
      <c r="I40">
        <f t="shared" si="21"/>
        <v>4.5516613563950848E-4</v>
      </c>
      <c r="J40">
        <f t="shared" si="23"/>
        <v>1.6806134238997238E-3</v>
      </c>
      <c r="K40">
        <f t="shared" si="24"/>
        <v>3.1511501698119817E-4</v>
      </c>
    </row>
    <row r="41" spans="1:13">
      <c r="A41" s="1">
        <v>10</v>
      </c>
      <c r="B41">
        <f>(4/13)^2 * (1/13)</f>
        <v>7.2826581702321357E-3</v>
      </c>
      <c r="C41">
        <f t="shared" ref="C41:I41" si="25">(4/13)^2 * (1/13)</f>
        <v>7.2826581702321357E-3</v>
      </c>
      <c r="D41">
        <f t="shared" si="25"/>
        <v>7.2826581702321357E-3</v>
      </c>
      <c r="E41">
        <f t="shared" si="25"/>
        <v>7.2826581702321357E-3</v>
      </c>
      <c r="F41">
        <f t="shared" si="25"/>
        <v>7.2826581702321357E-3</v>
      </c>
      <c r="G41">
        <f t="shared" si="25"/>
        <v>7.2826581702321357E-3</v>
      </c>
      <c r="H41">
        <f t="shared" si="25"/>
        <v>7.2826581702321357E-3</v>
      </c>
      <c r="I41">
        <f t="shared" si="25"/>
        <v>7.2826581702321357E-3</v>
      </c>
      <c r="J41">
        <f>(4/13)^2 * (4/13) * (12/13)</f>
        <v>2.688981478239558E-2</v>
      </c>
      <c r="K41">
        <f>(4/13)^2 * (1/13) * (9/13)</f>
        <v>5.0418402716991707E-3</v>
      </c>
    </row>
    <row r="42" spans="1:13">
      <c r="A42" s="1" t="s">
        <v>10</v>
      </c>
      <c r="B42">
        <f t="shared" si="22"/>
        <v>4.5516613563950848E-4</v>
      </c>
      <c r="C42">
        <f t="shared" si="21"/>
        <v>4.5516613563950848E-4</v>
      </c>
      <c r="D42">
        <f t="shared" si="21"/>
        <v>4.5516613563950848E-4</v>
      </c>
      <c r="E42">
        <f t="shared" si="21"/>
        <v>4.5516613563950848E-4</v>
      </c>
      <c r="F42">
        <f t="shared" si="21"/>
        <v>4.5516613563950848E-4</v>
      </c>
      <c r="G42">
        <f t="shared" si="21"/>
        <v>4.5516613563950848E-4</v>
      </c>
      <c r="H42">
        <f t="shared" si="21"/>
        <v>4.5516613563950848E-4</v>
      </c>
      <c r="I42">
        <f t="shared" si="21"/>
        <v>4.5516613563950848E-4</v>
      </c>
      <c r="J42">
        <f t="shared" si="23"/>
        <v>1.6806134238997238E-3</v>
      </c>
      <c r="K42">
        <f t="shared" si="24"/>
        <v>3.1511501698119817E-4</v>
      </c>
      <c r="M42">
        <f>SUM(B33:K42)</f>
        <v>0.14092643814992473</v>
      </c>
    </row>
    <row r="43" spans="1:13">
      <c r="L43" s="3" t="s">
        <v>12</v>
      </c>
      <c r="M43">
        <f>2*(1/13)*4/13</f>
        <v>4.7337278106508882E-2</v>
      </c>
    </row>
    <row r="44" spans="1:13">
      <c r="L44" s="3" t="s">
        <v>13</v>
      </c>
      <c r="M44">
        <f ca="1">SUM(M16,M29,M42,M43)</f>
        <v>0.99999999999999933</v>
      </c>
    </row>
    <row r="45" spans="1:13">
      <c r="L45" s="3"/>
    </row>
    <row r="46" spans="1:13">
      <c r="L46" s="3"/>
    </row>
    <row r="47" spans="1:13">
      <c r="A47" s="4" t="s">
        <v>7</v>
      </c>
      <c r="B47" s="1">
        <v>2</v>
      </c>
      <c r="C47" s="1">
        <v>3</v>
      </c>
      <c r="D47" s="1">
        <v>4</v>
      </c>
      <c r="E47" s="1">
        <v>5</v>
      </c>
      <c r="F47" s="1">
        <v>6</v>
      </c>
      <c r="G47" s="1">
        <v>7</v>
      </c>
      <c r="H47" s="1">
        <v>8</v>
      </c>
      <c r="I47" s="1">
        <v>9</v>
      </c>
      <c r="J47" s="1">
        <v>10</v>
      </c>
      <c r="K47" s="1" t="s">
        <v>6</v>
      </c>
      <c r="L47" s="2"/>
      <c r="M47" s="2"/>
    </row>
    <row r="48" spans="1:13">
      <c r="A48" s="1">
        <v>2</v>
      </c>
      <c r="C48">
        <f>IF(OR(C$47="J",C$47="Q",C$47="K"),10,IF(C$47="A",11,C$47))+IF(OR($A48="J",$A48="Q",$A48="K"),10,IF($A48="A",11,$A48))</f>
        <v>5</v>
      </c>
      <c r="D48">
        <f>IF(OR(D$47="J",D$47="Q",D$47="K"),10,IF(D$47="A",11,D$47))+IF(OR($A48="J",$A48="Q",$A48="K"),10,IF($A48="A",11,$A48))</f>
        <v>6</v>
      </c>
      <c r="E48">
        <f>IF(OR(E$47="J",E$47="Q",E$47="K"),10,IF(E$47="A",11,E$47))+IF(OR($A48="J",$A48="Q",$A48="K"),10,IF($A48="A",11,$A48))</f>
        <v>7</v>
      </c>
      <c r="F48">
        <f>IF(OR(F$47="J",F$47="Q",F$47="K"),10,IF(F$47="A",11,F$47))+IF(OR($A48="J",$A48="Q",$A48="K"),10,IF($A48="A",11,$A48))</f>
        <v>8</v>
      </c>
      <c r="G48">
        <f>IF(OR(G$47="J",G$47="Q",G$47="K"),10,IF(G$47="A",11,G$47))+IF(OR($A48="J",$A48="Q",$A48="K"),10,IF($A48="A",11,$A48))</f>
        <v>9</v>
      </c>
      <c r="H48">
        <f>IF(OR(H$47="J",H$47="Q",H$47="K"),10,IF(H$47="A",11,H$47))+IF(OR($A48="J",$A48="Q",$A48="K"),10,IF($A48="A",11,$A48))</f>
        <v>10</v>
      </c>
      <c r="I48">
        <f>IF(OR(I$47="J",I$47="Q",I$47="K"),10,IF(I$47="A",11,I$47))+IF(OR($A48="J",$A48="Q",$A48="K"),10,IF($A48="A",11,$A48))</f>
        <v>11</v>
      </c>
      <c r="J48">
        <f>IF(OR(J$47="J",J$47="Q",J$47="K"),10,IF(J$47="A",11,J$47))+IF(OR($A48="J",$A48="Q",$A48="K"),10,IF($A48="A",11,$A48))</f>
        <v>12</v>
      </c>
      <c r="K48">
        <f>IF(OR(K$47="J",K$47="Q",K$47="K"),10,IF(K$47="A",11,K$47))+IF(OR($A48="J",$A48="Q",$A48="K"),10,IF($A48="A",11,$A48))</f>
        <v>13</v>
      </c>
    </row>
    <row r="49" spans="1:18">
      <c r="A49" s="1">
        <v>3</v>
      </c>
      <c r="B49">
        <f>IF(OR(B$47="J",B$47="Q",B$47="K"),10,IF(B$47="A",11,B$47))+IF(OR($A49="J",$A49="Q",$A49="K"),10,IF($A49="A",11,$A49))</f>
        <v>5</v>
      </c>
      <c r="D49">
        <f>IF(OR(D$47="J",D$47="Q",D$47="K"),10,IF(D$47="A",11,D$47))+IF(OR($A49="J",$A49="Q",$A49="K"),10,IF($A49="A",11,$A49))</f>
        <v>7</v>
      </c>
      <c r="E49">
        <f>IF(OR(E$47="J",E$47="Q",E$47="K"),10,IF(E$47="A",11,E$47))+IF(OR($A49="J",$A49="Q",$A49="K"),10,IF($A49="A",11,$A49))</f>
        <v>8</v>
      </c>
      <c r="F49">
        <f>IF(OR(F$47="J",F$47="Q",F$47="K"),10,IF(F$47="A",11,F$47))+IF(OR($A49="J",$A49="Q",$A49="K"),10,IF($A49="A",11,$A49))</f>
        <v>9</v>
      </c>
      <c r="G49">
        <f>IF(OR(G$47="J",G$47="Q",G$47="K"),10,IF(G$47="A",11,G$47))+IF(OR($A49="J",$A49="Q",$A49="K"),10,IF($A49="A",11,$A49))</f>
        <v>10</v>
      </c>
      <c r="H49">
        <f>IF(OR(H$47="J",H$47="Q",H$47="K"),10,IF(H$47="A",11,H$47))+IF(OR($A49="J",$A49="Q",$A49="K"),10,IF($A49="A",11,$A49))</f>
        <v>11</v>
      </c>
      <c r="I49">
        <f>IF(OR(I$47="J",I$47="Q",I$47="K"),10,IF(I$47="A",11,I$47))+IF(OR($A49="J",$A49="Q",$A49="K"),10,IF($A49="A",11,$A49))</f>
        <v>12</v>
      </c>
      <c r="J49">
        <f>IF(OR(J$47="J",J$47="Q",J$47="K"),10,IF(J$47="A",11,J$47))+IF(OR($A49="J",$A49="Q",$A49="K"),10,IF($A49="A",11,$A49))</f>
        <v>13</v>
      </c>
      <c r="K49">
        <f>IF(OR(K$47="J",K$47="Q",K$47="K"),10,IF(K$47="A",11,K$47))+IF(OR($A49="J",$A49="Q",$A49="K"),10,IF($A49="A",11,$A49))</f>
        <v>14</v>
      </c>
    </row>
    <row r="50" spans="1:18">
      <c r="A50" s="1">
        <v>4</v>
      </c>
      <c r="B50">
        <f>IF(OR(B$47="J",B$47="Q",B$47="K"),10,IF(B$47="A",11,B$47))+IF(OR($A50="J",$A50="Q",$A50="K"),10,IF($A50="A",11,$A50))</f>
        <v>6</v>
      </c>
      <c r="C50">
        <f>IF(OR(C$47="J",C$47="Q",C$47="K"),10,IF(C$47="A",11,C$47))+IF(OR($A50="J",$A50="Q",$A50="K"),10,IF($A50="A",11,$A50))</f>
        <v>7</v>
      </c>
      <c r="E50">
        <f>IF(OR(E$47="J",E$47="Q",E$47="K"),10,IF(E$47="A",11,E$47))+IF(OR($A50="J",$A50="Q",$A50="K"),10,IF($A50="A",11,$A50))</f>
        <v>9</v>
      </c>
      <c r="F50">
        <f>IF(OR(F$47="J",F$47="Q",F$47="K"),10,IF(F$47="A",11,F$47))+IF(OR($A50="J",$A50="Q",$A50="K"),10,IF($A50="A",11,$A50))</f>
        <v>10</v>
      </c>
      <c r="G50">
        <f>IF(OR(G$47="J",G$47="Q",G$47="K"),10,IF(G$47="A",11,G$47))+IF(OR($A50="J",$A50="Q",$A50="K"),10,IF($A50="A",11,$A50))</f>
        <v>11</v>
      </c>
      <c r="H50">
        <f>IF(OR(H$47="J",H$47="Q",H$47="K"),10,IF(H$47="A",11,H$47))+IF(OR($A50="J",$A50="Q",$A50="K"),10,IF($A50="A",11,$A50))</f>
        <v>12</v>
      </c>
      <c r="I50">
        <f>IF(OR(I$47="J",I$47="Q",I$47="K"),10,IF(I$47="A",11,I$47))+IF(OR($A50="J",$A50="Q",$A50="K"),10,IF($A50="A",11,$A50))</f>
        <v>13</v>
      </c>
      <c r="J50">
        <f>IF(OR(J$47="J",J$47="Q",J$47="K"),10,IF(J$47="A",11,J$47))+IF(OR($A50="J",$A50="Q",$A50="K"),10,IF($A50="A",11,$A50))</f>
        <v>14</v>
      </c>
      <c r="K50">
        <f>IF(OR(K$47="J",K$47="Q",K$47="K"),10,IF(K$47="A",11,K$47))+IF(OR($A50="J",$A50="Q",$A50="K"),10,IF($A50="A",11,$A50))</f>
        <v>15</v>
      </c>
    </row>
    <row r="51" spans="1:18">
      <c r="A51" s="1">
        <v>5</v>
      </c>
      <c r="B51">
        <f>IF(OR(B$47="J",B$47="Q",B$47="K"),10,IF(B$47="A",11,B$47))+IF(OR($A51="J",$A51="Q",$A51="K"),10,IF($A51="A",11,$A51))</f>
        <v>7</v>
      </c>
      <c r="C51">
        <f>IF(OR(C$47="J",C$47="Q",C$47="K"),10,IF(C$47="A",11,C$47))+IF(OR($A51="J",$A51="Q",$A51="K"),10,IF($A51="A",11,$A51))</f>
        <v>8</v>
      </c>
      <c r="D51">
        <f>IF(OR(D$47="J",D$47="Q",D$47="K"),10,IF(D$47="A",11,D$47))+IF(OR($A51="J",$A51="Q",$A51="K"),10,IF($A51="A",11,$A51))</f>
        <v>9</v>
      </c>
      <c r="F51">
        <f>IF(OR(F$47="J",F$47="Q",F$47="K"),10,IF(F$47="A",11,F$47))+IF(OR($A51="J",$A51="Q",$A51="K"),10,IF($A51="A",11,$A51))</f>
        <v>11</v>
      </c>
      <c r="G51">
        <f>IF(OR(G$47="J",G$47="Q",G$47="K"),10,IF(G$47="A",11,G$47))+IF(OR($A51="J",$A51="Q",$A51="K"),10,IF($A51="A",11,$A51))</f>
        <v>12</v>
      </c>
      <c r="H51">
        <f>IF(OR(H$47="J",H$47="Q",H$47="K"),10,IF(H$47="A",11,H$47))+IF(OR($A51="J",$A51="Q",$A51="K"),10,IF($A51="A",11,$A51))</f>
        <v>13</v>
      </c>
      <c r="I51">
        <f>IF(OR(I$47="J",I$47="Q",I$47="K"),10,IF(I$47="A",11,I$47))+IF(OR($A51="J",$A51="Q",$A51="K"),10,IF($A51="A",11,$A51))</f>
        <v>14</v>
      </c>
      <c r="J51">
        <f>IF(OR(J$47="J",J$47="Q",J$47="K"),10,IF(J$47="A",11,J$47))+IF(OR($A51="J",$A51="Q",$A51="K"),10,IF($A51="A",11,$A51))</f>
        <v>15</v>
      </c>
      <c r="K51">
        <f>IF(OR(K$47="J",K$47="Q",K$47="K"),10,IF(K$47="A",11,K$47))+IF(OR($A51="J",$A51="Q",$A51="K"),10,IF($A51="A",11,$A51))</f>
        <v>16</v>
      </c>
    </row>
    <row r="52" spans="1:18">
      <c r="A52" s="1">
        <v>6</v>
      </c>
      <c r="B52">
        <f>IF(OR(B$47="J",B$47="Q",B$47="K"),10,IF(B$47="A",11,B$47))+IF(OR($A52="J",$A52="Q",$A52="K"),10,IF($A52="A",11,$A52))</f>
        <v>8</v>
      </c>
      <c r="C52">
        <f>IF(OR(C$47="J",C$47="Q",C$47="K"),10,IF(C$47="A",11,C$47))+IF(OR($A52="J",$A52="Q",$A52="K"),10,IF($A52="A",11,$A52))</f>
        <v>9</v>
      </c>
      <c r="D52">
        <f>IF(OR(D$47="J",D$47="Q",D$47="K"),10,IF(D$47="A",11,D$47))+IF(OR($A52="J",$A52="Q",$A52="K"),10,IF($A52="A",11,$A52))</f>
        <v>10</v>
      </c>
      <c r="E52">
        <f>IF(OR(E$47="J",E$47="Q",E$47="K"),10,IF(E$47="A",11,E$47))+IF(OR($A52="J",$A52="Q",$A52="K"),10,IF($A52="A",11,$A52))</f>
        <v>11</v>
      </c>
      <c r="G52">
        <f>IF(OR(G$47="J",G$47="Q",G$47="K"),10,IF(G$47="A",11,G$47))+IF(OR($A52="J",$A52="Q",$A52="K"),10,IF($A52="A",11,$A52))</f>
        <v>13</v>
      </c>
      <c r="H52">
        <f>IF(OR(H$47="J",H$47="Q",H$47="K"),10,IF(H$47="A",11,H$47))+IF(OR($A52="J",$A52="Q",$A52="K"),10,IF($A52="A",11,$A52))</f>
        <v>14</v>
      </c>
      <c r="I52">
        <f>IF(OR(I$47="J",I$47="Q",I$47="K"),10,IF(I$47="A",11,I$47))+IF(OR($A52="J",$A52="Q",$A52="K"),10,IF($A52="A",11,$A52))</f>
        <v>15</v>
      </c>
      <c r="J52">
        <f>IF(OR(J$47="J",J$47="Q",J$47="K"),10,IF(J$47="A",11,J$47))+IF(OR($A52="J",$A52="Q",$A52="K"),10,IF($A52="A",11,$A52))</f>
        <v>16</v>
      </c>
      <c r="K52">
        <f>IF(OR(K$47="J",K$47="Q",K$47="K"),10,IF(K$47="A",11,K$47))+IF(OR($A52="J",$A52="Q",$A52="K"),10,IF($A52="A",11,$A52))</f>
        <v>17</v>
      </c>
    </row>
    <row r="53" spans="1:18">
      <c r="A53" s="1">
        <v>7</v>
      </c>
      <c r="B53">
        <f>IF(OR(B$47="J",B$47="Q",B$47="K"),10,IF(B$47="A",11,B$47))+IF(OR($A53="J",$A53="Q",$A53="K"),10,IF($A53="A",11,$A53))</f>
        <v>9</v>
      </c>
      <c r="C53">
        <f>IF(OR(C$47="J",C$47="Q",C$47="K"),10,IF(C$47="A",11,C$47))+IF(OR($A53="J",$A53="Q",$A53="K"),10,IF($A53="A",11,$A53))</f>
        <v>10</v>
      </c>
      <c r="D53">
        <f>IF(OR(D$47="J",D$47="Q",D$47="K"),10,IF(D$47="A",11,D$47))+IF(OR($A53="J",$A53="Q",$A53="K"),10,IF($A53="A",11,$A53))</f>
        <v>11</v>
      </c>
      <c r="E53">
        <f>IF(OR(E$47="J",E$47="Q",E$47="K"),10,IF(E$47="A",11,E$47))+IF(OR($A53="J",$A53="Q",$A53="K"),10,IF($A53="A",11,$A53))</f>
        <v>12</v>
      </c>
      <c r="F53">
        <f>IF(OR(F$47="J",F$47="Q",F$47="K"),10,IF(F$47="A",11,F$47))+IF(OR($A53="J",$A53="Q",$A53="K"),10,IF($A53="A",11,$A53))</f>
        <v>13</v>
      </c>
      <c r="H53">
        <f>IF(OR(H$47="J",H$47="Q",H$47="K"),10,IF(H$47="A",11,H$47))+IF(OR($A53="J",$A53="Q",$A53="K"),10,IF($A53="A",11,$A53))</f>
        <v>15</v>
      </c>
      <c r="I53">
        <f>IF(OR(I$47="J",I$47="Q",I$47="K"),10,IF(I$47="A",11,I$47))+IF(OR($A53="J",$A53="Q",$A53="K"),10,IF($A53="A",11,$A53))</f>
        <v>16</v>
      </c>
      <c r="J53">
        <f>IF(OR(J$47="J",J$47="Q",J$47="K"),10,IF(J$47="A",11,J$47))+IF(OR($A53="J",$A53="Q",$A53="K"),10,IF($A53="A",11,$A53))</f>
        <v>17</v>
      </c>
      <c r="K53">
        <f>IF(OR(K$47="J",K$47="Q",K$47="K"),10,IF(K$47="A",11,K$47))+IF(OR($A53="J",$A53="Q",$A53="K"),10,IF($A53="A",11,$A53))</f>
        <v>18</v>
      </c>
    </row>
    <row r="54" spans="1:18">
      <c r="A54" s="1">
        <v>8</v>
      </c>
      <c r="B54">
        <f>IF(OR(B$47="J",B$47="Q",B$47="K"),10,IF(B$47="A",11,B$47))+IF(OR($A54="J",$A54="Q",$A54="K"),10,IF($A54="A",11,$A54))</f>
        <v>10</v>
      </c>
      <c r="C54">
        <f>IF(OR(C$47="J",C$47="Q",C$47="K"),10,IF(C$47="A",11,C$47))+IF(OR($A54="J",$A54="Q",$A54="K"),10,IF($A54="A",11,$A54))</f>
        <v>11</v>
      </c>
      <c r="D54">
        <f>IF(OR(D$47="J",D$47="Q",D$47="K"),10,IF(D$47="A",11,D$47))+IF(OR($A54="J",$A54="Q",$A54="K"),10,IF($A54="A",11,$A54))</f>
        <v>12</v>
      </c>
      <c r="E54">
        <f>IF(OR(E$47="J",E$47="Q",E$47="K"),10,IF(E$47="A",11,E$47))+IF(OR($A54="J",$A54="Q",$A54="K"),10,IF($A54="A",11,$A54))</f>
        <v>13</v>
      </c>
      <c r="F54">
        <f>IF(OR(F$47="J",F$47="Q",F$47="K"),10,IF(F$47="A",11,F$47))+IF(OR($A54="J",$A54="Q",$A54="K"),10,IF($A54="A",11,$A54))</f>
        <v>14</v>
      </c>
      <c r="G54">
        <f>IF(OR(G$47="J",G$47="Q",G$47="K"),10,IF(G$47="A",11,G$47))+IF(OR($A54="J",$A54="Q",$A54="K"),10,IF($A54="A",11,$A54))</f>
        <v>15</v>
      </c>
      <c r="I54">
        <f>IF(OR(I$47="J",I$47="Q",I$47="K"),10,IF(I$47="A",11,I$47))+IF(OR($A54="J",$A54="Q",$A54="K"),10,IF($A54="A",11,$A54))</f>
        <v>17</v>
      </c>
      <c r="J54">
        <f>IF(OR(J$47="J",J$47="Q",J$47="K"),10,IF(J$47="A",11,J$47))+IF(OR($A54="J",$A54="Q",$A54="K"),10,IF($A54="A",11,$A54))</f>
        <v>18</v>
      </c>
      <c r="K54">
        <f>IF(OR(K$47="J",K$47="Q",K$47="K"),10,IF(K$47="A",11,K$47))+IF(OR($A54="J",$A54="Q",$A54="K"),10,IF($A54="A",11,$A54))</f>
        <v>19</v>
      </c>
    </row>
    <row r="55" spans="1:18">
      <c r="A55" s="1">
        <v>9</v>
      </c>
      <c r="B55">
        <f>IF(OR(B$47="J",B$47="Q",B$47="K"),10,IF(B$47="A",11,B$47))+IF(OR($A55="J",$A55="Q",$A55="K"),10,IF($A55="A",11,$A55))</f>
        <v>11</v>
      </c>
      <c r="C55">
        <f>IF(OR(C$47="J",C$47="Q",C$47="K"),10,IF(C$47="A",11,C$47))+IF(OR($A55="J",$A55="Q",$A55="K"),10,IF($A55="A",11,$A55))</f>
        <v>12</v>
      </c>
      <c r="D55">
        <f>IF(OR(D$47="J",D$47="Q",D$47="K"),10,IF(D$47="A",11,D$47))+IF(OR($A55="J",$A55="Q",$A55="K"),10,IF($A55="A",11,$A55))</f>
        <v>13</v>
      </c>
      <c r="E55">
        <f>IF(OR(E$47="J",E$47="Q",E$47="K"),10,IF(E$47="A",11,E$47))+IF(OR($A55="J",$A55="Q",$A55="K"),10,IF($A55="A",11,$A55))</f>
        <v>14</v>
      </c>
      <c r="F55">
        <f>IF(OR(F$47="J",F$47="Q",F$47="K"),10,IF(F$47="A",11,F$47))+IF(OR($A55="J",$A55="Q",$A55="K"),10,IF($A55="A",11,$A55))</f>
        <v>15</v>
      </c>
      <c r="G55">
        <f>IF(OR(G$47="J",G$47="Q",G$47="K"),10,IF(G$47="A",11,G$47))+IF(OR($A55="J",$A55="Q",$A55="K"),10,IF($A55="A",11,$A55))</f>
        <v>16</v>
      </c>
      <c r="H55">
        <f>IF(OR(H$47="J",H$47="Q",H$47="K"),10,IF(H$47="A",11,H$47))+IF(OR($A55="J",$A55="Q",$A55="K"),10,IF($A55="A",11,$A55))</f>
        <v>17</v>
      </c>
      <c r="J55">
        <f>IF(OR(J$47="J",J$47="Q",J$47="K"),10,IF(J$47="A",11,J$47))+IF(OR($A55="J",$A55="Q",$A55="K"),10,IF($A55="A",11,$A55))</f>
        <v>19</v>
      </c>
      <c r="K55">
        <f>IF(OR(K$47="J",K$47="Q",K$47="K"),10,IF(K$47="A",11,K$47))+IF(OR($A55="J",$A55="Q",$A55="K"),10,IF($A55="A",11,$A55))</f>
        <v>20</v>
      </c>
    </row>
    <row r="56" spans="1:18">
      <c r="A56" s="1">
        <v>10</v>
      </c>
      <c r="B56">
        <f>IF(OR(B$47="J",B$47="Q",B$47="K"),10,IF(B$47="A",11,B$47))+IF(OR($A56="J",$A56="Q",$A56="K"),10,IF($A56="A",11,$A56))</f>
        <v>12</v>
      </c>
      <c r="C56">
        <f>IF(OR(C$47="J",C$47="Q",C$47="K"),10,IF(C$47="A",11,C$47))+IF(OR($A56="J",$A56="Q",$A56="K"),10,IF($A56="A",11,$A56))</f>
        <v>13</v>
      </c>
      <c r="D56">
        <f>IF(OR(D$47="J",D$47="Q",D$47="K"),10,IF(D$47="A",11,D$47))+IF(OR($A56="J",$A56="Q",$A56="K"),10,IF($A56="A",11,$A56))</f>
        <v>14</v>
      </c>
      <c r="E56">
        <f>IF(OR(E$47="J",E$47="Q",E$47="K"),10,IF(E$47="A",11,E$47))+IF(OR($A56="J",$A56="Q",$A56="K"),10,IF($A56="A",11,$A56))</f>
        <v>15</v>
      </c>
      <c r="F56">
        <f>IF(OR(F$47="J",F$47="Q",F$47="K"),10,IF(F$47="A",11,F$47))+IF(OR($A56="J",$A56="Q",$A56="K"),10,IF($A56="A",11,$A56))</f>
        <v>16</v>
      </c>
      <c r="G56">
        <f>IF(OR(G$47="J",G$47="Q",G$47="K"),10,IF(G$47="A",11,G$47))+IF(OR($A56="J",$A56="Q",$A56="K"),10,IF($A56="A",11,$A56))</f>
        <v>17</v>
      </c>
      <c r="H56">
        <f>IF(OR(H$47="J",H$47="Q",H$47="K"),10,IF(H$47="A",11,H$47))+IF(OR($A56="J",$A56="Q",$A56="K"),10,IF($A56="A",11,$A56))</f>
        <v>18</v>
      </c>
      <c r="I56">
        <f>IF(OR(I$47="J",I$47="Q",I$47="K"),10,IF(I$47="A",11,I$47))+IF(OR($A56="J",$A56="Q",$A56="K"),10,IF($A56="A",11,$A56))</f>
        <v>19</v>
      </c>
      <c r="K56">
        <f>IF(OR(K$47="J",K$47="Q",K$47="K"),10,IF(K$47="A",11,K$47))+IF(OR($A56="J",$A56="Q",$A56="K"),10,IF($A56="A",11,$A56))</f>
        <v>21</v>
      </c>
    </row>
    <row r="57" spans="1:18">
      <c r="A57" s="1" t="s">
        <v>6</v>
      </c>
      <c r="B57">
        <f>IF(OR(B$47="J",B$47="Q",B$47="K"),10,IF(B$47="A",11,B$47))+IF(OR($A57="J",$A57="Q",$A57="K"),10,IF($A57="A",11,$A57))</f>
        <v>13</v>
      </c>
      <c r="C57">
        <f>IF(OR(C$47="J",C$47="Q",C$47="K"),10,IF(C$47="A",11,C$47))+IF(OR($A57="J",$A57="Q",$A57="K"),10,IF($A57="A",11,$A57))</f>
        <v>14</v>
      </c>
      <c r="D57">
        <f>IF(OR(D$47="J",D$47="Q",D$47="K"),10,IF(D$47="A",11,D$47))+IF(OR($A57="J",$A57="Q",$A57="K"),10,IF($A57="A",11,$A57))</f>
        <v>15</v>
      </c>
      <c r="E57">
        <f>IF(OR(E$47="J",E$47="Q",E$47="K"),10,IF(E$47="A",11,E$47))+IF(OR($A57="J",$A57="Q",$A57="K"),10,IF($A57="A",11,$A57))</f>
        <v>16</v>
      </c>
      <c r="F57">
        <f>IF(OR(F$47="J",F$47="Q",F$47="K"),10,IF(F$47="A",11,F$47))+IF(OR($A57="J",$A57="Q",$A57="K"),10,IF($A57="A",11,$A57))</f>
        <v>17</v>
      </c>
      <c r="G57">
        <f>IF(OR(G$47="J",G$47="Q",G$47="K"),10,IF(G$47="A",11,G$47))+IF(OR($A57="J",$A57="Q",$A57="K"),10,IF($A57="A",11,$A57))</f>
        <v>18</v>
      </c>
      <c r="H57">
        <f>IF(OR(H$47="J",H$47="Q",H$47="K"),10,IF(H$47="A",11,H$47))+IF(OR($A57="J",$A57="Q",$A57="K"),10,IF($A57="A",11,$A57))</f>
        <v>19</v>
      </c>
      <c r="I57">
        <f>IF(OR(I$47="J",I$47="Q",I$47="K"),10,IF(I$47="A",11,I$47))+IF(OR($A57="J",$A57="Q",$A57="K"),10,IF($A57="A",11,$A57))</f>
        <v>20</v>
      </c>
      <c r="J57">
        <f>IF(OR(J$47="J",J$47="Q",J$47="K"),10,IF(J$47="A",11,J$47))+IF(OR($A57="J",$A57="Q",$A57="K"),10,IF($A57="A",11,$A57))</f>
        <v>21</v>
      </c>
    </row>
    <row r="58" spans="1:18">
      <c r="A58" s="3"/>
    </row>
    <row r="59" spans="1:18">
      <c r="A59" s="3"/>
    </row>
    <row r="60" spans="1:18">
      <c r="A60" s="4" t="s">
        <v>11</v>
      </c>
      <c r="B60" s="2">
        <v>2</v>
      </c>
      <c r="C60" s="2">
        <v>3</v>
      </c>
      <c r="D60" s="2">
        <v>4</v>
      </c>
      <c r="E60" s="2">
        <v>5</v>
      </c>
      <c r="F60" s="2">
        <v>6</v>
      </c>
      <c r="G60" s="2">
        <v>7</v>
      </c>
      <c r="H60" s="2">
        <v>8</v>
      </c>
      <c r="I60" s="2">
        <v>9</v>
      </c>
      <c r="J60" s="2">
        <v>10</v>
      </c>
      <c r="K60" s="2" t="s">
        <v>6</v>
      </c>
      <c r="L60" s="2"/>
      <c r="M60" s="2"/>
    </row>
    <row r="61" spans="1:18">
      <c r="A61" s="2">
        <v>2</v>
      </c>
      <c r="B61">
        <f>1/13 * 1/13</f>
        <v>5.9171597633136102E-3</v>
      </c>
      <c r="C61">
        <f t="shared" ref="C61:I68" si="26">1/13 * 1/13</f>
        <v>5.9171597633136102E-3</v>
      </c>
      <c r="D61">
        <f t="shared" si="26"/>
        <v>5.9171597633136102E-3</v>
      </c>
      <c r="E61">
        <f t="shared" si="26"/>
        <v>5.9171597633136102E-3</v>
      </c>
      <c r="F61">
        <f t="shared" si="26"/>
        <v>5.9171597633136102E-3</v>
      </c>
      <c r="G61">
        <f t="shared" si="26"/>
        <v>5.9171597633136102E-3</v>
      </c>
      <c r="H61">
        <f t="shared" si="26"/>
        <v>5.9171597633136102E-3</v>
      </c>
      <c r="I61">
        <f t="shared" si="26"/>
        <v>5.9171597633136102E-3</v>
      </c>
      <c r="J61">
        <f>4*1/13 * 1/13</f>
        <v>2.3668639053254441E-2</v>
      </c>
    </row>
    <row r="62" spans="1:18">
      <c r="A62" s="2">
        <v>3</v>
      </c>
      <c r="B62">
        <f t="shared" ref="B62:B68" si="27">1/13 * 1/13</f>
        <v>5.9171597633136102E-3</v>
      </c>
      <c r="C62">
        <f t="shared" si="26"/>
        <v>5.9171597633136102E-3</v>
      </c>
      <c r="D62">
        <f t="shared" si="26"/>
        <v>5.9171597633136102E-3</v>
      </c>
      <c r="E62">
        <f t="shared" si="26"/>
        <v>5.9171597633136102E-3</v>
      </c>
      <c r="F62">
        <f t="shared" si="26"/>
        <v>5.9171597633136102E-3</v>
      </c>
      <c r="G62">
        <f t="shared" si="26"/>
        <v>5.9171597633136102E-3</v>
      </c>
      <c r="H62">
        <f t="shared" si="26"/>
        <v>5.9171597633136102E-3</v>
      </c>
      <c r="I62">
        <f t="shared" si="26"/>
        <v>5.9171597633136102E-3</v>
      </c>
      <c r="J62">
        <f t="shared" ref="J62:J68" si="28">4*1/13 * 1/13</f>
        <v>2.3668639053254441E-2</v>
      </c>
    </row>
    <row r="63" spans="1:18">
      <c r="A63" s="2">
        <v>4</v>
      </c>
      <c r="B63">
        <f t="shared" si="27"/>
        <v>5.9171597633136102E-3</v>
      </c>
      <c r="C63">
        <f t="shared" si="26"/>
        <v>5.9171597633136102E-3</v>
      </c>
      <c r="D63">
        <f t="shared" si="26"/>
        <v>5.9171597633136102E-3</v>
      </c>
      <c r="E63">
        <f t="shared" si="26"/>
        <v>5.9171597633136102E-3</v>
      </c>
      <c r="F63">
        <f t="shared" si="26"/>
        <v>5.9171597633136102E-3</v>
      </c>
      <c r="G63">
        <f t="shared" si="26"/>
        <v>5.9171597633136102E-3</v>
      </c>
      <c r="H63">
        <f t="shared" si="26"/>
        <v>5.9171597633136102E-3</v>
      </c>
      <c r="I63">
        <f t="shared" si="26"/>
        <v>5.9171597633136102E-3</v>
      </c>
      <c r="J63">
        <f t="shared" si="28"/>
        <v>2.3668639053254441E-2</v>
      </c>
      <c r="Q63" s="3" t="s">
        <v>8</v>
      </c>
      <c r="R63" t="e">
        <f>SUM(#REF!,#REF!,#REF!)</f>
        <v>#REF!</v>
      </c>
    </row>
    <row r="64" spans="1:18">
      <c r="A64" s="2">
        <v>5</v>
      </c>
      <c r="B64">
        <f t="shared" si="27"/>
        <v>5.9171597633136102E-3</v>
      </c>
      <c r="C64">
        <f t="shared" si="26"/>
        <v>5.9171597633136102E-3</v>
      </c>
      <c r="D64">
        <f t="shared" si="26"/>
        <v>5.9171597633136102E-3</v>
      </c>
      <c r="E64">
        <f t="shared" si="26"/>
        <v>5.9171597633136102E-3</v>
      </c>
      <c r="F64">
        <f t="shared" si="26"/>
        <v>5.9171597633136102E-3</v>
      </c>
      <c r="G64">
        <f t="shared" si="26"/>
        <v>5.9171597633136102E-3</v>
      </c>
      <c r="H64">
        <f t="shared" si="26"/>
        <v>5.9171597633136102E-3</v>
      </c>
      <c r="I64">
        <f t="shared" si="26"/>
        <v>5.9171597633136102E-3</v>
      </c>
      <c r="J64">
        <f t="shared" si="28"/>
        <v>2.3668639053254441E-2</v>
      </c>
    </row>
    <row r="65" spans="1:10">
      <c r="A65" s="2">
        <v>6</v>
      </c>
      <c r="B65">
        <f t="shared" si="27"/>
        <v>5.9171597633136102E-3</v>
      </c>
      <c r="C65">
        <f t="shared" si="26"/>
        <v>5.9171597633136102E-3</v>
      </c>
      <c r="D65">
        <f t="shared" si="26"/>
        <v>5.9171597633136102E-3</v>
      </c>
      <c r="E65">
        <f t="shared" si="26"/>
        <v>5.9171597633136102E-3</v>
      </c>
      <c r="F65">
        <f t="shared" si="26"/>
        <v>5.9171597633136102E-3</v>
      </c>
      <c r="G65">
        <f t="shared" si="26"/>
        <v>5.9171597633136102E-3</v>
      </c>
      <c r="H65">
        <f t="shared" si="26"/>
        <v>5.9171597633136102E-3</v>
      </c>
      <c r="I65">
        <f t="shared" si="26"/>
        <v>5.9171597633136102E-3</v>
      </c>
      <c r="J65">
        <f t="shared" si="28"/>
        <v>2.3668639053254441E-2</v>
      </c>
    </row>
    <row r="66" spans="1:10">
      <c r="A66" s="2">
        <v>7</v>
      </c>
      <c r="B66">
        <f t="shared" si="27"/>
        <v>5.9171597633136102E-3</v>
      </c>
      <c r="C66">
        <f t="shared" si="26"/>
        <v>5.9171597633136102E-3</v>
      </c>
      <c r="D66">
        <f t="shared" si="26"/>
        <v>5.9171597633136102E-3</v>
      </c>
      <c r="E66">
        <f t="shared" si="26"/>
        <v>5.9171597633136102E-3</v>
      </c>
      <c r="F66">
        <f t="shared" si="26"/>
        <v>5.9171597633136102E-3</v>
      </c>
      <c r="G66">
        <f t="shared" si="26"/>
        <v>5.9171597633136102E-3</v>
      </c>
      <c r="H66">
        <f t="shared" si="26"/>
        <v>5.9171597633136102E-3</v>
      </c>
      <c r="I66">
        <f t="shared" si="26"/>
        <v>5.9171597633136102E-3</v>
      </c>
      <c r="J66">
        <f t="shared" si="28"/>
        <v>2.3668639053254441E-2</v>
      </c>
    </row>
    <row r="67" spans="1:10">
      <c r="A67" s="2">
        <v>8</v>
      </c>
      <c r="B67">
        <f t="shared" si="27"/>
        <v>5.9171597633136102E-3</v>
      </c>
      <c r="C67">
        <f t="shared" si="26"/>
        <v>5.9171597633136102E-3</v>
      </c>
      <c r="D67">
        <f t="shared" si="26"/>
        <v>5.9171597633136102E-3</v>
      </c>
      <c r="E67">
        <f t="shared" si="26"/>
        <v>5.9171597633136102E-3</v>
      </c>
      <c r="F67">
        <f t="shared" si="26"/>
        <v>5.9171597633136102E-3</v>
      </c>
      <c r="G67">
        <f t="shared" si="26"/>
        <v>5.9171597633136102E-3</v>
      </c>
      <c r="H67">
        <f t="shared" si="26"/>
        <v>5.9171597633136102E-3</v>
      </c>
      <c r="I67">
        <f t="shared" si="26"/>
        <v>5.9171597633136102E-3</v>
      </c>
      <c r="J67">
        <f t="shared" si="28"/>
        <v>2.3668639053254441E-2</v>
      </c>
    </row>
    <row r="68" spans="1:10">
      <c r="A68" s="2">
        <v>9</v>
      </c>
      <c r="B68">
        <f t="shared" si="27"/>
        <v>5.9171597633136102E-3</v>
      </c>
      <c r="C68">
        <f t="shared" si="26"/>
        <v>5.9171597633136102E-3</v>
      </c>
      <c r="D68">
        <f t="shared" si="26"/>
        <v>5.9171597633136102E-3</v>
      </c>
      <c r="E68">
        <f t="shared" si="26"/>
        <v>5.9171597633136102E-3</v>
      </c>
      <c r="F68">
        <f t="shared" si="26"/>
        <v>5.9171597633136102E-3</v>
      </c>
      <c r="G68">
        <f t="shared" si="26"/>
        <v>5.9171597633136102E-3</v>
      </c>
      <c r="H68">
        <f t="shared" si="26"/>
        <v>5.9171597633136102E-3</v>
      </c>
      <c r="I68">
        <f t="shared" si="26"/>
        <v>5.9171597633136102E-3</v>
      </c>
      <c r="J68">
        <f t="shared" si="28"/>
        <v>2.3668639053254441E-2</v>
      </c>
    </row>
    <row r="69" spans="1:10">
      <c r="A69" s="2">
        <v>10</v>
      </c>
      <c r="B69">
        <f>4*1/13 * 1/13</f>
        <v>2.3668639053254441E-2</v>
      </c>
      <c r="C69">
        <f t="shared" ref="C69:I69" si="29">4*1/13 * 1/13</f>
        <v>2.3668639053254441E-2</v>
      </c>
      <c r="D69">
        <f t="shared" si="29"/>
        <v>2.3668639053254441E-2</v>
      </c>
      <c r="E69">
        <f t="shared" si="29"/>
        <v>2.3668639053254441E-2</v>
      </c>
      <c r="F69">
        <f t="shared" si="29"/>
        <v>2.3668639053254441E-2</v>
      </c>
      <c r="G69">
        <f t="shared" si="29"/>
        <v>2.3668639053254441E-2</v>
      </c>
      <c r="H69">
        <f t="shared" si="29"/>
        <v>2.3668639053254441E-2</v>
      </c>
      <c r="I69">
        <f t="shared" si="29"/>
        <v>2.3668639053254441E-2</v>
      </c>
    </row>
    <row r="70" spans="1:10">
      <c r="A70" s="2" t="s">
        <v>6</v>
      </c>
    </row>
    <row r="73" spans="1:10">
      <c r="A73" s="3" t="s">
        <v>1</v>
      </c>
      <c r="B73" s="3" t="s">
        <v>11</v>
      </c>
    </row>
    <row r="74" spans="1:10">
      <c r="A74">
        <v>5</v>
      </c>
      <c r="B74">
        <f t="shared" ref="B74:B89" ca="1" si="30">SUMIF($B$48:$K$57,A74,$B$61:$J$69)</f>
        <v>1.183431952662722E-2</v>
      </c>
    </row>
    <row r="75" spans="1:10">
      <c r="A75">
        <v>6</v>
      </c>
      <c r="B75">
        <f t="shared" ca="1" si="30"/>
        <v>1.183431952662722E-2</v>
      </c>
    </row>
    <row r="76" spans="1:10">
      <c r="A76">
        <v>7</v>
      </c>
      <c r="B76">
        <f t="shared" ca="1" si="30"/>
        <v>2.3668639053254441E-2</v>
      </c>
    </row>
    <row r="77" spans="1:10">
      <c r="A77">
        <v>8</v>
      </c>
      <c r="B77">
        <f t="shared" ca="1" si="30"/>
        <v>2.3668639053254441E-2</v>
      </c>
    </row>
    <row r="78" spans="1:10">
      <c r="A78">
        <v>9</v>
      </c>
      <c r="B78">
        <f t="shared" ca="1" si="30"/>
        <v>3.5502958579881665E-2</v>
      </c>
    </row>
    <row r="79" spans="1:10">
      <c r="A79">
        <v>10</v>
      </c>
      <c r="B79">
        <f t="shared" ca="1" si="30"/>
        <v>3.5502958579881665E-2</v>
      </c>
    </row>
    <row r="80" spans="1:10">
      <c r="A80">
        <v>11</v>
      </c>
      <c r="B80">
        <f t="shared" ca="1" si="30"/>
        <v>4.7337278106508889E-2</v>
      </c>
    </row>
    <row r="81" spans="1:2">
      <c r="A81">
        <v>12</v>
      </c>
      <c r="B81">
        <f t="shared" ca="1" si="30"/>
        <v>8.2840236686390553E-2</v>
      </c>
    </row>
    <row r="82" spans="1:2">
      <c r="A82">
        <v>13</v>
      </c>
      <c r="B82">
        <f t="shared" ca="1" si="30"/>
        <v>8.2840236686390553E-2</v>
      </c>
    </row>
    <row r="83" spans="1:2">
      <c r="A83">
        <v>14</v>
      </c>
      <c r="B83">
        <f t="shared" ca="1" si="30"/>
        <v>7.1005917159763329E-2</v>
      </c>
    </row>
    <row r="84" spans="1:2">
      <c r="A84">
        <v>15</v>
      </c>
      <c r="B84">
        <f t="shared" ca="1" si="30"/>
        <v>7.1005917159763329E-2</v>
      </c>
    </row>
    <row r="85" spans="1:2">
      <c r="A85">
        <v>16</v>
      </c>
      <c r="B85">
        <f t="shared" ca="1" si="30"/>
        <v>5.9171597633136105E-2</v>
      </c>
    </row>
    <row r="86" spans="1:2">
      <c r="A86">
        <v>17</v>
      </c>
      <c r="B86">
        <f t="shared" ca="1" si="30"/>
        <v>5.9171597633136105E-2</v>
      </c>
    </row>
    <row r="87" spans="1:2">
      <c r="A87">
        <v>18</v>
      </c>
      <c r="B87">
        <f t="shared" ca="1" si="30"/>
        <v>4.7337278106508882E-2</v>
      </c>
    </row>
    <row r="88" spans="1:2">
      <c r="A88">
        <v>19</v>
      </c>
      <c r="B88">
        <f t="shared" ca="1" si="30"/>
        <v>4.7337278106508882E-2</v>
      </c>
    </row>
    <row r="89" spans="1:2">
      <c r="A89">
        <v>20</v>
      </c>
      <c r="B89">
        <f t="shared" ca="1" si="30"/>
        <v>0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2"/>
  <sheetViews>
    <sheetView topLeftCell="A4" workbookViewId="0">
      <selection activeCell="R30" sqref="R30"/>
    </sheetView>
  </sheetViews>
  <sheetFormatPr defaultRowHeight="15"/>
  <sheetData>
    <row r="1" spans="1:11">
      <c r="A1" s="3" t="s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3</v>
      </c>
    </row>
    <row r="2" spans="1:11">
      <c r="A2" s="1">
        <v>5</v>
      </c>
      <c r="B2">
        <f>HSDR!B3</f>
        <v>-0.12821556706374745</v>
      </c>
      <c r="C2">
        <f>HSDR!C3</f>
        <v>-9.5310227261489924E-2</v>
      </c>
      <c r="D2">
        <f>HSDR!D3</f>
        <v>-6.1479464199694293E-2</v>
      </c>
      <c r="E2">
        <f>HSDR!E3</f>
        <v>-2.397897039185962E-2</v>
      </c>
      <c r="F2">
        <f>HSDR!F3</f>
        <v>-1.1863378384401259E-3</v>
      </c>
      <c r="G2">
        <f>HSDR!G3</f>
        <v>-0.11944744188414852</v>
      </c>
      <c r="H2">
        <f>HSDR!H3</f>
        <v>-0.18809330390318518</v>
      </c>
      <c r="I2">
        <f>HSDR!I3</f>
        <v>-0.2666150533579591</v>
      </c>
      <c r="J2">
        <f>HSDR!J3</f>
        <v>-0.31341164336497107</v>
      </c>
      <c r="K2">
        <f>HSDR!K3</f>
        <v>-0.27857459755181968</v>
      </c>
    </row>
    <row r="3" spans="1:11">
      <c r="A3" s="1">
        <v>6</v>
      </c>
      <c r="B3">
        <f>HSDR!B4</f>
        <v>-0.14075911746001987</v>
      </c>
      <c r="C3">
        <f>HSDR!C4</f>
        <v>-0.1072910780086084</v>
      </c>
      <c r="D3">
        <f>HSDR!D4</f>
        <v>-7.2917141926387347E-2</v>
      </c>
      <c r="E3">
        <f>HSDR!E4</f>
        <v>-3.4915973330102178E-2</v>
      </c>
      <c r="F3">
        <f>HSDR!F4</f>
        <v>-1.3005835529874249E-2</v>
      </c>
      <c r="G3">
        <f>HSDR!G4</f>
        <v>-0.15193270723669944</v>
      </c>
      <c r="H3">
        <f>HSDR!H4</f>
        <v>-0.21724188132078476</v>
      </c>
      <c r="I3">
        <f>HSDR!I4</f>
        <v>-0.29264070019772598</v>
      </c>
      <c r="J3">
        <f>HSDR!J4</f>
        <v>-0.33774944037840804</v>
      </c>
      <c r="K3">
        <f>HSDR!K4</f>
        <v>-0.30414663097569938</v>
      </c>
    </row>
    <row r="4" spans="1:11">
      <c r="A4" s="1">
        <v>7</v>
      </c>
      <c r="B4">
        <f>HSDR!B5</f>
        <v>-0.10918342786661632</v>
      </c>
      <c r="C4">
        <f>HSDR!C5</f>
        <v>-7.6582981904463637E-2</v>
      </c>
      <c r="D4">
        <f>HSDR!D5</f>
        <v>-4.3021794004341911E-2</v>
      </c>
      <c r="E4">
        <f>HSDR!E5</f>
        <v>-7.2713609029408845E-3</v>
      </c>
      <c r="F4">
        <f>HSDR!F5</f>
        <v>2.9185342353860923E-2</v>
      </c>
      <c r="G4">
        <f>HSDR!G5</f>
        <v>-6.880779958042775E-2</v>
      </c>
      <c r="H4">
        <f>HSDR!H5</f>
        <v>-0.21060476872434972</v>
      </c>
      <c r="I4">
        <f>HSDR!I5</f>
        <v>-0.28536544048687662</v>
      </c>
      <c r="J4">
        <f>HSDR!J5</f>
        <v>-0.31905479139833842</v>
      </c>
      <c r="K4">
        <f>HSDR!K5</f>
        <v>-0.31007165033163697</v>
      </c>
    </row>
    <row r="5" spans="1:11">
      <c r="A5" s="1">
        <v>8</v>
      </c>
      <c r="B5">
        <f>HSDR!B6</f>
        <v>-2.1798188008805671E-2</v>
      </c>
      <c r="C5">
        <f>HSDR!C6</f>
        <v>8.0052625306546443E-3</v>
      </c>
      <c r="D5">
        <f>HSDR!D6</f>
        <v>3.8784473277208791E-2</v>
      </c>
      <c r="E5">
        <f>HSDR!E6</f>
        <v>7.0804635983033826E-2</v>
      </c>
      <c r="F5">
        <f>HSDR!F6</f>
        <v>0.11496015009622326</v>
      </c>
      <c r="G5">
        <f>HSDR!G6</f>
        <v>8.2207439363742862E-2</v>
      </c>
      <c r="H5">
        <f>HSDR!H6</f>
        <v>-5.9898275658656276E-2</v>
      </c>
      <c r="I5">
        <f>HSDR!I6</f>
        <v>-0.21018633199821762</v>
      </c>
      <c r="J5">
        <f>HSDR!J6</f>
        <v>-0.24937508055334259</v>
      </c>
      <c r="K5">
        <f>HSDR!K6</f>
        <v>-0.1970288105741636</v>
      </c>
    </row>
    <row r="6" spans="1:11">
      <c r="A6" s="1">
        <v>9</v>
      </c>
      <c r="B6">
        <f>HSDR!B7</f>
        <v>7.444603757634051E-2</v>
      </c>
      <c r="C6">
        <f>HSDR!C7</f>
        <v>0.12081635332999649</v>
      </c>
      <c r="D6">
        <f>HSDR!D7</f>
        <v>0.18194893405242157</v>
      </c>
      <c r="E6">
        <f>HSDR!E7</f>
        <v>0.24305722487303633</v>
      </c>
      <c r="F6">
        <f>HSDR!F7</f>
        <v>0.31705474570166697</v>
      </c>
      <c r="G6">
        <f>HSDR!G7</f>
        <v>0.17186785993695267</v>
      </c>
      <c r="H6">
        <f>HSDR!H7</f>
        <v>9.8376217435392585E-2</v>
      </c>
      <c r="I6">
        <f>HSDR!I7</f>
        <v>-5.2178053462651731E-2</v>
      </c>
      <c r="J6">
        <f>HSDR!J7</f>
        <v>-0.15295298487455075</v>
      </c>
      <c r="K6">
        <f>HSDR!K7</f>
        <v>-6.5680778778066232E-2</v>
      </c>
    </row>
    <row r="7" spans="1:11">
      <c r="A7" s="1">
        <v>10</v>
      </c>
      <c r="B7">
        <f>HSDR!B8</f>
        <v>0.3589394124422991</v>
      </c>
      <c r="C7">
        <f>HSDR!C8</f>
        <v>0.40932067017593915</v>
      </c>
      <c r="D7">
        <f>HSDR!D8</f>
        <v>0.46094024379435389</v>
      </c>
      <c r="E7">
        <f>HSDR!E8</f>
        <v>0.51251710900326775</v>
      </c>
      <c r="F7">
        <f>HSDR!F8</f>
        <v>0.57559016859776868</v>
      </c>
      <c r="G7">
        <f>HSDR!G8</f>
        <v>0.39241245528243773</v>
      </c>
      <c r="H7">
        <f>HSDR!H8</f>
        <v>0.28663571688628375</v>
      </c>
      <c r="I7">
        <f>HSDR!I8</f>
        <v>0.14432836838077107</v>
      </c>
      <c r="J7">
        <f>HSDR!J8</f>
        <v>2.5308523040868145E-2</v>
      </c>
      <c r="K7">
        <f>HSDR!K8</f>
        <v>8.1449707945275895E-2</v>
      </c>
    </row>
    <row r="8" spans="1:11">
      <c r="A8" s="1">
        <v>11</v>
      </c>
      <c r="B8">
        <f>HSDR!B9</f>
        <v>0.47064092333946889</v>
      </c>
      <c r="C8">
        <f>HSDR!C9</f>
        <v>0.51779525312221664</v>
      </c>
      <c r="D8">
        <f>HSDR!D9</f>
        <v>0.56604055041797596</v>
      </c>
      <c r="E8">
        <f>HSDR!E9</f>
        <v>0.61469901790902803</v>
      </c>
      <c r="F8">
        <f>HSDR!F9</f>
        <v>0.66738009490756955</v>
      </c>
      <c r="G8">
        <f>HSDR!G9</f>
        <v>0.46288894886429077</v>
      </c>
      <c r="H8">
        <f>HSDR!H9</f>
        <v>0.35069259087031501</v>
      </c>
      <c r="I8">
        <f>HSDR!I9</f>
        <v>0.22778342315245473</v>
      </c>
      <c r="J8">
        <f>HSDR!J9</f>
        <v>0.17968872741114619</v>
      </c>
      <c r="K8">
        <f>HSDR!K9</f>
        <v>0.14300128216153019</v>
      </c>
    </row>
    <row r="9" spans="1:11">
      <c r="A9" s="1">
        <v>12</v>
      </c>
      <c r="B9">
        <f>HSDR!B10</f>
        <v>-0.25338998596663803</v>
      </c>
      <c r="C9">
        <f>HSDR!C10</f>
        <v>-0.23369089979808663</v>
      </c>
      <c r="D9">
        <f>HSDR!D10</f>
        <v>-0.21106310899491443</v>
      </c>
      <c r="E9">
        <f>HSDR!E10</f>
        <v>-0.16719266083547524</v>
      </c>
      <c r="F9">
        <f>HSDR!F10</f>
        <v>-0.15369901583000445</v>
      </c>
      <c r="G9">
        <f>HSDR!G10</f>
        <v>-0.21284771451731427</v>
      </c>
      <c r="H9">
        <f>HSDR!H10</f>
        <v>-0.2715748050242861</v>
      </c>
      <c r="I9">
        <f>HSDR!I10</f>
        <v>-0.3400132806089356</v>
      </c>
      <c r="J9">
        <f>HSDR!J10</f>
        <v>-0.38104299284808757</v>
      </c>
      <c r="K9">
        <f>HSDR!K10</f>
        <v>-0.35054034044008009</v>
      </c>
    </row>
    <row r="10" spans="1:11">
      <c r="A10" s="1">
        <v>13</v>
      </c>
      <c r="B10">
        <f>HSDR!B11</f>
        <v>-0.29278372720927726</v>
      </c>
      <c r="C10">
        <f>HSDR!C11</f>
        <v>-0.25225022923571355</v>
      </c>
      <c r="D10">
        <f>HSDR!D11</f>
        <v>-0.21106310899491443</v>
      </c>
      <c r="E10">
        <f>HSDR!E11</f>
        <v>-0.16719266083547524</v>
      </c>
      <c r="F10">
        <f>HSDR!F11</f>
        <v>-0.15369901583000445</v>
      </c>
      <c r="G10">
        <f>HSDR!G11</f>
        <v>-0.26907287776607752</v>
      </c>
      <c r="H10">
        <f>HSDR!H11</f>
        <v>-0.32360517609397998</v>
      </c>
      <c r="I10">
        <f>HSDR!I11</f>
        <v>-0.38715518913686875</v>
      </c>
      <c r="J10">
        <f>HSDR!J11</f>
        <v>-0.42525420764465277</v>
      </c>
      <c r="K10">
        <f>HSDR!K11</f>
        <v>-0.3969303161229315</v>
      </c>
    </row>
    <row r="11" spans="1:11">
      <c r="A11" s="1">
        <v>14</v>
      </c>
      <c r="B11">
        <f>HSDR!B12</f>
        <v>-0.29278372720927726</v>
      </c>
      <c r="C11">
        <f>HSDR!C12</f>
        <v>-0.25225022923571355</v>
      </c>
      <c r="D11">
        <f>HSDR!D12</f>
        <v>-0.21106310899491443</v>
      </c>
      <c r="E11">
        <f>HSDR!E12</f>
        <v>-0.16719266083547524</v>
      </c>
      <c r="F11">
        <f>HSDR!F12</f>
        <v>-0.15369901583000445</v>
      </c>
      <c r="G11">
        <f>HSDR!G12</f>
        <v>-0.3212819579256434</v>
      </c>
      <c r="H11">
        <f>HSDR!H12</f>
        <v>-0.37191909208726709</v>
      </c>
      <c r="I11">
        <f>HSDR!I12</f>
        <v>-0.43092981848423528</v>
      </c>
      <c r="J11">
        <f>HSDR!J12</f>
        <v>-0.46630747852717758</v>
      </c>
      <c r="K11">
        <f>HSDR!K12</f>
        <v>-0.44000672211415065</v>
      </c>
    </row>
    <row r="12" spans="1:11">
      <c r="A12" s="1">
        <v>15</v>
      </c>
      <c r="B12">
        <f>HSDR!B13</f>
        <v>-0.29278372720927726</v>
      </c>
      <c r="C12">
        <f>HSDR!C13</f>
        <v>-0.25225022923571355</v>
      </c>
      <c r="D12">
        <f>HSDR!D13</f>
        <v>-0.21106310899491443</v>
      </c>
      <c r="E12">
        <f>HSDR!E13</f>
        <v>-0.16719266083547524</v>
      </c>
      <c r="F12">
        <f>HSDR!F13</f>
        <v>-0.15369901583000445</v>
      </c>
      <c r="G12">
        <f>HSDR!G13</f>
        <v>-0.36976181807381175</v>
      </c>
      <c r="H12">
        <f>HSDR!H13</f>
        <v>-0.41678201408103371</v>
      </c>
      <c r="I12">
        <f>HSDR!I13</f>
        <v>-0.47157768859250421</v>
      </c>
      <c r="J12">
        <f>HSDR!J13</f>
        <v>-0.5</v>
      </c>
      <c r="K12">
        <f>HSDR!K13</f>
        <v>-0.4800062419631399</v>
      </c>
    </row>
    <row r="13" spans="1:11">
      <c r="A13" s="1">
        <v>16</v>
      </c>
      <c r="B13">
        <f>HSDR!B14</f>
        <v>-0.29278372720927726</v>
      </c>
      <c r="C13">
        <f>HSDR!C14</f>
        <v>-0.25225022923571355</v>
      </c>
      <c r="D13">
        <f>HSDR!D14</f>
        <v>-0.21106310899491443</v>
      </c>
      <c r="E13">
        <f>HSDR!E14</f>
        <v>-0.16719266083547524</v>
      </c>
      <c r="F13">
        <f>HSDR!F14</f>
        <v>-0.15369901583000445</v>
      </c>
      <c r="G13">
        <f>HSDR!G14</f>
        <v>-0.41477883106853947</v>
      </c>
      <c r="H13">
        <f>HSDR!H14</f>
        <v>-0.45844044164667425</v>
      </c>
      <c r="I13">
        <f>HSDR!I14</f>
        <v>-0.5</v>
      </c>
      <c r="J13">
        <f>HSDR!J14</f>
        <v>-0.5</v>
      </c>
      <c r="K13">
        <f>HSDR!K14</f>
        <v>-0.5</v>
      </c>
    </row>
    <row r="14" spans="1:11">
      <c r="A14" s="1">
        <v>17</v>
      </c>
      <c r="B14">
        <f>HSDR!B15</f>
        <v>-0.15297458768154198</v>
      </c>
      <c r="C14">
        <f>HSDR!C15</f>
        <v>-0.11721624142457364</v>
      </c>
      <c r="D14">
        <f>HSDR!D15</f>
        <v>-8.0573373145316166E-2</v>
      </c>
      <c r="E14">
        <f>HSDR!E15</f>
        <v>-4.4941375564924446E-2</v>
      </c>
      <c r="F14">
        <f>HSDR!F15</f>
        <v>1.1739160673341936E-2</v>
      </c>
      <c r="G14">
        <f>HSDR!G15</f>
        <v>-0.10680898948269466</v>
      </c>
      <c r="H14">
        <f>HSDR!H15</f>
        <v>-0.38195097104844727</v>
      </c>
      <c r="I14">
        <f>HSDR!I15</f>
        <v>-0.42315423964521742</v>
      </c>
      <c r="J14">
        <f>HSDR!J15</f>
        <v>-0.41972063392881986</v>
      </c>
      <c r="K14">
        <f>HSDR!K15</f>
        <v>-0.47803347499473708</v>
      </c>
    </row>
    <row r="15" spans="1:11">
      <c r="A15" s="1">
        <v>18</v>
      </c>
      <c r="B15">
        <f>HSDR!B16</f>
        <v>0.12174190222088771</v>
      </c>
      <c r="C15">
        <f>HSDR!C16</f>
        <v>0.14830007284131114</v>
      </c>
      <c r="D15">
        <f>HSDR!D16</f>
        <v>0.17585443719748528</v>
      </c>
      <c r="E15">
        <f>HSDR!E16</f>
        <v>0.19956119497617719</v>
      </c>
      <c r="F15">
        <f>HSDR!F16</f>
        <v>0.28344391604689861</v>
      </c>
      <c r="G15">
        <f>HSDR!G16</f>
        <v>0.3995541673365518</v>
      </c>
      <c r="H15">
        <f>HSDR!H16</f>
        <v>0.1059513486191236</v>
      </c>
      <c r="I15">
        <f>HSDR!I16</f>
        <v>-0.18316335667343339</v>
      </c>
      <c r="J15">
        <f>HSDR!J16</f>
        <v>-0.17830123379648949</v>
      </c>
      <c r="K15">
        <f>HSDR!K16</f>
        <v>-0.10019887561319057</v>
      </c>
    </row>
    <row r="16" spans="1:11">
      <c r="A16" s="1">
        <v>19</v>
      </c>
      <c r="B16">
        <f>HSDR!B17</f>
        <v>0.38630468602058987</v>
      </c>
      <c r="C16">
        <f>HSDR!C17</f>
        <v>0.40436293659775996</v>
      </c>
      <c r="D16">
        <f>HSDR!D17</f>
        <v>0.42317892482749647</v>
      </c>
      <c r="E16">
        <f>HSDR!E17</f>
        <v>0.43951210416088371</v>
      </c>
      <c r="F16">
        <f>HSDR!F17</f>
        <v>0.4959770737873192</v>
      </c>
      <c r="G16">
        <f>HSDR!G17</f>
        <v>0.6159764957534315</v>
      </c>
      <c r="H16">
        <f>HSDR!H17</f>
        <v>0.5938536682866945</v>
      </c>
      <c r="I16">
        <f>HSDR!I17</f>
        <v>0.28759675706758142</v>
      </c>
      <c r="J16">
        <f>HSDR!J17</f>
        <v>6.3118166335840831E-2</v>
      </c>
      <c r="K16">
        <f>HSDR!K17</f>
        <v>0.27763572376835594</v>
      </c>
    </row>
    <row r="20" spans="1:11">
      <c r="A20" s="3" t="s">
        <v>2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 t="s">
        <v>3</v>
      </c>
    </row>
    <row r="21" spans="1:11">
      <c r="A21" s="1">
        <v>13</v>
      </c>
      <c r="B21">
        <f>HSDR!B37</f>
        <v>4.6636132695309543E-2</v>
      </c>
      <c r="C21">
        <f>HSDR!C37</f>
        <v>7.4118813392744037E-2</v>
      </c>
      <c r="D21">
        <f>HSDR!D37</f>
        <v>0.10247714687203519</v>
      </c>
      <c r="E21">
        <f>HSDR!E37</f>
        <v>0.13336273848321728</v>
      </c>
      <c r="F21">
        <f>HSDR!F37</f>
        <v>0.1797482058279152</v>
      </c>
      <c r="G21">
        <f>HSDR!G37</f>
        <v>0.12238569517899196</v>
      </c>
      <c r="H21">
        <f>HSDR!H37</f>
        <v>5.4057070196311334E-2</v>
      </c>
      <c r="I21">
        <f>HSDR!I37</f>
        <v>-3.7694688127479919E-2</v>
      </c>
      <c r="J21">
        <f>HSDR!J37</f>
        <v>-0.10485135840627777</v>
      </c>
      <c r="K21">
        <f>HSDR!K37</f>
        <v>-5.7308046666810254E-2</v>
      </c>
    </row>
    <row r="22" spans="1:11">
      <c r="A22" s="1">
        <v>14</v>
      </c>
      <c r="B22">
        <f>HSDR!B38</f>
        <v>2.2391856987839083E-2</v>
      </c>
      <c r="C22">
        <f>HSDR!C38</f>
        <v>5.0806738919282779E-2</v>
      </c>
      <c r="D22">
        <f>HSDR!D38</f>
        <v>8.0081414310110191E-2</v>
      </c>
      <c r="E22">
        <f>HSDR!E38</f>
        <v>0.12595448524867925</v>
      </c>
      <c r="F22">
        <f>HSDR!F38</f>
        <v>0.1797482058279152</v>
      </c>
      <c r="G22">
        <f>HSDR!G38</f>
        <v>7.9507488494468148E-2</v>
      </c>
      <c r="H22">
        <f>HSDR!H38</f>
        <v>1.3277219463208496E-2</v>
      </c>
      <c r="I22">
        <f>HSDR!I38</f>
        <v>-7.5163189441683848E-2</v>
      </c>
      <c r="J22">
        <f>HSDR!J38</f>
        <v>-0.1394667821754545</v>
      </c>
      <c r="K22">
        <f>HSDR!K38</f>
        <v>-9.3874324768310105E-2</v>
      </c>
    </row>
    <row r="23" spans="1:11">
      <c r="A23" s="1">
        <v>15</v>
      </c>
      <c r="B23">
        <f>HSDR!B39</f>
        <v>-1.2068474052636583E-4</v>
      </c>
      <c r="C23">
        <f>HSDR!C39</f>
        <v>2.9159812622497332E-2</v>
      </c>
      <c r="D23">
        <f>HSDR!D39</f>
        <v>5.928537693117987E-2</v>
      </c>
      <c r="E23">
        <f>HSDR!E39</f>
        <v>0.12595448524867925</v>
      </c>
      <c r="F23">
        <f>HSDR!F39</f>
        <v>0.1797482058279152</v>
      </c>
      <c r="G23">
        <f>HSDR!G39</f>
        <v>3.7028282279269235E-2</v>
      </c>
      <c r="H23">
        <f>HSDR!H39</f>
        <v>-2.7054780502901658E-2</v>
      </c>
      <c r="I23">
        <f>HSDR!I39</f>
        <v>-0.11218876868994292</v>
      </c>
      <c r="J23">
        <f>HSDR!J39</f>
        <v>-0.17370423031226784</v>
      </c>
      <c r="K23">
        <f>HSDR!K39</f>
        <v>-0.13002650167843849</v>
      </c>
    </row>
    <row r="24" spans="1:11">
      <c r="A24" s="1">
        <v>16</v>
      </c>
      <c r="B24">
        <f>HSDR!B40</f>
        <v>-2.1025187774008566E-2</v>
      </c>
      <c r="C24">
        <f>HSDR!C40</f>
        <v>9.0590953469107914E-3</v>
      </c>
      <c r="D24">
        <f>HSDR!D40</f>
        <v>5.8426518743744854E-2</v>
      </c>
      <c r="E24">
        <f>HSDR!E40</f>
        <v>0.12595448524867925</v>
      </c>
      <c r="F24">
        <f>HSDR!F40</f>
        <v>0.1797482058279152</v>
      </c>
      <c r="G24">
        <f>HSDR!G40</f>
        <v>-4.8901571730158942E-3</v>
      </c>
      <c r="H24">
        <f>HSDR!H40</f>
        <v>-6.6794847920094103E-2</v>
      </c>
      <c r="I24">
        <f>HSDR!I40</f>
        <v>-0.14864353463007476</v>
      </c>
      <c r="J24">
        <f>HSDR!J40</f>
        <v>-0.20744109003068206</v>
      </c>
      <c r="K24">
        <f>HSDR!K40</f>
        <v>-0.16563717206687348</v>
      </c>
    </row>
    <row r="25" spans="1:11">
      <c r="A25" s="1">
        <v>17</v>
      </c>
      <c r="B25">
        <f>HSDR!B41</f>
        <v>-4.9104358288914595E-4</v>
      </c>
      <c r="C25">
        <f>HSDR!C41</f>
        <v>5.5095284479298332E-2</v>
      </c>
      <c r="D25">
        <f>HSDR!D41</f>
        <v>0.11865255067432869</v>
      </c>
      <c r="E25">
        <f>HSDR!E41</f>
        <v>0.18237815537354879</v>
      </c>
      <c r="F25">
        <f>HSDR!F41</f>
        <v>0.25610428729099816</v>
      </c>
      <c r="G25">
        <f>HSDR!G41</f>
        <v>5.3823463716116668E-2</v>
      </c>
      <c r="H25">
        <f>HSDR!H41</f>
        <v>-7.2915398729642117E-2</v>
      </c>
      <c r="I25">
        <f>HSDR!I41</f>
        <v>-0.14978689218213326</v>
      </c>
      <c r="J25">
        <f>HSDR!J41</f>
        <v>-0.19686697623363469</v>
      </c>
      <c r="K25">
        <f>HSDR!K41</f>
        <v>-0.17956936979241733</v>
      </c>
    </row>
    <row r="26" spans="1:11">
      <c r="A26" s="1">
        <v>18</v>
      </c>
      <c r="B26">
        <f>HSDR!B42</f>
        <v>0.12174190222088771</v>
      </c>
      <c r="C26">
        <f>HSDR!C42</f>
        <v>0.17764127567893745</v>
      </c>
      <c r="D26">
        <f>HSDR!D42</f>
        <v>0.23700384775562164</v>
      </c>
      <c r="E26">
        <f>HSDR!E42</f>
        <v>0.29522549562328804</v>
      </c>
      <c r="F26">
        <f>HSDR!F42</f>
        <v>0.38150648207879356</v>
      </c>
      <c r="G26">
        <f>HSDR!G42</f>
        <v>0.3995541673365518</v>
      </c>
      <c r="H26">
        <f>HSDR!H42</f>
        <v>0.1059513486191236</v>
      </c>
      <c r="I26">
        <f>HSDR!I42</f>
        <v>-0.10074430758041525</v>
      </c>
      <c r="J26">
        <f>HSDR!J42</f>
        <v>-0.14380812317405353</v>
      </c>
      <c r="K26">
        <f>HSDR!K42</f>
        <v>-9.2935491769284034E-2</v>
      </c>
    </row>
    <row r="27" spans="1:11">
      <c r="A27" s="1">
        <v>19</v>
      </c>
      <c r="B27">
        <f>HSDR!B43</f>
        <v>0.38630468602058987</v>
      </c>
      <c r="C27">
        <f>HSDR!C43</f>
        <v>0.40436293659775996</v>
      </c>
      <c r="D27">
        <f>HSDR!D43</f>
        <v>0.42317892482749647</v>
      </c>
      <c r="E27">
        <f>HSDR!E43</f>
        <v>0.43951210416088371</v>
      </c>
      <c r="F27">
        <f>HSDR!F43</f>
        <v>0.4959770737873192</v>
      </c>
      <c r="G27">
        <f>HSDR!G43</f>
        <v>0.6159764957534315</v>
      </c>
      <c r="H27">
        <f>HSDR!H43</f>
        <v>0.5938536682866945</v>
      </c>
      <c r="I27">
        <f>HSDR!I43</f>
        <v>0.28759675706758142</v>
      </c>
      <c r="J27">
        <f>HSDR!J43</f>
        <v>6.3118166335840831E-2</v>
      </c>
      <c r="K27">
        <f>HSDR!K43</f>
        <v>0.27763572376835594</v>
      </c>
    </row>
    <row r="28" spans="1:11">
      <c r="A28" s="1">
        <v>20</v>
      </c>
      <c r="B28">
        <f>HSDR!B44</f>
        <v>0.63998657521683877</v>
      </c>
      <c r="C28">
        <f>HSDR!C44</f>
        <v>0.65027209425148136</v>
      </c>
      <c r="D28">
        <f>HSDR!D44</f>
        <v>0.66104996194807186</v>
      </c>
      <c r="E28">
        <f>HSDR!E44</f>
        <v>0.67035969063279999</v>
      </c>
      <c r="F28">
        <f>HSDR!F44</f>
        <v>0.70395857017134467</v>
      </c>
      <c r="G28">
        <f>HSDR!G44</f>
        <v>0.77322722653717491</v>
      </c>
      <c r="H28">
        <f>HSDR!H44</f>
        <v>0.79181515955189841</v>
      </c>
      <c r="I28">
        <f>HSDR!I44</f>
        <v>0.75835687080859615</v>
      </c>
      <c r="J28">
        <f>HSDR!J44</f>
        <v>0.55453756646817121</v>
      </c>
      <c r="K28">
        <f>HSDR!K44</f>
        <v>0.65547032314990239</v>
      </c>
    </row>
    <row r="29" spans="1:11">
      <c r="A29" s="1">
        <v>21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2" spans="1:11">
      <c r="A32" s="3" t="s">
        <v>9</v>
      </c>
      <c r="B32" s="1">
        <v>2</v>
      </c>
      <c r="C32" s="1">
        <v>3</v>
      </c>
      <c r="D32" s="1">
        <v>4</v>
      </c>
      <c r="E32" s="1">
        <v>5</v>
      </c>
      <c r="F32" s="1">
        <v>6</v>
      </c>
      <c r="G32" s="1">
        <v>7</v>
      </c>
      <c r="H32" s="1">
        <v>8</v>
      </c>
      <c r="I32" s="1">
        <v>9</v>
      </c>
      <c r="J32" s="1">
        <v>10</v>
      </c>
      <c r="K32" s="1" t="s">
        <v>3</v>
      </c>
    </row>
    <row r="33" spans="1:11">
      <c r="A33" s="1">
        <v>2</v>
      </c>
      <c r="B33">
        <f>Split!B16</f>
        <v>-8.8887240897114583E-2</v>
      </c>
      <c r="C33">
        <f>Split!C16</f>
        <v>-2.5616130479246452E-2</v>
      </c>
      <c r="D33">
        <f>Split!D16</f>
        <v>4.2946629568768796E-2</v>
      </c>
      <c r="E33">
        <f>Split!E16</f>
        <v>0.12724982334843896</v>
      </c>
      <c r="F33">
        <f>Split!F16</f>
        <v>0.19477859816579265</v>
      </c>
      <c r="G33">
        <f>Split!G16</f>
        <v>-7.399324492704697E-3</v>
      </c>
      <c r="H33">
        <f>Split!H16</f>
        <v>-0.15933415266020509</v>
      </c>
      <c r="I33">
        <f>Split!I16</f>
        <v>-0.24066617915336547</v>
      </c>
      <c r="J33">
        <f>Split!J16</f>
        <v>-0.28919791448567511</v>
      </c>
      <c r="K33">
        <f>Split!K16</f>
        <v>-0.25307699440390868</v>
      </c>
    </row>
    <row r="34" spans="1:11">
      <c r="A34" s="1">
        <v>3</v>
      </c>
      <c r="B34">
        <f>Split!B17</f>
        <v>-0.13816353305492135</v>
      </c>
      <c r="C34">
        <f>Split!C17</f>
        <v>-6.386643474421741E-2</v>
      </c>
      <c r="D34">
        <f>Split!D17</f>
        <v>1.4624872422626882E-2</v>
      </c>
      <c r="E34">
        <f>Split!E17</f>
        <v>0.10229274834073326</v>
      </c>
      <c r="F34">
        <f>Split!F17</f>
        <v>0.16942022384102581</v>
      </c>
      <c r="G34">
        <f>Split!G17</f>
        <v>-6.7760458821693528E-2</v>
      </c>
      <c r="H34">
        <f>Split!H17</f>
        <v>-0.21724188132078476</v>
      </c>
      <c r="I34">
        <f>Split!I17</f>
        <v>-0.29264070019772598</v>
      </c>
      <c r="J34">
        <f>Split!J17</f>
        <v>-0.33774944037840804</v>
      </c>
      <c r="K34">
        <f>Split!K17</f>
        <v>-0.30414663097569938</v>
      </c>
    </row>
    <row r="35" spans="1:11">
      <c r="A35" s="1">
        <v>4</v>
      </c>
      <c r="B35">
        <f>Split!B18</f>
        <v>-2.1798188008805671E-2</v>
      </c>
      <c r="C35">
        <f>Split!C18</f>
        <v>8.0052625306546443E-3</v>
      </c>
      <c r="D35">
        <f>Split!D18</f>
        <v>3.8784473277208791E-2</v>
      </c>
      <c r="E35">
        <f>Split!E18</f>
        <v>8.0259872887869343E-2</v>
      </c>
      <c r="F35">
        <f>Split!F18</f>
        <v>0.14595673491924674</v>
      </c>
      <c r="G35">
        <f>Split!G18</f>
        <v>8.2207439363742862E-2</v>
      </c>
      <c r="H35">
        <f>Split!H18</f>
        <v>-5.9898275658656276E-2</v>
      </c>
      <c r="I35">
        <f>Split!I18</f>
        <v>-0.21018633199821762</v>
      </c>
      <c r="J35">
        <f>Split!J18</f>
        <v>-0.24937508055334259</v>
      </c>
      <c r="K35">
        <f>Split!K18</f>
        <v>-0.1970288105741636</v>
      </c>
    </row>
    <row r="36" spans="1:11">
      <c r="A36" s="1">
        <v>5</v>
      </c>
      <c r="B36">
        <f>Split!B19</f>
        <v>0.3589394124422991</v>
      </c>
      <c r="C36">
        <f>Split!C19</f>
        <v>0.40932067017593915</v>
      </c>
      <c r="D36">
        <f>Split!D19</f>
        <v>0.46094024379435389</v>
      </c>
      <c r="E36">
        <f>Split!E19</f>
        <v>0.51251710900326775</v>
      </c>
      <c r="F36">
        <f>Split!F19</f>
        <v>0.57559016859776868</v>
      </c>
      <c r="G36">
        <f>Split!G19</f>
        <v>0.39241245528243773</v>
      </c>
      <c r="H36">
        <f>Split!H19</f>
        <v>0.28663571688628375</v>
      </c>
      <c r="I36">
        <f>Split!I19</f>
        <v>0.14432836838077107</v>
      </c>
      <c r="J36">
        <f>Split!J19</f>
        <v>2.5308523040868145E-2</v>
      </c>
      <c r="K36">
        <f>Split!K19</f>
        <v>8.1449707945275895E-2</v>
      </c>
    </row>
    <row r="37" spans="1:11">
      <c r="A37" s="1">
        <v>6</v>
      </c>
      <c r="B37">
        <f>Split!B20</f>
        <v>-0.21863675917925615</v>
      </c>
      <c r="C37">
        <f>Split!C20</f>
        <v>-0.13667841243230403</v>
      </c>
      <c r="D37">
        <f>Split!D20</f>
        <v>-4.9559710729696387E-2</v>
      </c>
      <c r="E37">
        <f>Split!E20</f>
        <v>4.3986900993555816E-2</v>
      </c>
      <c r="F37">
        <f>Split!F20</f>
        <v>0.10792266460833708</v>
      </c>
      <c r="G37">
        <f>Split!G20</f>
        <v>-0.21284771451731427</v>
      </c>
      <c r="H37">
        <f>Split!H20</f>
        <v>-0.2715748050242861</v>
      </c>
      <c r="I37">
        <f>Split!I20</f>
        <v>-0.3400132806089356</v>
      </c>
      <c r="J37">
        <f>Split!J20</f>
        <v>-0.38104299284808757</v>
      </c>
      <c r="K37">
        <f>Split!K20</f>
        <v>-0.35054034044008009</v>
      </c>
    </row>
    <row r="38" spans="1:11">
      <c r="A38" s="1">
        <v>7</v>
      </c>
      <c r="B38">
        <f>Split!B21</f>
        <v>-0.15548537999244905</v>
      </c>
      <c r="C38">
        <f>Split!C21</f>
        <v>-7.4766650789560893E-2</v>
      </c>
      <c r="D38">
        <f>Split!D21</f>
        <v>1.0511467456082519E-2</v>
      </c>
      <c r="E38">
        <f>Split!E21</f>
        <v>9.9964621687930175E-2</v>
      </c>
      <c r="F38">
        <f>Split!F21</f>
        <v>0.18769123920448377</v>
      </c>
      <c r="G38">
        <f>Split!G21</f>
        <v>-9.0500880901835709E-2</v>
      </c>
      <c r="H38">
        <f>Split!H21</f>
        <v>-0.37191909208726709</v>
      </c>
      <c r="I38">
        <f>Split!I21</f>
        <v>-0.43092981848423528</v>
      </c>
      <c r="J38">
        <f>Split!J21</f>
        <v>-0.46630747852717758</v>
      </c>
      <c r="K38">
        <f>Split!K21</f>
        <v>-0.44000672211415065</v>
      </c>
    </row>
    <row r="39" spans="1:11">
      <c r="A39" s="1">
        <v>8</v>
      </c>
      <c r="B39">
        <f>Split!B22</f>
        <v>1.9285099723172248E-2</v>
      </c>
      <c r="C39">
        <f>Split!C22</f>
        <v>8.6887860476253201E-2</v>
      </c>
      <c r="D39">
        <f>Split!D22</f>
        <v>0.15656746918613523</v>
      </c>
      <c r="E39">
        <f>Split!E22</f>
        <v>0.22831820480547502</v>
      </c>
      <c r="F39">
        <f>Split!F22</f>
        <v>0.32553339738516485</v>
      </c>
      <c r="G39">
        <f>Split!G22</f>
        <v>0.21152959698650553</v>
      </c>
      <c r="H39">
        <f>Split!H22</f>
        <v>-8.7582327609523183E-2</v>
      </c>
      <c r="I39">
        <f>Split!I22</f>
        <v>-0.4053995744566174</v>
      </c>
      <c r="J39">
        <f>Split!J22</f>
        <v>-0.48948762316092631</v>
      </c>
      <c r="K39">
        <f>Split!K22</f>
        <v>-0.39405762114832721</v>
      </c>
    </row>
    <row r="40" spans="1:11">
      <c r="A40" s="1">
        <v>9</v>
      </c>
      <c r="B40">
        <f>Split!B23</f>
        <v>0.18462902498065625</v>
      </c>
      <c r="C40">
        <f>Split!C23</f>
        <v>0.24214017052931303</v>
      </c>
      <c r="D40">
        <f>Split!D23</f>
        <v>0.30150334319286626</v>
      </c>
      <c r="E40">
        <f>Split!E23</f>
        <v>0.36334825237219065</v>
      </c>
      <c r="F40">
        <f>Split!F23</f>
        <v>0.44337460889206304</v>
      </c>
      <c r="G40">
        <f>Split!G23</f>
        <v>0.3995541673365518</v>
      </c>
      <c r="H40">
        <f>Split!H23</f>
        <v>0.2153232726471426</v>
      </c>
      <c r="I40">
        <f>Split!I23</f>
        <v>-9.3659752356483564E-2</v>
      </c>
      <c r="J40">
        <f>Split!J23</f>
        <v>-0.17830123379648949</v>
      </c>
      <c r="K40">
        <f>Split!K23</f>
        <v>-0.10019887561319057</v>
      </c>
    </row>
    <row r="41" spans="1:11">
      <c r="A41" s="1">
        <v>10</v>
      </c>
      <c r="B41">
        <f>Split!B24</f>
        <v>0.63998657521683877</v>
      </c>
      <c r="C41">
        <f>Split!C24</f>
        <v>0.65027209425148136</v>
      </c>
      <c r="D41">
        <f>Split!D24</f>
        <v>0.66104996194807186</v>
      </c>
      <c r="E41">
        <f>Split!E24</f>
        <v>0.67035969063279999</v>
      </c>
      <c r="F41">
        <f>Split!F24</f>
        <v>0.70395857017134467</v>
      </c>
      <c r="G41">
        <f>Split!G24</f>
        <v>0.77322722653717491</v>
      </c>
      <c r="H41">
        <f>Split!H24</f>
        <v>0.79181515955189841</v>
      </c>
      <c r="I41">
        <f>Split!I24</f>
        <v>0.75835687080859615</v>
      </c>
      <c r="J41">
        <f>Split!J24</f>
        <v>0.55453756646817121</v>
      </c>
      <c r="K41">
        <f>Split!K24</f>
        <v>0.65547032314990239</v>
      </c>
    </row>
    <row r="42" spans="1:11">
      <c r="A42" s="1" t="s">
        <v>10</v>
      </c>
      <c r="B42">
        <f>Split!B25</f>
        <v>0.47064092333946894</v>
      </c>
      <c r="C42">
        <f>Split!C25</f>
        <v>0.51779525312221664</v>
      </c>
      <c r="D42">
        <f>Split!D25</f>
        <v>0.56604055041797596</v>
      </c>
      <c r="E42">
        <f>Split!E25</f>
        <v>0.61469901790902803</v>
      </c>
      <c r="F42">
        <f>Split!F25</f>
        <v>0.66738009490756955</v>
      </c>
      <c r="G42">
        <f>Split!G25</f>
        <v>0.46288894886429088</v>
      </c>
      <c r="H42">
        <f>Split!H25</f>
        <v>0.35069259087031501</v>
      </c>
      <c r="I42">
        <f>Split!I25</f>
        <v>0.22778342315245478</v>
      </c>
      <c r="J42">
        <f>Split!J25</f>
        <v>0.17968872741114619</v>
      </c>
      <c r="K42">
        <f>Split!K25</f>
        <v>0.10906077977909699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6"/>
  <sheetViews>
    <sheetView tabSelected="1" topLeftCell="A7" workbookViewId="0">
      <selection activeCell="B46" sqref="B46"/>
    </sheetView>
  </sheetViews>
  <sheetFormatPr defaultRowHeight="15"/>
  <cols>
    <col min="1" max="1" width="17.42578125" bestFit="1" customWidth="1"/>
    <col min="2" max="2" width="10.5703125" customWidth="1"/>
  </cols>
  <sheetData>
    <row r="1" spans="1:11">
      <c r="A1" s="3" t="s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3</v>
      </c>
    </row>
    <row r="2" spans="1:11">
      <c r="A2" s="1">
        <v>5</v>
      </c>
      <c r="B2">
        <f ca="1">ER!B2*Prob!B2</f>
        <v>-1.1671876837846834E-4</v>
      </c>
      <c r="C2">
        <f ca="1">ER!C2*Prob!C2</f>
        <v>-8.6763975659071406E-5</v>
      </c>
      <c r="D2">
        <f ca="1">ER!D2*Prob!D2</f>
        <v>-5.5966740281924715E-5</v>
      </c>
      <c r="E2">
        <f ca="1">ER!E2*Prob!E2</f>
        <v>-2.1828830579753868E-5</v>
      </c>
      <c r="F2">
        <f ca="1">ER!F2*Prob!F2</f>
        <v>-1.0799616189714394E-6</v>
      </c>
      <c r="G2">
        <f ca="1">ER!G2*Prob!G2</f>
        <v>-1.0873686106886531E-4</v>
      </c>
      <c r="H2">
        <f ca="1">ER!H2*Prob!H2</f>
        <v>-1.7122740455456095E-4</v>
      </c>
      <c r="I2">
        <f ca="1">ER!I2*Prob!I2</f>
        <v>-2.4270828708052719E-4</v>
      </c>
      <c r="J2">
        <f ca="1">ER!J2*Prob!J2</f>
        <v>-1.0534476300912863E-3</v>
      </c>
      <c r="K2">
        <f ca="1">ER!K2*Prob!K2</f>
        <v>-1.755660780761442E-4</v>
      </c>
    </row>
    <row r="3" spans="1:11">
      <c r="A3" s="1">
        <v>6</v>
      </c>
      <c r="B3">
        <f ca="1">ER!B3*Prob!B3</f>
        <v>-1.2813756710060984E-4</v>
      </c>
      <c r="C3">
        <f ca="1">ER!C3*Prob!C3</f>
        <v>-9.7670530731550672E-5</v>
      </c>
      <c r="D3">
        <f ca="1">ER!D3*Prob!D3</f>
        <v>-6.637882742502263E-5</v>
      </c>
      <c r="E3">
        <f ca="1">ER!E3*Prob!E3</f>
        <v>-3.17851373055095E-5</v>
      </c>
      <c r="F3">
        <f ca="1">ER!F3*Prob!F3</f>
        <v>-1.1839631797791762E-5</v>
      </c>
      <c r="G3">
        <f ca="1">ER!G3*Prob!G3</f>
        <v>-1.3830924646035455E-4</v>
      </c>
      <c r="H3">
        <f ca="1">ER!H3*Prob!H3</f>
        <v>-1.9776229523967663E-4</v>
      </c>
      <c r="I3">
        <f ca="1">ER!I3*Prob!I3</f>
        <v>-2.6640027327967777E-4</v>
      </c>
      <c r="J3">
        <f ca="1">ER!J3*Prob!J3</f>
        <v>-1.1352524868291438E-3</v>
      </c>
      <c r="K3">
        <f ca="1">ER!K3*Prob!K3</f>
        <v>-1.9168234156936344E-4</v>
      </c>
    </row>
    <row r="4" spans="1:11">
      <c r="A4" s="1">
        <v>7</v>
      </c>
      <c r="B4">
        <f ca="1">ER!B4*Prob!B4</f>
        <v>-1.9878639575169111E-4</v>
      </c>
      <c r="C4">
        <f ca="1">ER!C4*Prob!C4</f>
        <v>-1.3943191971682047E-4</v>
      </c>
      <c r="D4">
        <f ca="1">ER!D4*Prob!D4</f>
        <v>-7.8328254900941134E-5</v>
      </c>
      <c r="E4">
        <f ca="1">ER!E4*Prob!E4</f>
        <v>-1.3238708972127238E-5</v>
      </c>
      <c r="F4">
        <f ca="1">ER!F4*Prob!F4</f>
        <v>5.3136717986091812E-5</v>
      </c>
      <c r="G4">
        <f ca="1">ER!G4*Prob!G4</f>
        <v>-1.2527592094752437E-4</v>
      </c>
      <c r="H4">
        <f ca="1">ER!H4*Prob!H4</f>
        <v>-3.8344063491005869E-4</v>
      </c>
      <c r="I4">
        <f ca="1">ER!I4*Prob!I4</f>
        <v>-5.1955473916591108E-4</v>
      </c>
      <c r="J4">
        <f ca="1">ER!J4*Prob!J4</f>
        <v>-2.1448310615342948E-3</v>
      </c>
      <c r="K4">
        <f ca="1">ER!K4*Prob!K4</f>
        <v>-3.9083293343856768E-4</v>
      </c>
    </row>
    <row r="5" spans="1:11">
      <c r="A5" s="1">
        <v>8</v>
      </c>
      <c r="B5">
        <f ca="1">ER!B5*Prob!B5</f>
        <v>-3.96871879996462E-5</v>
      </c>
      <c r="C5">
        <f ca="1">ER!C5*Prob!C5</f>
        <v>1.4574897643431308E-5</v>
      </c>
      <c r="D5">
        <f ca="1">ER!D5*Prob!D5</f>
        <v>7.0613515297603629E-5</v>
      </c>
      <c r="E5">
        <f ca="1">ER!E5*Prob!E5</f>
        <v>1.2891149018303839E-4</v>
      </c>
      <c r="F5">
        <f ca="1">ER!F5*Prob!F5</f>
        <v>2.0930386908734325E-4</v>
      </c>
      <c r="G5">
        <f ca="1">ER!G5*Prob!G5</f>
        <v>1.4967216998405621E-4</v>
      </c>
      <c r="H5">
        <f ca="1">ER!H5*Prob!H5</f>
        <v>-1.0905466665208244E-4</v>
      </c>
      <c r="I5">
        <f ca="1">ER!I5*Prob!I5</f>
        <v>-3.8267880199948593E-4</v>
      </c>
      <c r="J5">
        <f ca="1">ER!J5*Prob!J5</f>
        <v>-1.6764124318560901E-3</v>
      </c>
      <c r="K5">
        <f ca="1">ER!K5*Prob!K5</f>
        <v>-2.4834694795945137E-4</v>
      </c>
    </row>
    <row r="6" spans="1:11">
      <c r="A6" s="1">
        <v>9</v>
      </c>
      <c r="B6">
        <f ca="1">ER!B6*Prob!B6</f>
        <v>2.0331189142377929E-4</v>
      </c>
      <c r="C6">
        <f ca="1">ER!C6*Prob!C6</f>
        <v>3.2994907600363178E-4</v>
      </c>
      <c r="D6">
        <f ca="1">ER!D6*Prob!D6</f>
        <v>4.9690195917821104E-4</v>
      </c>
      <c r="E6">
        <f ca="1">ER!E6*Prob!E6</f>
        <v>6.6378850670833784E-4</v>
      </c>
      <c r="F6">
        <f ca="1">ER!F6*Prob!F6</f>
        <v>8.6587550032316896E-4</v>
      </c>
      <c r="G6">
        <f ca="1">ER!G6*Prob!G6</f>
        <v>4.6937057788881025E-4</v>
      </c>
      <c r="H6">
        <f ca="1">ER!H6*Prob!H6</f>
        <v>2.6866513637339811E-4</v>
      </c>
      <c r="I6">
        <f ca="1">ER!I6*Prob!I6</f>
        <v>-1.4249809775872119E-4</v>
      </c>
      <c r="J6">
        <f ca="1">ER!J6*Prob!J6</f>
        <v>-1.5423290376342083E-3</v>
      </c>
      <c r="K6">
        <f ca="1">ER!K6*Prob!K6</f>
        <v>-1.2418199831993197E-4</v>
      </c>
    </row>
    <row r="7" spans="1:11">
      <c r="A7" s="1">
        <v>10</v>
      </c>
      <c r="B7">
        <f ca="1">ER!B7*Prob!B7</f>
        <v>9.8026239174046187E-4</v>
      </c>
      <c r="C7">
        <f ca="1">ER!C7*Prob!C7</f>
        <v>1.1178534460881363E-3</v>
      </c>
      <c r="D7">
        <f ca="1">ER!D7*Prob!D7</f>
        <v>1.2588263371716539E-3</v>
      </c>
      <c r="E7">
        <f ca="1">ER!E7*Prob!E7</f>
        <v>1.3996825917249008E-3</v>
      </c>
      <c r="F7">
        <f ca="1">ER!F7*Prob!F7</f>
        <v>1.5719349165164373E-3</v>
      </c>
      <c r="G7">
        <f ca="1">ER!G7*Prob!G7</f>
        <v>1.0716771650863116E-3</v>
      </c>
      <c r="H7">
        <f ca="1">ER!H7*Prob!H7</f>
        <v>7.8280122954833993E-4</v>
      </c>
      <c r="I7">
        <f ca="1">ER!I7*Prob!I7</f>
        <v>3.9416031419418598E-4</v>
      </c>
      <c r="J7">
        <f ca="1">ER!J7*Prob!J7</f>
        <v>2.5520306136935075E-4</v>
      </c>
      <c r="K7">
        <f ca="1">ER!K7*Prob!K7</f>
        <v>1.5399615661373548E-4</v>
      </c>
    </row>
    <row r="8" spans="1:11">
      <c r="A8" s="1">
        <v>11</v>
      </c>
      <c r="B8">
        <f ca="1">ER!B8*Prob!B8</f>
        <v>1.71375848280189E-3</v>
      </c>
      <c r="C8">
        <f ca="1">ER!C8*Prob!C8</f>
        <v>1.8854629153289642E-3</v>
      </c>
      <c r="D8">
        <f ca="1">ER!D8*Prob!D8</f>
        <v>2.0611399195920839E-3</v>
      </c>
      <c r="E8">
        <f ca="1">ER!E8*Prob!E8</f>
        <v>2.2383214125044266E-3</v>
      </c>
      <c r="F8">
        <f ca="1">ER!F8*Prob!F8</f>
        <v>2.4301505504144552E-3</v>
      </c>
      <c r="G8">
        <f ca="1">ER!G8*Prob!G8</f>
        <v>1.6855309926783464E-3</v>
      </c>
      <c r="H8">
        <f ca="1">ER!H8*Prob!H8</f>
        <v>1.2769871310707877E-3</v>
      </c>
      <c r="I8">
        <f ca="1">ER!I8*Prob!I8</f>
        <v>8.294344038323342E-4</v>
      </c>
      <c r="J8">
        <f ca="1">ER!J8*Prob!J8</f>
        <v>2.4158982992850443E-3</v>
      </c>
      <c r="K8">
        <f ca="1">ER!K8*Prob!K8</f>
        <v>3.6049481165330955E-4</v>
      </c>
    </row>
    <row r="9" spans="1:11">
      <c r="A9" s="1">
        <v>12</v>
      </c>
      <c r="B9">
        <f ca="1">ER!B9*Prob!B9</f>
        <v>-1.6146835701105751E-3</v>
      </c>
      <c r="C9">
        <f ca="1">ER!C9*Prob!C9</f>
        <v>-1.4891545731330058E-3</v>
      </c>
      <c r="D9">
        <f ca="1">ER!D9*Prob!D9</f>
        <v>-1.3449629157618584E-3</v>
      </c>
      <c r="E9">
        <f ca="1">ER!E9*Prob!E9</f>
        <v>-1.0654061227567838E-3</v>
      </c>
      <c r="F9">
        <f ca="1">ER!F9*Prob!F9</f>
        <v>-9.7942021921714286E-4</v>
      </c>
      <c r="G9">
        <f ca="1">ER!G9*Prob!G9</f>
        <v>-1.3563350037516615E-3</v>
      </c>
      <c r="H9">
        <f ca="1">ER!H9*Prob!H9</f>
        <v>-1.730563163559402E-3</v>
      </c>
      <c r="I9">
        <f ca="1">ER!I9*Prob!I9</f>
        <v>-2.1666754340123346E-3</v>
      </c>
      <c r="J9">
        <f ca="1">ER!J9*Prob!J9</f>
        <v>-8.9654035640879138E-3</v>
      </c>
      <c r="K9">
        <f ca="1">ER!K9*Prob!K9</f>
        <v>-1.5464473546251917E-3</v>
      </c>
    </row>
    <row r="10" spans="1:11">
      <c r="A10" s="1">
        <v>13</v>
      </c>
      <c r="B10">
        <f ca="1">ER!B10*Prob!B10</f>
        <v>-1.8657133276877025E-3</v>
      </c>
      <c r="C10">
        <f ca="1">ER!C10*Prob!C10</f>
        <v>-1.6074206687755987E-3</v>
      </c>
      <c r="D10">
        <f ca="1">ER!D10*Prob!D10</f>
        <v>-1.3449629157618584E-3</v>
      </c>
      <c r="E10">
        <f ca="1">ER!E10*Prob!E10</f>
        <v>-1.0654061227567838E-3</v>
      </c>
      <c r="F10">
        <f ca="1">ER!F10*Prob!F10</f>
        <v>-9.7942021921714286E-4</v>
      </c>
      <c r="G10">
        <f ca="1">ER!G10*Prob!G10</f>
        <v>-1.7146200676946227E-3</v>
      </c>
      <c r="H10">
        <f ca="1">ER!H10*Prob!H10</f>
        <v>-2.0621176446589534E-3</v>
      </c>
      <c r="I10">
        <f ca="1">ER!I10*Prob!I10</f>
        <v>-2.4670790386509623E-3</v>
      </c>
      <c r="J10">
        <f ca="1">ER!J10*Prob!J10</f>
        <v>-1.0005631019124215E-2</v>
      </c>
      <c r="K10">
        <f ca="1">ER!K10*Prob!K10</f>
        <v>-1.751101846276019E-3</v>
      </c>
    </row>
    <row r="11" spans="1:11">
      <c r="A11" s="1">
        <v>14</v>
      </c>
      <c r="B11">
        <f ca="1">ER!B11*Prob!B11</f>
        <v>-1.5991828523037449E-3</v>
      </c>
      <c r="C11">
        <f ca="1">ER!C11*Prob!C11</f>
        <v>-1.3777891446647989E-3</v>
      </c>
      <c r="D11">
        <f ca="1">ER!D11*Prob!D11</f>
        <v>-1.1528253563673071E-3</v>
      </c>
      <c r="E11">
        <f ca="1">ER!E11*Prob!E11</f>
        <v>-9.1320524807724315E-4</v>
      </c>
      <c r="F11">
        <f ca="1">ER!F11*Prob!F11</f>
        <v>-8.3950304504326525E-4</v>
      </c>
      <c r="G11">
        <f ca="1">ER!G11*Prob!G11</f>
        <v>-1.7548400068765231E-3</v>
      </c>
      <c r="H11">
        <f ca="1">ER!H11*Prob!H11</f>
        <v>-2.0314197109909905E-3</v>
      </c>
      <c r="I11">
        <f ca="1">ER!I11*Prob!I11</f>
        <v>-2.3537359225356508E-3</v>
      </c>
      <c r="J11">
        <f ca="1">ER!J11*Prob!J11</f>
        <v>-9.4041912969312809E-3</v>
      </c>
      <c r="K11">
        <f ca="1">ER!K11*Prob!K11</f>
        <v>-1.6638327085301034E-3</v>
      </c>
    </row>
    <row r="12" spans="1:11">
      <c r="A12" s="1">
        <v>15</v>
      </c>
      <c r="B12">
        <f ca="1">ER!B12*Prob!B12</f>
        <v>-1.5991828523037449E-3</v>
      </c>
      <c r="C12">
        <f ca="1">ER!C12*Prob!C12</f>
        <v>-1.3777891446647989E-3</v>
      </c>
      <c r="D12">
        <f ca="1">ER!D12*Prob!D12</f>
        <v>-1.1528253563673071E-3</v>
      </c>
      <c r="E12">
        <f ca="1">ER!E12*Prob!E12</f>
        <v>-9.1320524807724315E-4</v>
      </c>
      <c r="F12">
        <f ca="1">ER!F12*Prob!F12</f>
        <v>-8.3950304504326525E-4</v>
      </c>
      <c r="G12">
        <f ca="1">ER!G12*Prob!G12</f>
        <v>-2.0196366940763502E-3</v>
      </c>
      <c r="H12">
        <f ca="1">ER!H12*Prob!H12</f>
        <v>-2.276460705039784E-3</v>
      </c>
      <c r="I12">
        <f ca="1">ER!I12*Prob!I12</f>
        <v>-2.5757543300455399E-3</v>
      </c>
      <c r="J12">
        <f ca="1">ER!J12*Prob!J12</f>
        <v>-1.0083680543398341E-2</v>
      </c>
      <c r="K12">
        <f ca="1">ER!K12*Prob!K12</f>
        <v>-1.8150861010475517E-3</v>
      </c>
    </row>
    <row r="13" spans="1:11">
      <c r="A13" s="1">
        <v>16</v>
      </c>
      <c r="B13">
        <f ca="1">ER!B13*Prob!B13</f>
        <v>-1.3326523769197874E-3</v>
      </c>
      <c r="C13">
        <f ca="1">ER!C13*Prob!C13</f>
        <v>-1.1481576205539989E-3</v>
      </c>
      <c r="D13">
        <f ca="1">ER!D13*Prob!D13</f>
        <v>-9.606877969727558E-4</v>
      </c>
      <c r="E13">
        <f ca="1">ER!E13*Prob!E13</f>
        <v>-7.6100437339770254E-4</v>
      </c>
      <c r="F13">
        <f ca="1">ER!F13*Prob!F13</f>
        <v>-6.9958587086938764E-4</v>
      </c>
      <c r="G13">
        <f ca="1">ER!G13*Prob!G13</f>
        <v>-1.887932776825396E-3</v>
      </c>
      <c r="H13">
        <f ca="1">ER!H13*Prob!H13</f>
        <v>-2.0866656424518631E-3</v>
      </c>
      <c r="I13">
        <f ca="1">ER!I13*Prob!I13</f>
        <v>-2.2758306781975423E-3</v>
      </c>
      <c r="J13">
        <f ca="1">ER!J13*Prob!J13</f>
        <v>-8.4030671194986178E-3</v>
      </c>
      <c r="K13">
        <f ca="1">ER!K13*Prob!K13</f>
        <v>-1.5755750849059909E-3</v>
      </c>
    </row>
    <row r="14" spans="1:11">
      <c r="A14" s="1">
        <v>17</v>
      </c>
      <c r="B14">
        <f ca="1">ER!B14*Prob!B14</f>
        <v>-6.9628851926054622E-4</v>
      </c>
      <c r="C14">
        <f ca="1">ER!C14*Prob!C14</f>
        <v>-5.3352863643410856E-4</v>
      </c>
      <c r="D14">
        <f ca="1">ER!D14*Prob!D14</f>
        <v>-3.6674270889993705E-4</v>
      </c>
      <c r="E14">
        <f ca="1">ER!E14*Prob!E14</f>
        <v>-2.0455792246210493E-4</v>
      </c>
      <c r="F14">
        <f ca="1">ER!F14*Prob!F14</f>
        <v>5.3432683993363392E-5</v>
      </c>
      <c r="G14">
        <f ca="1">ER!G14*Prob!G14</f>
        <v>-4.8615834994399028E-4</v>
      </c>
      <c r="H14">
        <f ca="1">ER!H14*Prob!H14</f>
        <v>-1.7385114749587953E-3</v>
      </c>
      <c r="I14">
        <f ca="1">ER!I14*Prob!I14</f>
        <v>-1.9260548003878811E-3</v>
      </c>
      <c r="J14">
        <f ca="1">ER!J14*Prob!J14</f>
        <v>-7.053881316684764E-3</v>
      </c>
      <c r="K14">
        <f ca="1">ER!K14*Prob!K14</f>
        <v>-1.5063552659054776E-3</v>
      </c>
    </row>
    <row r="15" spans="1:11">
      <c r="A15" s="1">
        <v>18</v>
      </c>
      <c r="B15">
        <f ca="1">ER!B15*Prob!B15</f>
        <v>4.4330232943427485E-4</v>
      </c>
      <c r="C15">
        <f ca="1">ER!C15*Prob!C15</f>
        <v>5.4000936856189773E-4</v>
      </c>
      <c r="D15">
        <f ca="1">ER!D15*Prob!D15</f>
        <v>6.4034387691392009E-4</v>
      </c>
      <c r="E15">
        <f ca="1">ER!E15*Prob!E15</f>
        <v>7.266679835272725E-4</v>
      </c>
      <c r="F15">
        <f ca="1">ER!F15*Prob!F15</f>
        <v>1.032112575500769E-3</v>
      </c>
      <c r="G15">
        <f ca="1">ER!G15*Prob!G15</f>
        <v>1.4549082106019185E-3</v>
      </c>
      <c r="H15">
        <f ca="1">ER!H15*Prob!H15</f>
        <v>3.8580372733408689E-4</v>
      </c>
      <c r="I15">
        <f ca="1">ER!I15*Prob!I15</f>
        <v>-6.6695805798246122E-4</v>
      </c>
      <c r="J15">
        <f ca="1">ER!J15*Prob!J15</f>
        <v>-2.3972435761301066E-3</v>
      </c>
      <c r="K15">
        <f ca="1">ER!K15*Prob!K15</f>
        <v>-2.5259336312278007E-4</v>
      </c>
    </row>
    <row r="16" spans="1:11">
      <c r="A16" s="1">
        <v>19</v>
      </c>
      <c r="B16">
        <f ca="1">ER!B16*Prob!B16</f>
        <v>1.4066624889234043E-3</v>
      </c>
      <c r="C16">
        <f ca="1">ER!C16*Prob!C16</f>
        <v>1.4724185219763678E-3</v>
      </c>
      <c r="D16">
        <f ca="1">ER!D16*Prob!D16</f>
        <v>1.5409337271825091E-3</v>
      </c>
      <c r="E16">
        <f ca="1">ER!E16*Prob!E16</f>
        <v>1.6004082081415886E-3</v>
      </c>
      <c r="F16">
        <f ca="1">ER!F16*Prob!F16</f>
        <v>1.8060157443325236E-3</v>
      </c>
      <c r="G16">
        <f ca="1">ER!G16*Prob!G16</f>
        <v>2.2429731297348441E-3</v>
      </c>
      <c r="H16">
        <f ca="1">ER!H16*Prob!H16</f>
        <v>2.1624166346352102E-3</v>
      </c>
      <c r="I16">
        <f ca="1">ER!I16*Prob!I16</f>
        <v>1.0472344362952443E-3</v>
      </c>
      <c r="J16">
        <f ca="1">ER!J16*Prob!J16</f>
        <v>8.4861790108759795E-4</v>
      </c>
      <c r="K16">
        <f ca="1">ER!K16*Prob!K16</f>
        <v>6.9989748647882174E-4</v>
      </c>
    </row>
    <row r="20" spans="1:11">
      <c r="A20" s="3" t="s">
        <v>2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 t="s">
        <v>3</v>
      </c>
    </row>
    <row r="21" spans="1:11">
      <c r="A21" s="1">
        <v>13</v>
      </c>
      <c r="B21">
        <f>ER!B21*Prob!B21</f>
        <v>4.2454376600190761E-5</v>
      </c>
      <c r="C21">
        <f>ER!C21*Prob!C21</f>
        <v>6.7472747740322304E-5</v>
      </c>
      <c r="D21">
        <f>ER!D21*Prob!D21</f>
        <v>9.3288253866213199E-5</v>
      </c>
      <c r="E21">
        <f>ER!E21*Prob!E21</f>
        <v>1.2140440462741674E-4</v>
      </c>
      <c r="F21">
        <f>ER!F21*Prob!F21</f>
        <v>1.6363059246965429E-4</v>
      </c>
      <c r="G21">
        <f>ER!G21*Prob!G21</f>
        <v>1.114116478643532E-4</v>
      </c>
      <c r="H21">
        <f>ER!H21*Prob!H21</f>
        <v>4.920989549049735E-5</v>
      </c>
      <c r="I21">
        <f>ER!I21*Prob!I21</f>
        <v>-3.4314691058242989E-5</v>
      </c>
      <c r="J21">
        <f>ER!J21*Prob!J21</f>
        <v>-3.524292009034231E-4</v>
      </c>
      <c r="K21">
        <f>ER!K21*Prob!K21</f>
        <v>-3.6117252197142422E-5</v>
      </c>
    </row>
    <row r="22" spans="1:11">
      <c r="A22" s="1">
        <v>14</v>
      </c>
      <c r="B22">
        <f>ER!B22*Prob!B22</f>
        <v>2.0384030029894478E-5</v>
      </c>
      <c r="C22">
        <f>ER!C22*Prob!C22</f>
        <v>4.6251014036670719E-5</v>
      </c>
      <c r="D22">
        <f>ER!D22*Prob!D22</f>
        <v>7.2900695776158581E-5</v>
      </c>
      <c r="E22">
        <f>ER!E22*Prob!E22</f>
        <v>1.1466043263420962E-4</v>
      </c>
      <c r="F22">
        <f>ER!F22*Prob!F22</f>
        <v>1.6363059246965429E-4</v>
      </c>
      <c r="G22">
        <f>ER!G22*Prob!G22</f>
        <v>7.2378232584859498E-5</v>
      </c>
      <c r="H22">
        <f>ER!H22*Prob!H22</f>
        <v>1.2086681350212561E-5</v>
      </c>
      <c r="I22">
        <f>ER!I22*Prob!I22</f>
        <v>-6.8423476961023078E-5</v>
      </c>
      <c r="J22">
        <f>ER!J22*Prob!J22</f>
        <v>-4.687794926243351E-4</v>
      </c>
      <c r="K22">
        <f>ER!K22*Prob!K22</f>
        <v>-5.9162418886929097E-5</v>
      </c>
    </row>
    <row r="23" spans="1:11">
      <c r="A23" s="1">
        <v>15</v>
      </c>
      <c r="B23">
        <f>ER!B23*Prob!B23</f>
        <v>-1.0986321395208543E-7</v>
      </c>
      <c r="C23">
        <f>ER!C23*Prob!C23</f>
        <v>2.6545118454708543E-5</v>
      </c>
      <c r="D23">
        <f>ER!D23*Prob!D23</f>
        <v>5.3969391835393611E-5</v>
      </c>
      <c r="E23">
        <f>ER!E23*Prob!E23</f>
        <v>1.1466043263420962E-4</v>
      </c>
      <c r="F23">
        <f>ER!F23*Prob!F23</f>
        <v>1.6363059246965429E-4</v>
      </c>
      <c r="G23">
        <f>ER!G23*Prob!G23</f>
        <v>3.3708040308847741E-5</v>
      </c>
      <c r="H23">
        <f>ER!H23*Prob!H23</f>
        <v>-2.4628839784161731E-5</v>
      </c>
      <c r="I23">
        <f>ER!I23*Prob!I23</f>
        <v>-1.02129056613512E-4</v>
      </c>
      <c r="J23">
        <f>ER!J23*Prob!J23</f>
        <v>-5.838593225019333E-4</v>
      </c>
      <c r="K23">
        <f>ER!K23*Prob!K23</f>
        <v>-8.1946606568813872E-5</v>
      </c>
    </row>
    <row r="24" spans="1:11">
      <c r="A24" s="1">
        <v>16</v>
      </c>
      <c r="B24">
        <f>ER!B24*Prob!B24</f>
        <v>-1.9139906940381036E-5</v>
      </c>
      <c r="C24">
        <f>ER!C24*Prob!C24</f>
        <v>8.2467868428864741E-6</v>
      </c>
      <c r="D24">
        <f>ER!D24*Prob!D24</f>
        <v>5.3187545510919311E-5</v>
      </c>
      <c r="E24">
        <f>ER!E24*Prob!E24</f>
        <v>1.1466043263420962E-4</v>
      </c>
      <c r="F24">
        <f>ER!F24*Prob!F24</f>
        <v>1.6363059246965429E-4</v>
      </c>
      <c r="G24">
        <f>ER!G24*Prob!G24</f>
        <v>-4.4516678862229355E-6</v>
      </c>
      <c r="H24">
        <f>ER!H24*Prob!H24</f>
        <v>-6.0805505616835785E-5</v>
      </c>
      <c r="I24">
        <f>ER!I24*Prob!I24</f>
        <v>-1.3531500649073718E-4</v>
      </c>
      <c r="J24">
        <f>ER!J24*Prob!J24</f>
        <v>-6.9725656114791085E-4</v>
      </c>
      <c r="K24">
        <f>ER!K24*Prob!K24</f>
        <v>-1.0438952057714096E-4</v>
      </c>
    </row>
    <row r="25" spans="1:11">
      <c r="A25" s="1">
        <v>17</v>
      </c>
      <c r="B25">
        <f>ER!B25*Prob!B25</f>
        <v>-4.4701282010846245E-7</v>
      </c>
      <c r="C25">
        <f>ER!C25*Prob!C25</f>
        <v>5.015501545680322E-5</v>
      </c>
      <c r="D25">
        <f>ER!D25*Prob!D25</f>
        <v>1.0801324594841029E-4</v>
      </c>
      <c r="E25">
        <f>ER!E25*Prob!E25</f>
        <v>1.6602472041288012E-4</v>
      </c>
      <c r="F25">
        <f>ER!F25*Prob!F25</f>
        <v>2.3313999753390822E-4</v>
      </c>
      <c r="G25">
        <f>ER!G25*Prob!G25</f>
        <v>4.8997235972796247E-5</v>
      </c>
      <c r="H25">
        <f>ER!H25*Prob!H25</f>
        <v>-6.6377240536770262E-5</v>
      </c>
      <c r="I25">
        <f>ER!I25*Prob!I25</f>
        <v>-1.3635584176798659E-4</v>
      </c>
      <c r="J25">
        <f>ER!J25*Prob!J25</f>
        <v>-6.6171456596158867E-4</v>
      </c>
      <c r="K25">
        <f>ER!K25*Prob!K25</f>
        <v>-1.1317001002288128E-4</v>
      </c>
    </row>
    <row r="26" spans="1:11">
      <c r="A26" s="1">
        <v>18</v>
      </c>
      <c r="B26">
        <f>ER!B26*Prob!B26</f>
        <v>1.1082558235856871E-4</v>
      </c>
      <c r="C26">
        <f>ER!C26*Prob!C26</f>
        <v>1.6171258596170911E-4</v>
      </c>
      <c r="D26">
        <f>ER!D26*Prob!D26</f>
        <v>2.1575225102924138E-4</v>
      </c>
      <c r="E26">
        <f>ER!E26*Prob!E26</f>
        <v>2.6875329597022131E-4</v>
      </c>
      <c r="F26">
        <f>ER!F26*Prob!F26</f>
        <v>3.4729766233845572E-4</v>
      </c>
      <c r="G26">
        <f>ER!G26*Prob!G26</f>
        <v>3.6372705265047962E-4</v>
      </c>
      <c r="H26">
        <f>ER!H26*Prob!H26</f>
        <v>9.6450931833521721E-5</v>
      </c>
      <c r="I26">
        <f>ER!I26*Prob!I26</f>
        <v>-9.1710794338111293E-5</v>
      </c>
      <c r="J26">
        <f>ER!J26*Prob!J26</f>
        <v>-4.8337172454427865E-4</v>
      </c>
      <c r="K26">
        <f>ER!K26*Prob!K26</f>
        <v>-5.8570738134067882E-5</v>
      </c>
    </row>
    <row r="27" spans="1:11">
      <c r="A27" s="1">
        <v>19</v>
      </c>
      <c r="B27">
        <f>ER!B27*Prob!B27</f>
        <v>3.5166562223085107E-4</v>
      </c>
      <c r="C27">
        <f>ER!C27*Prob!C27</f>
        <v>3.6810463049409195E-4</v>
      </c>
      <c r="D27">
        <f>ER!D27*Prob!D27</f>
        <v>3.8523343179562726E-4</v>
      </c>
      <c r="E27">
        <f>ER!E27*Prob!E27</f>
        <v>4.0010205203539715E-4</v>
      </c>
      <c r="F27">
        <f>ER!F27*Prob!F27</f>
        <v>4.5150393608313089E-4</v>
      </c>
      <c r="G27">
        <f>ER!G27*Prob!G27</f>
        <v>5.6074328243371102E-4</v>
      </c>
      <c r="H27">
        <f>ER!H27*Prob!H27</f>
        <v>5.4060415865880254E-4</v>
      </c>
      <c r="I27">
        <f>ER!I27*Prob!I27</f>
        <v>2.6180860907381106E-4</v>
      </c>
      <c r="J27">
        <f>ER!J27*Prob!J27</f>
        <v>2.1215447527189949E-4</v>
      </c>
      <c r="K27">
        <f>ER!K27*Prob!K27</f>
        <v>1.7497437161970544E-4</v>
      </c>
    </row>
    <row r="28" spans="1:11">
      <c r="A28" s="1">
        <v>20</v>
      </c>
      <c r="B28">
        <f>ER!B28*Prob!B28</f>
        <v>5.8260043260522428E-4</v>
      </c>
      <c r="C28">
        <f>ER!C28*Prob!C28</f>
        <v>5.9196367250931401E-4</v>
      </c>
      <c r="D28">
        <f>ER!D28*Prob!D28</f>
        <v>6.0177511328909602E-4</v>
      </c>
      <c r="E28">
        <f>ER!E28*Prob!E28</f>
        <v>6.1025005974765594E-4</v>
      </c>
      <c r="F28">
        <f>ER!F28*Prob!F28</f>
        <v>6.4083620407040943E-4</v>
      </c>
      <c r="G28">
        <f>ER!G28*Prob!G28</f>
        <v>7.0389369734836138E-4</v>
      </c>
      <c r="H28">
        <f>ER!H28*Prob!H28</f>
        <v>7.2081489262803688E-4</v>
      </c>
      <c r="I28">
        <f>ER!I28*Prob!I28</f>
        <v>6.9035673264323735E-4</v>
      </c>
      <c r="J28">
        <f>ER!J28*Prob!J28</f>
        <v>1.8639265565261877E-3</v>
      </c>
      <c r="K28">
        <f>ER!K28*Prob!K28</f>
        <v>4.1309708402010589E-4</v>
      </c>
    </row>
    <row r="29" spans="1:11">
      <c r="A29" s="1">
        <v>21</v>
      </c>
      <c r="B29">
        <f>ER!B29*Prob!B29</f>
        <v>5.461993627674102E-3</v>
      </c>
      <c r="C29">
        <f>ER!C29*Prob!C29</f>
        <v>5.461993627674102E-3</v>
      </c>
      <c r="D29">
        <f>ER!D29*Prob!D29</f>
        <v>5.461993627674102E-3</v>
      </c>
      <c r="E29">
        <f>ER!E29*Prob!E29</f>
        <v>5.461993627674102E-3</v>
      </c>
      <c r="F29">
        <f>ER!F29*Prob!F29</f>
        <v>5.461993627674102E-3</v>
      </c>
      <c r="G29">
        <f>ER!G29*Prob!G29</f>
        <v>5.461993627674102E-3</v>
      </c>
      <c r="H29">
        <f>ER!H29*Prob!H29</f>
        <v>5.461993627674102E-3</v>
      </c>
      <c r="I29">
        <f>ER!I29*Prob!I29</f>
        <v>5.461993627674102E-3</v>
      </c>
      <c r="J29">
        <f>ER!J29*Prob!J29</f>
        <v>2.0167361086796686E-2</v>
      </c>
      <c r="K29">
        <f>ER!K29*Prob!K29</f>
        <v>3.781380203774378E-3</v>
      </c>
    </row>
    <row r="32" spans="1:11">
      <c r="A32" s="3" t="s">
        <v>9</v>
      </c>
      <c r="B32" s="1">
        <v>2</v>
      </c>
      <c r="C32" s="1">
        <v>3</v>
      </c>
      <c r="D32" s="1">
        <v>4</v>
      </c>
      <c r="E32" s="1">
        <v>5</v>
      </c>
      <c r="F32" s="1">
        <v>6</v>
      </c>
      <c r="G32" s="1">
        <v>7</v>
      </c>
      <c r="H32" s="1">
        <v>8</v>
      </c>
      <c r="I32" s="1">
        <v>9</v>
      </c>
      <c r="J32" s="1">
        <v>10</v>
      </c>
      <c r="K32" s="1" t="s">
        <v>3</v>
      </c>
    </row>
    <row r="33" spans="1:11">
      <c r="A33" s="1">
        <v>2</v>
      </c>
      <c r="B33">
        <f>ER!B33*Prob!B33</f>
        <v>-4.045846194679772E-5</v>
      </c>
      <c r="C33">
        <f>ER!C33*Prob!C33</f>
        <v>-1.1659595120276038E-5</v>
      </c>
      <c r="D33">
        <f>ER!D33*Prob!D33</f>
        <v>1.9547851419557942E-5</v>
      </c>
      <c r="E33">
        <f>ER!E33*Prob!E33</f>
        <v>5.791981035431906E-5</v>
      </c>
      <c r="F33">
        <f>ER!F33*Prob!F33</f>
        <v>8.8656621832404497E-5</v>
      </c>
      <c r="G33">
        <f>ER!G33*Prob!G33</f>
        <v>-3.3679219356871636E-6</v>
      </c>
      <c r="H33">
        <f>ER!H33*Prob!H33</f>
        <v>-7.2523510541741069E-5</v>
      </c>
      <c r="I33">
        <f>ER!I33*Prob!I33</f>
        <v>-1.0954309474436299E-4</v>
      </c>
      <c r="J33">
        <f>ER!J33*Prob!J33</f>
        <v>-4.8602989724842998E-4</v>
      </c>
      <c r="K33">
        <f>ER!K33*Prob!K33</f>
        <v>-7.9748361389138283E-5</v>
      </c>
    </row>
    <row r="34" spans="1:11">
      <c r="A34" s="1">
        <v>3</v>
      </c>
      <c r="B34">
        <f>ER!B34*Prob!B34</f>
        <v>-6.2887361426910044E-5</v>
      </c>
      <c r="C34">
        <f>ER!C34*Prob!C34</f>
        <v>-2.9069838299598279E-5</v>
      </c>
      <c r="D34">
        <f>ER!D34*Prob!D34</f>
        <v>6.6567466648278943E-6</v>
      </c>
      <c r="E34">
        <f>ER!E34*Prob!E34</f>
        <v>4.6560194966196306E-5</v>
      </c>
      <c r="F34">
        <f>ER!F34*Prob!F34</f>
        <v>7.7114348584900237E-5</v>
      </c>
      <c r="G34">
        <f>ER!G34*Prob!G34</f>
        <v>-3.0842266191030285E-5</v>
      </c>
      <c r="H34">
        <f>ER!H34*Prob!H34</f>
        <v>-9.8881147619838314E-5</v>
      </c>
      <c r="I34">
        <f>ER!I34*Prob!I34</f>
        <v>-1.3320013663983889E-4</v>
      </c>
      <c r="J34">
        <f>ER!J34*Prob!J34</f>
        <v>-5.6762624341457192E-4</v>
      </c>
      <c r="K34">
        <f>ER!K34*Prob!K34</f>
        <v>-9.5841170784681718E-5</v>
      </c>
    </row>
    <row r="35" spans="1:11">
      <c r="A35" s="1">
        <v>4</v>
      </c>
      <c r="B35">
        <f>ER!B35*Prob!B35</f>
        <v>-9.92179699991155E-6</v>
      </c>
      <c r="C35">
        <f>ER!C35*Prob!C35</f>
        <v>3.6437244108578269E-6</v>
      </c>
      <c r="D35">
        <f>ER!D35*Prob!D35</f>
        <v>1.7653378824400907E-5</v>
      </c>
      <c r="E35">
        <f>ER!E35*Prob!E35</f>
        <v>3.6531576189289646E-5</v>
      </c>
      <c r="F35">
        <f>ER!F35*Prob!F35</f>
        <v>6.6434563003753652E-5</v>
      </c>
      <c r="G35">
        <f>ER!G35*Prob!G35</f>
        <v>3.7418042496014052E-5</v>
      </c>
      <c r="H35">
        <f>ER!H35*Prob!H35</f>
        <v>-2.7263666663020611E-5</v>
      </c>
      <c r="I35">
        <f>ER!I35*Prob!I35</f>
        <v>-9.5669700499871483E-5</v>
      </c>
      <c r="J35">
        <f>ER!J35*Prob!J35</f>
        <v>-4.1910310796402253E-4</v>
      </c>
      <c r="K35">
        <f>ER!K35*Prob!K35</f>
        <v>-6.2086736989862843E-5</v>
      </c>
    </row>
    <row r="36" spans="1:11">
      <c r="A36" s="1">
        <v>5</v>
      </c>
      <c r="B36">
        <f>ER!B36*Prob!B36</f>
        <v>1.6337706529007698E-4</v>
      </c>
      <c r="C36">
        <f>ER!C36*Prob!C36</f>
        <v>1.8630890768135604E-4</v>
      </c>
      <c r="D36">
        <f>ER!D36*Prob!D36</f>
        <v>2.0980438952860898E-4</v>
      </c>
      <c r="E36">
        <f>ER!E36*Prob!E36</f>
        <v>2.3328043195415012E-4</v>
      </c>
      <c r="F36">
        <f>ER!F36*Prob!F36</f>
        <v>2.6198915275273951E-4</v>
      </c>
      <c r="G36">
        <f>ER!G36*Prob!G36</f>
        <v>1.7861286084771861E-4</v>
      </c>
      <c r="H36">
        <f>ER!H36*Prob!H36</f>
        <v>1.3046687159138997E-4</v>
      </c>
      <c r="I36">
        <f>ER!I36*Prob!I36</f>
        <v>6.5693385699030991E-5</v>
      </c>
      <c r="J36">
        <f>ER!J36*Prob!J36</f>
        <v>4.2533843561558463E-5</v>
      </c>
      <c r="K36">
        <f>ER!K36*Prob!K36</f>
        <v>2.5666026102289246E-5</v>
      </c>
    </row>
    <row r="37" spans="1:11">
      <c r="A37" s="1">
        <v>6</v>
      </c>
      <c r="B37">
        <f>ER!B37*Prob!B37</f>
        <v>-9.9516048784367863E-5</v>
      </c>
      <c r="C37">
        <f>ER!C37*Prob!C37</f>
        <v>-6.2211384812154775E-5</v>
      </c>
      <c r="D37">
        <f>ER!D37*Prob!D37</f>
        <v>-2.2557902016247788E-5</v>
      </c>
      <c r="E37">
        <f>ER!E37*Prob!E37</f>
        <v>2.0021347743994458E-5</v>
      </c>
      <c r="F37">
        <f>ER!F37*Prob!F37</f>
        <v>4.9122742197695536E-5</v>
      </c>
      <c r="G37">
        <f>ER!G37*Prob!G37</f>
        <v>-9.6881071696547241E-5</v>
      </c>
      <c r="H37">
        <f>ER!H37*Prob!H37</f>
        <v>-1.2361165453995729E-4</v>
      </c>
      <c r="I37">
        <f>ER!I37*Prob!I37</f>
        <v>-1.5476253100088104E-4</v>
      </c>
      <c r="J37">
        <f>ER!J37*Prob!J37</f>
        <v>-6.4038596886342237E-4</v>
      </c>
      <c r="K37">
        <f>ER!K37*Prob!K37</f>
        <v>-1.1046052533037082E-4</v>
      </c>
    </row>
    <row r="38" spans="1:11">
      <c r="A38" s="1">
        <v>7</v>
      </c>
      <c r="B38">
        <f>ER!B38*Prob!B38</f>
        <v>-7.077167955960358E-5</v>
      </c>
      <c r="C38">
        <f>ER!C38*Prob!C38</f>
        <v>-3.4031247514593036E-5</v>
      </c>
      <c r="D38">
        <f>ER!D38*Prob!D38</f>
        <v>4.7844640218855352E-6</v>
      </c>
      <c r="E38">
        <f>ER!E38*Prob!E38</f>
        <v>4.5500510554360577E-5</v>
      </c>
      <c r="F38">
        <f>ER!F38*Prob!F38</f>
        <v>8.5430696042095489E-5</v>
      </c>
      <c r="G38">
        <f>ER!G38*Prob!G38</f>
        <v>-4.1192936232059958E-5</v>
      </c>
      <c r="H38">
        <f>ER!H38*Prob!H38</f>
        <v>-1.6928497591591586E-4</v>
      </c>
      <c r="I38">
        <f>ER!I38*Prob!I38</f>
        <v>-1.961446602113042E-4</v>
      </c>
      <c r="J38">
        <f>ER!J38*Prob!J38</f>
        <v>-7.8368260807760678E-4</v>
      </c>
      <c r="K38">
        <f>ER!K38*Prob!K38</f>
        <v>-1.3865272571084194E-4</v>
      </c>
    </row>
    <row r="39" spans="1:11">
      <c r="A39" s="1">
        <v>8</v>
      </c>
      <c r="B39">
        <f>ER!B39*Prob!B39</f>
        <v>8.7779243164188662E-6</v>
      </c>
      <c r="C39">
        <f>ER!C39*Prob!C39</f>
        <v>3.9548411686960951E-5</v>
      </c>
      <c r="D39">
        <f>ER!D39*Prob!D39</f>
        <v>7.1264209916310992E-5</v>
      </c>
      <c r="E39">
        <f>ER!E39*Prob!E39</f>
        <v>1.0392271497745792E-4</v>
      </c>
      <c r="F39">
        <f>ER!F39*Prob!F39</f>
        <v>1.4817177850940595E-4</v>
      </c>
      <c r="G39">
        <f>ER!G39*Prob!G39</f>
        <v>9.6281109233730346E-5</v>
      </c>
      <c r="H39">
        <f>ER!H39*Prob!H39</f>
        <v>-3.9864509608340095E-5</v>
      </c>
      <c r="I39">
        <f>ER!I39*Prob!I39</f>
        <v>-1.8452415769531973E-4</v>
      </c>
      <c r="J39">
        <f>ER!J39*Prob!J39</f>
        <v>-8.226394703170221E-4</v>
      </c>
      <c r="K39">
        <f>ER!K39*Prob!K39</f>
        <v>-1.2417347397972569E-4</v>
      </c>
    </row>
    <row r="40" spans="1:11">
      <c r="A40" s="1">
        <v>9</v>
      </c>
      <c r="B40">
        <f>ER!B40*Prob!B40</f>
        <v>8.4036879827335587E-5</v>
      </c>
      <c r="C40">
        <f>ER!C40*Prob!C40</f>
        <v>1.1021400570291901E-4</v>
      </c>
      <c r="D40">
        <f>ER!D40*Prob!D40</f>
        <v>1.3723411160348944E-4</v>
      </c>
      <c r="E40">
        <f>ER!E40*Prob!E40</f>
        <v>1.6538381992361889E-4</v>
      </c>
      <c r="F40">
        <f>ER!F40*Prob!F40</f>
        <v>2.0180910737007879E-4</v>
      </c>
      <c r="G40">
        <f>ER!G40*Prob!G40</f>
        <v>1.8186352632523981E-4</v>
      </c>
      <c r="H40">
        <f>ER!H40*Prob!H40</f>
        <v>9.8007861924052177E-5</v>
      </c>
      <c r="I40">
        <f>ER!I40*Prob!I40</f>
        <v>-4.2630747545053972E-5</v>
      </c>
      <c r="J40">
        <f>ER!J40*Prob!J40</f>
        <v>-2.9965544701626332E-4</v>
      </c>
      <c r="K40">
        <f>ER!K40*Prob!K40</f>
        <v>-3.1574170390347508E-5</v>
      </c>
    </row>
    <row r="41" spans="1:11">
      <c r="A41" s="1">
        <v>10</v>
      </c>
      <c r="B41">
        <f>ER!B41*Prob!B41</f>
        <v>4.6608034608417942E-3</v>
      </c>
      <c r="C41">
        <f>ER!C41*Prob!C41</f>
        <v>4.7357093800745121E-3</v>
      </c>
      <c r="D41">
        <f>ER!D41*Prob!D41</f>
        <v>4.8142009063127681E-3</v>
      </c>
      <c r="E41">
        <f>ER!E41*Prob!E41</f>
        <v>4.8820004779812475E-3</v>
      </c>
      <c r="F41">
        <f>ER!F41*Prob!F41</f>
        <v>5.1266896325632754E-3</v>
      </c>
      <c r="G41">
        <f>ER!G41*Prob!G41</f>
        <v>5.631149578786891E-3</v>
      </c>
      <c r="H41">
        <f>ER!H41*Prob!H41</f>
        <v>5.766519141024295E-3</v>
      </c>
      <c r="I41">
        <f>ER!I41*Prob!I41</f>
        <v>5.5228538611458988E-3</v>
      </c>
      <c r="J41">
        <f>ER!J41*Prob!J41</f>
        <v>1.4911412452209501E-2</v>
      </c>
      <c r="K41">
        <f>ER!K41*Prob!K41</f>
        <v>3.3047766721608471E-3</v>
      </c>
    </row>
    <row r="42" spans="1:11">
      <c r="A42" s="1" t="s">
        <v>10</v>
      </c>
      <c r="B42">
        <f>ER!B42*Prob!B42</f>
        <v>2.1421981035023624E-4</v>
      </c>
      <c r="C42">
        <f>ER!C42*Prob!C42</f>
        <v>2.3568286441612049E-4</v>
      </c>
      <c r="D42">
        <f>ER!D42*Prob!D42</f>
        <v>2.5764248994901049E-4</v>
      </c>
      <c r="E42">
        <f>ER!E42*Prob!E42</f>
        <v>2.7979017656305332E-4</v>
      </c>
      <c r="F42">
        <f>ER!F42*Prob!F42</f>
        <v>3.0376881880180684E-4</v>
      </c>
      <c r="G42">
        <f>ER!G42*Prob!G42</f>
        <v>2.1069137408479333E-4</v>
      </c>
      <c r="H42">
        <f>ER!H42*Prob!H42</f>
        <v>1.5962339138384847E-4</v>
      </c>
      <c r="I42">
        <f>ER!I42*Prob!I42</f>
        <v>1.0367930047904179E-4</v>
      </c>
      <c r="J42">
        <f>ER!J42*Prob!J42</f>
        <v>3.0198728741063054E-4</v>
      </c>
      <c r="K42">
        <f>ER!K42*Prob!K42</f>
        <v>3.4366689472072862E-5</v>
      </c>
    </row>
    <row r="43" spans="1:11">
      <c r="A43" s="1"/>
    </row>
    <row r="45" spans="1:11">
      <c r="A45" s="3" t="s">
        <v>15</v>
      </c>
      <c r="B45">
        <f>2*(4/13)*(1/13)*(1 - 2*(4/13)*(1/13))</f>
        <v>4.5096460207975919E-2</v>
      </c>
    </row>
    <row r="46" spans="1:11">
      <c r="A46" s="3" t="s">
        <v>14</v>
      </c>
      <c r="B46">
        <f ca="1">SUM(B2:K16,B21:K29,B33:K42) - B45</f>
        <v>-4.8487754019161597E-3</v>
      </c>
    </row>
  </sheetData>
  <conditionalFormatting sqref="B2:K16">
    <cfRule type="colorScale" priority="3">
      <colorScale>
        <cfvo type="min" val="0"/>
        <cfvo type="num" val="0"/>
        <cfvo type="max" val="0"/>
        <color rgb="FFFF0000"/>
        <color theme="0"/>
        <color rgb="FF63BE7B"/>
      </colorScale>
    </cfRule>
  </conditionalFormatting>
  <conditionalFormatting sqref="B21:K29">
    <cfRule type="colorScale" priority="2">
      <colorScale>
        <cfvo type="min" val="0"/>
        <cfvo type="num" val="0"/>
        <cfvo type="max" val="0"/>
        <color rgb="FFFF0000"/>
        <color theme="0"/>
        <color rgb="FF63BE7B"/>
      </colorScale>
    </cfRule>
  </conditionalFormatting>
  <conditionalFormatting sqref="B33:K42">
    <cfRule type="colorScale" priority="1">
      <colorScale>
        <cfvo type="min" val="0"/>
        <cfvo type="percentile" val="50"/>
        <cfvo type="max" val="0"/>
        <color rgb="FFFF0000"/>
        <color theme="0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"/>
  <sheetViews>
    <sheetView topLeftCell="A10" workbookViewId="0">
      <selection activeCell="N40" sqref="N40"/>
    </sheetView>
  </sheetViews>
  <sheetFormatPr defaultRowHeight="15"/>
  <sheetData>
    <row r="1" spans="1:11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>
      <c r="A2">
        <v>4</v>
      </c>
      <c r="B2">
        <f>Dealer!B2-Dealer!B3-Dealer!B4-Dealer!B5-Dealer!B6-Dealer!B7</f>
        <v>-0.29278372720927726</v>
      </c>
      <c r="C2">
        <f>Dealer!C2-Dealer!C3-Dealer!C4-Dealer!C5-Dealer!C6-Dealer!C7</f>
        <v>-0.25225022923571355</v>
      </c>
      <c r="D2">
        <f>Dealer!D2-Dealer!D3-Dealer!D4-Dealer!D5-Dealer!D6-Dealer!D7</f>
        <v>-0.21106310899491443</v>
      </c>
      <c r="E2">
        <f>Dealer!E2-Dealer!E3-Dealer!E4-Dealer!E5-Dealer!E6-Dealer!E7</f>
        <v>-0.16719266083547524</v>
      </c>
      <c r="F2">
        <f>Dealer!F2-Dealer!F3-Dealer!F4-Dealer!F5-Dealer!F6-Dealer!F7</f>
        <v>-0.15369901583000445</v>
      </c>
      <c r="G2">
        <f>Dealer!G2-Dealer!G3-Dealer!G4-Dealer!G5-Dealer!G6-Dealer!G7</f>
        <v>-0.47537518327693329</v>
      </c>
      <c r="H2">
        <f>Dealer!H2-Dealer!H3-Dealer!H4-Dealer!H5-Dealer!H6-Dealer!H7</f>
        <v>-0.51051751549761726</v>
      </c>
      <c r="I2">
        <f>Dealer!I2-Dealer!I3-Dealer!I4-Dealer!I5-Dealer!I6-Dealer!I7</f>
        <v>-0.54314968113110951</v>
      </c>
      <c r="J2">
        <f>Dealer!J2-Dealer!J3-Dealer!J4-Dealer!J5-Dealer!J6-Dealer!J7</f>
        <v>-0.54043033399498508</v>
      </c>
      <c r="K2">
        <f>Dealer!K2-Dealer!K3-Dealer!K4-Dealer!K5-Dealer!K6-Dealer!K7</f>
        <v>-0.66695077468551034</v>
      </c>
    </row>
    <row r="3" spans="1:11">
      <c r="A3">
        <v>5</v>
      </c>
      <c r="B3">
        <f>Dealer!B2-Dealer!B3-Dealer!B4-Dealer!B5-Dealer!B6-Dealer!B7</f>
        <v>-0.29278372720927726</v>
      </c>
      <c r="C3">
        <f>Dealer!C2-Dealer!C3-Dealer!C4-Dealer!C5-Dealer!C6-Dealer!C7</f>
        <v>-0.25225022923571355</v>
      </c>
      <c r="D3">
        <f>Dealer!D2-Dealer!D3-Dealer!D4-Dealer!D5-Dealer!D6-Dealer!D7</f>
        <v>-0.21106310899491443</v>
      </c>
      <c r="E3">
        <f>Dealer!E2-Dealer!E3-Dealer!E4-Dealer!E5-Dealer!E6-Dealer!E7</f>
        <v>-0.16719266083547524</v>
      </c>
      <c r="F3">
        <f>Dealer!F2-Dealer!F3-Dealer!F4-Dealer!F5-Dealer!F6-Dealer!F7</f>
        <v>-0.15369901583000445</v>
      </c>
      <c r="G3">
        <f>Dealer!G2-Dealer!G3-Dealer!G4-Dealer!G5-Dealer!G6-Dealer!G7</f>
        <v>-0.47537518327693329</v>
      </c>
      <c r="H3">
        <f>Dealer!H2-Dealer!H3-Dealer!H4-Dealer!H5-Dealer!H6-Dealer!H7</f>
        <v>-0.51051751549761726</v>
      </c>
      <c r="I3">
        <f>Dealer!I2-Dealer!I3-Dealer!I4-Dealer!I5-Dealer!I6-Dealer!I7</f>
        <v>-0.54314968113110951</v>
      </c>
      <c r="J3">
        <f>Dealer!J2-Dealer!J3-Dealer!J4-Dealer!J5-Dealer!J6-Dealer!J7</f>
        <v>-0.54043033399498508</v>
      </c>
      <c r="K3">
        <f>Dealer!K2-Dealer!K3-Dealer!K4-Dealer!K5-Dealer!K6-Dealer!K7</f>
        <v>-0.66695077468551034</v>
      </c>
    </row>
    <row r="4" spans="1:11">
      <c r="A4">
        <v>6</v>
      </c>
      <c r="B4">
        <f>Dealer!B2-Dealer!B3-Dealer!B4-Dealer!B5-Dealer!B6-Dealer!B7</f>
        <v>-0.29278372720927726</v>
      </c>
      <c r="C4">
        <f>Dealer!C2-Dealer!C3-Dealer!C4-Dealer!C5-Dealer!C6-Dealer!C7</f>
        <v>-0.25225022923571355</v>
      </c>
      <c r="D4">
        <f>Dealer!D2-Dealer!D3-Dealer!D4-Dealer!D5-Dealer!D6-Dealer!D7</f>
        <v>-0.21106310899491443</v>
      </c>
      <c r="E4">
        <f>Dealer!E2-Dealer!E3-Dealer!E4-Dealer!E5-Dealer!E6-Dealer!E7</f>
        <v>-0.16719266083547524</v>
      </c>
      <c r="F4">
        <f>Dealer!F2-Dealer!F3-Dealer!F4-Dealer!F5-Dealer!F6-Dealer!F7</f>
        <v>-0.15369901583000445</v>
      </c>
      <c r="G4">
        <f>Dealer!G2-Dealer!G3-Dealer!G4-Dealer!G5-Dealer!G6-Dealer!G7</f>
        <v>-0.47537518327693329</v>
      </c>
      <c r="H4">
        <f>Dealer!H2-Dealer!H3-Dealer!H4-Dealer!H5-Dealer!H6-Dealer!H7</f>
        <v>-0.51051751549761726</v>
      </c>
      <c r="I4">
        <f>Dealer!I2-Dealer!I3-Dealer!I4-Dealer!I5-Dealer!I6-Dealer!I7</f>
        <v>-0.54314968113110951</v>
      </c>
      <c r="J4">
        <f>Dealer!J2-Dealer!J3-Dealer!J4-Dealer!J5-Dealer!J6-Dealer!J7</f>
        <v>-0.54043033399498508</v>
      </c>
      <c r="K4">
        <f>Dealer!K2-Dealer!K3-Dealer!K4-Dealer!K5-Dealer!K6-Dealer!K7</f>
        <v>-0.66695077468551034</v>
      </c>
    </row>
    <row r="5" spans="1:11">
      <c r="A5">
        <v>7</v>
      </c>
      <c r="B5">
        <f>Dealer!B2-Dealer!B3-Dealer!B4-Dealer!B5-Dealer!B6-Dealer!B7</f>
        <v>-0.29278372720927726</v>
      </c>
      <c r="C5">
        <f>Dealer!C2-Dealer!C3-Dealer!C4-Dealer!C5-Dealer!C6-Dealer!C7</f>
        <v>-0.25225022923571355</v>
      </c>
      <c r="D5">
        <f>Dealer!D2-Dealer!D3-Dealer!D4-Dealer!D5-Dealer!D6-Dealer!D7</f>
        <v>-0.21106310899491443</v>
      </c>
      <c r="E5">
        <f>Dealer!E2-Dealer!E3-Dealer!E4-Dealer!E5-Dealer!E6-Dealer!E7</f>
        <v>-0.16719266083547524</v>
      </c>
      <c r="F5">
        <f>Dealer!F2-Dealer!F3-Dealer!F4-Dealer!F5-Dealer!F6-Dealer!F7</f>
        <v>-0.15369901583000445</v>
      </c>
      <c r="G5">
        <f>Dealer!G2-Dealer!G3-Dealer!G4-Dealer!G5-Dealer!G6-Dealer!G7</f>
        <v>-0.47537518327693329</v>
      </c>
      <c r="H5">
        <f>Dealer!H2-Dealer!H3-Dealer!H4-Dealer!H5-Dealer!H6-Dealer!H7</f>
        <v>-0.51051751549761726</v>
      </c>
      <c r="I5">
        <f>Dealer!I2-Dealer!I3-Dealer!I4-Dealer!I5-Dealer!I6-Dealer!I7</f>
        <v>-0.54314968113110951</v>
      </c>
      <c r="J5">
        <f>Dealer!J2-Dealer!J3-Dealer!J4-Dealer!J5-Dealer!J6-Dealer!J7</f>
        <v>-0.54043033399498508</v>
      </c>
      <c r="K5">
        <f>Dealer!K2-Dealer!K3-Dealer!K4-Dealer!K5-Dealer!K6-Dealer!K7</f>
        <v>-0.66695077468551034</v>
      </c>
    </row>
    <row r="6" spans="1:11">
      <c r="A6">
        <v>8</v>
      </c>
      <c r="B6">
        <f>Dealer!B2-Dealer!B3-Dealer!B4-Dealer!B5-Dealer!B6-Dealer!B7</f>
        <v>-0.29278372720927726</v>
      </c>
      <c r="C6">
        <f>Dealer!C2-Dealer!C3-Dealer!C4-Dealer!C5-Dealer!C6-Dealer!C7</f>
        <v>-0.25225022923571355</v>
      </c>
      <c r="D6">
        <f>Dealer!D2-Dealer!D3-Dealer!D4-Dealer!D5-Dealer!D6-Dealer!D7</f>
        <v>-0.21106310899491443</v>
      </c>
      <c r="E6">
        <f>Dealer!E2-Dealer!E3-Dealer!E4-Dealer!E5-Dealer!E6-Dealer!E7</f>
        <v>-0.16719266083547524</v>
      </c>
      <c r="F6">
        <f>Dealer!F2-Dealer!F3-Dealer!F4-Dealer!F5-Dealer!F6-Dealer!F7</f>
        <v>-0.15369901583000445</v>
      </c>
      <c r="G6">
        <f>Dealer!G2-Dealer!G3-Dealer!G4-Dealer!G5-Dealer!G6-Dealer!G7</f>
        <v>-0.47537518327693329</v>
      </c>
      <c r="H6">
        <f>Dealer!H2-Dealer!H3-Dealer!H4-Dealer!H5-Dealer!H6-Dealer!H7</f>
        <v>-0.51051751549761726</v>
      </c>
      <c r="I6">
        <f>Dealer!I2-Dealer!I3-Dealer!I4-Dealer!I5-Dealer!I6-Dealer!I7</f>
        <v>-0.54314968113110951</v>
      </c>
      <c r="J6">
        <f>Dealer!J2-Dealer!J3-Dealer!J4-Dealer!J5-Dealer!J6-Dealer!J7</f>
        <v>-0.54043033399498508</v>
      </c>
      <c r="K6">
        <f>Dealer!K2-Dealer!K3-Dealer!K4-Dealer!K5-Dealer!K6-Dealer!K7</f>
        <v>-0.66695077468551034</v>
      </c>
    </row>
    <row r="7" spans="1:11">
      <c r="A7">
        <v>9</v>
      </c>
      <c r="B7">
        <f>Dealer!B2-Dealer!B3-Dealer!B4-Dealer!B5-Dealer!B6-Dealer!B7</f>
        <v>-0.29278372720927726</v>
      </c>
      <c r="C7">
        <f>Dealer!C2-Dealer!C3-Dealer!C4-Dealer!C5-Dealer!C6-Dealer!C7</f>
        <v>-0.25225022923571355</v>
      </c>
      <c r="D7">
        <f>Dealer!D2-Dealer!D3-Dealer!D4-Dealer!D5-Dealer!D6-Dealer!D7</f>
        <v>-0.21106310899491443</v>
      </c>
      <c r="E7">
        <f>Dealer!E2-Dealer!E3-Dealer!E4-Dealer!E5-Dealer!E6-Dealer!E7</f>
        <v>-0.16719266083547524</v>
      </c>
      <c r="F7">
        <f>Dealer!F2-Dealer!F3-Dealer!F4-Dealer!F5-Dealer!F6-Dealer!F7</f>
        <v>-0.15369901583000445</v>
      </c>
      <c r="G7">
        <f>Dealer!G2-Dealer!G3-Dealer!G4-Dealer!G5-Dealer!G6-Dealer!G7</f>
        <v>-0.47537518327693329</v>
      </c>
      <c r="H7">
        <f>Dealer!H2-Dealer!H3-Dealer!H4-Dealer!H5-Dealer!H6-Dealer!H7</f>
        <v>-0.51051751549761726</v>
      </c>
      <c r="I7">
        <f>Dealer!I2-Dealer!I3-Dealer!I4-Dealer!I5-Dealer!I6-Dealer!I7</f>
        <v>-0.54314968113110951</v>
      </c>
      <c r="J7">
        <f>Dealer!J2-Dealer!J3-Dealer!J4-Dealer!J5-Dealer!J6-Dealer!J7</f>
        <v>-0.54043033399498508</v>
      </c>
      <c r="K7">
        <f>Dealer!K2-Dealer!K3-Dealer!K4-Dealer!K5-Dealer!K6-Dealer!K7</f>
        <v>-0.66695077468551034</v>
      </c>
    </row>
    <row r="8" spans="1:11">
      <c r="A8">
        <v>10</v>
      </c>
      <c r="B8">
        <f>Dealer!B2-Dealer!B3-Dealer!B4-Dealer!B5-Dealer!B6-Dealer!B7</f>
        <v>-0.29278372720927726</v>
      </c>
      <c r="C8">
        <f>Dealer!C2-Dealer!C3-Dealer!C4-Dealer!C5-Dealer!C6-Dealer!C7</f>
        <v>-0.25225022923571355</v>
      </c>
      <c r="D8">
        <f>Dealer!D2-Dealer!D3-Dealer!D4-Dealer!D5-Dealer!D6-Dealer!D7</f>
        <v>-0.21106310899491443</v>
      </c>
      <c r="E8">
        <f>Dealer!E2-Dealer!E3-Dealer!E4-Dealer!E5-Dealer!E6-Dealer!E7</f>
        <v>-0.16719266083547524</v>
      </c>
      <c r="F8">
        <f>Dealer!F2-Dealer!F3-Dealer!F4-Dealer!F5-Dealer!F6-Dealer!F7</f>
        <v>-0.15369901583000445</v>
      </c>
      <c r="G8">
        <f>Dealer!G2-Dealer!G3-Dealer!G4-Dealer!G5-Dealer!G6-Dealer!G7</f>
        <v>-0.47537518327693329</v>
      </c>
      <c r="H8">
        <f>Dealer!H2-Dealer!H3-Dealer!H4-Dealer!H5-Dealer!H6-Dealer!H7</f>
        <v>-0.51051751549761726</v>
      </c>
      <c r="I8">
        <f>Dealer!I2-Dealer!I3-Dealer!I4-Dealer!I5-Dealer!I6-Dealer!I7</f>
        <v>-0.54314968113110951</v>
      </c>
      <c r="J8">
        <f>Dealer!J2-Dealer!J3-Dealer!J4-Dealer!J5-Dealer!J6-Dealer!J7</f>
        <v>-0.54043033399498508</v>
      </c>
      <c r="K8">
        <f>Dealer!K2-Dealer!K3-Dealer!K4-Dealer!K5-Dealer!K6-Dealer!K7</f>
        <v>-0.66695077468551034</v>
      </c>
    </row>
    <row r="9" spans="1:11">
      <c r="A9">
        <v>11</v>
      </c>
      <c r="B9">
        <f>Dealer!B2-Dealer!B3-Dealer!B4-Dealer!B5-Dealer!B6-Dealer!B7</f>
        <v>-0.29278372720927726</v>
      </c>
      <c r="C9">
        <f>Dealer!C2-Dealer!C3-Dealer!C4-Dealer!C5-Dealer!C6-Dealer!C7</f>
        <v>-0.25225022923571355</v>
      </c>
      <c r="D9">
        <f>Dealer!D2-Dealer!D3-Dealer!D4-Dealer!D5-Dealer!D6-Dealer!D7</f>
        <v>-0.21106310899491443</v>
      </c>
      <c r="E9">
        <f>Dealer!E2-Dealer!E3-Dealer!E4-Dealer!E5-Dealer!E6-Dealer!E7</f>
        <v>-0.16719266083547524</v>
      </c>
      <c r="F9">
        <f>Dealer!F2-Dealer!F3-Dealer!F4-Dealer!F5-Dealer!F6-Dealer!F7</f>
        <v>-0.15369901583000445</v>
      </c>
      <c r="G9">
        <f>Dealer!G2-Dealer!G3-Dealer!G4-Dealer!G5-Dealer!G6-Dealer!G7</f>
        <v>-0.47537518327693329</v>
      </c>
      <c r="H9">
        <f>Dealer!H2-Dealer!H3-Dealer!H4-Dealer!H5-Dealer!H6-Dealer!H7</f>
        <v>-0.51051751549761726</v>
      </c>
      <c r="I9">
        <f>Dealer!I2-Dealer!I3-Dealer!I4-Dealer!I5-Dealer!I6-Dealer!I7</f>
        <v>-0.54314968113110951</v>
      </c>
      <c r="J9">
        <f>Dealer!J2-Dealer!J3-Dealer!J4-Dealer!J5-Dealer!J6-Dealer!J7</f>
        <v>-0.54043033399498508</v>
      </c>
      <c r="K9">
        <f>Dealer!K2-Dealer!K3-Dealer!K4-Dealer!K5-Dealer!K6-Dealer!K7</f>
        <v>-0.66695077468551034</v>
      </c>
    </row>
    <row r="10" spans="1:11">
      <c r="A10">
        <v>12</v>
      </c>
      <c r="B10">
        <f>Dealer!B2-Dealer!B3-Dealer!B4-Dealer!B5-Dealer!B6-Dealer!B7</f>
        <v>-0.29278372720927726</v>
      </c>
      <c r="C10">
        <f>Dealer!C2-Dealer!C3-Dealer!C4-Dealer!C5-Dealer!C6-Dealer!C7</f>
        <v>-0.25225022923571355</v>
      </c>
      <c r="D10">
        <f>Dealer!D2-Dealer!D3-Dealer!D4-Dealer!D5-Dealer!D6-Dealer!D7</f>
        <v>-0.21106310899491443</v>
      </c>
      <c r="E10">
        <f>Dealer!E2-Dealer!E3-Dealer!E4-Dealer!E5-Dealer!E6-Dealer!E7</f>
        <v>-0.16719266083547524</v>
      </c>
      <c r="F10">
        <f>Dealer!F2-Dealer!F3-Dealer!F4-Dealer!F5-Dealer!F6-Dealer!F7</f>
        <v>-0.15369901583000445</v>
      </c>
      <c r="G10">
        <f>Dealer!G2-Dealer!G3-Dealer!G4-Dealer!G5-Dealer!G6-Dealer!G7</f>
        <v>-0.47537518327693329</v>
      </c>
      <c r="H10">
        <f>Dealer!H2-Dealer!H3-Dealer!H4-Dealer!H5-Dealer!H6-Dealer!H7</f>
        <v>-0.51051751549761726</v>
      </c>
      <c r="I10">
        <f>Dealer!I2-Dealer!I3-Dealer!I4-Dealer!I5-Dealer!I6-Dealer!I7</f>
        <v>-0.54314968113110951</v>
      </c>
      <c r="J10">
        <f>Dealer!J2-Dealer!J3-Dealer!J4-Dealer!J5-Dealer!J6-Dealer!J7</f>
        <v>-0.54043033399498508</v>
      </c>
      <c r="K10">
        <f>Dealer!K2-Dealer!K3-Dealer!K4-Dealer!K5-Dealer!K6-Dealer!K7</f>
        <v>-0.66695077468551034</v>
      </c>
    </row>
    <row r="11" spans="1:11">
      <c r="A11">
        <v>13</v>
      </c>
      <c r="B11">
        <f>Dealer!B2-Dealer!B3-Dealer!B4-Dealer!B5-Dealer!B6-Dealer!B7</f>
        <v>-0.29278372720927726</v>
      </c>
      <c r="C11">
        <f>Dealer!C2-Dealer!C3-Dealer!C4-Dealer!C5-Dealer!C6-Dealer!C7</f>
        <v>-0.25225022923571355</v>
      </c>
      <c r="D11">
        <f>Dealer!D2-Dealer!D3-Dealer!D4-Dealer!D5-Dealer!D6-Dealer!D7</f>
        <v>-0.21106310899491443</v>
      </c>
      <c r="E11">
        <f>Dealer!E2-Dealer!E3-Dealer!E4-Dealer!E5-Dealer!E6-Dealer!E7</f>
        <v>-0.16719266083547524</v>
      </c>
      <c r="F11">
        <f>Dealer!F2-Dealer!F3-Dealer!F4-Dealer!F5-Dealer!F6-Dealer!F7</f>
        <v>-0.15369901583000445</v>
      </c>
      <c r="G11">
        <f>Dealer!G2-Dealer!G3-Dealer!G4-Dealer!G5-Dealer!G6-Dealer!G7</f>
        <v>-0.47537518327693329</v>
      </c>
      <c r="H11">
        <f>Dealer!H2-Dealer!H3-Dealer!H4-Dealer!H5-Dealer!H6-Dealer!H7</f>
        <v>-0.51051751549761726</v>
      </c>
      <c r="I11">
        <f>Dealer!I2-Dealer!I3-Dealer!I4-Dealer!I5-Dealer!I6-Dealer!I7</f>
        <v>-0.54314968113110951</v>
      </c>
      <c r="J11">
        <f>Dealer!J2-Dealer!J3-Dealer!J4-Dealer!J5-Dealer!J6-Dealer!J7</f>
        <v>-0.54043033399498508</v>
      </c>
      <c r="K11">
        <f>Dealer!K2-Dealer!K3-Dealer!K4-Dealer!K5-Dealer!K6-Dealer!K7</f>
        <v>-0.66695077468551034</v>
      </c>
    </row>
    <row r="12" spans="1:11">
      <c r="A12">
        <v>14</v>
      </c>
      <c r="B12">
        <f>Dealer!B2-Dealer!B3-Dealer!B4-Dealer!B5-Dealer!B6-Dealer!B7</f>
        <v>-0.29278372720927726</v>
      </c>
      <c r="C12">
        <f>Dealer!C2-Dealer!C3-Dealer!C4-Dealer!C5-Dealer!C6-Dealer!C7</f>
        <v>-0.25225022923571355</v>
      </c>
      <c r="D12">
        <f>Dealer!D2-Dealer!D3-Dealer!D4-Dealer!D5-Dealer!D6-Dealer!D7</f>
        <v>-0.21106310899491443</v>
      </c>
      <c r="E12">
        <f>Dealer!E2-Dealer!E3-Dealer!E4-Dealer!E5-Dealer!E6-Dealer!E7</f>
        <v>-0.16719266083547524</v>
      </c>
      <c r="F12">
        <f>Dealer!F2-Dealer!F3-Dealer!F4-Dealer!F5-Dealer!F6-Dealer!F7</f>
        <v>-0.15369901583000445</v>
      </c>
      <c r="G12">
        <f>Dealer!G2-Dealer!G3-Dealer!G4-Dealer!G5-Dealer!G6-Dealer!G7</f>
        <v>-0.47537518327693329</v>
      </c>
      <c r="H12">
        <f>Dealer!H2-Dealer!H3-Dealer!H4-Dealer!H5-Dealer!H6-Dealer!H7</f>
        <v>-0.51051751549761726</v>
      </c>
      <c r="I12">
        <f>Dealer!I2-Dealer!I3-Dealer!I4-Dealer!I5-Dealer!I6-Dealer!I7</f>
        <v>-0.54314968113110951</v>
      </c>
      <c r="J12">
        <f>Dealer!J2-Dealer!J3-Dealer!J4-Dealer!J5-Dealer!J6-Dealer!J7</f>
        <v>-0.54043033399498508</v>
      </c>
      <c r="K12">
        <f>Dealer!K2-Dealer!K3-Dealer!K4-Dealer!K5-Dealer!K6-Dealer!K7</f>
        <v>-0.66695077468551034</v>
      </c>
    </row>
    <row r="13" spans="1:11">
      <c r="A13">
        <v>15</v>
      </c>
      <c r="B13">
        <f>Dealer!B2-Dealer!B3-Dealer!B4-Dealer!B5-Dealer!B6-Dealer!B7</f>
        <v>-0.29278372720927726</v>
      </c>
      <c r="C13">
        <f>Dealer!C2-Dealer!C3-Dealer!C4-Dealer!C5-Dealer!C6-Dealer!C7</f>
        <v>-0.25225022923571355</v>
      </c>
      <c r="D13">
        <f>Dealer!D2-Dealer!D3-Dealer!D4-Dealer!D5-Dealer!D6-Dealer!D7</f>
        <v>-0.21106310899491443</v>
      </c>
      <c r="E13">
        <f>Dealer!E2-Dealer!E3-Dealer!E4-Dealer!E5-Dealer!E6-Dealer!E7</f>
        <v>-0.16719266083547524</v>
      </c>
      <c r="F13">
        <f>Dealer!F2-Dealer!F3-Dealer!F4-Dealer!F5-Dealer!F6-Dealer!F7</f>
        <v>-0.15369901583000445</v>
      </c>
      <c r="G13">
        <f>Dealer!G2-Dealer!G3-Dealer!G4-Dealer!G5-Dealer!G6-Dealer!G7</f>
        <v>-0.47537518327693329</v>
      </c>
      <c r="H13">
        <f>Dealer!H2-Dealer!H3-Dealer!H4-Dealer!H5-Dealer!H6-Dealer!H7</f>
        <v>-0.51051751549761726</v>
      </c>
      <c r="I13">
        <f>Dealer!I2-Dealer!I3-Dealer!I4-Dealer!I5-Dealer!I6-Dealer!I7</f>
        <v>-0.54314968113110951</v>
      </c>
      <c r="J13">
        <f>Dealer!J2-Dealer!J3-Dealer!J4-Dealer!J5-Dealer!J6-Dealer!J7</f>
        <v>-0.54043033399498508</v>
      </c>
      <c r="K13">
        <f>Dealer!K2-Dealer!K3-Dealer!K4-Dealer!K5-Dealer!K6-Dealer!K7</f>
        <v>-0.66695077468551034</v>
      </c>
    </row>
    <row r="14" spans="1:11">
      <c r="A14">
        <v>16</v>
      </c>
      <c r="B14">
        <f>Dealer!B2-Dealer!B3-Dealer!B4-Dealer!B5-Dealer!B6-Dealer!B7</f>
        <v>-0.29278372720927726</v>
      </c>
      <c r="C14">
        <f>Dealer!C2-Dealer!C3-Dealer!C4-Dealer!C5-Dealer!C6-Dealer!C7</f>
        <v>-0.25225022923571355</v>
      </c>
      <c r="D14">
        <f>Dealer!D2-Dealer!D3-Dealer!D4-Dealer!D5-Dealer!D6-Dealer!D7</f>
        <v>-0.21106310899491443</v>
      </c>
      <c r="E14">
        <f>Dealer!E2-Dealer!E3-Dealer!E4-Dealer!E5-Dealer!E6-Dealer!E7</f>
        <v>-0.16719266083547524</v>
      </c>
      <c r="F14">
        <f>Dealer!F2-Dealer!F3-Dealer!F4-Dealer!F5-Dealer!F6-Dealer!F7</f>
        <v>-0.15369901583000445</v>
      </c>
      <c r="G14">
        <f>Dealer!G2-Dealer!G3-Dealer!G4-Dealer!G5-Dealer!G6-Dealer!G7</f>
        <v>-0.47537518327693329</v>
      </c>
      <c r="H14">
        <f>Dealer!H2-Dealer!H3-Dealer!H4-Dealer!H5-Dealer!H6-Dealer!H7</f>
        <v>-0.51051751549761726</v>
      </c>
      <c r="I14">
        <f>Dealer!I2-Dealer!I3-Dealer!I4-Dealer!I5-Dealer!I6-Dealer!I7</f>
        <v>-0.54314968113110951</v>
      </c>
      <c r="J14">
        <f>Dealer!J2-Dealer!J3-Dealer!J4-Dealer!J5-Dealer!J6-Dealer!J7</f>
        <v>-0.54043033399498508</v>
      </c>
      <c r="K14">
        <f>Dealer!K2-Dealer!K3-Dealer!K4-Dealer!K5-Dealer!K6-Dealer!K7</f>
        <v>-0.66695077468551034</v>
      </c>
    </row>
    <row r="15" spans="1:11">
      <c r="A15">
        <v>17</v>
      </c>
      <c r="B15">
        <f>Dealer!B2-Dealer!B4-Dealer!B5-Dealer!B6-Dealer!B7</f>
        <v>-0.15297458768154198</v>
      </c>
      <c r="C15">
        <f>Dealer!C2-Dealer!C4-Dealer!C5-Dealer!C6-Dealer!C7</f>
        <v>-0.11721624142457364</v>
      </c>
      <c r="D15">
        <f>Dealer!D2-Dealer!D4-Dealer!D5-Dealer!D6-Dealer!D7</f>
        <v>-8.0573373145316166E-2</v>
      </c>
      <c r="E15">
        <f>Dealer!E2-Dealer!E4-Dealer!E5-Dealer!E6-Dealer!E7</f>
        <v>-4.4941375564924446E-2</v>
      </c>
      <c r="F15">
        <f>Dealer!F2-Dealer!F4-Dealer!F5-Dealer!F6-Dealer!F7</f>
        <v>1.1739160673341936E-2</v>
      </c>
      <c r="G15">
        <f>Dealer!G2-Dealer!G4-Dealer!G5-Dealer!G6-Dealer!G7</f>
        <v>-0.10680898948269466</v>
      </c>
      <c r="H15">
        <f>Dealer!H2-Dealer!H4-Dealer!H5-Dealer!H6-Dealer!H7</f>
        <v>-0.38195097104844727</v>
      </c>
      <c r="I15">
        <f>Dealer!I2-Dealer!I4-Dealer!I5-Dealer!I6-Dealer!I7</f>
        <v>-0.42315423964521742</v>
      </c>
      <c r="J15">
        <f>Dealer!J2-Dealer!J4-Dealer!J5-Dealer!J6-Dealer!J7</f>
        <v>-0.41972063392881986</v>
      </c>
      <c r="K15">
        <f>Dealer!K2-Dealer!K4-Dealer!K5-Dealer!K6-Dealer!K7</f>
        <v>-0.47803347499473708</v>
      </c>
    </row>
    <row r="16" spans="1:11">
      <c r="A16">
        <v>18</v>
      </c>
      <c r="B16">
        <f>Dealer!B2+Dealer!B3-Dealer!B5-Dealer!B6-Dealer!B7</f>
        <v>0.12174190222088771</v>
      </c>
      <c r="C16">
        <f>Dealer!C2+Dealer!C3-Dealer!C5-Dealer!C6-Dealer!C7</f>
        <v>0.14830007284131114</v>
      </c>
      <c r="D16">
        <f>Dealer!D2+Dealer!D3-Dealer!D5-Dealer!D6-Dealer!D7</f>
        <v>0.17585443719748528</v>
      </c>
      <c r="E16">
        <f>Dealer!E2+Dealer!E3-Dealer!E5-Dealer!E6-Dealer!E7</f>
        <v>0.19956119497617719</v>
      </c>
      <c r="F16">
        <f>Dealer!F2+Dealer!F3-Dealer!F5-Dealer!F6-Dealer!F7</f>
        <v>0.28344391604689861</v>
      </c>
      <c r="G16">
        <f>Dealer!G2+Dealer!G3-Dealer!G5-Dealer!G6-Dealer!G7</f>
        <v>0.3995541673365518</v>
      </c>
      <c r="H16">
        <f>Dealer!H2+Dealer!H3-Dealer!H5-Dealer!H6-Dealer!H7</f>
        <v>0.1059513486191236</v>
      </c>
      <c r="I16">
        <f>Dealer!I2+Dealer!I3-Dealer!I5-Dealer!I6-Dealer!I7</f>
        <v>-0.18316335667343339</v>
      </c>
      <c r="J16">
        <f>Dealer!J2+Dealer!J3-Dealer!J5-Dealer!J6-Dealer!J7</f>
        <v>-0.17830123379648949</v>
      </c>
      <c r="K16">
        <f>Dealer!K2+Dealer!K3-Dealer!K5-Dealer!K6-Dealer!K7</f>
        <v>-0.10019887561319057</v>
      </c>
    </row>
    <row r="17" spans="1:11">
      <c r="A17">
        <v>19</v>
      </c>
      <c r="B17">
        <f>Dealer!B2+Dealer!B3+Dealer!B4-Dealer!B6-Dealer!B7</f>
        <v>0.38630468602058987</v>
      </c>
      <c r="C17">
        <f>Dealer!C2+Dealer!C3+Dealer!C4-Dealer!C6-Dealer!C7</f>
        <v>0.40436293659775996</v>
      </c>
      <c r="D17">
        <f>Dealer!D2+Dealer!D3+Dealer!D4-Dealer!D6-Dealer!D7</f>
        <v>0.42317892482749647</v>
      </c>
      <c r="E17">
        <f>Dealer!E2+Dealer!E3+Dealer!E4-Dealer!E6-Dealer!E7</f>
        <v>0.43951210416088371</v>
      </c>
      <c r="F17">
        <f>Dealer!F2+Dealer!F3+Dealer!F4-Dealer!F6-Dealer!F7</f>
        <v>0.4959770737873192</v>
      </c>
      <c r="G17">
        <f>Dealer!G2+Dealer!G3+Dealer!G4-Dealer!G6-Dealer!G7</f>
        <v>0.6159764957534315</v>
      </c>
      <c r="H17">
        <f>Dealer!H2+Dealer!H3+Dealer!H4-Dealer!H6-Dealer!H7</f>
        <v>0.5938536682866945</v>
      </c>
      <c r="I17">
        <f>Dealer!I2+Dealer!I3+Dealer!I4-Dealer!I6-Dealer!I7</f>
        <v>0.28759675706758142</v>
      </c>
      <c r="J17">
        <f>Dealer!J2+Dealer!J3+Dealer!J4-Dealer!J6-Dealer!J7</f>
        <v>6.3118166335840831E-2</v>
      </c>
      <c r="K17">
        <f>Dealer!K2+Dealer!K3+Dealer!K4-Dealer!K6-Dealer!K7</f>
        <v>0.27763572376835594</v>
      </c>
    </row>
    <row r="18" spans="1:11">
      <c r="A18">
        <v>20</v>
      </c>
      <c r="B18">
        <f>Dealer!B2+Dealer!B3+Dealer!B4+Dealer!B5-Dealer!B7</f>
        <v>0.63998657521683877</v>
      </c>
      <c r="C18">
        <f>Dealer!C2+Dealer!C3+Dealer!C4+Dealer!C5-Dealer!C7</f>
        <v>0.65027209425148136</v>
      </c>
      <c r="D18">
        <f>Dealer!D2+Dealer!D3+Dealer!D4+Dealer!D5-Dealer!D7</f>
        <v>0.66104996194807186</v>
      </c>
      <c r="E18">
        <f>Dealer!E2+Dealer!E3+Dealer!E4+Dealer!E5-Dealer!E7</f>
        <v>0.67035969063279999</v>
      </c>
      <c r="F18">
        <f>Dealer!F2+Dealer!F3+Dealer!F4+Dealer!F5-Dealer!F7</f>
        <v>0.70395857017134467</v>
      </c>
      <c r="G18">
        <f>Dealer!G2+Dealer!G3+Dealer!G4+Dealer!G5-Dealer!G7</f>
        <v>0.77322722653717491</v>
      </c>
      <c r="H18">
        <f>Dealer!H2+Dealer!H3+Dealer!H4+Dealer!H5-Dealer!H7</f>
        <v>0.79181515955189841</v>
      </c>
      <c r="I18">
        <f>Dealer!I2+Dealer!I3+Dealer!I4+Dealer!I5-Dealer!I7</f>
        <v>0.75835687080859615</v>
      </c>
      <c r="J18">
        <f>Dealer!J2+Dealer!J3+Dealer!J4+Dealer!J5-Dealer!J7</f>
        <v>0.55453756646817121</v>
      </c>
      <c r="K18">
        <f>Dealer!K2+Dealer!K3+Dealer!K4+Dealer!K5-Dealer!K7</f>
        <v>0.65547032314990239</v>
      </c>
    </row>
    <row r="19" spans="1:11">
      <c r="A19">
        <v>21</v>
      </c>
      <c r="B19">
        <f>Dealer!B2+Dealer!B3+Dealer!B4+Dealer!B5+Dealer!B6</f>
        <v>0.88200651549403997</v>
      </c>
      <c r="C19">
        <f>Dealer!C2+Dealer!C3+Dealer!C4+Dealer!C5+Dealer!C6</f>
        <v>0.88530035730174927</v>
      </c>
      <c r="D19">
        <f>Dealer!D2+Dealer!D3+Dealer!D4+Dealer!D5+Dealer!D6</f>
        <v>0.88876729296591961</v>
      </c>
      <c r="E19">
        <f>Dealer!E2+Dealer!E3+Dealer!E4+Dealer!E5+Dealer!E6</f>
        <v>0.89175382659528035</v>
      </c>
      <c r="F19">
        <f>Dealer!F2+Dealer!F3+Dealer!F4+Dealer!F5+Dealer!F6</f>
        <v>0.90283674384258006</v>
      </c>
      <c r="G19">
        <f>Dealer!G2+Dealer!G3+Dealer!G4+Dealer!G5+Dealer!G6</f>
        <v>0.92592629596452325</v>
      </c>
      <c r="H19">
        <f>Dealer!H2+Dealer!H3+Dealer!H4+Dealer!H5+Dealer!H6</f>
        <v>0.93060505318396614</v>
      </c>
      <c r="I19">
        <f>Dealer!I2+Dealer!I3+Dealer!I4+Dealer!I5+Dealer!I6</f>
        <v>0.93917615614724415</v>
      </c>
      <c r="J19">
        <f>Dealer!J2+Dealer!J3+Dealer!J4+Dealer!J5+Dealer!J6</f>
        <v>0.96262363326716827</v>
      </c>
      <c r="K19">
        <f>Dealer!K2+Dealer!K3+Dealer!K4+Dealer!K5+Dealer!K6</f>
        <v>0.92219381142033785</v>
      </c>
    </row>
    <row r="20" spans="1:11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5" spans="1:11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</row>
    <row r="36" spans="1:11">
      <c r="A36">
        <v>12</v>
      </c>
      <c r="B36">
        <f>B10</f>
        <v>-0.29278372720927726</v>
      </c>
      <c r="C36">
        <f t="shared" ref="C36:K36" si="0">C10</f>
        <v>-0.25225022923571355</v>
      </c>
      <c r="D36">
        <f t="shared" si="0"/>
        <v>-0.21106310899491443</v>
      </c>
      <c r="E36">
        <f t="shared" si="0"/>
        <v>-0.16719266083547524</v>
      </c>
      <c r="F36">
        <f t="shared" si="0"/>
        <v>-0.15369901583000445</v>
      </c>
      <c r="G36">
        <f t="shared" si="0"/>
        <v>-0.47537518327693329</v>
      </c>
      <c r="H36">
        <f t="shared" si="0"/>
        <v>-0.51051751549761726</v>
      </c>
      <c r="I36">
        <f t="shared" si="0"/>
        <v>-0.54314968113110951</v>
      </c>
      <c r="J36">
        <f t="shared" si="0"/>
        <v>-0.54043033399498508</v>
      </c>
      <c r="K36">
        <f t="shared" si="0"/>
        <v>-0.66695077468551034</v>
      </c>
    </row>
    <row r="37" spans="1:11">
      <c r="A37">
        <v>13</v>
      </c>
      <c r="B37">
        <f t="shared" ref="B37:K37" si="1">B11</f>
        <v>-0.29278372720927726</v>
      </c>
      <c r="C37">
        <f t="shared" si="1"/>
        <v>-0.25225022923571355</v>
      </c>
      <c r="D37">
        <f t="shared" si="1"/>
        <v>-0.21106310899491443</v>
      </c>
      <c r="E37">
        <f t="shared" si="1"/>
        <v>-0.16719266083547524</v>
      </c>
      <c r="F37">
        <f t="shared" si="1"/>
        <v>-0.15369901583000445</v>
      </c>
      <c r="G37">
        <f t="shared" si="1"/>
        <v>-0.47537518327693329</v>
      </c>
      <c r="H37">
        <f t="shared" si="1"/>
        <v>-0.51051751549761726</v>
      </c>
      <c r="I37">
        <f t="shared" si="1"/>
        <v>-0.54314968113110951</v>
      </c>
      <c r="J37">
        <f t="shared" si="1"/>
        <v>-0.54043033399498508</v>
      </c>
      <c r="K37">
        <f t="shared" si="1"/>
        <v>-0.66695077468551034</v>
      </c>
    </row>
    <row r="38" spans="1:11">
      <c r="A38">
        <v>14</v>
      </c>
      <c r="B38">
        <f t="shared" ref="B38:K38" si="2">B12</f>
        <v>-0.29278372720927726</v>
      </c>
      <c r="C38">
        <f t="shared" si="2"/>
        <v>-0.25225022923571355</v>
      </c>
      <c r="D38">
        <f t="shared" si="2"/>
        <v>-0.21106310899491443</v>
      </c>
      <c r="E38">
        <f t="shared" si="2"/>
        <v>-0.16719266083547524</v>
      </c>
      <c r="F38">
        <f t="shared" si="2"/>
        <v>-0.15369901583000445</v>
      </c>
      <c r="G38">
        <f t="shared" si="2"/>
        <v>-0.47537518327693329</v>
      </c>
      <c r="H38">
        <f t="shared" si="2"/>
        <v>-0.51051751549761726</v>
      </c>
      <c r="I38">
        <f t="shared" si="2"/>
        <v>-0.54314968113110951</v>
      </c>
      <c r="J38">
        <f t="shared" si="2"/>
        <v>-0.54043033399498508</v>
      </c>
      <c r="K38">
        <f t="shared" si="2"/>
        <v>-0.66695077468551034</v>
      </c>
    </row>
    <row r="39" spans="1:11">
      <c r="A39">
        <v>15</v>
      </c>
      <c r="B39">
        <f t="shared" ref="B39:K39" si="3">B13</f>
        <v>-0.29278372720927726</v>
      </c>
      <c r="C39">
        <f t="shared" si="3"/>
        <v>-0.25225022923571355</v>
      </c>
      <c r="D39">
        <f t="shared" si="3"/>
        <v>-0.21106310899491443</v>
      </c>
      <c r="E39">
        <f t="shared" si="3"/>
        <v>-0.16719266083547524</v>
      </c>
      <c r="F39">
        <f t="shared" si="3"/>
        <v>-0.15369901583000445</v>
      </c>
      <c r="G39">
        <f t="shared" si="3"/>
        <v>-0.47537518327693329</v>
      </c>
      <c r="H39">
        <f t="shared" si="3"/>
        <v>-0.51051751549761726</v>
      </c>
      <c r="I39">
        <f t="shared" si="3"/>
        <v>-0.54314968113110951</v>
      </c>
      <c r="J39">
        <f t="shared" si="3"/>
        <v>-0.54043033399498508</v>
      </c>
      <c r="K39">
        <f t="shared" si="3"/>
        <v>-0.66695077468551034</v>
      </c>
    </row>
    <row r="40" spans="1:11">
      <c r="A40">
        <v>16</v>
      </c>
      <c r="B40">
        <f t="shared" ref="B40:K40" si="4">B14</f>
        <v>-0.29278372720927726</v>
      </c>
      <c r="C40">
        <f t="shared" si="4"/>
        <v>-0.25225022923571355</v>
      </c>
      <c r="D40">
        <f t="shared" si="4"/>
        <v>-0.21106310899491443</v>
      </c>
      <c r="E40">
        <f t="shared" si="4"/>
        <v>-0.16719266083547524</v>
      </c>
      <c r="F40">
        <f t="shared" si="4"/>
        <v>-0.15369901583000445</v>
      </c>
      <c r="G40">
        <f t="shared" si="4"/>
        <v>-0.47537518327693329</v>
      </c>
      <c r="H40">
        <f t="shared" si="4"/>
        <v>-0.51051751549761726</v>
      </c>
      <c r="I40">
        <f t="shared" si="4"/>
        <v>-0.54314968113110951</v>
      </c>
      <c r="J40">
        <f t="shared" si="4"/>
        <v>-0.54043033399498508</v>
      </c>
      <c r="K40">
        <f t="shared" si="4"/>
        <v>-0.66695077468551034</v>
      </c>
    </row>
    <row r="41" spans="1:11">
      <c r="A41">
        <v>17</v>
      </c>
      <c r="B41">
        <f t="shared" ref="B41:K41" si="5">B15</f>
        <v>-0.15297458768154198</v>
      </c>
      <c r="C41">
        <f t="shared" si="5"/>
        <v>-0.11721624142457364</v>
      </c>
      <c r="D41">
        <f t="shared" si="5"/>
        <v>-8.0573373145316166E-2</v>
      </c>
      <c r="E41">
        <f t="shared" si="5"/>
        <v>-4.4941375564924446E-2</v>
      </c>
      <c r="F41">
        <f t="shared" si="5"/>
        <v>1.1739160673341936E-2</v>
      </c>
      <c r="G41">
        <f t="shared" si="5"/>
        <v>-0.10680898948269466</v>
      </c>
      <c r="H41">
        <f t="shared" si="5"/>
        <v>-0.38195097104844727</v>
      </c>
      <c r="I41">
        <f t="shared" si="5"/>
        <v>-0.42315423964521742</v>
      </c>
      <c r="J41">
        <f t="shared" si="5"/>
        <v>-0.41972063392881986</v>
      </c>
      <c r="K41">
        <f t="shared" si="5"/>
        <v>-0.47803347499473708</v>
      </c>
    </row>
    <row r="42" spans="1:11">
      <c r="A42">
        <v>18</v>
      </c>
      <c r="B42">
        <f t="shared" ref="B42:K42" si="6">B16</f>
        <v>0.12174190222088771</v>
      </c>
      <c r="C42">
        <f t="shared" si="6"/>
        <v>0.14830007284131114</v>
      </c>
      <c r="D42">
        <f t="shared" si="6"/>
        <v>0.17585443719748528</v>
      </c>
      <c r="E42">
        <f t="shared" si="6"/>
        <v>0.19956119497617719</v>
      </c>
      <c r="F42">
        <f t="shared" si="6"/>
        <v>0.28344391604689861</v>
      </c>
      <c r="G42">
        <f t="shared" si="6"/>
        <v>0.3995541673365518</v>
      </c>
      <c r="H42">
        <f t="shared" si="6"/>
        <v>0.1059513486191236</v>
      </c>
      <c r="I42">
        <f t="shared" si="6"/>
        <v>-0.18316335667343339</v>
      </c>
      <c r="J42">
        <f t="shared" si="6"/>
        <v>-0.17830123379648949</v>
      </c>
      <c r="K42">
        <f t="shared" si="6"/>
        <v>-0.10019887561319057</v>
      </c>
    </row>
    <row r="43" spans="1:11">
      <c r="A43">
        <v>19</v>
      </c>
      <c r="B43">
        <f t="shared" ref="B43:K43" si="7">B17</f>
        <v>0.38630468602058987</v>
      </c>
      <c r="C43">
        <f t="shared" si="7"/>
        <v>0.40436293659775996</v>
      </c>
      <c r="D43">
        <f t="shared" si="7"/>
        <v>0.42317892482749647</v>
      </c>
      <c r="E43">
        <f t="shared" si="7"/>
        <v>0.43951210416088371</v>
      </c>
      <c r="F43">
        <f t="shared" si="7"/>
        <v>0.4959770737873192</v>
      </c>
      <c r="G43">
        <f t="shared" si="7"/>
        <v>0.6159764957534315</v>
      </c>
      <c r="H43">
        <f t="shared" si="7"/>
        <v>0.5938536682866945</v>
      </c>
      <c r="I43">
        <f t="shared" si="7"/>
        <v>0.28759675706758142</v>
      </c>
      <c r="J43">
        <f t="shared" si="7"/>
        <v>6.3118166335840831E-2</v>
      </c>
      <c r="K43">
        <f t="shared" si="7"/>
        <v>0.27763572376835594</v>
      </c>
    </row>
    <row r="44" spans="1:11">
      <c r="A44">
        <v>20</v>
      </c>
      <c r="B44">
        <f t="shared" ref="B44:K44" si="8">B18</f>
        <v>0.63998657521683877</v>
      </c>
      <c r="C44">
        <f t="shared" si="8"/>
        <v>0.65027209425148136</v>
      </c>
      <c r="D44">
        <f t="shared" si="8"/>
        <v>0.66104996194807186</v>
      </c>
      <c r="E44">
        <f t="shared" si="8"/>
        <v>0.67035969063279999</v>
      </c>
      <c r="F44">
        <f t="shared" si="8"/>
        <v>0.70395857017134467</v>
      </c>
      <c r="G44">
        <f t="shared" si="8"/>
        <v>0.77322722653717491</v>
      </c>
      <c r="H44">
        <f t="shared" si="8"/>
        <v>0.79181515955189841</v>
      </c>
      <c r="I44">
        <f t="shared" si="8"/>
        <v>0.75835687080859615</v>
      </c>
      <c r="J44">
        <f t="shared" si="8"/>
        <v>0.55453756646817121</v>
      </c>
      <c r="K44">
        <f t="shared" si="8"/>
        <v>0.65547032314990239</v>
      </c>
    </row>
    <row r="45" spans="1:11">
      <c r="A45">
        <v>21</v>
      </c>
      <c r="B45">
        <f t="shared" ref="B45:K45" si="9">B19</f>
        <v>0.88200651549403997</v>
      </c>
      <c r="C45">
        <f t="shared" si="9"/>
        <v>0.88530035730174927</v>
      </c>
      <c r="D45">
        <f t="shared" si="9"/>
        <v>0.88876729296591961</v>
      </c>
      <c r="E45">
        <f t="shared" si="9"/>
        <v>0.89175382659528035</v>
      </c>
      <c r="F45">
        <f t="shared" si="9"/>
        <v>0.90283674384258006</v>
      </c>
      <c r="G45">
        <f t="shared" si="9"/>
        <v>0.92592629596452325</v>
      </c>
      <c r="H45">
        <f t="shared" si="9"/>
        <v>0.93060505318396614</v>
      </c>
      <c r="I45">
        <f t="shared" si="9"/>
        <v>0.93917615614724415</v>
      </c>
      <c r="J45">
        <f t="shared" si="9"/>
        <v>0.96262363326716827</v>
      </c>
      <c r="K45">
        <f t="shared" si="9"/>
        <v>0.92219381142033785</v>
      </c>
    </row>
    <row r="46" spans="1:11">
      <c r="A46">
        <v>22</v>
      </c>
      <c r="B46">
        <f>B10</f>
        <v>-0.29278372720927726</v>
      </c>
      <c r="C46">
        <f t="shared" ref="C46:K46" si="10">C10</f>
        <v>-0.25225022923571355</v>
      </c>
      <c r="D46">
        <f t="shared" si="10"/>
        <v>-0.21106310899491443</v>
      </c>
      <c r="E46">
        <f t="shared" si="10"/>
        <v>-0.16719266083547524</v>
      </c>
      <c r="F46">
        <f t="shared" si="10"/>
        <v>-0.15369901583000445</v>
      </c>
      <c r="G46">
        <f t="shared" si="10"/>
        <v>-0.47537518327693329</v>
      </c>
      <c r="H46">
        <f t="shared" si="10"/>
        <v>-0.51051751549761726</v>
      </c>
      <c r="I46">
        <f t="shared" si="10"/>
        <v>-0.54314968113110951</v>
      </c>
      <c r="J46">
        <f t="shared" si="10"/>
        <v>-0.54043033399498508</v>
      </c>
      <c r="K46">
        <f t="shared" si="10"/>
        <v>-0.66695077468551034</v>
      </c>
    </row>
    <row r="47" spans="1:11">
      <c r="A47">
        <v>23</v>
      </c>
      <c r="B47">
        <f t="shared" ref="B47:K47" si="11">B11</f>
        <v>-0.29278372720927726</v>
      </c>
      <c r="C47">
        <f t="shared" si="11"/>
        <v>-0.25225022923571355</v>
      </c>
      <c r="D47">
        <f t="shared" si="11"/>
        <v>-0.21106310899491443</v>
      </c>
      <c r="E47">
        <f t="shared" si="11"/>
        <v>-0.16719266083547524</v>
      </c>
      <c r="F47">
        <f t="shared" si="11"/>
        <v>-0.15369901583000445</v>
      </c>
      <c r="G47">
        <f t="shared" si="11"/>
        <v>-0.47537518327693329</v>
      </c>
      <c r="H47">
        <f t="shared" si="11"/>
        <v>-0.51051751549761726</v>
      </c>
      <c r="I47">
        <f t="shared" si="11"/>
        <v>-0.54314968113110951</v>
      </c>
      <c r="J47">
        <f t="shared" si="11"/>
        <v>-0.54043033399498508</v>
      </c>
      <c r="K47">
        <f t="shared" si="11"/>
        <v>-0.66695077468551034</v>
      </c>
    </row>
    <row r="48" spans="1:11">
      <c r="A48">
        <v>24</v>
      </c>
      <c r="B48">
        <f t="shared" ref="B48:K48" si="12">B12</f>
        <v>-0.29278372720927726</v>
      </c>
      <c r="C48">
        <f t="shared" si="12"/>
        <v>-0.25225022923571355</v>
      </c>
      <c r="D48">
        <f t="shared" si="12"/>
        <v>-0.21106310899491443</v>
      </c>
      <c r="E48">
        <f t="shared" si="12"/>
        <v>-0.16719266083547524</v>
      </c>
      <c r="F48">
        <f t="shared" si="12"/>
        <v>-0.15369901583000445</v>
      </c>
      <c r="G48">
        <f t="shared" si="12"/>
        <v>-0.47537518327693329</v>
      </c>
      <c r="H48">
        <f t="shared" si="12"/>
        <v>-0.51051751549761726</v>
      </c>
      <c r="I48">
        <f t="shared" si="12"/>
        <v>-0.54314968113110951</v>
      </c>
      <c r="J48">
        <f t="shared" si="12"/>
        <v>-0.54043033399498508</v>
      </c>
      <c r="K48">
        <f t="shared" si="12"/>
        <v>-0.66695077468551034</v>
      </c>
    </row>
    <row r="49" spans="1:11">
      <c r="A49">
        <v>25</v>
      </c>
      <c r="B49">
        <f t="shared" ref="B49:K49" si="13">B13</f>
        <v>-0.29278372720927726</v>
      </c>
      <c r="C49">
        <f t="shared" si="13"/>
        <v>-0.25225022923571355</v>
      </c>
      <c r="D49">
        <f t="shared" si="13"/>
        <v>-0.21106310899491443</v>
      </c>
      <c r="E49">
        <f t="shared" si="13"/>
        <v>-0.16719266083547524</v>
      </c>
      <c r="F49">
        <f t="shared" si="13"/>
        <v>-0.15369901583000445</v>
      </c>
      <c r="G49">
        <f t="shared" si="13"/>
        <v>-0.47537518327693329</v>
      </c>
      <c r="H49">
        <f t="shared" si="13"/>
        <v>-0.51051751549761726</v>
      </c>
      <c r="I49">
        <f t="shared" si="13"/>
        <v>-0.54314968113110951</v>
      </c>
      <c r="J49">
        <f t="shared" si="13"/>
        <v>-0.54043033399498508</v>
      </c>
      <c r="K49">
        <f t="shared" si="13"/>
        <v>-0.66695077468551034</v>
      </c>
    </row>
    <row r="50" spans="1:11">
      <c r="A50">
        <v>26</v>
      </c>
      <c r="B50">
        <f t="shared" ref="B50:K50" si="14">B14</f>
        <v>-0.29278372720927726</v>
      </c>
      <c r="C50">
        <f t="shared" si="14"/>
        <v>-0.25225022923571355</v>
      </c>
      <c r="D50">
        <f t="shared" si="14"/>
        <v>-0.21106310899491443</v>
      </c>
      <c r="E50">
        <f t="shared" si="14"/>
        <v>-0.16719266083547524</v>
      </c>
      <c r="F50">
        <f t="shared" si="14"/>
        <v>-0.15369901583000445</v>
      </c>
      <c r="G50">
        <f t="shared" si="14"/>
        <v>-0.47537518327693329</v>
      </c>
      <c r="H50">
        <f t="shared" si="14"/>
        <v>-0.51051751549761726</v>
      </c>
      <c r="I50">
        <f t="shared" si="14"/>
        <v>-0.54314968113110951</v>
      </c>
      <c r="J50">
        <f t="shared" si="14"/>
        <v>-0.54043033399498508</v>
      </c>
      <c r="K50">
        <f t="shared" si="14"/>
        <v>-0.66695077468551034</v>
      </c>
    </row>
    <row r="51" spans="1:11">
      <c r="A51">
        <v>27</v>
      </c>
      <c r="B51">
        <f t="shared" ref="B51:K51" si="15">B15</f>
        <v>-0.15297458768154198</v>
      </c>
      <c r="C51">
        <f t="shared" si="15"/>
        <v>-0.11721624142457364</v>
      </c>
      <c r="D51">
        <f t="shared" si="15"/>
        <v>-8.0573373145316166E-2</v>
      </c>
      <c r="E51">
        <f t="shared" si="15"/>
        <v>-4.4941375564924446E-2</v>
      </c>
      <c r="F51">
        <f t="shared" si="15"/>
        <v>1.1739160673341936E-2</v>
      </c>
      <c r="G51">
        <f t="shared" si="15"/>
        <v>-0.10680898948269466</v>
      </c>
      <c r="H51">
        <f t="shared" si="15"/>
        <v>-0.38195097104844727</v>
      </c>
      <c r="I51">
        <f t="shared" si="15"/>
        <v>-0.42315423964521742</v>
      </c>
      <c r="J51">
        <f t="shared" si="15"/>
        <v>-0.41972063392881986</v>
      </c>
      <c r="K51">
        <f t="shared" si="15"/>
        <v>-0.47803347499473708</v>
      </c>
    </row>
    <row r="52" spans="1:11">
      <c r="A52">
        <v>28</v>
      </c>
      <c r="B52">
        <f t="shared" ref="B52:K52" si="16">B16</f>
        <v>0.12174190222088771</v>
      </c>
      <c r="C52">
        <f t="shared" si="16"/>
        <v>0.14830007284131114</v>
      </c>
      <c r="D52">
        <f t="shared" si="16"/>
        <v>0.17585443719748528</v>
      </c>
      <c r="E52">
        <f t="shared" si="16"/>
        <v>0.19956119497617719</v>
      </c>
      <c r="F52">
        <f t="shared" si="16"/>
        <v>0.28344391604689861</v>
      </c>
      <c r="G52">
        <f t="shared" si="16"/>
        <v>0.3995541673365518</v>
      </c>
      <c r="H52">
        <f t="shared" si="16"/>
        <v>0.1059513486191236</v>
      </c>
      <c r="I52">
        <f t="shared" si="16"/>
        <v>-0.18316335667343339</v>
      </c>
      <c r="J52">
        <f t="shared" si="16"/>
        <v>-0.17830123379648949</v>
      </c>
      <c r="K52">
        <f t="shared" si="16"/>
        <v>-0.10019887561319057</v>
      </c>
    </row>
    <row r="53" spans="1:11">
      <c r="A53">
        <v>29</v>
      </c>
      <c r="B53">
        <f t="shared" ref="B53:K53" si="17">B17</f>
        <v>0.38630468602058987</v>
      </c>
      <c r="C53">
        <f t="shared" si="17"/>
        <v>0.40436293659775996</v>
      </c>
      <c r="D53">
        <f t="shared" si="17"/>
        <v>0.42317892482749647</v>
      </c>
      <c r="E53">
        <f t="shared" si="17"/>
        <v>0.43951210416088371</v>
      </c>
      <c r="F53">
        <f t="shared" si="17"/>
        <v>0.4959770737873192</v>
      </c>
      <c r="G53">
        <f t="shared" si="17"/>
        <v>0.6159764957534315</v>
      </c>
      <c r="H53">
        <f t="shared" si="17"/>
        <v>0.5938536682866945</v>
      </c>
      <c r="I53">
        <f t="shared" si="17"/>
        <v>0.28759675706758142</v>
      </c>
      <c r="J53">
        <f t="shared" si="17"/>
        <v>6.3118166335840831E-2</v>
      </c>
      <c r="K53">
        <f t="shared" si="17"/>
        <v>0.27763572376835594</v>
      </c>
    </row>
    <row r="54" spans="1:11">
      <c r="A54">
        <v>30</v>
      </c>
      <c r="B54">
        <f t="shared" ref="B54:K54" si="18">B18</f>
        <v>0.63998657521683877</v>
      </c>
      <c r="C54">
        <f t="shared" si="18"/>
        <v>0.65027209425148136</v>
      </c>
      <c r="D54">
        <f t="shared" si="18"/>
        <v>0.66104996194807186</v>
      </c>
      <c r="E54">
        <f t="shared" si="18"/>
        <v>0.67035969063279999</v>
      </c>
      <c r="F54">
        <f t="shared" si="18"/>
        <v>0.70395857017134467</v>
      </c>
      <c r="G54">
        <f t="shared" si="18"/>
        <v>0.77322722653717491</v>
      </c>
      <c r="H54">
        <f t="shared" si="18"/>
        <v>0.79181515955189841</v>
      </c>
      <c r="I54">
        <f t="shared" si="18"/>
        <v>0.75835687080859615</v>
      </c>
      <c r="J54">
        <f t="shared" si="18"/>
        <v>0.55453756646817121</v>
      </c>
      <c r="K54">
        <f t="shared" si="18"/>
        <v>0.65547032314990239</v>
      </c>
    </row>
    <row r="55" spans="1:11">
      <c r="A55">
        <v>31</v>
      </c>
      <c r="B55">
        <f t="shared" ref="B55:K55" si="19">B19</f>
        <v>0.88200651549403997</v>
      </c>
      <c r="C55">
        <f t="shared" si="19"/>
        <v>0.88530035730174927</v>
      </c>
      <c r="D55">
        <f t="shared" si="19"/>
        <v>0.88876729296591961</v>
      </c>
      <c r="E55">
        <f t="shared" si="19"/>
        <v>0.89175382659528035</v>
      </c>
      <c r="F55">
        <f t="shared" si="19"/>
        <v>0.90283674384258006</v>
      </c>
      <c r="G55">
        <f t="shared" si="19"/>
        <v>0.92592629596452325</v>
      </c>
      <c r="H55">
        <f t="shared" si="19"/>
        <v>0.93060505318396614</v>
      </c>
      <c r="I55">
        <f t="shared" si="19"/>
        <v>0.93917615614724415</v>
      </c>
      <c r="J55">
        <f t="shared" si="19"/>
        <v>0.96262363326716827</v>
      </c>
      <c r="K55">
        <f t="shared" si="19"/>
        <v>0.92219381142033785</v>
      </c>
    </row>
  </sheetData>
  <conditionalFormatting sqref="B2:K19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36:K55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selection activeCell="B7" sqref="B7"/>
    </sheetView>
  </sheetViews>
  <sheetFormatPr defaultRowHeight="15"/>
  <sheetData>
    <row r="1" spans="1:11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>
      <c r="A2">
        <v>4</v>
      </c>
      <c r="B2">
        <f>(SUM(HS!B4:B11)+4*HS!B12+HS!B39)/13</f>
        <v>-0.11491332761892134</v>
      </c>
      <c r="C2">
        <f>(SUM(HS!C4:C11)+4*HS!C12+HS!C39)/13</f>
        <v>-8.2613314299744417E-2</v>
      </c>
      <c r="D2">
        <f>(SUM(HS!D4:D11)+4*HS!D12+HS!D39)/13</f>
        <v>-4.9367420106916964E-2</v>
      </c>
      <c r="E2">
        <f>(SUM(HS!E4:E11)+4*HS!E12+HS!E39)/13</f>
        <v>-1.2379926519926384E-2</v>
      </c>
      <c r="F2">
        <f>(SUM(HS!F4:F11)+4*HS!F12+HS!F39)/13</f>
        <v>1.1130417280979835E-2</v>
      </c>
      <c r="G2">
        <f>(SUM(HS!G4:G11)+4*HS!G12+HS!G39)/13</f>
        <v>-8.8279201058463722E-2</v>
      </c>
      <c r="H2">
        <f>(SUM(HS!H4:H11)+4*HS!H12+HS!H39)/13</f>
        <v>-0.15933415266020509</v>
      </c>
      <c r="I2">
        <f>(SUM(HS!I4:I11)+4*HS!I12+HS!I39)/13</f>
        <v>-0.24066617915336547</v>
      </c>
      <c r="J2">
        <f>(SUM(HS!J4:J11)+4*HS!J12+HS!J39)/13</f>
        <v>-0.28919791448567511</v>
      </c>
      <c r="K2">
        <f>(SUM(HS!K4:K11)+4*HS!K12+HS!K39)/13</f>
        <v>-0.25307699440390868</v>
      </c>
    </row>
    <row r="3" spans="1:11">
      <c r="A3">
        <v>5</v>
      </c>
      <c r="B3">
        <f>(SUM(HS!B5:B12)+4*HS!B13+HS!B40)/13</f>
        <v>-0.12821556706374745</v>
      </c>
      <c r="C3">
        <f>(SUM(HS!C5:C12)+4*HS!C13+HS!C40)/13</f>
        <v>-9.5310227261489924E-2</v>
      </c>
      <c r="D3">
        <f>(SUM(HS!D5:D12)+4*HS!D13+HS!D40)/13</f>
        <v>-6.1479464199694293E-2</v>
      </c>
      <c r="E3">
        <f>(SUM(HS!E5:E12)+4*HS!E13+HS!E40)/13</f>
        <v>-2.397897039185962E-2</v>
      </c>
      <c r="F3">
        <f>(SUM(HS!F5:F12)+4*HS!F13+HS!F40)/13</f>
        <v>-1.1863378384401259E-3</v>
      </c>
      <c r="G3">
        <f>(SUM(HS!G5:G12)+4*HS!G13+HS!G40)/13</f>
        <v>-0.11944744188414852</v>
      </c>
      <c r="H3">
        <f>(SUM(HS!H5:H12)+4*HS!H13+HS!H40)/13</f>
        <v>-0.18809330390318518</v>
      </c>
      <c r="I3">
        <f>(SUM(HS!I5:I12)+4*HS!I13+HS!I40)/13</f>
        <v>-0.2666150533579591</v>
      </c>
      <c r="J3">
        <f>(SUM(HS!J5:J12)+4*HS!J13+HS!J40)/13</f>
        <v>-0.31341164336497107</v>
      </c>
      <c r="K3">
        <f>(SUM(HS!K5:K12)+4*HS!K13+HS!K40)/13</f>
        <v>-0.27857459755181968</v>
      </c>
    </row>
    <row r="4" spans="1:11">
      <c r="A4">
        <v>6</v>
      </c>
      <c r="B4">
        <f>(SUM(HS!B6:B13)+4*HS!B14+HS!B41)/13</f>
        <v>-0.14075911746001987</v>
      </c>
      <c r="C4">
        <f>(SUM(HS!C6:C13)+4*HS!C14+HS!C41)/13</f>
        <v>-0.1072910780086084</v>
      </c>
      <c r="D4">
        <f>(SUM(HS!D6:D13)+4*HS!D14+HS!D41)/13</f>
        <v>-7.2917141926387347E-2</v>
      </c>
      <c r="E4">
        <f>(SUM(HS!E6:E13)+4*HS!E14+HS!E41)/13</f>
        <v>-3.4915973330102178E-2</v>
      </c>
      <c r="F4">
        <f>(SUM(HS!F6:F13)+4*HS!F14+HS!F41)/13</f>
        <v>-1.3005835529874249E-2</v>
      </c>
      <c r="G4">
        <f>(SUM(HS!G6:G13)+4*HS!G14+HS!G41)/13</f>
        <v>-0.15193270723669944</v>
      </c>
      <c r="H4">
        <f>(SUM(HS!H6:H13)+4*HS!H14+HS!H41)/13</f>
        <v>-0.21724188132078476</v>
      </c>
      <c r="I4">
        <f>(SUM(HS!I6:I13)+4*HS!I14+HS!I41)/13</f>
        <v>-0.29264070019772598</v>
      </c>
      <c r="J4">
        <f>(SUM(HS!J6:J13)+4*HS!J14+HS!J41)/13</f>
        <v>-0.33774944037840804</v>
      </c>
      <c r="K4">
        <f>(SUM(HS!K6:K13)+4*HS!K14+HS!K41)/13</f>
        <v>-0.30414663097569938</v>
      </c>
    </row>
    <row r="5" spans="1:11">
      <c r="A5">
        <v>7</v>
      </c>
      <c r="B5">
        <f>(SUM(HS!B7:B14)+4*HS!B15+HS!B42)/13</f>
        <v>-0.10918342786661632</v>
      </c>
      <c r="C5">
        <f>(SUM(HS!C7:C14)+4*HS!C15+HS!C42)/13</f>
        <v>-7.6582981904463637E-2</v>
      </c>
      <c r="D5">
        <f>(SUM(HS!D7:D14)+4*HS!D15+HS!D42)/13</f>
        <v>-4.3021794004341911E-2</v>
      </c>
      <c r="E5">
        <f>(SUM(HS!E7:E14)+4*HS!E15+HS!E42)/13</f>
        <v>-7.2713609029408845E-3</v>
      </c>
      <c r="F5">
        <f>(SUM(HS!F7:F14)+4*HS!F15+HS!F42)/13</f>
        <v>2.9185342353860923E-2</v>
      </c>
      <c r="G5">
        <f>(SUM(HS!G7:G14)+4*HS!G15+HS!G42)/13</f>
        <v>-6.880779958042775E-2</v>
      </c>
      <c r="H5">
        <f>(SUM(HS!H7:H14)+4*HS!H15+HS!H42)/13</f>
        <v>-0.21060476872434972</v>
      </c>
      <c r="I5">
        <f>(SUM(HS!I7:I14)+4*HS!I15+HS!I42)/13</f>
        <v>-0.28536544048687662</v>
      </c>
      <c r="J5">
        <f>(SUM(HS!J7:J14)+4*HS!J15+HS!J42)/13</f>
        <v>-0.31905479139833842</v>
      </c>
      <c r="K5">
        <f>(SUM(HS!K7:K14)+4*HS!K15+HS!K42)/13</f>
        <v>-0.31007165033163697</v>
      </c>
    </row>
    <row r="6" spans="1:11">
      <c r="A6">
        <v>8</v>
      </c>
      <c r="B6">
        <f>(SUM(HS!B8:'HS'!B15)+4*HS!B16+HS!B43)/13</f>
        <v>-2.1798188008805671E-2</v>
      </c>
      <c r="C6">
        <f>(SUM(HS!C8:C15)+4*HS!C16+HS!C43)/13</f>
        <v>8.0052625306546443E-3</v>
      </c>
      <c r="D6">
        <f>(SUM(HS!D8:D15)+4*HS!D16+HS!D43)/13</f>
        <v>3.8784473277208791E-2</v>
      </c>
      <c r="E6">
        <f>(SUM(HS!E8:E15)+4*HS!E16+HS!E43)/13</f>
        <v>7.0804635983033826E-2</v>
      </c>
      <c r="F6">
        <f>(SUM(HS!F8:F15)+4*HS!F16+HS!F43)/13</f>
        <v>0.11496015009622326</v>
      </c>
      <c r="G6">
        <f>(SUM(HS!G8:G15)+4*HS!G16+HS!G43)/13</f>
        <v>8.2207439363742862E-2</v>
      </c>
      <c r="H6">
        <f>(SUM(HS!H8:H15)+4*HS!H16+HS!H43)/13</f>
        <v>-5.9898275658656276E-2</v>
      </c>
      <c r="I6">
        <f>(SUM(HS!I8:I15)+4*HS!I16+HS!I43)/13</f>
        <v>-0.21018633199821762</v>
      </c>
      <c r="J6">
        <f>(SUM(HS!J8:J15)+4*HS!J16+HS!J43)/13</f>
        <v>-0.24937508055334259</v>
      </c>
      <c r="K6">
        <f>(SUM(HS!K8:K15)+4*HS!K16+HS!K43)/13</f>
        <v>-0.1970288105741636</v>
      </c>
    </row>
    <row r="7" spans="1:11">
      <c r="A7">
        <v>9</v>
      </c>
      <c r="B7">
        <f>(SUM(HS!B9:B16)+4*HS!B17+HS!B44)/13</f>
        <v>7.444603757634051E-2</v>
      </c>
      <c r="C7">
        <f>(SUM(HS!C9:C16)+4*HS!C17+HS!C44)/13</f>
        <v>0.10126470173887671</v>
      </c>
      <c r="D7">
        <f>(SUM(HS!D9:D16)+4*HS!D17+HS!D44)/13</f>
        <v>0.12898088119574175</v>
      </c>
      <c r="E7">
        <f>(SUM(HS!E9:E16)+4*HS!E17+HS!E44)/13</f>
        <v>0.15803185626651736</v>
      </c>
      <c r="F7">
        <f>(SUM(HS!F9:F16)+4*HS!F17+HS!F44)/13</f>
        <v>0.19601883925727881</v>
      </c>
      <c r="G7">
        <f>(SUM(HS!G9:G16)+4*HS!G17+HS!G44)/13</f>
        <v>0.17186785993695267</v>
      </c>
      <c r="H7">
        <f>(SUM(HS!H9:H16)+4*HS!H17+HS!H44)/13</f>
        <v>9.8376217435392585E-2</v>
      </c>
      <c r="I7">
        <f>(SUM(HS!I9:I16)+4*HS!I17+HS!I44)/13</f>
        <v>-5.2178053462651731E-2</v>
      </c>
      <c r="J7">
        <f>(SUM(HS!J9:J16)+4*HS!J17+HS!J44)/13</f>
        <v>-0.15295298487455075</v>
      </c>
      <c r="K7">
        <f>(SUM(HS!K9:K16)+4*HS!K17+HS!K44)/13</f>
        <v>-6.5680778778066232E-2</v>
      </c>
    </row>
    <row r="8" spans="1:11">
      <c r="A8">
        <v>10</v>
      </c>
      <c r="B8">
        <f>(SUM(HS!B10:B17)+4*HS!B18+HS!B45)/13</f>
        <v>0.18249999400904487</v>
      </c>
      <c r="C8">
        <f>(SUM(HS!C10:C17)+4*HS!C18+HS!C45)/13</f>
        <v>0.20608797581394087</v>
      </c>
      <c r="D8">
        <f>(SUM(HS!D10:D17)+4*HS!D18+HS!D45)/13</f>
        <v>0.23047012189717694</v>
      </c>
      <c r="E8">
        <f>(SUM(HS!E10:E17)+4*HS!E18+HS!E45)/13</f>
        <v>0.25625855450163387</v>
      </c>
      <c r="F8">
        <f>(SUM(HS!F10:F17)+4*HS!F18+HS!F45)/13</f>
        <v>0.28779508429888434</v>
      </c>
      <c r="G8">
        <f>(SUM(HS!G10:G17)+4*HS!G18+HS!G45)/13</f>
        <v>0.25690874433608657</v>
      </c>
      <c r="H8">
        <f>(SUM(HS!H10:H17)+4*HS!H18+HS!H45)/13</f>
        <v>0.19795370833197609</v>
      </c>
      <c r="I8">
        <f>(SUM(HS!I10:I17)+4*HS!I18+HS!I45)/13</f>
        <v>0.11652959106928386</v>
      </c>
      <c r="J8">
        <f>(SUM(HS!J10:J17)+4*HS!J18+HS!J45)/13</f>
        <v>2.5308523040868145E-2</v>
      </c>
      <c r="K8">
        <f>(SUM(HS!K10:K17)+4*HS!K18+HS!K45)/13</f>
        <v>8.1449707945275895E-2</v>
      </c>
    </row>
    <row r="9" spans="1:11">
      <c r="A9">
        <v>11</v>
      </c>
      <c r="B9">
        <f>(SUM(HS!B11:B18)+4*HS!B19+HS!B46)/13</f>
        <v>0.23835074945762977</v>
      </c>
      <c r="C9">
        <f>(SUM(HS!C11:C18)+4*HS!C19+HS!C46)/13</f>
        <v>0.26032526728707961</v>
      </c>
      <c r="D9">
        <f>(SUM(HS!D11:D18)+4*HS!D19+HS!D46)/13</f>
        <v>0.28302027520898798</v>
      </c>
      <c r="E9">
        <f>(SUM(HS!E11:E18)+4*HS!E19+HS!E46)/13</f>
        <v>0.30734950895451402</v>
      </c>
      <c r="F9">
        <f>(SUM(HS!F11:F18)+4*HS!F19+HS!F46)/13</f>
        <v>0.33369004745378478</v>
      </c>
      <c r="G9">
        <f>(SUM(HS!G11:G18)+4*HS!G19+HS!G46)/13</f>
        <v>0.29214699112701309</v>
      </c>
      <c r="H9">
        <f>(SUM(HS!H11:H18)+4*HS!H19+HS!H46)/13</f>
        <v>0.22998214532399178</v>
      </c>
      <c r="I9">
        <f>(SUM(HS!I11:I18)+4*HS!I19+HS!I46)/13</f>
        <v>0.15825711845512569</v>
      </c>
      <c r="J9">
        <f>(SUM(HS!J11:J18)+4*HS!J19+HS!J46)/13</f>
        <v>0.11948223076371366</v>
      </c>
      <c r="K9">
        <f>(SUM(HS!K11:K18)+4*HS!K19+HS!K46)/13</f>
        <v>0.14300128216153019</v>
      </c>
    </row>
    <row r="10" spans="1:11">
      <c r="A10">
        <v>12</v>
      </c>
      <c r="B10">
        <f>(SUM(HS!B12:B19)+4*HS!B20+HS!B47)/13</f>
        <v>-0.25338998596663803</v>
      </c>
      <c r="C10">
        <f>(SUM(HS!C12:C19)+4*HS!C20+HS!C47)/13</f>
        <v>-0.23369089979808663</v>
      </c>
      <c r="D10">
        <f>(SUM(HS!D12:D19)+4*HS!D20+HS!D47)/13</f>
        <v>-0.213536553245077</v>
      </c>
      <c r="E10">
        <f>(SUM(HS!E12:E19)+4*HS!E20+HS!E47)/13</f>
        <v>-0.19327116942628339</v>
      </c>
      <c r="F10">
        <f>(SUM(HS!F12:F19)+4*HS!F20+HS!F47)/13</f>
        <v>-0.1705261999075795</v>
      </c>
      <c r="G10">
        <f>(SUM(HS!G12:G19)+4*HS!G20+HS!G47)/13</f>
        <v>-0.21284771451731427</v>
      </c>
      <c r="H10">
        <f>(SUM(HS!H12:H19)+4*HS!H20+HS!H47)/13</f>
        <v>-0.2715748050242861</v>
      </c>
      <c r="I10">
        <f>(SUM(HS!I12:I19)+4*HS!I20+HS!I47)/13</f>
        <v>-0.3400132806089356</v>
      </c>
      <c r="J10">
        <f>(SUM(HS!J12:J19)+4*HS!J20+HS!J47)/13</f>
        <v>-0.38104299284808757</v>
      </c>
      <c r="K10">
        <f>(SUM(HS!K12:K19)+4*HS!K20+HS!K47)/13</f>
        <v>-0.35054034044008009</v>
      </c>
    </row>
    <row r="11" spans="1:11">
      <c r="A11">
        <v>13</v>
      </c>
      <c r="B11">
        <f>(SUM(HS!B13:B20)+4*HS!B21+HS!B48)/13</f>
        <v>-0.30779123771977063</v>
      </c>
      <c r="C11">
        <f>(SUM(HS!C13:C20)+4*HS!C21+HS!C48)/13</f>
        <v>-0.291210112933801</v>
      </c>
      <c r="D11">
        <f>(SUM(HS!D13:D20)+4*HS!D21+HS!D48)/13</f>
        <v>-0.27422400639931432</v>
      </c>
      <c r="E11">
        <f>(SUM(HS!E13:E20)+4*HS!E21+HS!E48)/13</f>
        <v>-0.25733327243893911</v>
      </c>
      <c r="F11">
        <f>(SUM(HS!F13:F20)+4*HS!F21+HS!F48)/13</f>
        <v>-0.23562627561296376</v>
      </c>
      <c r="G11">
        <f>(SUM(HS!G13:G20)+4*HS!G21+HS!G48)/13</f>
        <v>-0.26907287776607752</v>
      </c>
      <c r="H11">
        <f>(SUM(HS!H13:H20)+4*HS!H21+HS!H48)/13</f>
        <v>-0.32360517609397998</v>
      </c>
      <c r="I11">
        <f>(SUM(HS!I13:I20)+4*HS!I21+HS!I48)/13</f>
        <v>-0.38715518913686875</v>
      </c>
      <c r="J11">
        <f>(SUM(HS!J13:J20)+4*HS!J21+HS!J48)/13</f>
        <v>-0.42525420764465277</v>
      </c>
      <c r="K11">
        <f>(SUM(HS!K13:K20)+4*HS!K21+HS!K48)/13</f>
        <v>-0.3969303161229315</v>
      </c>
    </row>
    <row r="12" spans="1:11">
      <c r="A12">
        <v>14</v>
      </c>
      <c r="B12">
        <f>(SUM(HS!B14:B21)+4*HS!B22+HS!B49)/13</f>
        <v>-0.36219248947290311</v>
      </c>
      <c r="C12">
        <f>(SUM(HS!C14:C21)+4*HS!C22+HS!C49)/13</f>
        <v>-0.34872932606951529</v>
      </c>
      <c r="D12">
        <f>(SUM(HS!D14:D21)+4*HS!D22+HS!D49)/13</f>
        <v>-0.33491145955355167</v>
      </c>
      <c r="E12">
        <f>(SUM(HS!E14:E21)+4*HS!E22+HS!E49)/13</f>
        <v>-0.32139537545159491</v>
      </c>
      <c r="F12">
        <f>(SUM(HS!F14:F21)+4*HS!F22+HS!F49)/13</f>
        <v>-0.30072635131834802</v>
      </c>
      <c r="G12">
        <f>(SUM(HS!G14:G21)+4*HS!G22+HS!G49)/13</f>
        <v>-0.3212819579256434</v>
      </c>
      <c r="H12">
        <f>(SUM(HS!H14:H21)+4*HS!H22+HS!H49)/13</f>
        <v>-0.37191909208726709</v>
      </c>
      <c r="I12">
        <f>(SUM(HS!I14:I21)+4*HS!I22+HS!I49)/13</f>
        <v>-0.43092981848423528</v>
      </c>
      <c r="J12">
        <f>(SUM(HS!J14:J21)+4*HS!J22+HS!J49)/13</f>
        <v>-0.46630747852717758</v>
      </c>
      <c r="K12">
        <f>(SUM(HS!K14:K21)+4*HS!K22+HS!K49)/13</f>
        <v>-0.44000672211415065</v>
      </c>
    </row>
    <row r="13" spans="1:11">
      <c r="A13">
        <v>15</v>
      </c>
      <c r="B13">
        <f>(SUM(HS!B15:B22)+4*HS!B23+HS!B50)/13</f>
        <v>-0.4165937412260356</v>
      </c>
      <c r="C13">
        <f>(SUM(HS!C15:C22)+4*HS!C23+HS!C50)/13</f>
        <v>-0.40624853920522963</v>
      </c>
      <c r="D13">
        <f>(SUM(HS!D15:D22)+4*HS!D23+HS!D50)/13</f>
        <v>-0.39559891270778902</v>
      </c>
      <c r="E13">
        <f>(SUM(HS!E15:E22)+4*HS!E23+HS!E50)/13</f>
        <v>-0.38545747846425066</v>
      </c>
      <c r="F13">
        <f>(SUM(HS!F15:F22)+4*HS!F23+HS!F50)/13</f>
        <v>-0.36582642702373236</v>
      </c>
      <c r="G13">
        <f>(SUM(HS!G15:G22)+4*HS!G23+HS!G50)/13</f>
        <v>-0.36976181807381175</v>
      </c>
      <c r="H13">
        <f>(SUM(HS!H15:H22)+4*HS!H23+HS!H50)/13</f>
        <v>-0.41678201408103371</v>
      </c>
      <c r="I13">
        <f>(SUM(HS!I15:I22)+4*HS!I23+HS!I50)/13</f>
        <v>-0.47157768859250421</v>
      </c>
      <c r="J13">
        <f>(SUM(HS!J15:J22)+4*HS!J23+HS!J50)/13</f>
        <v>-0.5044283729180935</v>
      </c>
      <c r="K13">
        <f>(SUM(HS!K15:K22)+4*HS!K23+HS!K50)/13</f>
        <v>-0.4800062419631399</v>
      </c>
    </row>
    <row r="14" spans="1:11">
      <c r="A14">
        <v>16</v>
      </c>
      <c r="B14">
        <f>(SUM(HS!B16:B23)+4*HS!B24+HS!B51)/13</f>
        <v>-0.47099499297916814</v>
      </c>
      <c r="C14">
        <f>(SUM(HS!C16:C23)+4*HS!C24+HS!C51)/13</f>
        <v>-0.46376775234094403</v>
      </c>
      <c r="D14">
        <f>(SUM(HS!D16:D23)+4*HS!D24+HS!D51)/13</f>
        <v>-0.45628636586202637</v>
      </c>
      <c r="E14">
        <f>(SUM(HS!E16:E23)+4*HS!E24+HS!E51)/13</f>
        <v>-0.44951958147690646</v>
      </c>
      <c r="F14">
        <f>(SUM(HS!F16:F23)+4*HS!F24+HS!F51)/13</f>
        <v>-0.43092650272911659</v>
      </c>
      <c r="G14">
        <f>(SUM(HS!G16:G23)+4*HS!G24+HS!G51)/13</f>
        <v>-0.41477883106853947</v>
      </c>
      <c r="H14">
        <f>(SUM(HS!H16:H23)+4*HS!H24+HS!H51)/13</f>
        <v>-0.45844044164667425</v>
      </c>
      <c r="I14">
        <f>(SUM(HS!I16:I23)+4*HS!I24+HS!I51)/13</f>
        <v>-0.50932213940732529</v>
      </c>
      <c r="J14">
        <f>(SUM(HS!J16:J23)+4*HS!J24+HS!J51)/13</f>
        <v>-0.53982634628108683</v>
      </c>
      <c r="K14">
        <f>(SUM(HS!K16:K23)+4*HS!K24+HS!K51)/13</f>
        <v>-0.51714865325148707</v>
      </c>
    </row>
    <row r="15" spans="1:11">
      <c r="A15">
        <v>17</v>
      </c>
      <c r="B15">
        <f>(SUM(HS!B17:B24)+4*HS!B25+HS!B52)/13</f>
        <v>-0.53615079392674181</v>
      </c>
      <c r="C15">
        <f>(SUM(HS!C17:C24)+4*HS!C25+HS!C52)/13</f>
        <v>-0.53167419530828441</v>
      </c>
      <c r="D15">
        <f>(SUM(HS!D17:D24)+4*HS!D25+HS!D52)/13</f>
        <v>-0.52701149100469435</v>
      </c>
      <c r="E15">
        <f>(SUM(HS!E17:E24)+4*HS!E25+HS!E52)/13</f>
        <v>-0.52298562951037375</v>
      </c>
      <c r="F15">
        <f>(SUM(HS!F17:F24)+4*HS!F25+HS!F52)/13</f>
        <v>-0.50875259201168133</v>
      </c>
      <c r="G15">
        <f>(SUM(HS!G17:G24)+4*HS!G25+HS!G52)/13</f>
        <v>-0.48348583187756294</v>
      </c>
      <c r="H15">
        <f>(SUM(HS!H17:H24)+4*HS!H25+HS!H52)/13</f>
        <v>-0.50598267464294744</v>
      </c>
      <c r="I15">
        <f>(SUM(HS!I17:I24)+4*HS!I25+HS!I52)/13</f>
        <v>-0.55369489020384699</v>
      </c>
      <c r="J15">
        <f>(SUM(HS!J17:J24)+4*HS!J25+HS!J52)/13</f>
        <v>-0.58446322059425448</v>
      </c>
      <c r="K15">
        <f>(SUM(HS!K17:K24)+4*HS!K25+HS!K52)/13</f>
        <v>-0.55729992440573806</v>
      </c>
    </row>
    <row r="16" spans="1:11">
      <c r="A16">
        <v>18</v>
      </c>
      <c r="B16">
        <f>(SUM(HS!B18:B25)+4*HS!B26+HS!B53)/13</f>
        <v>-0.62243863255911769</v>
      </c>
      <c r="C16">
        <f>(SUM(HS!C18:C25)+4*HS!C26+HS!C53)/13</f>
        <v>-0.62000497014223144</v>
      </c>
      <c r="D16">
        <f>(SUM(HS!D18:D25)+4*HS!D26+HS!D53)/13</f>
        <v>-0.6174618323275779</v>
      </c>
      <c r="E16">
        <f>(SUM(HS!E18:E25)+4*HS!E26+HS!E53)/13</f>
        <v>-0.61525956758546418</v>
      </c>
      <c r="F16">
        <f>(SUM(HS!F18:F25)+4*HS!F26+HS!F53)/13</f>
        <v>-0.60747904709221201</v>
      </c>
      <c r="G16">
        <f>(SUM(HS!G18:G25)+4*HS!G26+HS!G53)/13</f>
        <v>-0.59114384474960546</v>
      </c>
      <c r="H16">
        <f>(SUM(HS!H18:H25)+4*HS!H26+HS!H53)/13</f>
        <v>-0.59105585530595706</v>
      </c>
      <c r="I16">
        <f>(SUM(HS!I18:I25)+4*HS!I26+HS!I53)/13</f>
        <v>-0.61652847815204459</v>
      </c>
      <c r="J16">
        <f>(SUM(HS!J18:J25)+4*HS!J26+HS!J53)/13</f>
        <v>-0.64767081799452464</v>
      </c>
      <c r="K16">
        <f>(SUM(HS!K18:K25)+4*HS!K26+HS!K53)/13</f>
        <v>-0.62651539551241575</v>
      </c>
    </row>
    <row r="17" spans="1:11">
      <c r="A17">
        <v>19</v>
      </c>
      <c r="B17">
        <f>(SUM(HS!B19:B26)+4*HS!B27+HS!B54)/13</f>
        <v>-0.72907745456070161</v>
      </c>
      <c r="C17">
        <f>(SUM(HS!C19:C26)+4*HS!C27+HS!C54)/13</f>
        <v>-0.72803288834205937</v>
      </c>
      <c r="D17">
        <f>(SUM(HS!D19:D26)+4*HS!D27+HS!D54)/13</f>
        <v>-0.72693713423738526</v>
      </c>
      <c r="E17">
        <f>(SUM(HS!E19:E26)+4*HS!E27+HS!E54)/13</f>
        <v>-0.72599126790553226</v>
      </c>
      <c r="F17">
        <f>(SUM(HS!F19:F26)+4*HS!F27+HS!F54)/13</f>
        <v>-0.72255420661431335</v>
      </c>
      <c r="G17">
        <f>(SUM(HS!G19:G26)+4*HS!G27+HS!G54)/13</f>
        <v>-0.71544972903833093</v>
      </c>
      <c r="H17">
        <f>(SUM(HS!H19:H26)+4*HS!H27+HS!H54)/13</f>
        <v>-0.71365998363570271</v>
      </c>
      <c r="I17">
        <f>(SUM(HS!I19:I26)+4*HS!I27+HS!I54)/13</f>
        <v>-0.71557438254185846</v>
      </c>
      <c r="J17">
        <f>(SUM(HS!J19:J26)+4*HS!J27+HS!J54)/13</f>
        <v>-0.72944913848189696</v>
      </c>
      <c r="K17">
        <f>(SUM(HS!K19:K26)+4*HS!K27+HS!K54)/13</f>
        <v>-0.72479506657151993</v>
      </c>
    </row>
    <row r="18" spans="1:11">
      <c r="A18">
        <v>20</v>
      </c>
      <c r="B18">
        <f>(SUM(HS!B20:B27)+4*HS!B28+HS!B55)/13</f>
        <v>-0.85523026803891988</v>
      </c>
      <c r="C18">
        <f>(SUM(HS!C20:C27)+4*HS!C28+HS!C55)/13</f>
        <v>-0.85497689559217305</v>
      </c>
      <c r="D18">
        <f>(SUM(HS!D20:D27)+4*HS!D28+HS!D55)/13</f>
        <v>-0.85471020823339083</v>
      </c>
      <c r="E18">
        <f>(SUM(HS!E20:E27)+4*HS!E28+HS!E55)/13</f>
        <v>-0.85448047487728607</v>
      </c>
      <c r="F18">
        <f>(SUM(HS!F20:F27)+4*HS!F28+HS!F55)/13</f>
        <v>-0.85362794278134002</v>
      </c>
      <c r="G18">
        <f>(SUM(HS!G20:G27)+4*HS!G28+HS!G55)/13</f>
        <v>-0.85185182338734444</v>
      </c>
      <c r="H18">
        <f>(SUM(HS!H20:H27)+4*HS!H28+HS!H55)/13</f>
        <v>-0.85149191898584875</v>
      </c>
      <c r="I18">
        <f>(SUM(HS!I20:I27)+4*HS!I28+HS!I55)/13</f>
        <v>-0.85083260337328892</v>
      </c>
      <c r="J18">
        <f>(SUM(HS!J20:J27)+4*HS!J28+HS!J55)/13</f>
        <v>-0.84902895128714095</v>
      </c>
      <c r="K18">
        <f>(SUM(HS!K20:K27)+4*HS!K28+HS!K55)/13</f>
        <v>-0.85213893758305104</v>
      </c>
    </row>
    <row r="19" spans="1:11">
      <c r="A19"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5" spans="1:11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</row>
    <row r="36" spans="1:11">
      <c r="A36">
        <v>12</v>
      </c>
      <c r="B36">
        <f>(SUM(HS!B37:B45)+4*HS!B46)/13</f>
        <v>8.1836216051656058E-2</v>
      </c>
      <c r="C36">
        <f>(SUM(HS!C37:C45)+4*HS!C46)/13</f>
        <v>0.10350704654207774</v>
      </c>
      <c r="D36">
        <f>(SUM(HS!D37:D45)+4*HS!D46)/13</f>
        <v>0.12659562809256977</v>
      </c>
      <c r="E36">
        <f>(SUM(HS!E37:E45)+4*HS!E46)/13</f>
        <v>0.15648238458465519</v>
      </c>
      <c r="F36">
        <f>(SUM(HS!F37:F45)+4*HS!F46)/13</f>
        <v>0.18595361333225555</v>
      </c>
      <c r="G36">
        <f>(SUM(HS!G37:G45)+4*HS!G46)/13</f>
        <v>0.16547293077063494</v>
      </c>
      <c r="H36">
        <f>(SUM(HS!H37:H45)+4*HS!H46)/13</f>
        <v>9.511502092703232E-2</v>
      </c>
      <c r="I36">
        <f>(SUM(HS!I37:I45)+4*HS!I46)/13</f>
        <v>6.5790841226863144E-5</v>
      </c>
      <c r="J36">
        <f>(SUM(HS!J37:J45)+4*HS!J46)/13</f>
        <v>-7.0002397357964638E-2</v>
      </c>
      <c r="K36">
        <f>(SUM(HS!K37:K45)+4*HS!K46)/13</f>
        <v>-2.0477877704912145E-2</v>
      </c>
    </row>
    <row r="37" spans="1:11">
      <c r="A37">
        <v>13</v>
      </c>
      <c r="B37">
        <f>(SUM(HS!B38:B46)+4*HS!B47)/13</f>
        <v>4.6636132695309543E-2</v>
      </c>
      <c r="C37">
        <f>(SUM(HS!C38:C46)+4*HS!C47)/13</f>
        <v>7.4118813392744037E-2</v>
      </c>
      <c r="D37">
        <f>(SUM(HS!D38:D46)+4*HS!D47)/13</f>
        <v>0.10247714687203519</v>
      </c>
      <c r="E37">
        <f>(SUM(HS!E38:E46)+4*HS!E47)/13</f>
        <v>0.13336273848321728</v>
      </c>
      <c r="F37">
        <f>(SUM(HS!F38:F46)+4*HS!F47)/13</f>
        <v>0.16169271124923695</v>
      </c>
      <c r="G37">
        <f>(SUM(HS!G38:G46)+4*HS!G47)/13</f>
        <v>0.12238569517899196</v>
      </c>
      <c r="H37">
        <f>(SUM(HS!H38:H46)+4*HS!H47)/13</f>
        <v>5.4057070196311334E-2</v>
      </c>
      <c r="I37">
        <f>(SUM(HS!I38:I46)+4*HS!I47)/13</f>
        <v>-3.7694688127479919E-2</v>
      </c>
      <c r="J37">
        <f>(SUM(HS!J38:J46)+4*HS!J47)/13</f>
        <v>-0.10485135840627777</v>
      </c>
      <c r="K37">
        <f>(SUM(HS!K38:K46)+4*HS!K47)/13</f>
        <v>-5.7308046666810254E-2</v>
      </c>
    </row>
    <row r="38" spans="1:11">
      <c r="A38">
        <v>14</v>
      </c>
      <c r="B38">
        <f>(SUM(HS!B39:B47)+4*HS!B48)/13</f>
        <v>2.2391856987839083E-2</v>
      </c>
      <c r="C38">
        <f>(SUM(HS!C39:C47)+4*HS!C48)/13</f>
        <v>5.0806738919282779E-2</v>
      </c>
      <c r="D38">
        <f>(SUM(HS!D39:D47)+4*HS!D48)/13</f>
        <v>8.0081414310110191E-2</v>
      </c>
      <c r="E38">
        <f>(SUM(HS!E39:E47)+4*HS!E48)/13</f>
        <v>0.11189449567473925</v>
      </c>
      <c r="F38">
        <f>(SUM(HS!F39:F47)+4*HS!F48)/13</f>
        <v>0.13916473074357685</v>
      </c>
      <c r="G38">
        <f>(SUM(HS!G39:G47)+4*HS!G48)/13</f>
        <v>7.9507488494468148E-2</v>
      </c>
      <c r="H38">
        <f>(SUM(HS!H39:H47)+4*HS!H48)/13</f>
        <v>1.3277219463208496E-2</v>
      </c>
      <c r="I38">
        <f>(SUM(HS!I39:I47)+4*HS!I48)/13</f>
        <v>-7.5163189441683848E-2</v>
      </c>
      <c r="J38">
        <f>(SUM(HS!J39:J47)+4*HS!J48)/13</f>
        <v>-0.1394667821754545</v>
      </c>
      <c r="K38">
        <f>(SUM(HS!K39:K47)+4*HS!K48)/13</f>
        <v>-9.3874324768310105E-2</v>
      </c>
    </row>
    <row r="39" spans="1:11">
      <c r="A39">
        <v>15</v>
      </c>
      <c r="B39">
        <f>(SUM(HS!B40:B48)+4*HS!B49)/13</f>
        <v>-1.2068474052636583E-4</v>
      </c>
      <c r="C39">
        <f>(SUM(HS!C40:C48)+4*HS!C49)/13</f>
        <v>2.9159812622497332E-2</v>
      </c>
      <c r="D39">
        <f>(SUM(HS!D40:D48)+4*HS!D49)/13</f>
        <v>5.928537693117987E-2</v>
      </c>
      <c r="E39">
        <f>(SUM(HS!E40:E48)+4*HS!E49)/13</f>
        <v>9.1959698781152482E-2</v>
      </c>
      <c r="F39">
        <f>(SUM(HS!F40:F48)+4*HS!F49)/13</f>
        <v>0.11824589170260677</v>
      </c>
      <c r="G39">
        <f>(SUM(HS!G40:G48)+4*HS!G49)/13</f>
        <v>3.7028282279269235E-2</v>
      </c>
      <c r="H39">
        <f>(SUM(HS!H40:H48)+4*HS!H49)/13</f>
        <v>-2.7054780502901658E-2</v>
      </c>
      <c r="I39">
        <f>(SUM(HS!I40:I48)+4*HS!I49)/13</f>
        <v>-0.11218876868994292</v>
      </c>
      <c r="J39">
        <f>(SUM(HS!J40:J48)+4*HS!J49)/13</f>
        <v>-0.17370423031226784</v>
      </c>
      <c r="K39">
        <f>(SUM(HS!K40:K48)+4*HS!K49)/13</f>
        <v>-0.13002650167843849</v>
      </c>
    </row>
    <row r="40" spans="1:11">
      <c r="A40">
        <v>16</v>
      </c>
      <c r="B40">
        <f>(SUM(HS!B41:B49)+4*HS!B50)/13</f>
        <v>-2.1025187774008566E-2</v>
      </c>
      <c r="C40">
        <f>(SUM(HS!C41:C49)+4*HS!C50)/13</f>
        <v>9.0590953469107914E-3</v>
      </c>
      <c r="D40">
        <f>(SUM(HS!D41:D49)+4*HS!D50)/13</f>
        <v>3.9974770793601684E-2</v>
      </c>
      <c r="E40">
        <f>(SUM(HS!E41:E49)+4*HS!E50)/13</f>
        <v>7.3448815951393354E-2</v>
      </c>
      <c r="F40">
        <f>(SUM(HS!F41:F49)+4*HS!F50)/13</f>
        <v>9.8821255450277395E-2</v>
      </c>
      <c r="G40">
        <f>(SUM(HS!G41:G49)+4*HS!G50)/13</f>
        <v>-4.8901571730158942E-3</v>
      </c>
      <c r="H40">
        <f>(SUM(HS!H41:H49)+4*HS!H50)/13</f>
        <v>-6.6794847920094103E-2</v>
      </c>
      <c r="I40">
        <f>(SUM(HS!I41:I49)+4*HS!I50)/13</f>
        <v>-0.14864353463007476</v>
      </c>
      <c r="J40">
        <f>(SUM(HS!J41:J49)+4*HS!J50)/13</f>
        <v>-0.20744109003068206</v>
      </c>
      <c r="K40">
        <f>(SUM(HS!K41:K49)+4*HS!K50)/13</f>
        <v>-0.16563717206687348</v>
      </c>
    </row>
    <row r="41" spans="1:11">
      <c r="A41">
        <v>17</v>
      </c>
      <c r="B41">
        <f>(SUM(HS!B42:B50)+4*HS!B51)/13</f>
        <v>-4.9104358288914595E-4</v>
      </c>
      <c r="C41">
        <f>(SUM(HS!C42:C50)+4*HS!C51)/13</f>
        <v>2.8975282965620467E-2</v>
      </c>
      <c r="D41">
        <f>(SUM(HS!D42:D50)+4*HS!D51)/13</f>
        <v>5.9326275337164343E-2</v>
      </c>
      <c r="E41">
        <f>(SUM(HS!E42:E50)+4*HS!E51)/13</f>
        <v>9.1189077686774395E-2</v>
      </c>
      <c r="F41">
        <f>(SUM(HS!F42:F50)+4*HS!F51)/13</f>
        <v>0.12805214364549908</v>
      </c>
      <c r="G41">
        <f>(SUM(HS!G42:G50)+4*HS!G51)/13</f>
        <v>5.3823463716116668E-2</v>
      </c>
      <c r="H41">
        <f>(SUM(HS!H42:H50)+4*HS!H51)/13</f>
        <v>-7.2915398729642117E-2</v>
      </c>
      <c r="I41">
        <f>(SUM(HS!I42:I50)+4*HS!I51)/13</f>
        <v>-0.14978689218213326</v>
      </c>
      <c r="J41">
        <f>(SUM(HS!J42:J50)+4*HS!J51)/13</f>
        <v>-0.19686697623363469</v>
      </c>
      <c r="K41">
        <f>(SUM(HS!K42:K50)+4*HS!K51)/13</f>
        <v>-0.17956936979241733</v>
      </c>
    </row>
    <row r="42" spans="1:11">
      <c r="A42">
        <v>18</v>
      </c>
      <c r="B42">
        <f>(SUM(HS!B43:B51)+4*HS!B52)/13</f>
        <v>6.2905069471517722E-2</v>
      </c>
      <c r="C42">
        <f>(SUM(HS!C43:C51)+4*HS!C52)/13</f>
        <v>9.0248278565440029E-2</v>
      </c>
      <c r="D42">
        <f>(SUM(HS!D43:D51)+4*HS!D52)/13</f>
        <v>0.11850192387781082</v>
      </c>
      <c r="E42">
        <f>(SUM(HS!E43:E51)+4*HS!E52)/13</f>
        <v>0.14761274781164402</v>
      </c>
      <c r="F42">
        <f>(SUM(HS!F43:F51)+4*HS!F52)/13</f>
        <v>0.19075324103939678</v>
      </c>
      <c r="G42">
        <f>(SUM(HS!G43:G51)+4*HS!G52)/13</f>
        <v>0.17067649990517353</v>
      </c>
      <c r="H42">
        <f>(SUM(HS!H43:H51)+4*HS!H52)/13</f>
        <v>3.9677444270566554E-2</v>
      </c>
      <c r="I42">
        <f>(SUM(HS!I43:I51)+4*HS!I52)/13</f>
        <v>-0.10074430758041525</v>
      </c>
      <c r="J42">
        <f>(SUM(HS!J43:J51)+4*HS!J52)/13</f>
        <v>-0.14380812317405353</v>
      </c>
      <c r="K42">
        <f>(SUM(HS!K43:K51)+4*HS!K52)/13</f>
        <v>-9.2935491769284034E-2</v>
      </c>
    </row>
    <row r="43" spans="1:11">
      <c r="A43">
        <v>19</v>
      </c>
      <c r="B43">
        <f>(SUM(HS!B44:B52)+4*HS!B53)/13</f>
        <v>0.12395801957914129</v>
      </c>
      <c r="C43">
        <f>(SUM(HS!C44:C52)+4*HS!C53)/13</f>
        <v>0.14933970866308205</v>
      </c>
      <c r="D43">
        <f>(SUM(HS!D44:D52)+4*HS!D53)/13</f>
        <v>0.17557680563858263</v>
      </c>
      <c r="E43">
        <f>(SUM(HS!E44:E52)+4*HS!E53)/13</f>
        <v>0.20298603454657632</v>
      </c>
      <c r="F43">
        <f>(SUM(HS!F44:F52)+4*HS!F53)/13</f>
        <v>0.23979935436410921</v>
      </c>
      <c r="G43">
        <f>(SUM(HS!G44:G52)+4*HS!G53)/13</f>
        <v>0.2206201141552227</v>
      </c>
      <c r="H43">
        <f>(SUM(HS!H44:H52)+4*HS!H53)/13</f>
        <v>0.15227028727077524</v>
      </c>
      <c r="I43">
        <f>(SUM(HS!I44:I52)+4*HS!I53)/13</f>
        <v>7.8926417444343047E-3</v>
      </c>
      <c r="J43">
        <f>(SUM(HS!J44:J52)+4*HS!J53)/13</f>
        <v>-8.8095953912746522E-2</v>
      </c>
      <c r="K43">
        <f>(SUM(HS!K44:K52)+4*HS!K53)/13</f>
        <v>-5.7428919120040816E-3</v>
      </c>
    </row>
    <row r="44" spans="1:11">
      <c r="A44">
        <v>20</v>
      </c>
      <c r="B44">
        <f>(SUM(HS!B45:B53)+4*HS!B54)/13</f>
        <v>0.18249999400904487</v>
      </c>
      <c r="C44">
        <f>(SUM(HS!C45:C53)+4*HS!C54)/13</f>
        <v>0.20608797581394087</v>
      </c>
      <c r="D44">
        <f>(SUM(HS!D45:D53)+4*HS!D54)/13</f>
        <v>0.23047012189717694</v>
      </c>
      <c r="E44">
        <f>(SUM(HS!E45:E53)+4*HS!E54)/13</f>
        <v>0.25625855450163387</v>
      </c>
      <c r="F44">
        <f>(SUM(HS!F45:F53)+4*HS!F54)/13</f>
        <v>0.28779508429888434</v>
      </c>
      <c r="G44">
        <f>(SUM(HS!G45:G53)+4*HS!G54)/13</f>
        <v>0.25690874433608657</v>
      </c>
      <c r="H44">
        <f>(SUM(HS!H45:H53)+4*HS!H54)/13</f>
        <v>0.19795370833197612</v>
      </c>
      <c r="I44">
        <f>(SUM(HS!I45:I53)+4*HS!I54)/13</f>
        <v>0.11652959106928386</v>
      </c>
      <c r="J44">
        <f>(SUM(HS!J45:J53)+4*HS!J54)/13</f>
        <v>2.5308523040868176E-2</v>
      </c>
      <c r="K44">
        <f>(SUM(HS!K45:K53)+4*HS!K54)/13</f>
        <v>8.1449707945275895E-2</v>
      </c>
    </row>
    <row r="45" spans="1:11">
      <c r="A45">
        <v>21</v>
      </c>
      <c r="B45">
        <f>(SUM(HS!B46:B54)+4*HS!B55)/13</f>
        <v>0.2383507494576298</v>
      </c>
      <c r="C45">
        <f>(SUM(HS!C46:C54)+4*HS!C55)/13</f>
        <v>0.26032526728707961</v>
      </c>
      <c r="D45">
        <f>(SUM(HS!D46:D54)+4*HS!D55)/13</f>
        <v>0.28302027520898798</v>
      </c>
      <c r="E45">
        <f>(SUM(HS!E46:E54)+4*HS!E55)/13</f>
        <v>0.30734950895451402</v>
      </c>
      <c r="F45">
        <f>(SUM(HS!F46:F54)+4*HS!F55)/13</f>
        <v>0.33369004745378478</v>
      </c>
      <c r="G45">
        <f>(SUM(HS!G46:G54)+4*HS!G55)/13</f>
        <v>0.29214699112701309</v>
      </c>
      <c r="H45">
        <f>(SUM(HS!H46:H54)+4*HS!H55)/13</f>
        <v>0.22998214532399175</v>
      </c>
      <c r="I45">
        <f>(SUM(HS!I46:I54)+4*HS!I55)/13</f>
        <v>0.15825711845512572</v>
      </c>
      <c r="J45">
        <f>(SUM(HS!J46:J54)+4*HS!J55)/13</f>
        <v>0.11948223076371363</v>
      </c>
      <c r="K45">
        <f>(SUM(HS!K46:K54)+4*HS!K55)/13</f>
        <v>0.14300128216153024</v>
      </c>
    </row>
    <row r="46" spans="1:11">
      <c r="A46">
        <v>22</v>
      </c>
      <c r="B46">
        <f>B10</f>
        <v>-0.25338998596663803</v>
      </c>
      <c r="C46">
        <f t="shared" ref="C46:K46" si="0">C10</f>
        <v>-0.23369089979808663</v>
      </c>
      <c r="D46">
        <f t="shared" si="0"/>
        <v>-0.213536553245077</v>
      </c>
      <c r="E46">
        <f t="shared" si="0"/>
        <v>-0.19327116942628339</v>
      </c>
      <c r="F46">
        <f t="shared" si="0"/>
        <v>-0.1705261999075795</v>
      </c>
      <c r="G46">
        <f t="shared" si="0"/>
        <v>-0.21284771451731427</v>
      </c>
      <c r="H46">
        <f t="shared" si="0"/>
        <v>-0.2715748050242861</v>
      </c>
      <c r="I46">
        <f t="shared" si="0"/>
        <v>-0.3400132806089356</v>
      </c>
      <c r="J46">
        <f t="shared" si="0"/>
        <v>-0.38104299284808757</v>
      </c>
      <c r="K46">
        <f t="shared" si="0"/>
        <v>-0.35054034044008009</v>
      </c>
    </row>
    <row r="47" spans="1:11">
      <c r="A47">
        <v>23</v>
      </c>
      <c r="B47">
        <f t="shared" ref="B47:K55" si="1">B11</f>
        <v>-0.30779123771977063</v>
      </c>
      <c r="C47">
        <f t="shared" si="1"/>
        <v>-0.291210112933801</v>
      </c>
      <c r="D47">
        <f t="shared" si="1"/>
        <v>-0.27422400639931432</v>
      </c>
      <c r="E47">
        <f t="shared" si="1"/>
        <v>-0.25733327243893911</v>
      </c>
      <c r="F47">
        <f t="shared" si="1"/>
        <v>-0.23562627561296376</v>
      </c>
      <c r="G47">
        <f t="shared" si="1"/>
        <v>-0.26907287776607752</v>
      </c>
      <c r="H47">
        <f t="shared" si="1"/>
        <v>-0.32360517609397998</v>
      </c>
      <c r="I47">
        <f t="shared" si="1"/>
        <v>-0.38715518913686875</v>
      </c>
      <c r="J47">
        <f t="shared" si="1"/>
        <v>-0.42525420764465277</v>
      </c>
      <c r="K47">
        <f t="shared" si="1"/>
        <v>-0.3969303161229315</v>
      </c>
    </row>
    <row r="48" spans="1:11">
      <c r="A48">
        <v>24</v>
      </c>
      <c r="B48">
        <f t="shared" si="1"/>
        <v>-0.36219248947290311</v>
      </c>
      <c r="C48">
        <f t="shared" si="1"/>
        <v>-0.34872932606951529</v>
      </c>
      <c r="D48">
        <f t="shared" si="1"/>
        <v>-0.33491145955355167</v>
      </c>
      <c r="E48">
        <f t="shared" si="1"/>
        <v>-0.32139537545159491</v>
      </c>
      <c r="F48">
        <f t="shared" si="1"/>
        <v>-0.30072635131834802</v>
      </c>
      <c r="G48">
        <f t="shared" si="1"/>
        <v>-0.3212819579256434</v>
      </c>
      <c r="H48">
        <f t="shared" si="1"/>
        <v>-0.37191909208726709</v>
      </c>
      <c r="I48">
        <f t="shared" si="1"/>
        <v>-0.43092981848423528</v>
      </c>
      <c r="J48">
        <f t="shared" si="1"/>
        <v>-0.46630747852717758</v>
      </c>
      <c r="K48">
        <f t="shared" si="1"/>
        <v>-0.44000672211415065</v>
      </c>
    </row>
    <row r="49" spans="1:11">
      <c r="A49">
        <v>25</v>
      </c>
      <c r="B49">
        <f t="shared" si="1"/>
        <v>-0.4165937412260356</v>
      </c>
      <c r="C49">
        <f t="shared" si="1"/>
        <v>-0.40624853920522963</v>
      </c>
      <c r="D49">
        <f t="shared" si="1"/>
        <v>-0.39559891270778902</v>
      </c>
      <c r="E49">
        <f t="shared" si="1"/>
        <v>-0.38545747846425066</v>
      </c>
      <c r="F49">
        <f t="shared" si="1"/>
        <v>-0.36582642702373236</v>
      </c>
      <c r="G49">
        <f t="shared" si="1"/>
        <v>-0.36976181807381175</v>
      </c>
      <c r="H49">
        <f t="shared" si="1"/>
        <v>-0.41678201408103371</v>
      </c>
      <c r="I49">
        <f t="shared" si="1"/>
        <v>-0.47157768859250421</v>
      </c>
      <c r="J49">
        <f t="shared" si="1"/>
        <v>-0.5044283729180935</v>
      </c>
      <c r="K49">
        <f t="shared" si="1"/>
        <v>-0.4800062419631399</v>
      </c>
    </row>
    <row r="50" spans="1:11">
      <c r="A50">
        <v>26</v>
      </c>
      <c r="B50">
        <f t="shared" si="1"/>
        <v>-0.47099499297916814</v>
      </c>
      <c r="C50">
        <f t="shared" si="1"/>
        <v>-0.46376775234094403</v>
      </c>
      <c r="D50">
        <f t="shared" si="1"/>
        <v>-0.45628636586202637</v>
      </c>
      <c r="E50">
        <f t="shared" si="1"/>
        <v>-0.44951958147690646</v>
      </c>
      <c r="F50">
        <f t="shared" si="1"/>
        <v>-0.43092650272911659</v>
      </c>
      <c r="G50">
        <f t="shared" si="1"/>
        <v>-0.41477883106853947</v>
      </c>
      <c r="H50">
        <f t="shared" si="1"/>
        <v>-0.45844044164667425</v>
      </c>
      <c r="I50">
        <f t="shared" si="1"/>
        <v>-0.50932213940732529</v>
      </c>
      <c r="J50">
        <f t="shared" si="1"/>
        <v>-0.53982634628108683</v>
      </c>
      <c r="K50">
        <f t="shared" si="1"/>
        <v>-0.51714865325148707</v>
      </c>
    </row>
    <row r="51" spans="1:11">
      <c r="A51">
        <v>27</v>
      </c>
      <c r="B51">
        <f t="shared" si="1"/>
        <v>-0.53615079392674181</v>
      </c>
      <c r="C51">
        <f t="shared" si="1"/>
        <v>-0.53167419530828441</v>
      </c>
      <c r="D51">
        <f t="shared" si="1"/>
        <v>-0.52701149100469435</v>
      </c>
      <c r="E51">
        <f t="shared" si="1"/>
        <v>-0.52298562951037375</v>
      </c>
      <c r="F51">
        <f t="shared" si="1"/>
        <v>-0.50875259201168133</v>
      </c>
      <c r="G51">
        <f t="shared" si="1"/>
        <v>-0.48348583187756294</v>
      </c>
      <c r="H51">
        <f t="shared" si="1"/>
        <v>-0.50598267464294744</v>
      </c>
      <c r="I51">
        <f t="shared" si="1"/>
        <v>-0.55369489020384699</v>
      </c>
      <c r="J51">
        <f t="shared" si="1"/>
        <v>-0.58446322059425448</v>
      </c>
      <c r="K51">
        <f t="shared" si="1"/>
        <v>-0.55729992440573806</v>
      </c>
    </row>
    <row r="52" spans="1:11">
      <c r="A52">
        <v>28</v>
      </c>
      <c r="B52">
        <f t="shared" si="1"/>
        <v>-0.62243863255911769</v>
      </c>
      <c r="C52">
        <f t="shared" si="1"/>
        <v>-0.62000497014223144</v>
      </c>
      <c r="D52">
        <f t="shared" si="1"/>
        <v>-0.6174618323275779</v>
      </c>
      <c r="E52">
        <f t="shared" si="1"/>
        <v>-0.61525956758546418</v>
      </c>
      <c r="F52">
        <f t="shared" si="1"/>
        <v>-0.60747904709221201</v>
      </c>
      <c r="G52">
        <f t="shared" si="1"/>
        <v>-0.59114384474960546</v>
      </c>
      <c r="H52">
        <f t="shared" si="1"/>
        <v>-0.59105585530595706</v>
      </c>
      <c r="I52">
        <f t="shared" si="1"/>
        <v>-0.61652847815204459</v>
      </c>
      <c r="J52">
        <f t="shared" si="1"/>
        <v>-0.64767081799452464</v>
      </c>
      <c r="K52">
        <f t="shared" si="1"/>
        <v>-0.62651539551241575</v>
      </c>
    </row>
    <row r="53" spans="1:11">
      <c r="A53">
        <v>29</v>
      </c>
      <c r="B53">
        <f t="shared" si="1"/>
        <v>-0.72907745456070161</v>
      </c>
      <c r="C53">
        <f t="shared" si="1"/>
        <v>-0.72803288834205937</v>
      </c>
      <c r="D53">
        <f t="shared" si="1"/>
        <v>-0.72693713423738526</v>
      </c>
      <c r="E53">
        <f t="shared" si="1"/>
        <v>-0.72599126790553226</v>
      </c>
      <c r="F53">
        <f t="shared" si="1"/>
        <v>-0.72255420661431335</v>
      </c>
      <c r="G53">
        <f t="shared" si="1"/>
        <v>-0.71544972903833093</v>
      </c>
      <c r="H53">
        <f t="shared" si="1"/>
        <v>-0.71365998363570271</v>
      </c>
      <c r="I53">
        <f t="shared" si="1"/>
        <v>-0.71557438254185846</v>
      </c>
      <c r="J53">
        <f t="shared" si="1"/>
        <v>-0.72944913848189696</v>
      </c>
      <c r="K53">
        <f t="shared" si="1"/>
        <v>-0.72479506657151993</v>
      </c>
    </row>
    <row r="54" spans="1:11">
      <c r="A54">
        <v>30</v>
      </c>
      <c r="B54">
        <f t="shared" si="1"/>
        <v>-0.85523026803891988</v>
      </c>
      <c r="C54">
        <f t="shared" si="1"/>
        <v>-0.85497689559217305</v>
      </c>
      <c r="D54">
        <f t="shared" si="1"/>
        <v>-0.85471020823339083</v>
      </c>
      <c r="E54">
        <f t="shared" si="1"/>
        <v>-0.85448047487728607</v>
      </c>
      <c r="F54">
        <f t="shared" si="1"/>
        <v>-0.85362794278134002</v>
      </c>
      <c r="G54">
        <f t="shared" si="1"/>
        <v>-0.85185182338734444</v>
      </c>
      <c r="H54">
        <f t="shared" si="1"/>
        <v>-0.85149191898584875</v>
      </c>
      <c r="I54">
        <f t="shared" si="1"/>
        <v>-0.85083260337328892</v>
      </c>
      <c r="J54">
        <f t="shared" si="1"/>
        <v>-0.84902895128714095</v>
      </c>
      <c r="K54">
        <f t="shared" si="1"/>
        <v>-0.85213893758305104</v>
      </c>
    </row>
    <row r="55" spans="1:11">
      <c r="A55">
        <v>31</v>
      </c>
      <c r="B55">
        <f t="shared" si="1"/>
        <v>-1</v>
      </c>
      <c r="C55">
        <f t="shared" si="1"/>
        <v>-1</v>
      </c>
      <c r="D55">
        <f t="shared" si="1"/>
        <v>-1</v>
      </c>
      <c r="E55">
        <f t="shared" si="1"/>
        <v>-1</v>
      </c>
      <c r="F55">
        <f t="shared" si="1"/>
        <v>-1</v>
      </c>
      <c r="G55">
        <f t="shared" si="1"/>
        <v>-1</v>
      </c>
      <c r="H55">
        <f t="shared" si="1"/>
        <v>-1</v>
      </c>
      <c r="I55">
        <f t="shared" si="1"/>
        <v>-1</v>
      </c>
      <c r="J55">
        <f t="shared" si="1"/>
        <v>-1</v>
      </c>
      <c r="K55">
        <f t="shared" si="1"/>
        <v>-1</v>
      </c>
    </row>
  </sheetData>
  <conditionalFormatting sqref="B2:K18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36:K54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55"/>
  <sheetViews>
    <sheetView topLeftCell="A19" workbookViewId="0">
      <selection activeCell="B4" sqref="B4"/>
    </sheetView>
  </sheetViews>
  <sheetFormatPr defaultRowHeight="15"/>
  <sheetData>
    <row r="1" spans="1:24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  <c r="N1" t="s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 t="s">
        <v>3</v>
      </c>
    </row>
    <row r="2" spans="1:24">
      <c r="A2">
        <v>4</v>
      </c>
      <c r="B2">
        <f>MAX(Hit!B2,Stand!B2)</f>
        <v>-0.11491332761892134</v>
      </c>
      <c r="C2">
        <f>MAX(Hit!C2,Stand!C2)</f>
        <v>-8.2613314299744417E-2</v>
      </c>
      <c r="D2">
        <f>MAX(Hit!D2,Stand!D2)</f>
        <v>-4.9367420106916964E-2</v>
      </c>
      <c r="E2">
        <f>MAX(Hit!E2,Stand!E2)</f>
        <v>-1.2379926519926384E-2</v>
      </c>
      <c r="F2">
        <f>MAX(Hit!F2,Stand!F2)</f>
        <v>1.1130417280979835E-2</v>
      </c>
      <c r="G2">
        <f>MAX(Hit!G2,Stand!G2)</f>
        <v>-8.8279201058463722E-2</v>
      </c>
      <c r="H2">
        <f>MAX(Hit!H2,Stand!H2)</f>
        <v>-0.15933415266020509</v>
      </c>
      <c r="I2">
        <f>MAX(Hit!I2,Stand!I2)</f>
        <v>-0.24066617915336547</v>
      </c>
      <c r="J2">
        <f>MAX(Hit!J2,Stand!J2)</f>
        <v>-0.28919791448567511</v>
      </c>
      <c r="K2">
        <f>MAX(Hit!K2,Stand!K2)</f>
        <v>-0.25307699440390868</v>
      </c>
      <c r="N2">
        <v>4</v>
      </c>
      <c r="O2" s="2" t="str">
        <f>IF(B2=Hit!B2,"H","S")</f>
        <v>H</v>
      </c>
      <c r="P2" s="2" t="str">
        <f>IF(C2=Hit!C2,"H","S")</f>
        <v>H</v>
      </c>
      <c r="Q2" s="2" t="str">
        <f>IF(D2=Hit!D2,"H","S")</f>
        <v>H</v>
      </c>
      <c r="R2" s="2" t="str">
        <f>IF(E2=Hit!E2,"H","S")</f>
        <v>H</v>
      </c>
      <c r="S2" s="2" t="str">
        <f>IF(F2=Hit!F2,"H","S")</f>
        <v>H</v>
      </c>
      <c r="T2" s="2" t="str">
        <f>IF(G2=Hit!G2,"H","S")</f>
        <v>H</v>
      </c>
      <c r="U2" s="2" t="str">
        <f>IF(H2=Hit!H2,"H","S")</f>
        <v>H</v>
      </c>
      <c r="V2" s="2" t="str">
        <f>IF(I2=Hit!I2,"H","S")</f>
        <v>H</v>
      </c>
      <c r="W2" s="2" t="str">
        <f>IF(J2=Hit!J2,"H","S")</f>
        <v>H</v>
      </c>
      <c r="X2" s="2" t="str">
        <f>IF(K2=Hit!K2,"H","S")</f>
        <v>H</v>
      </c>
    </row>
    <row r="3" spans="1:24">
      <c r="A3">
        <v>5</v>
      </c>
      <c r="B3">
        <f>MAX(Hit!B3,Stand!B3)</f>
        <v>-0.12821556706374745</v>
      </c>
      <c r="C3">
        <f>MAX(Hit!C3,Stand!C3)</f>
        <v>-9.5310227261489924E-2</v>
      </c>
      <c r="D3">
        <f>MAX(Hit!D3,Stand!D3)</f>
        <v>-6.1479464199694293E-2</v>
      </c>
      <c r="E3">
        <f>MAX(Hit!E3,Stand!E3)</f>
        <v>-2.397897039185962E-2</v>
      </c>
      <c r="F3">
        <f>MAX(Hit!F3,Stand!F3)</f>
        <v>-1.1863378384401259E-3</v>
      </c>
      <c r="G3">
        <f>MAX(Hit!G3,Stand!G3)</f>
        <v>-0.11944744188414852</v>
      </c>
      <c r="H3">
        <f>MAX(Hit!H3,Stand!H3)</f>
        <v>-0.18809330390318518</v>
      </c>
      <c r="I3">
        <f>MAX(Hit!I3,Stand!I3)</f>
        <v>-0.2666150533579591</v>
      </c>
      <c r="J3">
        <f>MAX(Hit!J3,Stand!J3)</f>
        <v>-0.31341164336497107</v>
      </c>
      <c r="K3">
        <f>MAX(Hit!K3,Stand!K3)</f>
        <v>-0.27857459755181968</v>
      </c>
      <c r="N3">
        <v>5</v>
      </c>
      <c r="O3" s="2" t="str">
        <f>IF(B3=Hit!B3,"H","S")</f>
        <v>H</v>
      </c>
      <c r="P3" s="2" t="str">
        <f>IF(C3=Hit!C3,"H","S")</f>
        <v>H</v>
      </c>
      <c r="Q3" s="2" t="str">
        <f>IF(D3=Hit!D3,"H","S")</f>
        <v>H</v>
      </c>
      <c r="R3" s="2" t="str">
        <f>IF(E3=Hit!E3,"H","S")</f>
        <v>H</v>
      </c>
      <c r="S3" s="2" t="str">
        <f>IF(F3=Hit!F3,"H","S")</f>
        <v>H</v>
      </c>
      <c r="T3" s="2" t="str">
        <f>IF(G3=Hit!G3,"H","S")</f>
        <v>H</v>
      </c>
      <c r="U3" s="2" t="str">
        <f>IF(H3=Hit!H3,"H","S")</f>
        <v>H</v>
      </c>
      <c r="V3" s="2" t="str">
        <f>IF(I3=Hit!I3,"H","S")</f>
        <v>H</v>
      </c>
      <c r="W3" s="2" t="str">
        <f>IF(J3=Hit!J3,"H","S")</f>
        <v>H</v>
      </c>
      <c r="X3" s="2" t="str">
        <f>IF(K3=Hit!K3,"H","S")</f>
        <v>H</v>
      </c>
    </row>
    <row r="4" spans="1:24">
      <c r="A4">
        <v>6</v>
      </c>
      <c r="B4">
        <f>MAX(Hit!B4,Stand!B4)</f>
        <v>-0.14075911746001987</v>
      </c>
      <c r="C4">
        <f>MAX(Hit!C4,Stand!C4)</f>
        <v>-0.1072910780086084</v>
      </c>
      <c r="D4">
        <f>MAX(Hit!D4,Stand!D4)</f>
        <v>-7.2917141926387347E-2</v>
      </c>
      <c r="E4">
        <f>MAX(Hit!E4,Stand!E4)</f>
        <v>-3.4915973330102178E-2</v>
      </c>
      <c r="F4">
        <f>MAX(Hit!F4,Stand!F4)</f>
        <v>-1.3005835529874249E-2</v>
      </c>
      <c r="G4">
        <f>MAX(Hit!G4,Stand!G4)</f>
        <v>-0.15193270723669944</v>
      </c>
      <c r="H4">
        <f>MAX(Hit!H4,Stand!H4)</f>
        <v>-0.21724188132078476</v>
      </c>
      <c r="I4">
        <f>MAX(Hit!I4,Stand!I4)</f>
        <v>-0.29264070019772598</v>
      </c>
      <c r="J4">
        <f>MAX(Hit!J4,Stand!J4)</f>
        <v>-0.33774944037840804</v>
      </c>
      <c r="K4">
        <f>MAX(Hit!K4,Stand!K4)</f>
        <v>-0.30414663097569938</v>
      </c>
      <c r="N4">
        <v>6</v>
      </c>
      <c r="O4" s="2" t="str">
        <f>IF(B4=Hit!B4,"H","S")</f>
        <v>H</v>
      </c>
      <c r="P4" s="2" t="str">
        <f>IF(C4=Hit!C4,"H","S")</f>
        <v>H</v>
      </c>
      <c r="Q4" s="2" t="str">
        <f>IF(D4=Hit!D4,"H","S")</f>
        <v>H</v>
      </c>
      <c r="R4" s="2" t="str">
        <f>IF(E4=Hit!E4,"H","S")</f>
        <v>H</v>
      </c>
      <c r="S4" s="2" t="str">
        <f>IF(F4=Hit!F4,"H","S")</f>
        <v>H</v>
      </c>
      <c r="T4" s="2" t="str">
        <f>IF(G4=Hit!G4,"H","S")</f>
        <v>H</v>
      </c>
      <c r="U4" s="2" t="str">
        <f>IF(H4=Hit!H4,"H","S")</f>
        <v>H</v>
      </c>
      <c r="V4" s="2" t="str">
        <f>IF(I4=Hit!I4,"H","S")</f>
        <v>H</v>
      </c>
      <c r="W4" s="2" t="str">
        <f>IF(J4=Hit!J4,"H","S")</f>
        <v>H</v>
      </c>
      <c r="X4" s="2" t="str">
        <f>IF(K4=Hit!K4,"H","S")</f>
        <v>H</v>
      </c>
    </row>
    <row r="5" spans="1:24">
      <c r="A5">
        <v>7</v>
      </c>
      <c r="B5">
        <f>MAX(Hit!B5,Stand!B5)</f>
        <v>-0.10918342786661632</v>
      </c>
      <c r="C5">
        <f>MAX(Hit!C5,Stand!C5)</f>
        <v>-7.6582981904463637E-2</v>
      </c>
      <c r="D5">
        <f>MAX(Hit!D5,Stand!D5)</f>
        <v>-4.3021794004341911E-2</v>
      </c>
      <c r="E5">
        <f>MAX(Hit!E5,Stand!E5)</f>
        <v>-7.2713609029408845E-3</v>
      </c>
      <c r="F5">
        <f>MAX(Hit!F5,Stand!F5)</f>
        <v>2.9185342353860923E-2</v>
      </c>
      <c r="G5">
        <f>MAX(Hit!G5,Stand!G5)</f>
        <v>-6.880779958042775E-2</v>
      </c>
      <c r="H5">
        <f>MAX(Hit!H5,Stand!H5)</f>
        <v>-0.21060476872434972</v>
      </c>
      <c r="I5">
        <f>MAX(Hit!I5,Stand!I5)</f>
        <v>-0.28536544048687662</v>
      </c>
      <c r="J5">
        <f>MAX(Hit!J5,Stand!J5)</f>
        <v>-0.31905479139833842</v>
      </c>
      <c r="K5">
        <f>MAX(Hit!K5,Stand!K5)</f>
        <v>-0.31007165033163697</v>
      </c>
      <c r="N5">
        <v>7</v>
      </c>
      <c r="O5" s="2" t="str">
        <f>IF(B5=Hit!B5,"H","S")</f>
        <v>H</v>
      </c>
      <c r="P5" s="2" t="str">
        <f>IF(C5=Hit!C5,"H","S")</f>
        <v>H</v>
      </c>
      <c r="Q5" s="2" t="str">
        <f>IF(D5=Hit!D5,"H","S")</f>
        <v>H</v>
      </c>
      <c r="R5" s="2" t="str">
        <f>IF(E5=Hit!E5,"H","S")</f>
        <v>H</v>
      </c>
      <c r="S5" s="2" t="str">
        <f>IF(F5=Hit!F5,"H","S")</f>
        <v>H</v>
      </c>
      <c r="T5" s="2" t="str">
        <f>IF(G5=Hit!G5,"H","S")</f>
        <v>H</v>
      </c>
      <c r="U5" s="2" t="str">
        <f>IF(H5=Hit!H5,"H","S")</f>
        <v>H</v>
      </c>
      <c r="V5" s="2" t="str">
        <f>IF(I5=Hit!I5,"H","S")</f>
        <v>H</v>
      </c>
      <c r="W5" s="2" t="str">
        <f>IF(J5=Hit!J5,"H","S")</f>
        <v>H</v>
      </c>
      <c r="X5" s="2" t="str">
        <f>IF(K5=Hit!K5,"H","S")</f>
        <v>H</v>
      </c>
    </row>
    <row r="6" spans="1:24">
      <c r="A6">
        <v>8</v>
      </c>
      <c r="B6">
        <f>MAX(Hit!B6,Stand!B6)</f>
        <v>-2.1798188008805671E-2</v>
      </c>
      <c r="C6">
        <f>MAX(Hit!C6,Stand!C6)</f>
        <v>8.0052625306546443E-3</v>
      </c>
      <c r="D6">
        <f>MAX(Hit!D6,Stand!D6)</f>
        <v>3.8784473277208791E-2</v>
      </c>
      <c r="E6">
        <f>MAX(Hit!E6,Stand!E6)</f>
        <v>7.0804635983033826E-2</v>
      </c>
      <c r="F6">
        <f>MAX(Hit!F6,Stand!F6)</f>
        <v>0.11496015009622326</v>
      </c>
      <c r="G6">
        <f>MAX(Hit!G6,Stand!G6)</f>
        <v>8.2207439363742862E-2</v>
      </c>
      <c r="H6">
        <f>MAX(Hit!H6,Stand!H6)</f>
        <v>-5.9898275658656276E-2</v>
      </c>
      <c r="I6">
        <f>MAX(Hit!I6,Stand!I6)</f>
        <v>-0.21018633199821762</v>
      </c>
      <c r="J6">
        <f>MAX(Hit!J6,Stand!J6)</f>
        <v>-0.24937508055334259</v>
      </c>
      <c r="K6">
        <f>MAX(Hit!K6,Stand!K6)</f>
        <v>-0.1970288105741636</v>
      </c>
      <c r="N6">
        <v>8</v>
      </c>
      <c r="O6" s="2" t="str">
        <f>IF(B6=Hit!B6,"H","S")</f>
        <v>H</v>
      </c>
      <c r="P6" s="2" t="str">
        <f>IF(C6=Hit!C6,"H","S")</f>
        <v>H</v>
      </c>
      <c r="Q6" s="2" t="str">
        <f>IF(D6=Hit!D6,"H","S")</f>
        <v>H</v>
      </c>
      <c r="R6" s="2" t="str">
        <f>IF(E6=Hit!E6,"H","S")</f>
        <v>H</v>
      </c>
      <c r="S6" s="2" t="str">
        <f>IF(F6=Hit!F6,"H","S")</f>
        <v>H</v>
      </c>
      <c r="T6" s="2" t="str">
        <f>IF(G6=Hit!G6,"H","S")</f>
        <v>H</v>
      </c>
      <c r="U6" s="2" t="str">
        <f>IF(H6=Hit!H6,"H","S")</f>
        <v>H</v>
      </c>
      <c r="V6" s="2" t="str">
        <f>IF(I6=Hit!I6,"H","S")</f>
        <v>H</v>
      </c>
      <c r="W6" s="2" t="str">
        <f>IF(J6=Hit!J6,"H","S")</f>
        <v>H</v>
      </c>
      <c r="X6" s="2" t="str">
        <f>IF(K6=Hit!K6,"H","S")</f>
        <v>H</v>
      </c>
    </row>
    <row r="7" spans="1:24">
      <c r="A7">
        <v>9</v>
      </c>
      <c r="B7">
        <f>MAX(Hit!B7,Stand!B7)</f>
        <v>7.444603757634051E-2</v>
      </c>
      <c r="C7">
        <f>MAX(Hit!C7,Stand!C7)</f>
        <v>0.10126470173887671</v>
      </c>
      <c r="D7">
        <f>MAX(Hit!D7,Stand!D7)</f>
        <v>0.12898088119574175</v>
      </c>
      <c r="E7">
        <f>MAX(Hit!E7,Stand!E7)</f>
        <v>0.15803185626651736</v>
      </c>
      <c r="F7">
        <f>MAX(Hit!F7,Stand!F7)</f>
        <v>0.19601883925727881</v>
      </c>
      <c r="G7">
        <f>MAX(Hit!G7,Stand!G7)</f>
        <v>0.17186785993695267</v>
      </c>
      <c r="H7">
        <f>MAX(Hit!H7,Stand!H7)</f>
        <v>9.8376217435392585E-2</v>
      </c>
      <c r="I7">
        <f>MAX(Hit!I7,Stand!I7)</f>
        <v>-5.2178053462651731E-2</v>
      </c>
      <c r="J7">
        <f>MAX(Hit!J7,Stand!J7)</f>
        <v>-0.15295298487455075</v>
      </c>
      <c r="K7">
        <f>MAX(Hit!K7,Stand!K7)</f>
        <v>-6.5680778778066232E-2</v>
      </c>
      <c r="N7">
        <v>9</v>
      </c>
      <c r="O7" s="2" t="str">
        <f>IF(B7=Hit!B7,"H","S")</f>
        <v>H</v>
      </c>
      <c r="P7" s="2" t="str">
        <f>IF(C7=Hit!C7,"H","S")</f>
        <v>H</v>
      </c>
      <c r="Q7" s="2" t="str">
        <f>IF(D7=Hit!D7,"H","S")</f>
        <v>H</v>
      </c>
      <c r="R7" s="2" t="str">
        <f>IF(E7=Hit!E7,"H","S")</f>
        <v>H</v>
      </c>
      <c r="S7" s="2" t="str">
        <f>IF(F7=Hit!F7,"H","S")</f>
        <v>H</v>
      </c>
      <c r="T7" s="2" t="str">
        <f>IF(G7=Hit!G7,"H","S")</f>
        <v>H</v>
      </c>
      <c r="U7" s="2" t="str">
        <f>IF(H7=Hit!H7,"H","S")</f>
        <v>H</v>
      </c>
      <c r="V7" s="2" t="str">
        <f>IF(I7=Hit!I7,"H","S")</f>
        <v>H</v>
      </c>
      <c r="W7" s="2" t="str">
        <f>IF(J7=Hit!J7,"H","S")</f>
        <v>H</v>
      </c>
      <c r="X7" s="2" t="str">
        <f>IF(K7=Hit!K7,"H","S")</f>
        <v>H</v>
      </c>
    </row>
    <row r="8" spans="1:24">
      <c r="A8">
        <v>10</v>
      </c>
      <c r="B8">
        <f>MAX(Hit!B8,Stand!B8)</f>
        <v>0.18249999400904487</v>
      </c>
      <c r="C8">
        <f>MAX(Hit!C8,Stand!C8)</f>
        <v>0.20608797581394087</v>
      </c>
      <c r="D8">
        <f>MAX(Hit!D8,Stand!D8)</f>
        <v>0.23047012189717694</v>
      </c>
      <c r="E8">
        <f>MAX(Hit!E8,Stand!E8)</f>
        <v>0.25625855450163387</v>
      </c>
      <c r="F8">
        <f>MAX(Hit!F8,Stand!F8)</f>
        <v>0.28779508429888434</v>
      </c>
      <c r="G8">
        <f>MAX(Hit!G8,Stand!G8)</f>
        <v>0.25690874433608657</v>
      </c>
      <c r="H8">
        <f>MAX(Hit!H8,Stand!H8)</f>
        <v>0.19795370833197609</v>
      </c>
      <c r="I8">
        <f>MAX(Hit!I8,Stand!I8)</f>
        <v>0.11652959106928386</v>
      </c>
      <c r="J8">
        <f>MAX(Hit!J8,Stand!J8)</f>
        <v>2.5308523040868145E-2</v>
      </c>
      <c r="K8">
        <f>MAX(Hit!K8,Stand!K8)</f>
        <v>8.1449707945275895E-2</v>
      </c>
      <c r="N8">
        <v>10</v>
      </c>
      <c r="O8" s="2" t="str">
        <f>IF(B8=Hit!B8,"H","S")</f>
        <v>H</v>
      </c>
      <c r="P8" s="2" t="str">
        <f>IF(C8=Hit!C8,"H","S")</f>
        <v>H</v>
      </c>
      <c r="Q8" s="2" t="str">
        <f>IF(D8=Hit!D8,"H","S")</f>
        <v>H</v>
      </c>
      <c r="R8" s="2" t="str">
        <f>IF(E8=Hit!E8,"H","S")</f>
        <v>H</v>
      </c>
      <c r="S8" s="2" t="str">
        <f>IF(F8=Hit!F8,"H","S")</f>
        <v>H</v>
      </c>
      <c r="T8" s="2" t="str">
        <f>IF(G8=Hit!G8,"H","S")</f>
        <v>H</v>
      </c>
      <c r="U8" s="2" t="str">
        <f>IF(H8=Hit!H8,"H","S")</f>
        <v>H</v>
      </c>
      <c r="V8" s="2" t="str">
        <f>IF(I8=Hit!I8,"H","S")</f>
        <v>H</v>
      </c>
      <c r="W8" s="2" t="str">
        <f>IF(J8=Hit!J8,"H","S")</f>
        <v>H</v>
      </c>
      <c r="X8" s="2" t="str">
        <f>IF(K8=Hit!K8,"H","S")</f>
        <v>H</v>
      </c>
    </row>
    <row r="9" spans="1:24">
      <c r="A9">
        <v>11</v>
      </c>
      <c r="B9">
        <f>MAX(Hit!B9,Stand!B9)</f>
        <v>0.23835074945762977</v>
      </c>
      <c r="C9">
        <f>MAX(Hit!C9,Stand!C9)</f>
        <v>0.26032526728707961</v>
      </c>
      <c r="D9">
        <f>MAX(Hit!D9,Stand!D9)</f>
        <v>0.28302027520898798</v>
      </c>
      <c r="E9">
        <f>MAX(Hit!E9,Stand!E9)</f>
        <v>0.30734950895451402</v>
      </c>
      <c r="F9">
        <f>MAX(Hit!F9,Stand!F9)</f>
        <v>0.33369004745378478</v>
      </c>
      <c r="G9">
        <f>MAX(Hit!G9,Stand!G9)</f>
        <v>0.29214699112701309</v>
      </c>
      <c r="H9">
        <f>MAX(Hit!H9,Stand!H9)</f>
        <v>0.22998214532399178</v>
      </c>
      <c r="I9">
        <f>MAX(Hit!I9,Stand!I9)</f>
        <v>0.15825711845512569</v>
      </c>
      <c r="J9">
        <f>MAX(Hit!J9,Stand!J9)</f>
        <v>0.11948223076371366</v>
      </c>
      <c r="K9">
        <f>MAX(Hit!K9,Stand!K9)</f>
        <v>0.14300128216153019</v>
      </c>
      <c r="N9">
        <v>11</v>
      </c>
      <c r="O9" s="2" t="str">
        <f>IF(B9=Hit!B9,"H","S")</f>
        <v>H</v>
      </c>
      <c r="P9" s="2" t="str">
        <f>IF(C9=Hit!C9,"H","S")</f>
        <v>H</v>
      </c>
      <c r="Q9" s="2" t="str">
        <f>IF(D9=Hit!D9,"H","S")</f>
        <v>H</v>
      </c>
      <c r="R9" s="2" t="str">
        <f>IF(E9=Hit!E9,"H","S")</f>
        <v>H</v>
      </c>
      <c r="S9" s="2" t="str">
        <f>IF(F9=Hit!F9,"H","S")</f>
        <v>H</v>
      </c>
      <c r="T9" s="2" t="str">
        <f>IF(G9=Hit!G9,"H","S")</f>
        <v>H</v>
      </c>
      <c r="U9" s="2" t="str">
        <f>IF(H9=Hit!H9,"H","S")</f>
        <v>H</v>
      </c>
      <c r="V9" s="2" t="str">
        <f>IF(I9=Hit!I9,"H","S")</f>
        <v>H</v>
      </c>
      <c r="W9" s="2" t="str">
        <f>IF(J9=Hit!J9,"H","S")</f>
        <v>H</v>
      </c>
      <c r="X9" s="2" t="str">
        <f>IF(K9=Hit!K9,"H","S")</f>
        <v>H</v>
      </c>
    </row>
    <row r="10" spans="1:24">
      <c r="A10">
        <v>12</v>
      </c>
      <c r="B10">
        <f>MAX(Hit!B10,Stand!B10)</f>
        <v>-0.25338998596663803</v>
      </c>
      <c r="C10">
        <f>MAX(Hit!C10,Stand!C10)</f>
        <v>-0.23369089979808663</v>
      </c>
      <c r="D10">
        <f>MAX(Hit!D10,Stand!D10)</f>
        <v>-0.21106310899491443</v>
      </c>
      <c r="E10">
        <f>MAX(Hit!E10,Stand!E10)</f>
        <v>-0.16719266083547524</v>
      </c>
      <c r="F10">
        <f>MAX(Hit!F10,Stand!F10)</f>
        <v>-0.15369901583000445</v>
      </c>
      <c r="G10">
        <f>MAX(Hit!G10,Stand!G10)</f>
        <v>-0.21284771451731427</v>
      </c>
      <c r="H10">
        <f>MAX(Hit!H10,Stand!H10)</f>
        <v>-0.2715748050242861</v>
      </c>
      <c r="I10">
        <f>MAX(Hit!I10,Stand!I10)</f>
        <v>-0.3400132806089356</v>
      </c>
      <c r="J10">
        <f>MAX(Hit!J10,Stand!J10)</f>
        <v>-0.38104299284808757</v>
      </c>
      <c r="K10">
        <f>MAX(Hit!K10,Stand!K10)</f>
        <v>-0.35054034044008009</v>
      </c>
      <c r="N10">
        <v>12</v>
      </c>
      <c r="O10" s="2" t="str">
        <f>IF(B10=Hit!B10,"H","S")</f>
        <v>H</v>
      </c>
      <c r="P10" s="2" t="str">
        <f>IF(C10=Hit!C10,"H","S")</f>
        <v>H</v>
      </c>
      <c r="Q10" s="2" t="str">
        <f>IF(D10=Hit!D10,"H","S")</f>
        <v>S</v>
      </c>
      <c r="R10" s="2" t="str">
        <f>IF(E10=Hit!E10,"H","S")</f>
        <v>S</v>
      </c>
      <c r="S10" s="2" t="str">
        <f>IF(F10=Hit!F10,"H","S")</f>
        <v>S</v>
      </c>
      <c r="T10" s="2" t="str">
        <f>IF(G10=Hit!G10,"H","S")</f>
        <v>H</v>
      </c>
      <c r="U10" s="2" t="str">
        <f>IF(H10=Hit!H10,"H","S")</f>
        <v>H</v>
      </c>
      <c r="V10" s="2" t="str">
        <f>IF(I10=Hit!I10,"H","S")</f>
        <v>H</v>
      </c>
      <c r="W10" s="2" t="str">
        <f>IF(J10=Hit!J10,"H","S")</f>
        <v>H</v>
      </c>
      <c r="X10" s="2" t="str">
        <f>IF(K10=Hit!K10,"H","S")</f>
        <v>H</v>
      </c>
    </row>
    <row r="11" spans="1:24">
      <c r="A11">
        <v>13</v>
      </c>
      <c r="B11">
        <f>MAX(Hit!B11,Stand!B11)</f>
        <v>-0.29278372720927726</v>
      </c>
      <c r="C11">
        <f>MAX(Hit!C11,Stand!C11)</f>
        <v>-0.25225022923571355</v>
      </c>
      <c r="D11">
        <f>MAX(Hit!D11,Stand!D11)</f>
        <v>-0.21106310899491443</v>
      </c>
      <c r="E11">
        <f>MAX(Hit!E11,Stand!E11)</f>
        <v>-0.16719266083547524</v>
      </c>
      <c r="F11">
        <f>MAX(Hit!F11,Stand!F11)</f>
        <v>-0.15369901583000445</v>
      </c>
      <c r="G11">
        <f>MAX(Hit!G11,Stand!G11)</f>
        <v>-0.26907287776607752</v>
      </c>
      <c r="H11">
        <f>MAX(Hit!H11,Stand!H11)</f>
        <v>-0.32360517609397998</v>
      </c>
      <c r="I11">
        <f>MAX(Hit!I11,Stand!I11)</f>
        <v>-0.38715518913686875</v>
      </c>
      <c r="J11">
        <f>MAX(Hit!J11,Stand!J11)</f>
        <v>-0.42525420764465277</v>
      </c>
      <c r="K11">
        <f>MAX(Hit!K11,Stand!K11)</f>
        <v>-0.3969303161229315</v>
      </c>
      <c r="N11">
        <v>13</v>
      </c>
      <c r="O11" s="2" t="str">
        <f>IF(B11=Hit!B11,"H","S")</f>
        <v>S</v>
      </c>
      <c r="P11" s="2" t="str">
        <f>IF(C11=Hit!C11,"H","S")</f>
        <v>S</v>
      </c>
      <c r="Q11" s="2" t="str">
        <f>IF(D11=Hit!D11,"H","S")</f>
        <v>S</v>
      </c>
      <c r="R11" s="2" t="str">
        <f>IF(E11=Hit!E11,"H","S")</f>
        <v>S</v>
      </c>
      <c r="S11" s="2" t="str">
        <f>IF(F11=Hit!F11,"H","S")</f>
        <v>S</v>
      </c>
      <c r="T11" s="2" t="str">
        <f>IF(G11=Hit!G11,"H","S")</f>
        <v>H</v>
      </c>
      <c r="U11" s="2" t="str">
        <f>IF(H11=Hit!H11,"H","S")</f>
        <v>H</v>
      </c>
      <c r="V11" s="2" t="str">
        <f>IF(I11=Hit!I11,"H","S")</f>
        <v>H</v>
      </c>
      <c r="W11" s="2" t="str">
        <f>IF(J11=Hit!J11,"H","S")</f>
        <v>H</v>
      </c>
      <c r="X11" s="2" t="str">
        <f>IF(K11=Hit!K11,"H","S")</f>
        <v>H</v>
      </c>
    </row>
    <row r="12" spans="1:24">
      <c r="A12">
        <v>14</v>
      </c>
      <c r="B12">
        <f>MAX(Hit!B12,Stand!B12)</f>
        <v>-0.29278372720927726</v>
      </c>
      <c r="C12">
        <f>MAX(Hit!C12,Stand!C12)</f>
        <v>-0.25225022923571355</v>
      </c>
      <c r="D12">
        <f>MAX(Hit!D12,Stand!D12)</f>
        <v>-0.21106310899491443</v>
      </c>
      <c r="E12">
        <f>MAX(Hit!E12,Stand!E12)</f>
        <v>-0.16719266083547524</v>
      </c>
      <c r="F12">
        <f>MAX(Hit!F12,Stand!F12)</f>
        <v>-0.15369901583000445</v>
      </c>
      <c r="G12">
        <f>MAX(Hit!G12,Stand!G12)</f>
        <v>-0.3212819579256434</v>
      </c>
      <c r="H12">
        <f>MAX(Hit!H12,Stand!H12)</f>
        <v>-0.37191909208726709</v>
      </c>
      <c r="I12">
        <f>MAX(Hit!I12,Stand!I12)</f>
        <v>-0.43092981848423528</v>
      </c>
      <c r="J12">
        <f>MAX(Hit!J12,Stand!J12)</f>
        <v>-0.46630747852717758</v>
      </c>
      <c r="K12">
        <f>MAX(Hit!K12,Stand!K12)</f>
        <v>-0.44000672211415065</v>
      </c>
      <c r="N12">
        <v>14</v>
      </c>
      <c r="O12" s="2" t="str">
        <f>IF(B12=Hit!B12,"H","S")</f>
        <v>S</v>
      </c>
      <c r="P12" s="2" t="str">
        <f>IF(C12=Hit!C12,"H","S")</f>
        <v>S</v>
      </c>
      <c r="Q12" s="2" t="str">
        <f>IF(D12=Hit!D12,"H","S")</f>
        <v>S</v>
      </c>
      <c r="R12" s="2" t="str">
        <f>IF(E12=Hit!E12,"H","S")</f>
        <v>S</v>
      </c>
      <c r="S12" s="2" t="str">
        <f>IF(F12=Hit!F12,"H","S")</f>
        <v>S</v>
      </c>
      <c r="T12" s="2" t="str">
        <f>IF(G12=Hit!G12,"H","S")</f>
        <v>H</v>
      </c>
      <c r="U12" s="2" t="str">
        <f>IF(H12=Hit!H12,"H","S")</f>
        <v>H</v>
      </c>
      <c r="V12" s="2" t="str">
        <f>IF(I12=Hit!I12,"H","S")</f>
        <v>H</v>
      </c>
      <c r="W12" s="2" t="str">
        <f>IF(J12=Hit!J12,"H","S")</f>
        <v>H</v>
      </c>
      <c r="X12" s="2" t="str">
        <f>IF(K12=Hit!K12,"H","S")</f>
        <v>H</v>
      </c>
    </row>
    <row r="13" spans="1:24">
      <c r="A13">
        <v>15</v>
      </c>
      <c r="B13">
        <f>MAX(Hit!B13,Stand!B13)</f>
        <v>-0.29278372720927726</v>
      </c>
      <c r="C13">
        <f>MAX(Hit!C13,Stand!C13)</f>
        <v>-0.25225022923571355</v>
      </c>
      <c r="D13">
        <f>MAX(Hit!D13,Stand!D13)</f>
        <v>-0.21106310899491443</v>
      </c>
      <c r="E13">
        <f>MAX(Hit!E13,Stand!E13)</f>
        <v>-0.16719266083547524</v>
      </c>
      <c r="F13">
        <f>MAX(Hit!F13,Stand!F13)</f>
        <v>-0.15369901583000445</v>
      </c>
      <c r="G13">
        <f>MAX(Hit!G13,Stand!G13)</f>
        <v>-0.36976181807381175</v>
      </c>
      <c r="H13">
        <f>MAX(Hit!H13,Stand!H13)</f>
        <v>-0.41678201408103371</v>
      </c>
      <c r="I13">
        <f>MAX(Hit!I13,Stand!I13)</f>
        <v>-0.47157768859250421</v>
      </c>
      <c r="J13">
        <f>MAX(Hit!J13,Stand!J13)</f>
        <v>-0.5044283729180935</v>
      </c>
      <c r="K13">
        <f>MAX(Hit!K13,Stand!K13)</f>
        <v>-0.4800062419631399</v>
      </c>
      <c r="N13">
        <v>15</v>
      </c>
      <c r="O13" s="2" t="str">
        <f>IF(B13=Hit!B13,"H","S")</f>
        <v>S</v>
      </c>
      <c r="P13" s="2" t="str">
        <f>IF(C13=Hit!C13,"H","S")</f>
        <v>S</v>
      </c>
      <c r="Q13" s="2" t="str">
        <f>IF(D13=Hit!D13,"H","S")</f>
        <v>S</v>
      </c>
      <c r="R13" s="2" t="str">
        <f>IF(E13=Hit!E13,"H","S")</f>
        <v>S</v>
      </c>
      <c r="S13" s="2" t="str">
        <f>IF(F13=Hit!F13,"H","S")</f>
        <v>S</v>
      </c>
      <c r="T13" s="2" t="str">
        <f>IF(G13=Hit!G13,"H","S")</f>
        <v>H</v>
      </c>
      <c r="U13" s="2" t="str">
        <f>IF(H13=Hit!H13,"H","S")</f>
        <v>H</v>
      </c>
      <c r="V13" s="2" t="str">
        <f>IF(I13=Hit!I13,"H","S")</f>
        <v>H</v>
      </c>
      <c r="W13" s="2" t="str">
        <f>IF(J13=Hit!J13,"H","S")</f>
        <v>H</v>
      </c>
      <c r="X13" s="2" t="str">
        <f>IF(K13=Hit!K13,"H","S")</f>
        <v>H</v>
      </c>
    </row>
    <row r="14" spans="1:24">
      <c r="A14">
        <v>16</v>
      </c>
      <c r="B14">
        <f>MAX(Hit!B14,Stand!B14)</f>
        <v>-0.29278372720927726</v>
      </c>
      <c r="C14">
        <f>MAX(Hit!C14,Stand!C14)</f>
        <v>-0.25225022923571355</v>
      </c>
      <c r="D14">
        <f>MAX(Hit!D14,Stand!D14)</f>
        <v>-0.21106310899491443</v>
      </c>
      <c r="E14">
        <f>MAX(Hit!E14,Stand!E14)</f>
        <v>-0.16719266083547524</v>
      </c>
      <c r="F14">
        <f>MAX(Hit!F14,Stand!F14)</f>
        <v>-0.15369901583000445</v>
      </c>
      <c r="G14">
        <f>MAX(Hit!G14,Stand!G14)</f>
        <v>-0.41477883106853947</v>
      </c>
      <c r="H14">
        <f>MAX(Hit!H14,Stand!H14)</f>
        <v>-0.45844044164667425</v>
      </c>
      <c r="I14">
        <f>MAX(Hit!I14,Stand!I14)</f>
        <v>-0.50932213940732529</v>
      </c>
      <c r="J14">
        <f>MAX(Hit!J14,Stand!J14)</f>
        <v>-0.53982634628108683</v>
      </c>
      <c r="K14">
        <f>MAX(Hit!K14,Stand!K14)</f>
        <v>-0.51714865325148707</v>
      </c>
      <c r="N14">
        <v>16</v>
      </c>
      <c r="O14" s="2" t="str">
        <f>IF(B14=Hit!B14,"H","S")</f>
        <v>S</v>
      </c>
      <c r="P14" s="2" t="str">
        <f>IF(C14=Hit!C14,"H","S")</f>
        <v>S</v>
      </c>
      <c r="Q14" s="2" t="str">
        <f>IF(D14=Hit!D14,"H","S")</f>
        <v>S</v>
      </c>
      <c r="R14" s="2" t="str">
        <f>IF(E14=Hit!E14,"H","S")</f>
        <v>S</v>
      </c>
      <c r="S14" s="2" t="str">
        <f>IF(F14=Hit!F14,"H","S")</f>
        <v>S</v>
      </c>
      <c r="T14" s="2" t="str">
        <f>IF(G14=Hit!G14,"H","S")</f>
        <v>H</v>
      </c>
      <c r="U14" s="2" t="str">
        <f>IF(H14=Hit!H14,"H","S")</f>
        <v>H</v>
      </c>
      <c r="V14" s="2" t="str">
        <f>IF(I14=Hit!I14,"H","S")</f>
        <v>H</v>
      </c>
      <c r="W14" s="2" t="str">
        <f>IF(J14=Hit!J14,"H","S")</f>
        <v>H</v>
      </c>
      <c r="X14" s="2" t="str">
        <f>IF(K14=Hit!K14,"H","S")</f>
        <v>H</v>
      </c>
    </row>
    <row r="15" spans="1:24">
      <c r="A15">
        <v>17</v>
      </c>
      <c r="B15">
        <f>MAX(Hit!B15,Stand!B15)</f>
        <v>-0.15297458768154198</v>
      </c>
      <c r="C15">
        <f>MAX(Hit!C15,Stand!C15)</f>
        <v>-0.11721624142457364</v>
      </c>
      <c r="D15">
        <f>MAX(Hit!D15,Stand!D15)</f>
        <v>-8.0573373145316166E-2</v>
      </c>
      <c r="E15">
        <f>MAX(Hit!E15,Stand!E15)</f>
        <v>-4.4941375564924446E-2</v>
      </c>
      <c r="F15">
        <f>MAX(Hit!F15,Stand!F15)</f>
        <v>1.1739160673341936E-2</v>
      </c>
      <c r="G15">
        <f>MAX(Hit!G15,Stand!G15)</f>
        <v>-0.10680898948269466</v>
      </c>
      <c r="H15">
        <f>MAX(Hit!H15,Stand!H15)</f>
        <v>-0.38195097104844727</v>
      </c>
      <c r="I15">
        <f>MAX(Hit!I15,Stand!I15)</f>
        <v>-0.42315423964521742</v>
      </c>
      <c r="J15">
        <f>MAX(Hit!J15,Stand!J15)</f>
        <v>-0.41972063392881986</v>
      </c>
      <c r="K15">
        <f>MAX(Hit!K15,Stand!K15)</f>
        <v>-0.47803347499473708</v>
      </c>
      <c r="N15">
        <v>17</v>
      </c>
      <c r="O15" s="2" t="str">
        <f>IF(B15=Hit!B15,"H","S")</f>
        <v>S</v>
      </c>
      <c r="P15" s="2" t="str">
        <f>IF(C15=Hit!C15,"H","S")</f>
        <v>S</v>
      </c>
      <c r="Q15" s="2" t="str">
        <f>IF(D15=Hit!D15,"H","S")</f>
        <v>S</v>
      </c>
      <c r="R15" s="2" t="str">
        <f>IF(E15=Hit!E15,"H","S")</f>
        <v>S</v>
      </c>
      <c r="S15" s="2" t="str">
        <f>IF(F15=Hit!F15,"H","S")</f>
        <v>S</v>
      </c>
      <c r="T15" s="2" t="str">
        <f>IF(G15=Hit!G15,"H","S")</f>
        <v>S</v>
      </c>
      <c r="U15" s="2" t="str">
        <f>IF(H15=Hit!H15,"H","S")</f>
        <v>S</v>
      </c>
      <c r="V15" s="2" t="str">
        <f>IF(I15=Hit!I15,"H","S")</f>
        <v>S</v>
      </c>
      <c r="W15" s="2" t="str">
        <f>IF(J15=Hit!J15,"H","S")</f>
        <v>S</v>
      </c>
      <c r="X15" s="2" t="str">
        <f>IF(K15=Hit!K15,"H","S")</f>
        <v>S</v>
      </c>
    </row>
    <row r="16" spans="1:24">
      <c r="A16">
        <v>18</v>
      </c>
      <c r="B16">
        <f>MAX(Hit!B16,Stand!B16)</f>
        <v>0.12174190222088771</v>
      </c>
      <c r="C16">
        <f>MAX(Hit!C16,Stand!C16)</f>
        <v>0.14830007284131114</v>
      </c>
      <c r="D16">
        <f>MAX(Hit!D16,Stand!D16)</f>
        <v>0.17585443719748528</v>
      </c>
      <c r="E16">
        <f>MAX(Hit!E16,Stand!E16)</f>
        <v>0.19956119497617719</v>
      </c>
      <c r="F16">
        <f>MAX(Hit!F16,Stand!F16)</f>
        <v>0.28344391604689861</v>
      </c>
      <c r="G16">
        <f>MAX(Hit!G16,Stand!G16)</f>
        <v>0.3995541673365518</v>
      </c>
      <c r="H16">
        <f>MAX(Hit!H16,Stand!H16)</f>
        <v>0.1059513486191236</v>
      </c>
      <c r="I16">
        <f>MAX(Hit!I16,Stand!I16)</f>
        <v>-0.18316335667343339</v>
      </c>
      <c r="J16">
        <f>MAX(Hit!J16,Stand!J16)</f>
        <v>-0.17830123379648949</v>
      </c>
      <c r="K16">
        <f>MAX(Hit!K16,Stand!K16)</f>
        <v>-0.10019887561319057</v>
      </c>
      <c r="N16">
        <v>18</v>
      </c>
      <c r="O16" s="2" t="str">
        <f>IF(B16=Hit!B16,"H","S")</f>
        <v>S</v>
      </c>
      <c r="P16" s="2" t="str">
        <f>IF(C16=Hit!C16,"H","S")</f>
        <v>S</v>
      </c>
      <c r="Q16" s="2" t="str">
        <f>IF(D16=Hit!D16,"H","S")</f>
        <v>S</v>
      </c>
      <c r="R16" s="2" t="str">
        <f>IF(E16=Hit!E16,"H","S")</f>
        <v>S</v>
      </c>
      <c r="S16" s="2" t="str">
        <f>IF(F16=Hit!F16,"H","S")</f>
        <v>S</v>
      </c>
      <c r="T16" s="2" t="str">
        <f>IF(G16=Hit!G16,"H","S")</f>
        <v>S</v>
      </c>
      <c r="U16" s="2" t="str">
        <f>IF(H16=Hit!H16,"H","S")</f>
        <v>S</v>
      </c>
      <c r="V16" s="2" t="str">
        <f>IF(I16=Hit!I16,"H","S")</f>
        <v>S</v>
      </c>
      <c r="W16" s="2" t="str">
        <f>IF(J16=Hit!J16,"H","S")</f>
        <v>S</v>
      </c>
      <c r="X16" s="2" t="str">
        <f>IF(K16=Hit!K16,"H","S")</f>
        <v>S</v>
      </c>
    </row>
    <row r="17" spans="1:24">
      <c r="A17">
        <v>19</v>
      </c>
      <c r="B17">
        <f>MAX(Hit!B17,Stand!B17)</f>
        <v>0.38630468602058987</v>
      </c>
      <c r="C17">
        <f>MAX(Hit!C17,Stand!C17)</f>
        <v>0.40436293659775996</v>
      </c>
      <c r="D17">
        <f>MAX(Hit!D17,Stand!D17)</f>
        <v>0.42317892482749647</v>
      </c>
      <c r="E17">
        <f>MAX(Hit!E17,Stand!E17)</f>
        <v>0.43951210416088371</v>
      </c>
      <c r="F17">
        <f>MAX(Hit!F17,Stand!F17)</f>
        <v>0.4959770737873192</v>
      </c>
      <c r="G17">
        <f>MAX(Hit!G17,Stand!G17)</f>
        <v>0.6159764957534315</v>
      </c>
      <c r="H17">
        <f>MAX(Hit!H17,Stand!H17)</f>
        <v>0.5938536682866945</v>
      </c>
      <c r="I17">
        <f>MAX(Hit!I17,Stand!I17)</f>
        <v>0.28759675706758142</v>
      </c>
      <c r="J17">
        <f>MAX(Hit!J17,Stand!J17)</f>
        <v>6.3118166335840831E-2</v>
      </c>
      <c r="K17">
        <f>MAX(Hit!K17,Stand!K17)</f>
        <v>0.27763572376835594</v>
      </c>
      <c r="N17">
        <v>19</v>
      </c>
      <c r="O17" s="2" t="str">
        <f>IF(B17=Hit!B17,"H","S")</f>
        <v>S</v>
      </c>
      <c r="P17" s="2" t="str">
        <f>IF(C17=Hit!C17,"H","S")</f>
        <v>S</v>
      </c>
      <c r="Q17" s="2" t="str">
        <f>IF(D17=Hit!D17,"H","S")</f>
        <v>S</v>
      </c>
      <c r="R17" s="2" t="str">
        <f>IF(E17=Hit!E17,"H","S")</f>
        <v>S</v>
      </c>
      <c r="S17" s="2" t="str">
        <f>IF(F17=Hit!F17,"H","S")</f>
        <v>S</v>
      </c>
      <c r="T17" s="2" t="str">
        <f>IF(G17=Hit!G17,"H","S")</f>
        <v>S</v>
      </c>
      <c r="U17" s="2" t="str">
        <f>IF(H17=Hit!H17,"H","S")</f>
        <v>S</v>
      </c>
      <c r="V17" s="2" t="str">
        <f>IF(I17=Hit!I17,"H","S")</f>
        <v>S</v>
      </c>
      <c r="W17" s="2" t="str">
        <f>IF(J17=Hit!J17,"H","S")</f>
        <v>S</v>
      </c>
      <c r="X17" s="2" t="str">
        <f>IF(K17=Hit!K17,"H","S")</f>
        <v>S</v>
      </c>
    </row>
    <row r="18" spans="1:24">
      <c r="A18">
        <v>20</v>
      </c>
      <c r="B18">
        <f>MAX(Hit!B18,Stand!B18)</f>
        <v>0.63998657521683877</v>
      </c>
      <c r="C18">
        <f>MAX(Hit!C18,Stand!C18)</f>
        <v>0.65027209425148136</v>
      </c>
      <c r="D18">
        <f>MAX(Hit!D18,Stand!D18)</f>
        <v>0.66104996194807186</v>
      </c>
      <c r="E18">
        <f>MAX(Hit!E18,Stand!E18)</f>
        <v>0.67035969063279999</v>
      </c>
      <c r="F18">
        <f>MAX(Hit!F18,Stand!F18)</f>
        <v>0.70395857017134467</v>
      </c>
      <c r="G18">
        <f>MAX(Hit!G18,Stand!G18)</f>
        <v>0.77322722653717491</v>
      </c>
      <c r="H18">
        <f>MAX(Hit!H18,Stand!H18)</f>
        <v>0.79181515955189841</v>
      </c>
      <c r="I18">
        <f>MAX(Hit!I18,Stand!I18)</f>
        <v>0.75835687080859615</v>
      </c>
      <c r="J18">
        <f>MAX(Hit!J18,Stand!J18)</f>
        <v>0.55453756646817121</v>
      </c>
      <c r="K18">
        <f>MAX(Hit!K18,Stand!K18)</f>
        <v>0.65547032314990239</v>
      </c>
      <c r="N18">
        <v>20</v>
      </c>
      <c r="O18" s="2" t="str">
        <f>IF(B18=Hit!B18,"H","S")</f>
        <v>S</v>
      </c>
      <c r="P18" s="2" t="str">
        <f>IF(C18=Hit!C18,"H","S")</f>
        <v>S</v>
      </c>
      <c r="Q18" s="2" t="str">
        <f>IF(D18=Hit!D18,"H","S")</f>
        <v>S</v>
      </c>
      <c r="R18" s="2" t="str">
        <f>IF(E18=Hit!E18,"H","S")</f>
        <v>S</v>
      </c>
      <c r="S18" s="2" t="str">
        <f>IF(F18=Hit!F18,"H","S")</f>
        <v>S</v>
      </c>
      <c r="T18" s="2" t="str">
        <f>IF(G18=Hit!G18,"H","S")</f>
        <v>S</v>
      </c>
      <c r="U18" s="2" t="str">
        <f>IF(H18=Hit!H18,"H","S")</f>
        <v>S</v>
      </c>
      <c r="V18" s="2" t="str">
        <f>IF(I18=Hit!I18,"H","S")</f>
        <v>S</v>
      </c>
      <c r="W18" s="2" t="str">
        <f>IF(J18=Hit!J18,"H","S")</f>
        <v>S</v>
      </c>
      <c r="X18" s="2" t="str">
        <f>IF(K18=Hit!K18,"H","S")</f>
        <v>S</v>
      </c>
    </row>
    <row r="19" spans="1:24">
      <c r="A19">
        <v>21</v>
      </c>
      <c r="B19">
        <f>MAX(Hit!B19,Stand!B19)</f>
        <v>0.88200651549403997</v>
      </c>
      <c r="C19">
        <f>MAX(Hit!C19,Stand!C19)</f>
        <v>0.88530035730174927</v>
      </c>
      <c r="D19">
        <f>MAX(Hit!D19,Stand!D19)</f>
        <v>0.88876729296591961</v>
      </c>
      <c r="E19">
        <f>MAX(Hit!E19,Stand!E19)</f>
        <v>0.89175382659528035</v>
      </c>
      <c r="F19">
        <f>MAX(Hit!F19,Stand!F19)</f>
        <v>0.90283674384258006</v>
      </c>
      <c r="G19">
        <f>MAX(Hit!G19,Stand!G19)</f>
        <v>0.92592629596452325</v>
      </c>
      <c r="H19">
        <f>MAX(Hit!H19,Stand!H19)</f>
        <v>0.93060505318396614</v>
      </c>
      <c r="I19">
        <f>MAX(Hit!I19,Stand!I19)</f>
        <v>0.93917615614724415</v>
      </c>
      <c r="J19">
        <f>MAX(Hit!J19,Stand!J19)</f>
        <v>0.96262363326716827</v>
      </c>
      <c r="K19">
        <f>MAX(Hit!K19,Stand!K19)</f>
        <v>0.92219381142033785</v>
      </c>
      <c r="N19">
        <v>21</v>
      </c>
      <c r="O19" s="2" t="str">
        <f>IF(B19=Hit!B19,"H","S")</f>
        <v>S</v>
      </c>
      <c r="P19" s="2" t="str">
        <f>IF(C19=Hit!C19,"H","S")</f>
        <v>S</v>
      </c>
      <c r="Q19" s="2" t="str">
        <f>IF(D19=Hit!D19,"H","S")</f>
        <v>S</v>
      </c>
      <c r="R19" s="2" t="str">
        <f>IF(E19=Hit!E19,"H","S")</f>
        <v>S</v>
      </c>
      <c r="S19" s="2" t="str">
        <f>IF(F19=Hit!F19,"H","S")</f>
        <v>S</v>
      </c>
      <c r="T19" s="2" t="str">
        <f>IF(G19=Hit!G19,"H","S")</f>
        <v>S</v>
      </c>
      <c r="U19" s="2" t="str">
        <f>IF(H19=Hit!H19,"H","S")</f>
        <v>S</v>
      </c>
      <c r="V19" s="2" t="str">
        <f>IF(I19=Hit!I19,"H","S")</f>
        <v>S</v>
      </c>
      <c r="W19" s="2" t="str">
        <f>IF(J19=Hit!J19,"H","S")</f>
        <v>S</v>
      </c>
      <c r="X19" s="2" t="str">
        <f>IF(K19=Hit!K19,"H","S")</f>
        <v>S</v>
      </c>
    </row>
    <row r="20" spans="1:24">
      <c r="A20">
        <v>22</v>
      </c>
      <c r="B20">
        <f>MAX(Hit!B20,Stand!B20)</f>
        <v>-1</v>
      </c>
      <c r="C20">
        <f>MAX(Hit!C20,Stand!C20)</f>
        <v>-1</v>
      </c>
      <c r="D20">
        <f>MAX(Hit!D20,Stand!D20)</f>
        <v>-1</v>
      </c>
      <c r="E20">
        <f>MAX(Hit!E20,Stand!E20)</f>
        <v>-1</v>
      </c>
      <c r="F20">
        <f>MAX(Hit!F20,Stand!F20)</f>
        <v>-1</v>
      </c>
      <c r="G20">
        <f>MAX(Hit!G20,Stand!G20)</f>
        <v>-1</v>
      </c>
      <c r="H20">
        <f>MAX(Hit!H20,Stand!H20)</f>
        <v>-1</v>
      </c>
      <c r="I20">
        <f>MAX(Hit!I20,Stand!I20)</f>
        <v>-1</v>
      </c>
      <c r="J20">
        <f>MAX(Hit!J20,Stand!J20)</f>
        <v>-1</v>
      </c>
      <c r="K20">
        <f>MAX(Hit!K20,Stand!K20)</f>
        <v>-1</v>
      </c>
    </row>
    <row r="21" spans="1:24">
      <c r="A21">
        <v>23</v>
      </c>
      <c r="B21">
        <f>MAX(Hit!B21,Stand!B21)</f>
        <v>-1</v>
      </c>
      <c r="C21">
        <f>MAX(Hit!C21,Stand!C21)</f>
        <v>-1</v>
      </c>
      <c r="D21">
        <f>MAX(Hit!D21,Stand!D21)</f>
        <v>-1</v>
      </c>
      <c r="E21">
        <f>MAX(Hit!E21,Stand!E21)</f>
        <v>-1</v>
      </c>
      <c r="F21">
        <f>MAX(Hit!F21,Stand!F21)</f>
        <v>-1</v>
      </c>
      <c r="G21">
        <f>MAX(Hit!G21,Stand!G21)</f>
        <v>-1</v>
      </c>
      <c r="H21">
        <f>MAX(Hit!H21,Stand!H21)</f>
        <v>-1</v>
      </c>
      <c r="I21">
        <f>MAX(Hit!I21,Stand!I21)</f>
        <v>-1</v>
      </c>
      <c r="J21">
        <f>MAX(Hit!J21,Stand!J21)</f>
        <v>-1</v>
      </c>
      <c r="K21">
        <f>MAX(Hit!K21,Stand!K21)</f>
        <v>-1</v>
      </c>
    </row>
    <row r="22" spans="1:24">
      <c r="A22">
        <v>24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</row>
    <row r="23" spans="1:24">
      <c r="A23">
        <v>25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</row>
    <row r="24" spans="1:24">
      <c r="A24">
        <v>26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</row>
    <row r="25" spans="1:24">
      <c r="A25">
        <v>27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</row>
    <row r="26" spans="1:24">
      <c r="A26">
        <v>28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</row>
    <row r="27" spans="1:24">
      <c r="A27">
        <v>29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</row>
    <row r="28" spans="1:24">
      <c r="A28">
        <v>30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</row>
    <row r="29" spans="1:24">
      <c r="A29">
        <v>31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</row>
    <row r="35" spans="1:24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  <c r="N35" t="s">
        <v>2</v>
      </c>
      <c r="O35">
        <v>2</v>
      </c>
      <c r="P35">
        <v>3</v>
      </c>
      <c r="Q35">
        <v>4</v>
      </c>
      <c r="R35">
        <v>5</v>
      </c>
      <c r="S35">
        <v>6</v>
      </c>
      <c r="T35">
        <v>7</v>
      </c>
      <c r="U35">
        <v>8</v>
      </c>
      <c r="V35">
        <v>9</v>
      </c>
      <c r="W35">
        <v>10</v>
      </c>
      <c r="X35" t="s">
        <v>3</v>
      </c>
    </row>
    <row r="36" spans="1:24">
      <c r="A36">
        <v>12</v>
      </c>
      <c r="B36">
        <f>MAX(Hit!B36,Stand!B36)</f>
        <v>8.1836216051656058E-2</v>
      </c>
      <c r="C36">
        <f>MAX(Hit!C36,Stand!C36)</f>
        <v>0.10350704654207774</v>
      </c>
      <c r="D36">
        <f>MAX(Hit!D36,Stand!D36)</f>
        <v>0.12659562809256977</v>
      </c>
      <c r="E36">
        <f>MAX(Hit!E36,Stand!E36)</f>
        <v>0.15648238458465519</v>
      </c>
      <c r="F36">
        <f>MAX(Hit!F36,Stand!F36)</f>
        <v>0.18595361333225555</v>
      </c>
      <c r="G36">
        <f>MAX(Hit!G36,Stand!G36)</f>
        <v>0.16547293077063494</v>
      </c>
      <c r="H36">
        <f>MAX(Hit!H36,Stand!H36)</f>
        <v>9.511502092703232E-2</v>
      </c>
      <c r="I36">
        <f>MAX(Hit!I36,Stand!I36)</f>
        <v>6.5790841226863144E-5</v>
      </c>
      <c r="J36">
        <f>MAX(Hit!J36,Stand!J36)</f>
        <v>-7.0002397357964638E-2</v>
      </c>
      <c r="K36">
        <f>MAX(Hit!K36,Stand!K36)</f>
        <v>-2.0477877704912145E-2</v>
      </c>
      <c r="N36">
        <v>12</v>
      </c>
      <c r="O36" s="2" t="str">
        <f>IF(B36=Hit!B36,"H","S")</f>
        <v>H</v>
      </c>
      <c r="P36" s="2" t="str">
        <f>IF(C36=Hit!C36,"H","S")</f>
        <v>H</v>
      </c>
      <c r="Q36" s="2" t="str">
        <f>IF(D36=Hit!D36,"H","S")</f>
        <v>H</v>
      </c>
      <c r="R36" s="2" t="str">
        <f>IF(E36=Hit!E36,"H","S")</f>
        <v>H</v>
      </c>
      <c r="S36" s="2" t="str">
        <f>IF(F36=Hit!F36,"H","S")</f>
        <v>H</v>
      </c>
      <c r="T36" s="2" t="str">
        <f>IF(G36=Hit!G36,"H","S")</f>
        <v>H</v>
      </c>
      <c r="U36" s="2" t="str">
        <f>IF(H36=Hit!H36,"H","S")</f>
        <v>H</v>
      </c>
      <c r="V36" s="2" t="str">
        <f>IF(I36=Hit!I36,"H","S")</f>
        <v>H</v>
      </c>
      <c r="W36" s="2" t="str">
        <f>IF(J36=Hit!J36,"H","S")</f>
        <v>H</v>
      </c>
      <c r="X36" s="2" t="str">
        <f>IF(K36=Hit!K36,"H","S")</f>
        <v>H</v>
      </c>
    </row>
    <row r="37" spans="1:24">
      <c r="A37">
        <v>13</v>
      </c>
      <c r="B37">
        <f>MAX(Hit!B37,Stand!B37)</f>
        <v>4.6636132695309543E-2</v>
      </c>
      <c r="C37">
        <f>MAX(Hit!C37,Stand!C37)</f>
        <v>7.4118813392744037E-2</v>
      </c>
      <c r="D37">
        <f>MAX(Hit!D37,Stand!D37)</f>
        <v>0.10247714687203519</v>
      </c>
      <c r="E37">
        <f>MAX(Hit!E37,Stand!E37)</f>
        <v>0.13336273848321728</v>
      </c>
      <c r="F37">
        <f>MAX(Hit!F37,Stand!F37)</f>
        <v>0.16169271124923695</v>
      </c>
      <c r="G37">
        <f>MAX(Hit!G37,Stand!G37)</f>
        <v>0.12238569517899196</v>
      </c>
      <c r="H37">
        <f>MAX(Hit!H37,Stand!H37)</f>
        <v>5.4057070196311334E-2</v>
      </c>
      <c r="I37">
        <f>MAX(Hit!I37,Stand!I37)</f>
        <v>-3.7694688127479919E-2</v>
      </c>
      <c r="J37">
        <f>MAX(Hit!J37,Stand!J37)</f>
        <v>-0.10485135840627777</v>
      </c>
      <c r="K37">
        <f>MAX(Hit!K37,Stand!K37)</f>
        <v>-5.7308046666810254E-2</v>
      </c>
      <c r="N37">
        <v>13</v>
      </c>
      <c r="O37" s="2" t="str">
        <f>IF(B37=Hit!B37,"H","S")</f>
        <v>H</v>
      </c>
      <c r="P37" s="2" t="str">
        <f>IF(C37=Hit!C37,"H","S")</f>
        <v>H</v>
      </c>
      <c r="Q37" s="2" t="str">
        <f>IF(D37=Hit!D37,"H","S")</f>
        <v>H</v>
      </c>
      <c r="R37" s="2" t="str">
        <f>IF(E37=Hit!E37,"H","S")</f>
        <v>H</v>
      </c>
      <c r="S37" s="2" t="str">
        <f>IF(F37=Hit!F37,"H","S")</f>
        <v>H</v>
      </c>
      <c r="T37" s="2" t="str">
        <f>IF(G37=Hit!G37,"H","S")</f>
        <v>H</v>
      </c>
      <c r="U37" s="2" t="str">
        <f>IF(H37=Hit!H37,"H","S")</f>
        <v>H</v>
      </c>
      <c r="V37" s="2" t="str">
        <f>IF(I37=Hit!I37,"H","S")</f>
        <v>H</v>
      </c>
      <c r="W37" s="2" t="str">
        <f>IF(J37=Hit!J37,"H","S")</f>
        <v>H</v>
      </c>
      <c r="X37" s="2" t="str">
        <f>IF(K37=Hit!K37,"H","S")</f>
        <v>H</v>
      </c>
    </row>
    <row r="38" spans="1:24">
      <c r="A38">
        <v>14</v>
      </c>
      <c r="B38">
        <f>MAX(Hit!B38,Stand!B38)</f>
        <v>2.2391856987839083E-2</v>
      </c>
      <c r="C38">
        <f>MAX(Hit!C38,Stand!C38)</f>
        <v>5.0806738919282779E-2</v>
      </c>
      <c r="D38">
        <f>MAX(Hit!D38,Stand!D38)</f>
        <v>8.0081414310110191E-2</v>
      </c>
      <c r="E38">
        <f>MAX(Hit!E38,Stand!E38)</f>
        <v>0.11189449567473925</v>
      </c>
      <c r="F38">
        <f>MAX(Hit!F38,Stand!F38)</f>
        <v>0.13916473074357685</v>
      </c>
      <c r="G38">
        <f>MAX(Hit!G38,Stand!G38)</f>
        <v>7.9507488494468148E-2</v>
      </c>
      <c r="H38">
        <f>MAX(Hit!H38,Stand!H38)</f>
        <v>1.3277219463208496E-2</v>
      </c>
      <c r="I38">
        <f>MAX(Hit!I38,Stand!I38)</f>
        <v>-7.5163189441683848E-2</v>
      </c>
      <c r="J38">
        <f>MAX(Hit!J38,Stand!J38)</f>
        <v>-0.1394667821754545</v>
      </c>
      <c r="K38">
        <f>MAX(Hit!K38,Stand!K38)</f>
        <v>-9.3874324768310105E-2</v>
      </c>
      <c r="N38">
        <v>14</v>
      </c>
      <c r="O38" s="2" t="str">
        <f>IF(B38=Hit!B38,"H","S")</f>
        <v>H</v>
      </c>
      <c r="P38" s="2" t="str">
        <f>IF(C38=Hit!C38,"H","S")</f>
        <v>H</v>
      </c>
      <c r="Q38" s="2" t="str">
        <f>IF(D38=Hit!D38,"H","S")</f>
        <v>H</v>
      </c>
      <c r="R38" s="2" t="str">
        <f>IF(E38=Hit!E38,"H","S")</f>
        <v>H</v>
      </c>
      <c r="S38" s="2" t="str">
        <f>IF(F38=Hit!F38,"H","S")</f>
        <v>H</v>
      </c>
      <c r="T38" s="2" t="str">
        <f>IF(G38=Hit!G38,"H","S")</f>
        <v>H</v>
      </c>
      <c r="U38" s="2" t="str">
        <f>IF(H38=Hit!H38,"H","S")</f>
        <v>H</v>
      </c>
      <c r="V38" s="2" t="str">
        <f>IF(I38=Hit!I38,"H","S")</f>
        <v>H</v>
      </c>
      <c r="W38" s="2" t="str">
        <f>IF(J38=Hit!J38,"H","S")</f>
        <v>H</v>
      </c>
      <c r="X38" s="2" t="str">
        <f>IF(K38=Hit!K38,"H","S")</f>
        <v>H</v>
      </c>
    </row>
    <row r="39" spans="1:24">
      <c r="A39">
        <v>15</v>
      </c>
      <c r="B39">
        <f>MAX(Hit!B39,Stand!B39)</f>
        <v>-1.2068474052636583E-4</v>
      </c>
      <c r="C39">
        <f>MAX(Hit!C39,Stand!C39)</f>
        <v>2.9159812622497332E-2</v>
      </c>
      <c r="D39">
        <f>MAX(Hit!D39,Stand!D39)</f>
        <v>5.928537693117987E-2</v>
      </c>
      <c r="E39">
        <f>MAX(Hit!E39,Stand!E39)</f>
        <v>9.1959698781152482E-2</v>
      </c>
      <c r="F39">
        <f>MAX(Hit!F39,Stand!F39)</f>
        <v>0.11824589170260677</v>
      </c>
      <c r="G39">
        <f>MAX(Hit!G39,Stand!G39)</f>
        <v>3.7028282279269235E-2</v>
      </c>
      <c r="H39">
        <f>MAX(Hit!H39,Stand!H39)</f>
        <v>-2.7054780502901658E-2</v>
      </c>
      <c r="I39">
        <f>MAX(Hit!I39,Stand!I39)</f>
        <v>-0.11218876868994292</v>
      </c>
      <c r="J39">
        <f>MAX(Hit!J39,Stand!J39)</f>
        <v>-0.17370423031226784</v>
      </c>
      <c r="K39">
        <f>MAX(Hit!K39,Stand!K39)</f>
        <v>-0.13002650167843849</v>
      </c>
      <c r="N39">
        <v>15</v>
      </c>
      <c r="O39" s="2" t="str">
        <f>IF(B39=Hit!B39,"H","S")</f>
        <v>H</v>
      </c>
      <c r="P39" s="2" t="str">
        <f>IF(C39=Hit!C39,"H","S")</f>
        <v>H</v>
      </c>
      <c r="Q39" s="2" t="str">
        <f>IF(D39=Hit!D39,"H","S")</f>
        <v>H</v>
      </c>
      <c r="R39" s="2" t="str">
        <f>IF(E39=Hit!E39,"H","S")</f>
        <v>H</v>
      </c>
      <c r="S39" s="2" t="str">
        <f>IF(F39=Hit!F39,"H","S")</f>
        <v>H</v>
      </c>
      <c r="T39" s="2" t="str">
        <f>IF(G39=Hit!G39,"H","S")</f>
        <v>H</v>
      </c>
      <c r="U39" s="2" t="str">
        <f>IF(H39=Hit!H39,"H","S")</f>
        <v>H</v>
      </c>
      <c r="V39" s="2" t="str">
        <f>IF(I39=Hit!I39,"H","S")</f>
        <v>H</v>
      </c>
      <c r="W39" s="2" t="str">
        <f>IF(J39=Hit!J39,"H","S")</f>
        <v>H</v>
      </c>
      <c r="X39" s="2" t="str">
        <f>IF(K39=Hit!K39,"H","S")</f>
        <v>H</v>
      </c>
    </row>
    <row r="40" spans="1:24">
      <c r="A40">
        <v>16</v>
      </c>
      <c r="B40">
        <f>MAX(Hit!B40,Stand!B40)</f>
        <v>-2.1025187774008566E-2</v>
      </c>
      <c r="C40">
        <f>MAX(Hit!C40,Stand!C40)</f>
        <v>9.0590953469107914E-3</v>
      </c>
      <c r="D40">
        <f>MAX(Hit!D40,Stand!D40)</f>
        <v>3.9974770793601684E-2</v>
      </c>
      <c r="E40">
        <f>MAX(Hit!E40,Stand!E40)</f>
        <v>7.3448815951393354E-2</v>
      </c>
      <c r="F40">
        <f>MAX(Hit!F40,Stand!F40)</f>
        <v>9.8821255450277395E-2</v>
      </c>
      <c r="G40">
        <f>MAX(Hit!G40,Stand!G40)</f>
        <v>-4.8901571730158942E-3</v>
      </c>
      <c r="H40">
        <f>MAX(Hit!H40,Stand!H40)</f>
        <v>-6.6794847920094103E-2</v>
      </c>
      <c r="I40">
        <f>MAX(Hit!I40,Stand!I40)</f>
        <v>-0.14864353463007476</v>
      </c>
      <c r="J40">
        <f>MAX(Hit!J40,Stand!J40)</f>
        <v>-0.20744109003068206</v>
      </c>
      <c r="K40">
        <f>MAX(Hit!K40,Stand!K40)</f>
        <v>-0.16563717206687348</v>
      </c>
      <c r="N40">
        <v>16</v>
      </c>
      <c r="O40" s="2" t="str">
        <f>IF(B40=Hit!B40,"H","S")</f>
        <v>H</v>
      </c>
      <c r="P40" s="2" t="str">
        <f>IF(C40=Hit!C40,"H","S")</f>
        <v>H</v>
      </c>
      <c r="Q40" s="2" t="str">
        <f>IF(D40=Hit!D40,"H","S")</f>
        <v>H</v>
      </c>
      <c r="R40" s="2" t="str">
        <f>IF(E40=Hit!E40,"H","S")</f>
        <v>H</v>
      </c>
      <c r="S40" s="2" t="str">
        <f>IF(F40=Hit!F40,"H","S")</f>
        <v>H</v>
      </c>
      <c r="T40" s="2" t="str">
        <f>IF(G40=Hit!G40,"H","S")</f>
        <v>H</v>
      </c>
      <c r="U40" s="2" t="str">
        <f>IF(H40=Hit!H40,"H","S")</f>
        <v>H</v>
      </c>
      <c r="V40" s="2" t="str">
        <f>IF(I40=Hit!I40,"H","S")</f>
        <v>H</v>
      </c>
      <c r="W40" s="2" t="str">
        <f>IF(J40=Hit!J40,"H","S")</f>
        <v>H</v>
      </c>
      <c r="X40" s="2" t="str">
        <f>IF(K40=Hit!K40,"H","S")</f>
        <v>H</v>
      </c>
    </row>
    <row r="41" spans="1:24">
      <c r="A41">
        <v>17</v>
      </c>
      <c r="B41">
        <f>MAX(Hit!B41,Stand!B41)</f>
        <v>-4.9104358288914595E-4</v>
      </c>
      <c r="C41">
        <f>MAX(Hit!C41,Stand!C41)</f>
        <v>2.8975282965620467E-2</v>
      </c>
      <c r="D41">
        <f>MAX(Hit!D41,Stand!D41)</f>
        <v>5.9326275337164343E-2</v>
      </c>
      <c r="E41">
        <f>MAX(Hit!E41,Stand!E41)</f>
        <v>9.1189077686774395E-2</v>
      </c>
      <c r="F41">
        <f>MAX(Hit!F41,Stand!F41)</f>
        <v>0.12805214364549908</v>
      </c>
      <c r="G41">
        <f>MAX(Hit!G41,Stand!G41)</f>
        <v>5.3823463716116668E-2</v>
      </c>
      <c r="H41">
        <f>MAX(Hit!H41,Stand!H41)</f>
        <v>-7.2915398729642117E-2</v>
      </c>
      <c r="I41">
        <f>MAX(Hit!I41,Stand!I41)</f>
        <v>-0.14978689218213326</v>
      </c>
      <c r="J41">
        <f>MAX(Hit!J41,Stand!J41)</f>
        <v>-0.19686697623363469</v>
      </c>
      <c r="K41">
        <f>MAX(Hit!K41,Stand!K41)</f>
        <v>-0.17956936979241733</v>
      </c>
      <c r="N41">
        <v>17</v>
      </c>
      <c r="O41" s="2" t="str">
        <f>IF(B41=Hit!B41,"H","S")</f>
        <v>H</v>
      </c>
      <c r="P41" s="2" t="str">
        <f>IF(C41=Hit!C41,"H","S")</f>
        <v>H</v>
      </c>
      <c r="Q41" s="2" t="str">
        <f>IF(D41=Hit!D41,"H","S")</f>
        <v>H</v>
      </c>
      <c r="R41" s="2" t="str">
        <f>IF(E41=Hit!E41,"H","S")</f>
        <v>H</v>
      </c>
      <c r="S41" s="2" t="str">
        <f>IF(F41=Hit!F41,"H","S")</f>
        <v>H</v>
      </c>
      <c r="T41" s="2" t="str">
        <f>IF(G41=Hit!G41,"H","S")</f>
        <v>H</v>
      </c>
      <c r="U41" s="2" t="str">
        <f>IF(H41=Hit!H41,"H","S")</f>
        <v>H</v>
      </c>
      <c r="V41" s="2" t="str">
        <f>IF(I41=Hit!I41,"H","S")</f>
        <v>H</v>
      </c>
      <c r="W41" s="2" t="str">
        <f>IF(J41=Hit!J41,"H","S")</f>
        <v>H</v>
      </c>
      <c r="X41" s="2" t="str">
        <f>IF(K41=Hit!K41,"H","S")</f>
        <v>H</v>
      </c>
    </row>
    <row r="42" spans="1:24">
      <c r="A42">
        <v>18</v>
      </c>
      <c r="B42">
        <f>MAX(Hit!B42,Stand!B42)</f>
        <v>0.12174190222088771</v>
      </c>
      <c r="C42">
        <f>MAX(Hit!C42,Stand!C42)</f>
        <v>0.14830007284131114</v>
      </c>
      <c r="D42">
        <f>MAX(Hit!D42,Stand!D42)</f>
        <v>0.17585443719748528</v>
      </c>
      <c r="E42">
        <f>MAX(Hit!E42,Stand!E42)</f>
        <v>0.19956119497617719</v>
      </c>
      <c r="F42">
        <f>MAX(Hit!F42,Stand!F42)</f>
        <v>0.28344391604689861</v>
      </c>
      <c r="G42">
        <f>MAX(Hit!G42,Stand!G42)</f>
        <v>0.3995541673365518</v>
      </c>
      <c r="H42">
        <f>MAX(Hit!H42,Stand!H42)</f>
        <v>0.1059513486191236</v>
      </c>
      <c r="I42">
        <f>MAX(Hit!I42,Stand!I42)</f>
        <v>-0.10074430758041525</v>
      </c>
      <c r="J42">
        <f>MAX(Hit!J42,Stand!J42)</f>
        <v>-0.14380812317405353</v>
      </c>
      <c r="K42">
        <f>MAX(Hit!K42,Stand!K42)</f>
        <v>-9.2935491769284034E-2</v>
      </c>
      <c r="N42">
        <v>18</v>
      </c>
      <c r="O42" s="2" t="str">
        <f>IF(B42=Hit!B42,"H","S")</f>
        <v>S</v>
      </c>
      <c r="P42" s="2" t="str">
        <f>IF(C42=Hit!C42,"H","S")</f>
        <v>S</v>
      </c>
      <c r="Q42" s="2" t="str">
        <f>IF(D42=Hit!D42,"H","S")</f>
        <v>S</v>
      </c>
      <c r="R42" s="2" t="str">
        <f>IF(E42=Hit!E42,"H","S")</f>
        <v>S</v>
      </c>
      <c r="S42" s="2" t="str">
        <f>IF(F42=Hit!F42,"H","S")</f>
        <v>S</v>
      </c>
      <c r="T42" s="2" t="str">
        <f>IF(G42=Hit!G42,"H","S")</f>
        <v>S</v>
      </c>
      <c r="U42" s="2" t="str">
        <f>IF(H42=Hit!H42,"H","S")</f>
        <v>S</v>
      </c>
      <c r="V42" s="2" t="str">
        <f>IF(I42=Hit!I42,"H","S")</f>
        <v>H</v>
      </c>
      <c r="W42" s="2" t="str">
        <f>IF(J42=Hit!J42,"H","S")</f>
        <v>H</v>
      </c>
      <c r="X42" s="2" t="str">
        <f>IF(K42=Hit!K42,"H","S")</f>
        <v>H</v>
      </c>
    </row>
    <row r="43" spans="1:24">
      <c r="A43">
        <v>19</v>
      </c>
      <c r="B43">
        <f>MAX(Hit!B43,Stand!B43)</f>
        <v>0.38630468602058987</v>
      </c>
      <c r="C43">
        <f>MAX(Hit!C43,Stand!C43)</f>
        <v>0.40436293659775996</v>
      </c>
      <c r="D43">
        <f>MAX(Hit!D43,Stand!D43)</f>
        <v>0.42317892482749647</v>
      </c>
      <c r="E43">
        <f>MAX(Hit!E43,Stand!E43)</f>
        <v>0.43951210416088371</v>
      </c>
      <c r="F43">
        <f>MAX(Hit!F43,Stand!F43)</f>
        <v>0.4959770737873192</v>
      </c>
      <c r="G43">
        <f>MAX(Hit!G43,Stand!G43)</f>
        <v>0.6159764957534315</v>
      </c>
      <c r="H43">
        <f>MAX(Hit!H43,Stand!H43)</f>
        <v>0.5938536682866945</v>
      </c>
      <c r="I43">
        <f>MAX(Hit!I43,Stand!I43)</f>
        <v>0.28759675706758142</v>
      </c>
      <c r="J43">
        <f>MAX(Hit!J43,Stand!J43)</f>
        <v>6.3118166335840831E-2</v>
      </c>
      <c r="K43">
        <f>MAX(Hit!K43,Stand!K43)</f>
        <v>0.27763572376835594</v>
      </c>
      <c r="N43">
        <v>19</v>
      </c>
      <c r="O43" s="2" t="str">
        <f>IF(B43=Hit!B43,"H","S")</f>
        <v>S</v>
      </c>
      <c r="P43" s="2" t="str">
        <f>IF(C43=Hit!C43,"H","S")</f>
        <v>S</v>
      </c>
      <c r="Q43" s="2" t="str">
        <f>IF(D43=Hit!D43,"H","S")</f>
        <v>S</v>
      </c>
      <c r="R43" s="2" t="str">
        <f>IF(E43=Hit!E43,"H","S")</f>
        <v>S</v>
      </c>
      <c r="S43" s="2" t="str">
        <f>IF(F43=Hit!F43,"H","S")</f>
        <v>S</v>
      </c>
      <c r="T43" s="2" t="str">
        <f>IF(G43=Hit!G43,"H","S")</f>
        <v>S</v>
      </c>
      <c r="U43" s="2" t="str">
        <f>IF(H43=Hit!H43,"H","S")</f>
        <v>S</v>
      </c>
      <c r="V43" s="2" t="str">
        <f>IF(I43=Hit!I43,"H","S")</f>
        <v>S</v>
      </c>
      <c r="W43" s="2" t="str">
        <f>IF(J43=Hit!J43,"H","S")</f>
        <v>S</v>
      </c>
      <c r="X43" s="2" t="str">
        <f>IF(K43=Hit!K43,"H","S")</f>
        <v>S</v>
      </c>
    </row>
    <row r="44" spans="1:24">
      <c r="A44">
        <v>20</v>
      </c>
      <c r="B44">
        <f>MAX(Hit!B44,Stand!B44)</f>
        <v>0.63998657521683877</v>
      </c>
      <c r="C44">
        <f>MAX(Hit!C44,Stand!C44)</f>
        <v>0.65027209425148136</v>
      </c>
      <c r="D44">
        <f>MAX(Hit!D44,Stand!D44)</f>
        <v>0.66104996194807186</v>
      </c>
      <c r="E44">
        <f>MAX(Hit!E44,Stand!E44)</f>
        <v>0.67035969063279999</v>
      </c>
      <c r="F44">
        <f>MAX(Hit!F44,Stand!F44)</f>
        <v>0.70395857017134467</v>
      </c>
      <c r="G44">
        <f>MAX(Hit!G44,Stand!G44)</f>
        <v>0.77322722653717491</v>
      </c>
      <c r="H44">
        <f>MAX(Hit!H44,Stand!H44)</f>
        <v>0.79181515955189841</v>
      </c>
      <c r="I44">
        <f>MAX(Hit!I44,Stand!I44)</f>
        <v>0.75835687080859615</v>
      </c>
      <c r="J44">
        <f>MAX(Hit!J44,Stand!J44)</f>
        <v>0.55453756646817121</v>
      </c>
      <c r="K44">
        <f>MAX(Hit!K44,Stand!K44)</f>
        <v>0.65547032314990239</v>
      </c>
      <c r="N44">
        <v>20</v>
      </c>
      <c r="O44" s="2" t="str">
        <f>IF(B44=Hit!B44,"H","S")</f>
        <v>S</v>
      </c>
      <c r="P44" s="2" t="str">
        <f>IF(C44=Hit!C44,"H","S")</f>
        <v>S</v>
      </c>
      <c r="Q44" s="2" t="str">
        <f>IF(D44=Hit!D44,"H","S")</f>
        <v>S</v>
      </c>
      <c r="R44" s="2" t="str">
        <f>IF(E44=Hit!E44,"H","S")</f>
        <v>S</v>
      </c>
      <c r="S44" s="2" t="str">
        <f>IF(F44=Hit!F44,"H","S")</f>
        <v>S</v>
      </c>
      <c r="T44" s="2" t="str">
        <f>IF(G44=Hit!G44,"H","S")</f>
        <v>S</v>
      </c>
      <c r="U44" s="2" t="str">
        <f>IF(H44=Hit!H44,"H","S")</f>
        <v>S</v>
      </c>
      <c r="V44" s="2" t="str">
        <f>IF(I44=Hit!I44,"H","S")</f>
        <v>S</v>
      </c>
      <c r="W44" s="2" t="str">
        <f>IF(J44=Hit!J44,"H","S")</f>
        <v>S</v>
      </c>
      <c r="X44" s="2" t="str">
        <f>IF(K44=Hit!K44,"H","S")</f>
        <v>S</v>
      </c>
    </row>
    <row r="45" spans="1:24">
      <c r="A45">
        <v>21</v>
      </c>
      <c r="B45">
        <f>MAX(Hit!B45,Stand!B45)</f>
        <v>0.88200651549403997</v>
      </c>
      <c r="C45">
        <f>MAX(Hit!C45,Stand!C45)</f>
        <v>0.88530035730174927</v>
      </c>
      <c r="D45">
        <f>MAX(Hit!D45,Stand!D45)</f>
        <v>0.88876729296591961</v>
      </c>
      <c r="E45">
        <f>MAX(Hit!E45,Stand!E45)</f>
        <v>0.89175382659528035</v>
      </c>
      <c r="F45">
        <f>MAX(Hit!F45,Stand!F45)</f>
        <v>0.90283674384258006</v>
      </c>
      <c r="G45">
        <f>MAX(Hit!G45,Stand!G45)</f>
        <v>0.92592629596452325</v>
      </c>
      <c r="H45">
        <f>MAX(Hit!H45,Stand!H45)</f>
        <v>0.93060505318396614</v>
      </c>
      <c r="I45">
        <f>MAX(Hit!I45,Stand!I45)</f>
        <v>0.93917615614724415</v>
      </c>
      <c r="J45">
        <f>MAX(Hit!J45,Stand!J45)</f>
        <v>0.96262363326716827</v>
      </c>
      <c r="K45">
        <f>MAX(Hit!K45,Stand!K45)</f>
        <v>0.92219381142033785</v>
      </c>
      <c r="N45">
        <v>21</v>
      </c>
      <c r="O45" s="2" t="str">
        <f>IF(B45=Hit!B45,"H","S")</f>
        <v>S</v>
      </c>
      <c r="P45" s="2" t="str">
        <f>IF(C45=Hit!C45,"H","S")</f>
        <v>S</v>
      </c>
      <c r="Q45" s="2" t="str">
        <f>IF(D45=Hit!D45,"H","S")</f>
        <v>S</v>
      </c>
      <c r="R45" s="2" t="str">
        <f>IF(E45=Hit!E45,"H","S")</f>
        <v>S</v>
      </c>
      <c r="S45" s="2" t="str">
        <f>IF(F45=Hit!F45,"H","S")</f>
        <v>S</v>
      </c>
      <c r="T45" s="2" t="str">
        <f>IF(G45=Hit!G45,"H","S")</f>
        <v>S</v>
      </c>
      <c r="U45" s="2" t="str">
        <f>IF(H45=Hit!H45,"H","S")</f>
        <v>S</v>
      </c>
      <c r="V45" s="2" t="str">
        <f>IF(I45=Hit!I45,"H","S")</f>
        <v>S</v>
      </c>
      <c r="W45" s="2" t="str">
        <f>IF(J45=Hit!J45,"H","S")</f>
        <v>S</v>
      </c>
      <c r="X45" s="2" t="str">
        <f>IF(K45=Hit!K45,"H","S")</f>
        <v>S</v>
      </c>
    </row>
    <row r="46" spans="1:24">
      <c r="A46">
        <v>22</v>
      </c>
      <c r="B46">
        <f>MAX(Hit!B46,Stand!B46)</f>
        <v>-0.25338998596663803</v>
      </c>
      <c r="C46">
        <f>MAX(Hit!C46,Stand!C46)</f>
        <v>-0.23369089979808663</v>
      </c>
      <c r="D46">
        <f>MAX(Hit!D46,Stand!D46)</f>
        <v>-0.21106310899491443</v>
      </c>
      <c r="E46">
        <f>MAX(Hit!E46,Stand!E46)</f>
        <v>-0.16719266083547524</v>
      </c>
      <c r="F46">
        <f>MAX(Hit!F46,Stand!F46)</f>
        <v>-0.15369901583000445</v>
      </c>
      <c r="G46">
        <f>MAX(Hit!G46,Stand!G46)</f>
        <v>-0.21284771451731427</v>
      </c>
      <c r="H46">
        <f>MAX(Hit!H46,Stand!H46)</f>
        <v>-0.2715748050242861</v>
      </c>
      <c r="I46">
        <f>MAX(Hit!I46,Stand!I46)</f>
        <v>-0.3400132806089356</v>
      </c>
      <c r="J46">
        <f>MAX(Hit!J46,Stand!J46)</f>
        <v>-0.38104299284808757</v>
      </c>
      <c r="K46">
        <f>MAX(Hit!K46,Stand!K46)</f>
        <v>-0.35054034044008009</v>
      </c>
    </row>
    <row r="47" spans="1:24">
      <c r="A47">
        <v>23</v>
      </c>
      <c r="B47">
        <f>MAX(Hit!B47,Stand!B47)</f>
        <v>-0.29278372720927726</v>
      </c>
      <c r="C47">
        <f>MAX(Hit!C47,Stand!C47)</f>
        <v>-0.25225022923571355</v>
      </c>
      <c r="D47">
        <f>MAX(Hit!D47,Stand!D47)</f>
        <v>-0.21106310899491443</v>
      </c>
      <c r="E47">
        <f>MAX(Hit!E47,Stand!E47)</f>
        <v>-0.16719266083547524</v>
      </c>
      <c r="F47">
        <f>MAX(Hit!F47,Stand!F47)</f>
        <v>-0.15369901583000445</v>
      </c>
      <c r="G47">
        <f>MAX(Hit!G47,Stand!G47)</f>
        <v>-0.26907287776607752</v>
      </c>
      <c r="H47">
        <f>MAX(Hit!H47,Stand!H47)</f>
        <v>-0.32360517609397998</v>
      </c>
      <c r="I47">
        <f>MAX(Hit!I47,Stand!I47)</f>
        <v>-0.38715518913686875</v>
      </c>
      <c r="J47">
        <f>MAX(Hit!J47,Stand!J47)</f>
        <v>-0.42525420764465277</v>
      </c>
      <c r="K47">
        <f>MAX(Hit!K47,Stand!K47)</f>
        <v>-0.3969303161229315</v>
      </c>
    </row>
    <row r="48" spans="1:24">
      <c r="A48">
        <v>24</v>
      </c>
      <c r="B48">
        <f>MAX(Hit!B48,Stand!B48)</f>
        <v>-0.29278372720927726</v>
      </c>
      <c r="C48">
        <f>MAX(Hit!C48,Stand!C48)</f>
        <v>-0.25225022923571355</v>
      </c>
      <c r="D48">
        <f>MAX(Hit!D48,Stand!D48)</f>
        <v>-0.21106310899491443</v>
      </c>
      <c r="E48">
        <f>MAX(Hit!E48,Stand!E48)</f>
        <v>-0.16719266083547524</v>
      </c>
      <c r="F48">
        <f>MAX(Hit!F48,Stand!F48)</f>
        <v>-0.15369901583000445</v>
      </c>
      <c r="G48">
        <f>MAX(Hit!G48,Stand!G48)</f>
        <v>-0.3212819579256434</v>
      </c>
      <c r="H48">
        <f>MAX(Hit!H48,Stand!H48)</f>
        <v>-0.37191909208726709</v>
      </c>
      <c r="I48">
        <f>MAX(Hit!I48,Stand!I48)</f>
        <v>-0.43092981848423528</v>
      </c>
      <c r="J48">
        <f>MAX(Hit!J48,Stand!J48)</f>
        <v>-0.46630747852717758</v>
      </c>
      <c r="K48">
        <f>MAX(Hit!K48,Stand!K48)</f>
        <v>-0.44000672211415065</v>
      </c>
    </row>
    <row r="49" spans="1:11">
      <c r="A49">
        <v>25</v>
      </c>
      <c r="B49">
        <f>MAX(Hit!B49,Stand!B49)</f>
        <v>-0.29278372720927726</v>
      </c>
      <c r="C49">
        <f>MAX(Hit!C49,Stand!C49)</f>
        <v>-0.25225022923571355</v>
      </c>
      <c r="D49">
        <f>MAX(Hit!D49,Stand!D49)</f>
        <v>-0.21106310899491443</v>
      </c>
      <c r="E49">
        <f>MAX(Hit!E49,Stand!E49)</f>
        <v>-0.16719266083547524</v>
      </c>
      <c r="F49">
        <f>MAX(Hit!F49,Stand!F49)</f>
        <v>-0.15369901583000445</v>
      </c>
      <c r="G49">
        <f>MAX(Hit!G49,Stand!G49)</f>
        <v>-0.36976181807381175</v>
      </c>
      <c r="H49">
        <f>MAX(Hit!H49,Stand!H49)</f>
        <v>-0.41678201408103371</v>
      </c>
      <c r="I49">
        <f>MAX(Hit!I49,Stand!I49)</f>
        <v>-0.47157768859250421</v>
      </c>
      <c r="J49">
        <f>MAX(Hit!J49,Stand!J49)</f>
        <v>-0.5044283729180935</v>
      </c>
      <c r="K49">
        <f>MAX(Hit!K49,Stand!K49)</f>
        <v>-0.4800062419631399</v>
      </c>
    </row>
    <row r="50" spans="1:11">
      <c r="A50">
        <v>26</v>
      </c>
      <c r="B50">
        <f>MAX(Hit!B50,Stand!B50)</f>
        <v>-0.29278372720927726</v>
      </c>
      <c r="C50">
        <f>MAX(Hit!C50,Stand!C50)</f>
        <v>-0.25225022923571355</v>
      </c>
      <c r="D50">
        <f>MAX(Hit!D50,Stand!D50)</f>
        <v>-0.21106310899491443</v>
      </c>
      <c r="E50">
        <f>MAX(Hit!E50,Stand!E50)</f>
        <v>-0.16719266083547524</v>
      </c>
      <c r="F50">
        <f>MAX(Hit!F50,Stand!F50)</f>
        <v>-0.15369901583000445</v>
      </c>
      <c r="G50">
        <f>MAX(Hit!G50,Stand!G50)</f>
        <v>-0.41477883106853947</v>
      </c>
      <c r="H50">
        <f>MAX(Hit!H50,Stand!H50)</f>
        <v>-0.45844044164667425</v>
      </c>
      <c r="I50">
        <f>MAX(Hit!I50,Stand!I50)</f>
        <v>-0.50932213940732529</v>
      </c>
      <c r="J50">
        <f>MAX(Hit!J50,Stand!J50)</f>
        <v>-0.53982634628108683</v>
      </c>
      <c r="K50">
        <f>MAX(Hit!K50,Stand!K50)</f>
        <v>-0.51714865325148707</v>
      </c>
    </row>
    <row r="51" spans="1:11">
      <c r="A51">
        <v>27</v>
      </c>
      <c r="B51">
        <f>MAX(Hit!B51,Stand!B51)</f>
        <v>-0.15297458768154198</v>
      </c>
      <c r="C51">
        <f>MAX(Hit!C51,Stand!C51)</f>
        <v>-0.11721624142457364</v>
      </c>
      <c r="D51">
        <f>MAX(Hit!D51,Stand!D51)</f>
        <v>-8.0573373145316166E-2</v>
      </c>
      <c r="E51">
        <f>MAX(Hit!E51,Stand!E51)</f>
        <v>-4.4941375564924446E-2</v>
      </c>
      <c r="F51">
        <f>MAX(Hit!F51,Stand!F51)</f>
        <v>1.1739160673341936E-2</v>
      </c>
      <c r="G51">
        <f>MAX(Hit!G51,Stand!G51)</f>
        <v>-0.10680898948269466</v>
      </c>
      <c r="H51">
        <f>MAX(Hit!H51,Stand!H51)</f>
        <v>-0.38195097104844727</v>
      </c>
      <c r="I51">
        <f>MAX(Hit!I51,Stand!I51)</f>
        <v>-0.42315423964521742</v>
      </c>
      <c r="J51">
        <f>MAX(Hit!J51,Stand!J51)</f>
        <v>-0.41972063392881986</v>
      </c>
      <c r="K51">
        <f>MAX(Hit!K51,Stand!K51)</f>
        <v>-0.47803347499473708</v>
      </c>
    </row>
    <row r="52" spans="1:11">
      <c r="A52">
        <v>28</v>
      </c>
      <c r="B52">
        <f>MAX(Hit!B52,Stand!B52)</f>
        <v>0.12174190222088771</v>
      </c>
      <c r="C52">
        <f>MAX(Hit!C52,Stand!C52)</f>
        <v>0.14830007284131114</v>
      </c>
      <c r="D52">
        <f>MAX(Hit!D52,Stand!D52)</f>
        <v>0.17585443719748528</v>
      </c>
      <c r="E52">
        <f>MAX(Hit!E52,Stand!E52)</f>
        <v>0.19956119497617719</v>
      </c>
      <c r="F52">
        <f>MAX(Hit!F52,Stand!F52)</f>
        <v>0.28344391604689861</v>
      </c>
      <c r="G52">
        <f>MAX(Hit!G52,Stand!G52)</f>
        <v>0.3995541673365518</v>
      </c>
      <c r="H52">
        <f>MAX(Hit!H52,Stand!H52)</f>
        <v>0.1059513486191236</v>
      </c>
      <c r="I52">
        <f>MAX(Hit!I52,Stand!I52)</f>
        <v>-0.18316335667343339</v>
      </c>
      <c r="J52">
        <f>MAX(Hit!J52,Stand!J52)</f>
        <v>-0.17830123379648949</v>
      </c>
      <c r="K52">
        <f>MAX(Hit!K52,Stand!K52)</f>
        <v>-0.10019887561319057</v>
      </c>
    </row>
    <row r="53" spans="1:11">
      <c r="A53">
        <v>29</v>
      </c>
      <c r="B53">
        <f>MAX(Hit!B53,Stand!B53)</f>
        <v>0.38630468602058987</v>
      </c>
      <c r="C53">
        <f>MAX(Hit!C53,Stand!C53)</f>
        <v>0.40436293659775996</v>
      </c>
      <c r="D53">
        <f>MAX(Hit!D53,Stand!D53)</f>
        <v>0.42317892482749647</v>
      </c>
      <c r="E53">
        <f>MAX(Hit!E53,Stand!E53)</f>
        <v>0.43951210416088371</v>
      </c>
      <c r="F53">
        <f>MAX(Hit!F53,Stand!F53)</f>
        <v>0.4959770737873192</v>
      </c>
      <c r="G53">
        <f>MAX(Hit!G53,Stand!G53)</f>
        <v>0.6159764957534315</v>
      </c>
      <c r="H53">
        <f>MAX(Hit!H53,Stand!H53)</f>
        <v>0.5938536682866945</v>
      </c>
      <c r="I53">
        <f>MAX(Hit!I53,Stand!I53)</f>
        <v>0.28759675706758142</v>
      </c>
      <c r="J53">
        <f>MAX(Hit!J53,Stand!J53)</f>
        <v>6.3118166335840831E-2</v>
      </c>
      <c r="K53">
        <f>MAX(Hit!K53,Stand!K53)</f>
        <v>0.27763572376835594</v>
      </c>
    </row>
    <row r="54" spans="1:11">
      <c r="A54">
        <v>30</v>
      </c>
      <c r="B54">
        <f>MAX(Hit!B54,Stand!B54)</f>
        <v>0.63998657521683877</v>
      </c>
      <c r="C54">
        <f>MAX(Hit!C54,Stand!C54)</f>
        <v>0.65027209425148136</v>
      </c>
      <c r="D54">
        <f>MAX(Hit!D54,Stand!D54)</f>
        <v>0.66104996194807186</v>
      </c>
      <c r="E54">
        <f>MAX(Hit!E54,Stand!E54)</f>
        <v>0.67035969063279999</v>
      </c>
      <c r="F54">
        <f>MAX(Hit!F54,Stand!F54)</f>
        <v>0.70395857017134467</v>
      </c>
      <c r="G54">
        <f>MAX(Hit!G54,Stand!G54)</f>
        <v>0.77322722653717491</v>
      </c>
      <c r="H54">
        <f>MAX(Hit!H54,Stand!H54)</f>
        <v>0.79181515955189841</v>
      </c>
      <c r="I54">
        <f>MAX(Hit!I54,Stand!I54)</f>
        <v>0.75835687080859615</v>
      </c>
      <c r="J54">
        <f>MAX(Hit!J54,Stand!J54)</f>
        <v>0.55453756646817121</v>
      </c>
      <c r="K54">
        <f>MAX(Hit!K54,Stand!K54)</f>
        <v>0.65547032314990239</v>
      </c>
    </row>
    <row r="55" spans="1:11">
      <c r="A55">
        <v>31</v>
      </c>
      <c r="B55">
        <f>MAX(Hit!B55,Stand!B55)</f>
        <v>0.88200651549403997</v>
      </c>
      <c r="C55">
        <f>MAX(Hit!C55,Stand!C55)</f>
        <v>0.88530035730174927</v>
      </c>
      <c r="D55">
        <f>MAX(Hit!D55,Stand!D55)</f>
        <v>0.88876729296591961</v>
      </c>
      <c r="E55">
        <f>MAX(Hit!E55,Stand!E55)</f>
        <v>0.89175382659528035</v>
      </c>
      <c r="F55">
        <f>MAX(Hit!F55,Stand!F55)</f>
        <v>0.90283674384258006</v>
      </c>
      <c r="G55">
        <f>MAX(Hit!G55,Stand!G55)</f>
        <v>0.92592629596452325</v>
      </c>
      <c r="H55">
        <f>MAX(Hit!H55,Stand!H55)</f>
        <v>0.93060505318396614</v>
      </c>
      <c r="I55">
        <f>MAX(Hit!I55,Stand!I55)</f>
        <v>0.93917615614724415</v>
      </c>
      <c r="J55">
        <f>MAX(Hit!J55,Stand!J55)</f>
        <v>0.96262363326716827</v>
      </c>
      <c r="K55">
        <f>MAX(Hit!K55,Stand!K55)</f>
        <v>0.92219381142033785</v>
      </c>
    </row>
  </sheetData>
  <conditionalFormatting sqref="Y2:Y32 P20:X21">
    <cfRule type="cellIs" dxfId="13" priority="9" operator="equal">
      <formula>"H"</formula>
    </cfRule>
    <cfRule type="cellIs" dxfId="12" priority="8" operator="equal">
      <formula>"S"</formula>
    </cfRule>
  </conditionalFormatting>
  <conditionalFormatting sqref="Y38:Y57 P46:X57">
    <cfRule type="cellIs" dxfId="11" priority="7" operator="equal">
      <formula>"H"</formula>
    </cfRule>
    <cfRule type="cellIs" dxfId="10" priority="6" operator="equal">
      <formula>"S"</formula>
    </cfRule>
  </conditionalFormatting>
  <conditionalFormatting sqref="AA37">
    <cfRule type="cellIs" dxfId="9" priority="5" operator="equal">
      <formula>"H"</formula>
    </cfRule>
  </conditionalFormatting>
  <conditionalFormatting sqref="N1:X45">
    <cfRule type="cellIs" dxfId="8" priority="4" operator="equal">
      <formula>"H"</formula>
    </cfRule>
    <cfRule type="cellIs" dxfId="7" priority="3" operator="equal">
      <formula>"S"</formula>
    </cfRule>
  </conditionalFormatting>
  <conditionalFormatting sqref="B2:K19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36:K55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5"/>
  <sheetViews>
    <sheetView topLeftCell="A19" workbookViewId="0">
      <selection activeCell="N37" sqref="N37"/>
    </sheetView>
  </sheetViews>
  <sheetFormatPr defaultRowHeight="15"/>
  <sheetData>
    <row r="1" spans="1:11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>
      <c r="A2">
        <v>4</v>
      </c>
      <c r="B2">
        <f>2*(SUM(Stand!B4:B11)+4*Stand!B12+Stand!B39)/13</f>
        <v>-0.58556745441855451</v>
      </c>
      <c r="C2">
        <f>2*(SUM(Stand!C4:C11)+4*Stand!C12+Stand!C39)/13</f>
        <v>-0.5045004584714271</v>
      </c>
      <c r="D2">
        <f>2*(SUM(Stand!D4:D11)+4*Stand!D12+Stand!D39)/13</f>
        <v>-0.42212621798982891</v>
      </c>
      <c r="E2">
        <f>2*(SUM(Stand!E4:E11)+4*Stand!E12+Stand!E39)/13</f>
        <v>-0.33438532167095047</v>
      </c>
      <c r="F2">
        <f>2*(SUM(Stand!F4:F11)+4*Stand!F12+Stand!F39)/13</f>
        <v>-0.3073980316600089</v>
      </c>
      <c r="G2">
        <f>2*(SUM(Stand!G4:G11)+4*Stand!G12+Stand!G39)/13</f>
        <v>-0.95075036655386647</v>
      </c>
      <c r="H2">
        <f>2*(SUM(Stand!H4:H11)+4*Stand!H12+Stand!H39)/13</f>
        <v>-1.0210350309952345</v>
      </c>
      <c r="I2">
        <f>2*(SUM(Stand!I4:I11)+4*Stand!I12+Stand!I39)/13</f>
        <v>-1.086299362262219</v>
      </c>
      <c r="J2">
        <f>2*(SUM(Stand!J4:J11)+4*Stand!J12+Stand!J39)/13</f>
        <v>-1.0808606679899702</v>
      </c>
      <c r="K2">
        <f>2*(SUM(Stand!K4:K11)+4*Stand!K12+Stand!K39)/13</f>
        <v>-1.3339015493710207</v>
      </c>
    </row>
    <row r="3" spans="1:11">
      <c r="A3">
        <v>5</v>
      </c>
      <c r="B3">
        <f>2*(SUM(Stand!B5:B12)+4*Stand!B13+Stand!B40)/13</f>
        <v>-0.58556745441855451</v>
      </c>
      <c r="C3">
        <f>2*(SUM(Stand!C5:C12)+4*Stand!C13+Stand!C40)/13</f>
        <v>-0.5045004584714271</v>
      </c>
      <c r="D3">
        <f>2*(SUM(Stand!D5:D12)+4*Stand!D13+Stand!D40)/13</f>
        <v>-0.42212621798982891</v>
      </c>
      <c r="E3">
        <f>2*(SUM(Stand!E5:E12)+4*Stand!E13+Stand!E40)/13</f>
        <v>-0.33438532167095047</v>
      </c>
      <c r="F3">
        <f>2*(SUM(Stand!F5:F12)+4*Stand!F13+Stand!F40)/13</f>
        <v>-0.3073980316600089</v>
      </c>
      <c r="G3">
        <f>2*(SUM(Stand!G5:G12)+4*Stand!G13+Stand!G40)/13</f>
        <v>-0.95075036655386647</v>
      </c>
      <c r="H3">
        <f>2*(SUM(Stand!H5:H12)+4*Stand!H13+Stand!H40)/13</f>
        <v>-1.0210350309952345</v>
      </c>
      <c r="I3">
        <f>2*(SUM(Stand!I5:I12)+4*Stand!I13+Stand!I40)/13</f>
        <v>-1.086299362262219</v>
      </c>
      <c r="J3">
        <f>2*(SUM(Stand!J5:J12)+4*Stand!J13+Stand!J40)/13</f>
        <v>-1.0808606679899702</v>
      </c>
      <c r="K3">
        <f>2*(SUM(Stand!K5:K12)+4*Stand!K13+Stand!K40)/13</f>
        <v>-1.3339015493710207</v>
      </c>
    </row>
    <row r="4" spans="1:11">
      <c r="A4">
        <v>6</v>
      </c>
      <c r="B4">
        <f>2*(SUM(Stand!B6:B13)+4*Stand!B14+Stand!B41)/13</f>
        <v>-0.56405835602967214</v>
      </c>
      <c r="C4">
        <f>2*(SUM(Stand!C6:C13)+4*Stand!C14+Stand!C41)/13</f>
        <v>-0.4837259988081748</v>
      </c>
      <c r="D4">
        <f>2*(SUM(Stand!D6:D13)+4*Stand!D14+Stand!D41)/13</f>
        <v>-0.40205087401296757</v>
      </c>
      <c r="E4">
        <f>2*(SUM(Stand!E6:E13)+4*Stand!E14+Stand!E41)/13</f>
        <v>-0.31557743162932728</v>
      </c>
      <c r="F4">
        <f>2*(SUM(Stand!F6:F13)+4*Stand!F14+Stand!F41)/13</f>
        <v>-0.28194600450564794</v>
      </c>
      <c r="G4">
        <f>2*(SUM(Stand!G6:G13)+4*Stand!G14+Stand!G41)/13</f>
        <v>-0.89404787520090678</v>
      </c>
      <c r="H4">
        <f>2*(SUM(Stand!H6:H13)+4*Stand!H14+Stand!H41)/13</f>
        <v>-1.0012555626184392</v>
      </c>
      <c r="I4">
        <f>2*(SUM(Stand!I6:I13)+4*Stand!I14+Stand!I41)/13</f>
        <v>-1.0678385251105433</v>
      </c>
      <c r="J4">
        <f>2*(SUM(Stand!J6:J13)+4*Stand!J14+Stand!J41)/13</f>
        <v>-1.0622899449028678</v>
      </c>
      <c r="K4">
        <f>2*(SUM(Stand!K6:K13)+4*Stand!K14+Stand!K41)/13</f>
        <v>-1.3048373494185941</v>
      </c>
    </row>
    <row r="5" spans="1:11">
      <c r="A5">
        <v>7</v>
      </c>
      <c r="B5">
        <f>2*(SUM(Stand!B7:B14)+4*Stand!B15+Stand!B42)/13</f>
        <v>-0.43575788710453822</v>
      </c>
      <c r="C5">
        <f>2*(SUM(Stand!C7:C14)+4*Stand!C15+Stand!C42)/13</f>
        <v>-0.35977949642195262</v>
      </c>
      <c r="D5">
        <f>2*(SUM(Stand!D7:D14)+4*Stand!D15+Stand!D42)/13</f>
        <v>-0.28229906574509156</v>
      </c>
      <c r="E5">
        <f>2*(SUM(Stand!E7:E14)+4*Stand!E15+Stand!E42)/13</f>
        <v>-0.20273009137958806</v>
      </c>
      <c r="F5">
        <f>2*(SUM(Stand!F7:F14)+4*Stand!F15+Stand!F42)/13</f>
        <v>-0.13833716429227219</v>
      </c>
      <c r="G5">
        <f>2*(SUM(Stand!G7:G14)+4*Stand!G15+Stand!G42)/13</f>
        <v>-0.58933588566302975</v>
      </c>
      <c r="H5">
        <f>2*(SUM(Stand!H7:H14)+4*Stand!H15+Stand!H42)/13</f>
        <v>-0.84707579377778508</v>
      </c>
      <c r="I5">
        <f>2*(SUM(Stand!I7:I14)+4*Stand!I15+Stand!I42)/13</f>
        <v>-0.95707350220048915</v>
      </c>
      <c r="J5">
        <f>2*(SUM(Stand!J7:J14)+4*Stand!J15+Stand!J42)/13</f>
        <v>-0.95086560638025364</v>
      </c>
      <c r="K5">
        <f>2*(SUM(Stand!K7:K14)+4*Stand!K15+Stand!K42)/13</f>
        <v>-1.1304521497040341</v>
      </c>
    </row>
    <row r="6" spans="1:11">
      <c r="A6">
        <v>8</v>
      </c>
      <c r="B6">
        <f>2*(SUM(Stand!B8:B15)+4*Stand!B16+Stand!B43)/13</f>
        <v>-0.20449052049882185</v>
      </c>
      <c r="C6">
        <f>2*(SUM(Stand!C8:C15)+4*Stand!C16+Stand!C43)/13</f>
        <v>-0.1362160950940868</v>
      </c>
      <c r="D6">
        <f>2*(SUM(Stand!D8:D15)+4*Stand!D16+Stand!D43)/13</f>
        <v>-6.6372071152658405E-2</v>
      </c>
      <c r="E6">
        <f>2*(SUM(Stand!E8:E15)+4*Stand!E16+Stand!E43)/13</f>
        <v>3.456443484975604E-3</v>
      </c>
      <c r="F6">
        <f>2*(SUM(Stand!F8:F15)+4*Stand!F16+Stand!F43)/13</f>
        <v>8.701519812895761E-2</v>
      </c>
      <c r="G6">
        <f>2*(SUM(Stand!G8:G15)+4*Stand!G16+Stand!G43)/13</f>
        <v>-0.18772955497255212</v>
      </c>
      <c r="H6">
        <f>2*(SUM(Stand!H8:H15)+4*Stand!H16+Stand!H43)/13</f>
        <v>-0.45198684873362749</v>
      </c>
      <c r="I6">
        <f>2*(SUM(Stand!I8:I15)+4*Stand!I16+Stand!I43)/13</f>
        <v>-0.71850133495217472</v>
      </c>
      <c r="J6">
        <f>2*(SUM(Stand!J8:J15)+4*Stand!J16+Stand!J43)/13</f>
        <v>-0.74658765242212821</v>
      </c>
      <c r="K6">
        <f>2*(SUM(Stand!K8:K15)+4*Stand!K16+Stand!K43)/13</f>
        <v>-0.81074595022734097</v>
      </c>
    </row>
    <row r="7" spans="1:11">
      <c r="A7">
        <v>9</v>
      </c>
      <c r="B7">
        <f>2*(SUM(Stand!B9:B16)+4*Stand!B17+Stand!B44)/13</f>
        <v>6.1118503166596977E-2</v>
      </c>
      <c r="C7">
        <f>2*(SUM(Stand!C9:C16)+4*Stand!C17+Stand!C44)/13</f>
        <v>0.12081635332999649</v>
      </c>
      <c r="D7">
        <f>2*(SUM(Stand!D9:D16)+4*Stand!D17+Stand!D44)/13</f>
        <v>0.18194893405242157</v>
      </c>
      <c r="E7">
        <f>2*(SUM(Stand!E9:E16)+4*Stand!E17+Stand!E44)/13</f>
        <v>0.24305722487303633</v>
      </c>
      <c r="F7">
        <f>2*(SUM(Stand!F9:F16)+4*Stand!F17+Stand!F44)/13</f>
        <v>0.31705474570166697</v>
      </c>
      <c r="G7">
        <f>2*(SUM(Stand!G9:G16)+4*Stand!G17+Stand!G44)/13</f>
        <v>0.10425035196048595</v>
      </c>
      <c r="H7">
        <f>2*(SUM(Stand!H9:H16)+4*Stand!H17+Stand!H44)/13</f>
        <v>-2.6442289648669331E-2</v>
      </c>
      <c r="I7">
        <f>2*(SUM(Stand!I9:I16)+4*Stand!I17+Stand!I44)/13</f>
        <v>-0.30099565908098236</v>
      </c>
      <c r="J7">
        <f>2*(SUM(Stand!J9:J16)+4*Stand!J17+Stand!J44)/13</f>
        <v>-0.46670671382825935</v>
      </c>
      <c r="K7">
        <f>2*(SUM(Stand!K9:K16)+4*Stand!K17+Stand!K44)/13</f>
        <v>-0.4329113508457943</v>
      </c>
    </row>
    <row r="8" spans="1:11">
      <c r="A8">
        <v>10</v>
      </c>
      <c r="B8">
        <f>2*(SUM(Stand!B10:B17)+4*Stand!B18+Stand!B45)/13</f>
        <v>0.3589394124422991</v>
      </c>
      <c r="C8">
        <f>2*(SUM(Stand!C10:C17)+4*Stand!C18+Stand!C45)/13</f>
        <v>0.40932067017593915</v>
      </c>
      <c r="D8">
        <f>2*(SUM(Stand!D10:D17)+4*Stand!D18+Stand!D45)/13</f>
        <v>0.46094024379435389</v>
      </c>
      <c r="E8">
        <f>2*(SUM(Stand!E10:E17)+4*Stand!E18+Stand!E45)/13</f>
        <v>0.51251710900326775</v>
      </c>
      <c r="F8">
        <f>2*(SUM(Stand!F10:F17)+4*Stand!F18+Stand!F45)/13</f>
        <v>0.57559016859776868</v>
      </c>
      <c r="G8">
        <f>2*(SUM(Stand!G10:G17)+4*Stand!G18+Stand!G45)/13</f>
        <v>0.39241245528243773</v>
      </c>
      <c r="H8">
        <f>2*(SUM(Stand!H10:H17)+4*Stand!H18+Stand!H45)/13</f>
        <v>0.28663571688628375</v>
      </c>
      <c r="I8">
        <f>2*(SUM(Stand!I10:I17)+4*Stand!I18+Stand!I45)/13</f>
        <v>0.14432836838077107</v>
      </c>
      <c r="J8">
        <f>2*(SUM(Stand!J10:J17)+4*Stand!J18+Stand!J45)/13</f>
        <v>-8.658688034544778E-3</v>
      </c>
      <c r="K8">
        <f>2*(SUM(Stand!K10:K17)+4*Stand!K18+Stand!K45)/13</f>
        <v>-1.404236865341172E-2</v>
      </c>
    </row>
    <row r="9" spans="1:11">
      <c r="A9">
        <v>11</v>
      </c>
      <c r="B9">
        <f>2*(SUM(Stand!B11:B18)+4*Stand!B19+Stand!B46)/13</f>
        <v>0.47064092333946889</v>
      </c>
      <c r="C9">
        <f>2*(SUM(Stand!C11:C18)+4*Stand!C19+Stand!C46)/13</f>
        <v>0.51779525312221664</v>
      </c>
      <c r="D9">
        <f>2*(SUM(Stand!D11:D18)+4*Stand!D19+Stand!D46)/13</f>
        <v>0.56604055041797596</v>
      </c>
      <c r="E9">
        <f>2*(SUM(Stand!E11:E18)+4*Stand!E19+Stand!E46)/13</f>
        <v>0.61469901790902803</v>
      </c>
      <c r="F9">
        <f>2*(SUM(Stand!F11:F18)+4*Stand!F19+Stand!F46)/13</f>
        <v>0.66738009490756955</v>
      </c>
      <c r="G9">
        <f>2*(SUM(Stand!G11:G18)+4*Stand!G19+Stand!G46)/13</f>
        <v>0.46288894886429077</v>
      </c>
      <c r="H9">
        <f>2*(SUM(Stand!H11:H18)+4*Stand!H19+Stand!H46)/13</f>
        <v>0.35069259087031501</v>
      </c>
      <c r="I9">
        <f>2*(SUM(Stand!I11:I18)+4*Stand!I19+Stand!I46)/13</f>
        <v>0.22778342315245473</v>
      </c>
      <c r="J9">
        <f>2*(SUM(Stand!J11:J18)+4*Stand!J19+Stand!J46)/13</f>
        <v>0.17968872741114619</v>
      </c>
      <c r="K9">
        <f>2*(SUM(Stand!K11:K18)+4*Stand!K19+Stand!K46)/13</f>
        <v>0.10906077977909699</v>
      </c>
    </row>
    <row r="10" spans="1:11">
      <c r="A10">
        <v>12</v>
      </c>
      <c r="B10">
        <f>2*(SUM(Stand!B11:B19)+4*Stand!B20)/13</f>
        <v>-0.50677997193327617</v>
      </c>
      <c r="C10">
        <f>2*(SUM(Stand!C11:C19)+4*Stand!C20)/13</f>
        <v>-0.46738179959617326</v>
      </c>
      <c r="D10">
        <f>2*(SUM(Stand!D11:D19)+4*Stand!D20)/13</f>
        <v>-0.42707310649015395</v>
      </c>
      <c r="E10">
        <f>2*(SUM(Stand!E11:E19)+4*Stand!E20)/13</f>
        <v>-0.38654233885256678</v>
      </c>
      <c r="F10">
        <f>2*(SUM(Stand!F11:F19)+4*Stand!F20)/13</f>
        <v>-0.341052399815159</v>
      </c>
      <c r="G10">
        <f>2*(SUM(Stand!G11:G19)+4*Stand!G20)/13</f>
        <v>-0.50671162107673018</v>
      </c>
      <c r="H10">
        <f>2*(SUM(Stand!H11:H19)+4*Stand!H20)/13</f>
        <v>-0.61566089283034364</v>
      </c>
      <c r="I10">
        <f>2*(SUM(Stand!I11:I19)+4*Stand!I20)/13</f>
        <v>-0.73750562104917949</v>
      </c>
      <c r="J10">
        <f>2*(SUM(Stand!J11:J19)+4*Stand!J20)/13</f>
        <v>-0.79684059040524136</v>
      </c>
      <c r="K10">
        <f>2*(SUM(Stand!K11:K19)+4*Stand!K20)/13</f>
        <v>-0.82934393707867271</v>
      </c>
    </row>
    <row r="11" spans="1:11">
      <c r="A11">
        <v>13</v>
      </c>
      <c r="B11">
        <f>2*(SUM(Stand!B12:B20)+4*Stand!B21)/13</f>
        <v>-0.61558247543954114</v>
      </c>
      <c r="C11">
        <f>2*(SUM(Stand!C12:C20)+4*Stand!C21)/13</f>
        <v>-0.582420225867602</v>
      </c>
      <c r="D11">
        <f>2*(SUM(Stand!D12:D20)+4*Stand!D21)/13</f>
        <v>-0.54844801279862865</v>
      </c>
      <c r="E11">
        <f>2*(SUM(Stand!E12:E20)+4*Stand!E21)/13</f>
        <v>-0.51466654487787822</v>
      </c>
      <c r="F11">
        <f>2*(SUM(Stand!F12:F20)+4*Stand!F21)/13</f>
        <v>-0.47125255122592752</v>
      </c>
      <c r="G11">
        <f>2*(SUM(Stand!G12:G20)+4*Stand!G21)/13</f>
        <v>-0.58742313134181745</v>
      </c>
      <c r="H11">
        <f>2*(SUM(Stand!H12:H20)+4*Stand!H21)/13</f>
        <v>-0.6909658904460948</v>
      </c>
      <c r="I11">
        <f>2*(SUM(Stand!I12:I20)+4*Stand!I21)/13</f>
        <v>-0.80779028549054732</v>
      </c>
      <c r="J11">
        <f>2*(SUM(Stand!J12:J20)+4*Stand!J21)/13</f>
        <v>-0.86754361594447438</v>
      </c>
      <c r="K11">
        <f>2*(SUM(Stand!K12:K20)+4*Stand!K21)/13</f>
        <v>-0.88058227943474798</v>
      </c>
    </row>
    <row r="12" spans="1:11">
      <c r="A12">
        <v>14</v>
      </c>
      <c r="B12">
        <f>2*(SUM(Stand!B13:B21)+4*Stand!B22)/13</f>
        <v>-0.72438497894580622</v>
      </c>
      <c r="C12">
        <f>2*(SUM(Stand!C13:C21)+4*Stand!C22)/13</f>
        <v>-0.69745865213903058</v>
      </c>
      <c r="D12">
        <f>2*(SUM(Stand!D13:D21)+4*Stand!D22)/13</f>
        <v>-0.66982291910710334</v>
      </c>
      <c r="E12">
        <f>2*(SUM(Stand!E13:E21)+4*Stand!E22)/13</f>
        <v>-0.64279075090318982</v>
      </c>
      <c r="F12">
        <f>2*(SUM(Stand!F13:F21)+4*Stand!F22)/13</f>
        <v>-0.60145270263669603</v>
      </c>
      <c r="G12">
        <f>2*(SUM(Stand!G13:G21)+4*Stand!G22)/13</f>
        <v>-0.66813464160690461</v>
      </c>
      <c r="H12">
        <f>2*(SUM(Stand!H13:H21)+4*Stand!H22)/13</f>
        <v>-0.76627088806184596</v>
      </c>
      <c r="I12">
        <f>2*(SUM(Stand!I13:I21)+4*Stand!I22)/13</f>
        <v>-0.87807494993191504</v>
      </c>
      <c r="J12">
        <f>2*(SUM(Stand!J13:J21)+4*Stand!J22)/13</f>
        <v>-0.93824664148370751</v>
      </c>
      <c r="K12">
        <f>2*(SUM(Stand!K13:K21)+4*Stand!K22)/13</f>
        <v>-0.93182062179082337</v>
      </c>
    </row>
    <row r="13" spans="1:11">
      <c r="A13">
        <v>15</v>
      </c>
      <c r="B13">
        <f>2*(SUM(Stand!B14:B22)+4*Stand!B23)/13</f>
        <v>-0.83318748245207119</v>
      </c>
      <c r="C13">
        <f>2*(SUM(Stand!C14:C22)+4*Stand!C23)/13</f>
        <v>-0.81249707841045926</v>
      </c>
      <c r="D13">
        <f>2*(SUM(Stand!D14:D22)+4*Stand!D23)/13</f>
        <v>-0.79119782541557804</v>
      </c>
      <c r="E13">
        <f>2*(SUM(Stand!E14:E22)+4*Stand!E23)/13</f>
        <v>-0.77091495692850132</v>
      </c>
      <c r="F13">
        <f>2*(SUM(Stand!F14:F22)+4*Stand!F23)/13</f>
        <v>-0.7316528540474645</v>
      </c>
      <c r="G13">
        <f>2*(SUM(Stand!G14:G22)+4*Stand!G23)/13</f>
        <v>-0.74884615187199166</v>
      </c>
      <c r="H13">
        <f>2*(SUM(Stand!H14:H22)+4*Stand!H23)/13</f>
        <v>-0.84157588567759722</v>
      </c>
      <c r="I13">
        <f>2*(SUM(Stand!I14:I22)+4*Stand!I23)/13</f>
        <v>-0.94835961437328287</v>
      </c>
      <c r="J13">
        <f>2*(SUM(Stand!J14:J22)+4*Stand!J23)/13</f>
        <v>-1.0089496670229408</v>
      </c>
      <c r="K13">
        <f>2*(SUM(Stand!K14:K22)+4*Stand!K23)/13</f>
        <v>-0.98305896414689875</v>
      </c>
    </row>
    <row r="14" spans="1:11">
      <c r="A14">
        <v>16</v>
      </c>
      <c r="B14">
        <f>2*(SUM(Stand!B15:B23)+4*Stand!B24)/13</f>
        <v>-0.94198998595833616</v>
      </c>
      <c r="C14">
        <f>2*(SUM(Stand!C15:C23)+4*Stand!C24)/13</f>
        <v>-0.92753550468188806</v>
      </c>
      <c r="D14">
        <f>2*(SUM(Stand!D15:D23)+4*Stand!D24)/13</f>
        <v>-0.91257273172405273</v>
      </c>
      <c r="E14">
        <f>2*(SUM(Stand!E15:E23)+4*Stand!E24)/13</f>
        <v>-0.89903916295381281</v>
      </c>
      <c r="F14">
        <f>2*(SUM(Stand!F15:F23)+4*Stand!F24)/13</f>
        <v>-0.86185300545823318</v>
      </c>
      <c r="G14">
        <f>2*(SUM(Stand!G15:G23)+4*Stand!G24)/13</f>
        <v>-0.82955766213707893</v>
      </c>
      <c r="H14">
        <f>2*(SUM(Stand!H15:H23)+4*Stand!H24)/13</f>
        <v>-0.91688088329334838</v>
      </c>
      <c r="I14">
        <f>2*(SUM(Stand!I15:I23)+4*Stand!I24)/13</f>
        <v>-1.0186442788146506</v>
      </c>
      <c r="J14">
        <f>2*(SUM(Stand!J15:J23)+4*Stand!J24)/13</f>
        <v>-1.0796526925621737</v>
      </c>
      <c r="K14">
        <f>2*(SUM(Stand!K15:K23)+4*Stand!K24)/13</f>
        <v>-1.0342973065029741</v>
      </c>
    </row>
    <row r="15" spans="1:11">
      <c r="A15">
        <v>17</v>
      </c>
      <c r="B15">
        <f>2*(SUM(Stand!B16:B24)+4*Stand!B25)/13</f>
        <v>-1.0723015878534836</v>
      </c>
      <c r="C15">
        <f>2*(SUM(Stand!C16:C24)+4*Stand!C25)/13</f>
        <v>-1.0633483906165691</v>
      </c>
      <c r="D15">
        <f>2*(SUM(Stand!D16:D24)+4*Stand!D25)/13</f>
        <v>-1.0540229820093887</v>
      </c>
      <c r="E15">
        <f>2*(SUM(Stand!E16:E24)+4*Stand!E25)/13</f>
        <v>-1.0459712590207475</v>
      </c>
      <c r="F15">
        <f>2*(SUM(Stand!F16:F24)+4*Stand!F25)/13</f>
        <v>-1.0175051840233627</v>
      </c>
      <c r="G15">
        <f>2*(SUM(Stand!G16:G24)+4*Stand!G25)/13</f>
        <v>-0.96697166375512589</v>
      </c>
      <c r="H15">
        <f>2*(SUM(Stand!H16:H24)+4*Stand!H25)/13</f>
        <v>-1.0119653492858949</v>
      </c>
      <c r="I15">
        <f>2*(SUM(Stand!I16:I24)+4*Stand!I25)/13</f>
        <v>-1.107389780407694</v>
      </c>
      <c r="J15">
        <f>2*(SUM(Stand!J16:J24)+4*Stand!J25)/13</f>
        <v>-1.1689264411885092</v>
      </c>
      <c r="K15">
        <f>2*(SUM(Stand!K16:K24)+4*Stand!K25)/13</f>
        <v>-1.1145998488114761</v>
      </c>
    </row>
    <row r="16" spans="1:11">
      <c r="A16">
        <v>18</v>
      </c>
      <c r="B16">
        <f>2*(SUM(Stand!B17:B25)+4*Stand!B26)/13</f>
        <v>-1.2448772651182354</v>
      </c>
      <c r="C16">
        <f>2*(SUM(Stand!C17:C25)+4*Stand!C26)/13</f>
        <v>-1.2400099402844629</v>
      </c>
      <c r="D16">
        <f>2*(SUM(Stand!D17:D25)+4*Stand!D26)/13</f>
        <v>-1.2349236646551558</v>
      </c>
      <c r="E16">
        <f>2*(SUM(Stand!E17:E25)+4*Stand!E26)/13</f>
        <v>-1.2305191351709286</v>
      </c>
      <c r="F16">
        <f>2*(SUM(Stand!F17:F25)+4*Stand!F26)/13</f>
        <v>-1.214958094184424</v>
      </c>
      <c r="G16">
        <f>2*(SUM(Stand!G17:G25)+4*Stand!G26)/13</f>
        <v>-1.1822876894992107</v>
      </c>
      <c r="H16">
        <f>2*(SUM(Stand!H17:H25)+4*Stand!H26)/13</f>
        <v>-1.1821117106119141</v>
      </c>
      <c r="I16">
        <f>2*(SUM(Stand!I17:I25)+4*Stand!I26)/13</f>
        <v>-1.2330569563040892</v>
      </c>
      <c r="J16">
        <f>2*(SUM(Stand!J17:J25)+4*Stand!J26)/13</f>
        <v>-1.2953416359890491</v>
      </c>
      <c r="K16">
        <f>2*(SUM(Stand!K17:K25)+4*Stand!K26)/13</f>
        <v>-1.2530307910248313</v>
      </c>
    </row>
    <row r="17" spans="1:11">
      <c r="A17">
        <v>19</v>
      </c>
      <c r="B17">
        <f>2*(SUM(Stand!B18:B26)+4*Stand!B27)/13</f>
        <v>-1.4581549091214032</v>
      </c>
      <c r="C17">
        <f>2*(SUM(Stand!C18:C26)+4*Stand!C27)/13</f>
        <v>-1.4560657766841183</v>
      </c>
      <c r="D17">
        <f>2*(SUM(Stand!D18:D26)+4*Stand!D27)/13</f>
        <v>-1.4538742684747705</v>
      </c>
      <c r="E17">
        <f>2*(SUM(Stand!E18:E26)+4*Stand!E27)/13</f>
        <v>-1.4519825358110645</v>
      </c>
      <c r="F17">
        <f>2*(SUM(Stand!F18:F26)+4*Stand!F27)/13</f>
        <v>-1.4451084132286272</v>
      </c>
      <c r="G17">
        <f>2*(SUM(Stand!G18:G26)+4*Stand!G27)/13</f>
        <v>-1.4308994580766619</v>
      </c>
      <c r="H17">
        <f>2*(SUM(Stand!H18:H26)+4*Stand!H27)/13</f>
        <v>-1.4273199672714054</v>
      </c>
      <c r="I17">
        <f>2*(SUM(Stand!I18:I26)+4*Stand!I27)/13</f>
        <v>-1.4311487650837169</v>
      </c>
      <c r="J17">
        <f>2*(SUM(Stand!J18:J26)+4*Stand!J27)/13</f>
        <v>-1.4588982769637939</v>
      </c>
      <c r="K17">
        <f>2*(SUM(Stand!K18:K26)+4*Stand!K27)/13</f>
        <v>-1.4495901331430401</v>
      </c>
    </row>
    <row r="18" spans="1:11">
      <c r="A18">
        <v>20</v>
      </c>
      <c r="B18">
        <f>2*(SUM(Stand!B19:B27)+4*Stand!B28)/13</f>
        <v>-1.7104605360778398</v>
      </c>
      <c r="C18">
        <f>2*(SUM(Stand!C19:C27)+4*Stand!C28)/13</f>
        <v>-1.7099537911843465</v>
      </c>
      <c r="D18">
        <f>2*(SUM(Stand!D19:D27)+4*Stand!D28)/13</f>
        <v>-1.7094204164667817</v>
      </c>
      <c r="E18">
        <f>2*(SUM(Stand!E19:E27)+4*Stand!E28)/13</f>
        <v>-1.7089609497545721</v>
      </c>
      <c r="F18">
        <f>2*(SUM(Stand!F19:F27)+4*Stand!F28)/13</f>
        <v>-1.7072558855626798</v>
      </c>
      <c r="G18">
        <f>2*(SUM(Stand!G19:G27)+4*Stand!G28)/13</f>
        <v>-1.7037036467746889</v>
      </c>
      <c r="H18">
        <f>2*(SUM(Stand!H19:H27)+4*Stand!H28)/13</f>
        <v>-1.7029838379716975</v>
      </c>
      <c r="I18">
        <f>2*(SUM(Stand!I19:I27)+4*Stand!I28)/13</f>
        <v>-1.7016652067465778</v>
      </c>
      <c r="J18">
        <f>2*(SUM(Stand!J19:J27)+4*Stand!J28)/13</f>
        <v>-1.6980579025742819</v>
      </c>
      <c r="K18">
        <f>2*(SUM(Stand!K19:K27)+4*Stand!K28)/13</f>
        <v>-1.7042778751661016</v>
      </c>
    </row>
    <row r="19" spans="1:11">
      <c r="A19">
        <v>21</v>
      </c>
      <c r="B19">
        <f>2*(SUM(Stand!B20:B28)+4*Stand!B29)/13</f>
        <v>-2</v>
      </c>
      <c r="C19">
        <f>2*(SUM(Stand!C20:C28)+4*Stand!C29)/13</f>
        <v>-2</v>
      </c>
      <c r="D19">
        <f>2*(SUM(Stand!D20:D28)+4*Stand!D29)/13</f>
        <v>-2</v>
      </c>
      <c r="E19">
        <f>2*(SUM(Stand!E20:E28)+4*Stand!E29)/13</f>
        <v>-2</v>
      </c>
      <c r="F19">
        <f>2*(SUM(Stand!F20:F28)+4*Stand!F29)/13</f>
        <v>-2</v>
      </c>
      <c r="G19">
        <f>2*(SUM(Stand!G20:G28)+4*Stand!G29)/13</f>
        <v>-2</v>
      </c>
      <c r="H19">
        <f>2*(SUM(Stand!H20:H28)+4*Stand!H29)/13</f>
        <v>-2</v>
      </c>
      <c r="I19">
        <f>2*(SUM(Stand!I20:I28)+4*Stand!I29)/13</f>
        <v>-2</v>
      </c>
      <c r="J19">
        <f>2*(SUM(Stand!J20:J28)+4*Stand!J29)/13</f>
        <v>-2</v>
      </c>
      <c r="K19">
        <f>2*(SUM(Stand!K20:K28)+4*Stand!K29)/13</f>
        <v>-2</v>
      </c>
    </row>
    <row r="20" spans="1:11">
      <c r="A20">
        <v>22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</row>
    <row r="21" spans="1:11">
      <c r="A21">
        <v>23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</row>
    <row r="22" spans="1:11">
      <c r="A22">
        <v>24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</row>
    <row r="23" spans="1:11">
      <c r="A23">
        <v>25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</row>
    <row r="24" spans="1:11">
      <c r="A24">
        <v>26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</row>
    <row r="25" spans="1:11">
      <c r="A25">
        <v>27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</row>
    <row r="26" spans="1:11">
      <c r="A26">
        <v>28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</row>
    <row r="27" spans="1:11">
      <c r="A27">
        <v>29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</row>
    <row r="28" spans="1:11">
      <c r="A28">
        <v>30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</row>
    <row r="29" spans="1:11">
      <c r="A29">
        <v>31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</row>
    <row r="35" spans="1:11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</row>
    <row r="36" spans="1:11">
      <c r="A36">
        <v>12</v>
      </c>
      <c r="B36">
        <f>2*(SUM(Stand!B37:B45)+4*Stand!B46)/13</f>
        <v>-7.1569957908215978E-2</v>
      </c>
      <c r="C36">
        <f>2*(SUM(Stand!C37:C45)+4*Stand!C46)/13</f>
        <v>-7.2280945104585314E-3</v>
      </c>
      <c r="D36">
        <f>2*(SUM(Stand!D37:D45)+4*Stand!D46)/13</f>
        <v>5.8426518743744854E-2</v>
      </c>
      <c r="E36">
        <f>2*(SUM(Stand!E37:E45)+4*Stand!E46)/13</f>
        <v>0.12595448524867925</v>
      </c>
      <c r="F36">
        <f>2*(SUM(Stand!F37:F45)+4*Stand!F46)/13</f>
        <v>0.1797482058279152</v>
      </c>
      <c r="G36">
        <f>2*(SUM(Stand!G37:G45)+4*Stand!G46)/13</f>
        <v>-0.1838655800163814</v>
      </c>
      <c r="H36">
        <f>2*(SUM(Stand!H37:H45)+4*Stand!H46)/13</f>
        <v>-0.31444090236733885</v>
      </c>
      <c r="I36">
        <f>2*(SUM(Stand!I37:I45)+4*Stand!I46)/13</f>
        <v>-0.45636696328370852</v>
      </c>
      <c r="J36">
        <f>2*(SUM(Stand!J37:J45)+4*Stand!J46)/13</f>
        <v>-0.51402848824830916</v>
      </c>
      <c r="K36">
        <f>2*(SUM(Stand!K37:K45)+4*Stand!K46)/13</f>
        <v>-0.6243905676543714</v>
      </c>
    </row>
    <row r="37" spans="1:11">
      <c r="A37">
        <v>13</v>
      </c>
      <c r="B37">
        <f>2*(SUM(Stand!B38:B46)+4*Stand!B47)/13</f>
        <v>-7.1569957908215978E-2</v>
      </c>
      <c r="C37">
        <f>2*(SUM(Stand!C38:C46)+4*Stand!C47)/13</f>
        <v>-7.228094510458514E-3</v>
      </c>
      <c r="D37">
        <f>2*(SUM(Stand!D38:D46)+4*Stand!D47)/13</f>
        <v>5.8426518743744854E-2</v>
      </c>
      <c r="E37">
        <f>2*(SUM(Stand!E38:E46)+4*Stand!E47)/13</f>
        <v>0.12595448524867925</v>
      </c>
      <c r="F37">
        <f>2*(SUM(Stand!F38:F46)+4*Stand!F47)/13</f>
        <v>0.1797482058279152</v>
      </c>
      <c r="G37">
        <f>2*(SUM(Stand!G38:G46)+4*Stand!G47)/13</f>
        <v>-0.18386558001638148</v>
      </c>
      <c r="H37">
        <f>2*(SUM(Stand!H38:H46)+4*Stand!H47)/13</f>
        <v>-0.31444090236733885</v>
      </c>
      <c r="I37">
        <f>2*(SUM(Stand!I38:I46)+4*Stand!I47)/13</f>
        <v>-0.45636696328370852</v>
      </c>
      <c r="J37">
        <f>2*(SUM(Stand!J38:J46)+4*Stand!J47)/13</f>
        <v>-0.51402848824830916</v>
      </c>
      <c r="K37">
        <f>2*(SUM(Stand!K38:K46)+4*Stand!K47)/13</f>
        <v>-0.6243905676543714</v>
      </c>
    </row>
    <row r="38" spans="1:11">
      <c r="A38">
        <v>14</v>
      </c>
      <c r="B38">
        <f>2*(SUM(Stand!B39:B47)+4*Stand!B48)/13</f>
        <v>-7.1569957908215978E-2</v>
      </c>
      <c r="C38">
        <f>2*(SUM(Stand!C39:C47)+4*Stand!C48)/13</f>
        <v>-7.2280945104585487E-3</v>
      </c>
      <c r="D38">
        <f>2*(SUM(Stand!D39:D47)+4*Stand!D48)/13</f>
        <v>5.8426518743744854E-2</v>
      </c>
      <c r="E38">
        <f>2*(SUM(Stand!E39:E47)+4*Stand!E48)/13</f>
        <v>0.12595448524867925</v>
      </c>
      <c r="F38">
        <f>2*(SUM(Stand!F39:F47)+4*Stand!F48)/13</f>
        <v>0.1797482058279152</v>
      </c>
      <c r="G38">
        <f>2*(SUM(Stand!G39:G47)+4*Stand!G48)/13</f>
        <v>-0.18386558001638148</v>
      </c>
      <c r="H38">
        <f>2*(SUM(Stand!H39:H47)+4*Stand!H48)/13</f>
        <v>-0.31444090236733879</v>
      </c>
      <c r="I38">
        <f>2*(SUM(Stand!I39:I47)+4*Stand!I48)/13</f>
        <v>-0.45636696328370852</v>
      </c>
      <c r="J38">
        <f>2*(SUM(Stand!J39:J47)+4*Stand!J48)/13</f>
        <v>-0.51402848824830916</v>
      </c>
      <c r="K38">
        <f>2*(SUM(Stand!K39:K47)+4*Stand!K48)/13</f>
        <v>-0.6243905676543714</v>
      </c>
    </row>
    <row r="39" spans="1:11">
      <c r="A39">
        <v>15</v>
      </c>
      <c r="B39">
        <f>2*(SUM(Stand!B40:B48)+4*Stand!B49)/13</f>
        <v>-7.1569957908215937E-2</v>
      </c>
      <c r="C39">
        <f>2*(SUM(Stand!C40:C48)+4*Stand!C49)/13</f>
        <v>-7.2280945104585487E-3</v>
      </c>
      <c r="D39">
        <f>2*(SUM(Stand!D40:D48)+4*Stand!D49)/13</f>
        <v>5.8426518743744889E-2</v>
      </c>
      <c r="E39">
        <f>2*(SUM(Stand!E40:E48)+4*Stand!E49)/13</f>
        <v>0.12595448524867925</v>
      </c>
      <c r="F39">
        <f>2*(SUM(Stand!F40:F48)+4*Stand!F49)/13</f>
        <v>0.1797482058279152</v>
      </c>
      <c r="G39">
        <f>2*(SUM(Stand!G40:G48)+4*Stand!G49)/13</f>
        <v>-0.18386558001638148</v>
      </c>
      <c r="H39">
        <f>2*(SUM(Stand!H40:H48)+4*Stand!H49)/13</f>
        <v>-0.31444090236733896</v>
      </c>
      <c r="I39">
        <f>2*(SUM(Stand!I40:I48)+4*Stand!I49)/13</f>
        <v>-0.45636696328370852</v>
      </c>
      <c r="J39">
        <f>2*(SUM(Stand!J40:J48)+4*Stand!J49)/13</f>
        <v>-0.51402848824830916</v>
      </c>
      <c r="K39">
        <f>2*(SUM(Stand!K40:K48)+4*Stand!K49)/13</f>
        <v>-0.6243905676543714</v>
      </c>
    </row>
    <row r="40" spans="1:11">
      <c r="A40">
        <v>16</v>
      </c>
      <c r="B40">
        <f>2*(SUM(Stand!B41:B49)+4*Stand!B50)/13</f>
        <v>-7.1569957908215937E-2</v>
      </c>
      <c r="C40">
        <f>2*(SUM(Stand!C41:C49)+4*Stand!C50)/13</f>
        <v>-7.2280945104585487E-3</v>
      </c>
      <c r="D40">
        <f>2*(SUM(Stand!D41:D49)+4*Stand!D50)/13</f>
        <v>5.8426518743744854E-2</v>
      </c>
      <c r="E40">
        <f>2*(SUM(Stand!E41:E49)+4*Stand!E50)/13</f>
        <v>0.12595448524867925</v>
      </c>
      <c r="F40">
        <f>2*(SUM(Stand!F41:F49)+4*Stand!F50)/13</f>
        <v>0.1797482058279152</v>
      </c>
      <c r="G40">
        <f>2*(SUM(Stand!G41:G49)+4*Stand!G50)/13</f>
        <v>-0.18386558001638148</v>
      </c>
      <c r="H40">
        <f>2*(SUM(Stand!H41:H49)+4*Stand!H50)/13</f>
        <v>-0.31444090236733879</v>
      </c>
      <c r="I40">
        <f>2*(SUM(Stand!I41:I49)+4*Stand!I50)/13</f>
        <v>-0.45636696328370852</v>
      </c>
      <c r="J40">
        <f>2*(SUM(Stand!J41:J49)+4*Stand!J50)/13</f>
        <v>-0.51402848824830916</v>
      </c>
      <c r="K40">
        <f>2*(SUM(Stand!K41:K49)+4*Stand!K50)/13</f>
        <v>-0.6243905676543714</v>
      </c>
    </row>
    <row r="41" spans="1:11">
      <c r="A41">
        <v>17</v>
      </c>
      <c r="B41">
        <f>2*(SUM(Stand!B42:B50)+4*Stand!B51)/13</f>
        <v>-7.0426627415689502E-3</v>
      </c>
      <c r="C41">
        <f>2*(SUM(Stand!C42:C50)+4*Stand!C51)/13</f>
        <v>5.5095284479298332E-2</v>
      </c>
      <c r="D41">
        <f>2*(SUM(Stand!D42:D50)+4*Stand!D51)/13</f>
        <v>0.11865255067432869</v>
      </c>
      <c r="E41">
        <f>2*(SUM(Stand!E42:E50)+4*Stand!E51)/13</f>
        <v>0.18237815537354879</v>
      </c>
      <c r="F41">
        <f>2*(SUM(Stand!F42:F50)+4*Stand!F51)/13</f>
        <v>0.25610428729099816</v>
      </c>
      <c r="G41">
        <f>2*(SUM(Stand!G42:G50)+4*Stand!G51)/13</f>
        <v>-1.375810595750206E-2</v>
      </c>
      <c r="H41">
        <f>2*(SUM(Stand!H42:H50)+4*Stand!H51)/13</f>
        <v>-0.25510249723695266</v>
      </c>
      <c r="I41">
        <f>2*(SUM(Stand!I42:I50)+4*Stand!I51)/13</f>
        <v>-0.40098445182868131</v>
      </c>
      <c r="J41">
        <f>2*(SUM(Stand!J42:J50)+4*Stand!J51)/13</f>
        <v>-0.45831631898700215</v>
      </c>
      <c r="K41">
        <f>2*(SUM(Stand!K42:K50)+4*Stand!K51)/13</f>
        <v>-0.53719796779709139</v>
      </c>
    </row>
    <row r="42" spans="1:11">
      <c r="A42">
        <v>18</v>
      </c>
      <c r="B42">
        <f>2*(SUM(Stand!B43:B51)+4*Stand!B52)/13</f>
        <v>0.11974956336724479</v>
      </c>
      <c r="C42">
        <f>2*(SUM(Stand!C43:C51)+4*Stand!C52)/13</f>
        <v>0.17764127567893745</v>
      </c>
      <c r="D42">
        <f>2*(SUM(Stand!D43:D51)+4*Stand!D52)/13</f>
        <v>0.23700384775562164</v>
      </c>
      <c r="E42">
        <f>2*(SUM(Stand!E43:E51)+4*Stand!E52)/13</f>
        <v>0.29522549562328804</v>
      </c>
      <c r="F42">
        <f>2*(SUM(Stand!F43:F51)+4*Stand!F52)/13</f>
        <v>0.38150648207879356</v>
      </c>
      <c r="G42">
        <f>2*(SUM(Stand!G43:G51)+4*Stand!G52)/13</f>
        <v>0.21994796642061168</v>
      </c>
      <c r="H42">
        <f>2*(SUM(Stand!H43:H51)+4*Stand!H52)/13</f>
        <v>-2.9916811236535359E-2</v>
      </c>
      <c r="I42">
        <f>2*(SUM(Stand!I43:I51)+4*Stand!I52)/13</f>
        <v>-0.29021942891862718</v>
      </c>
      <c r="J42">
        <f>2*(SUM(Stand!J43:J51)+4*Stand!J52)/13</f>
        <v>-0.34689198046438818</v>
      </c>
      <c r="K42">
        <f>2*(SUM(Stand!K43:K51)+4*Stand!K52)/13</f>
        <v>-0.36281276808253149</v>
      </c>
    </row>
    <row r="43" spans="1:11">
      <c r="A43">
        <v>19</v>
      </c>
      <c r="B43">
        <f>2*(SUM(Stand!B44:B52)+4*Stand!B53)/13</f>
        <v>0.24185546358249194</v>
      </c>
      <c r="C43">
        <f>2*(SUM(Stand!C44:C52)+4*Stand!C53)/13</f>
        <v>0.29582413587422152</v>
      </c>
      <c r="D43">
        <f>2*(SUM(Stand!D44:D52)+4*Stand!D53)/13</f>
        <v>0.35115361127716527</v>
      </c>
      <c r="E43">
        <f>2*(SUM(Stand!E44:E52)+4*Stand!E53)/13</f>
        <v>0.40597206909315264</v>
      </c>
      <c r="F43">
        <f>2*(SUM(Stand!F44:F52)+4*Stand!F53)/13</f>
        <v>0.47959870872821841</v>
      </c>
      <c r="G43">
        <f>2*(SUM(Stand!G44:G52)+4*Stand!G53)/13</f>
        <v>0.31983519492071</v>
      </c>
      <c r="H43">
        <f>2*(SUM(Stand!H44:H52)+4*Stand!H53)/13</f>
        <v>0.19526887476388197</v>
      </c>
      <c r="I43">
        <f>2*(SUM(Stand!I44:I52)+4*Stand!I53)/13</f>
        <v>-7.2945530268928069E-2</v>
      </c>
      <c r="J43">
        <f>2*(SUM(Stand!J44:J52)+4*Stand!J53)/13</f>
        <v>-0.23546764194177416</v>
      </c>
      <c r="K43">
        <f>2*(SUM(Stand!K44:K52)+4*Stand!K53)/13</f>
        <v>-0.18842756836797164</v>
      </c>
    </row>
    <row r="44" spans="1:11">
      <c r="A44">
        <v>20</v>
      </c>
      <c r="B44">
        <f>2*(SUM(Stand!B45:B53)+4*Stand!B54)/13</f>
        <v>0.3589394124422991</v>
      </c>
      <c r="C44">
        <f>2*(SUM(Stand!C45:C53)+4*Stand!C54)/13</f>
        <v>0.40932067017593915</v>
      </c>
      <c r="D44">
        <f>2*(SUM(Stand!D45:D53)+4*Stand!D54)/13</f>
        <v>0.46094024379435389</v>
      </c>
      <c r="E44">
        <f>2*(SUM(Stand!E45:E53)+4*Stand!E54)/13</f>
        <v>0.51251710900326775</v>
      </c>
      <c r="F44">
        <f>2*(SUM(Stand!F45:F53)+4*Stand!F54)/13</f>
        <v>0.57559016859776868</v>
      </c>
      <c r="G44">
        <f>2*(SUM(Stand!G45:G53)+4*Stand!G54)/13</f>
        <v>0.39241245528243768</v>
      </c>
      <c r="H44">
        <f>2*(SUM(Stand!H45:H53)+4*Stand!H54)/13</f>
        <v>0.28663571688628375</v>
      </c>
      <c r="I44">
        <f>2*(SUM(Stand!I45:I53)+4*Stand!I54)/13</f>
        <v>0.14432836838077107</v>
      </c>
      <c r="J44">
        <f>2*(SUM(Stand!J45:J53)+4*Stand!J54)/13</f>
        <v>-8.658688034544778E-3</v>
      </c>
      <c r="K44">
        <f>2*(SUM(Stand!K45:K53)+4*Stand!K54)/13</f>
        <v>-1.4042368653411685E-2</v>
      </c>
    </row>
    <row r="45" spans="1:11">
      <c r="A45">
        <v>21</v>
      </c>
      <c r="B45">
        <f>2*(SUM(Stand!B46:B54)+4*Stand!B55)/13</f>
        <v>0.47064092333946894</v>
      </c>
      <c r="C45">
        <f>2*(SUM(Stand!C46:C54)+4*Stand!C55)/13</f>
        <v>0.51779525312221664</v>
      </c>
      <c r="D45">
        <f>2*(SUM(Stand!D46:D54)+4*Stand!D55)/13</f>
        <v>0.56604055041797596</v>
      </c>
      <c r="E45">
        <f>2*(SUM(Stand!E46:E54)+4*Stand!E55)/13</f>
        <v>0.61469901790902803</v>
      </c>
      <c r="F45">
        <f>2*(SUM(Stand!F46:F54)+4*Stand!F55)/13</f>
        <v>0.66738009490756955</v>
      </c>
      <c r="G45">
        <f>2*(SUM(Stand!G46:G54)+4*Stand!G55)/13</f>
        <v>0.46288894886429088</v>
      </c>
      <c r="H45">
        <f>2*(SUM(Stand!H46:H54)+4*Stand!H55)/13</f>
        <v>0.35069259087031501</v>
      </c>
      <c r="I45">
        <f>2*(SUM(Stand!I46:I54)+4*Stand!I55)/13</f>
        <v>0.22778342315245478</v>
      </c>
      <c r="J45">
        <f>2*(SUM(Stand!J46:J54)+4*Stand!J55)/13</f>
        <v>0.17968872741114619</v>
      </c>
      <c r="K45">
        <f>2*(SUM(Stand!K46:K54)+4*Stand!K55)/13</f>
        <v>0.10906077977909699</v>
      </c>
    </row>
    <row r="46" spans="1:11">
      <c r="A46">
        <v>22</v>
      </c>
      <c r="B46">
        <f>B10</f>
        <v>-0.50677997193327617</v>
      </c>
      <c r="C46">
        <f t="shared" ref="C46:J46" si="0">C10</f>
        <v>-0.46738179959617326</v>
      </c>
      <c r="D46">
        <f t="shared" si="0"/>
        <v>-0.42707310649015395</v>
      </c>
      <c r="E46">
        <f t="shared" si="0"/>
        <v>-0.38654233885256678</v>
      </c>
      <c r="F46">
        <f t="shared" si="0"/>
        <v>-0.341052399815159</v>
      </c>
      <c r="G46">
        <f t="shared" si="0"/>
        <v>-0.50671162107673018</v>
      </c>
      <c r="H46">
        <f t="shared" si="0"/>
        <v>-0.61566089283034364</v>
      </c>
      <c r="I46">
        <f t="shared" si="0"/>
        <v>-0.73750562104917949</v>
      </c>
      <c r="J46">
        <f t="shared" si="0"/>
        <v>-0.79684059040524136</v>
      </c>
      <c r="K46">
        <f>K10</f>
        <v>-0.82934393707867271</v>
      </c>
    </row>
    <row r="47" spans="1:11">
      <c r="A47">
        <v>23</v>
      </c>
      <c r="B47">
        <f t="shared" ref="B47:K47" si="1">B11</f>
        <v>-0.61558247543954114</v>
      </c>
      <c r="C47">
        <f t="shared" si="1"/>
        <v>-0.582420225867602</v>
      </c>
      <c r="D47">
        <f t="shared" si="1"/>
        <v>-0.54844801279862865</v>
      </c>
      <c r="E47">
        <f t="shared" si="1"/>
        <v>-0.51466654487787822</v>
      </c>
      <c r="F47">
        <f t="shared" si="1"/>
        <v>-0.47125255122592752</v>
      </c>
      <c r="G47">
        <f t="shared" si="1"/>
        <v>-0.58742313134181745</v>
      </c>
      <c r="H47">
        <f t="shared" si="1"/>
        <v>-0.6909658904460948</v>
      </c>
      <c r="I47">
        <f t="shared" si="1"/>
        <v>-0.80779028549054732</v>
      </c>
      <c r="J47">
        <f t="shared" si="1"/>
        <v>-0.86754361594447438</v>
      </c>
      <c r="K47">
        <f t="shared" si="1"/>
        <v>-0.88058227943474798</v>
      </c>
    </row>
    <row r="48" spans="1:11">
      <c r="A48">
        <v>24</v>
      </c>
      <c r="B48">
        <f t="shared" ref="B48:K48" si="2">B12</f>
        <v>-0.72438497894580622</v>
      </c>
      <c r="C48">
        <f t="shared" si="2"/>
        <v>-0.69745865213903058</v>
      </c>
      <c r="D48">
        <f t="shared" si="2"/>
        <v>-0.66982291910710334</v>
      </c>
      <c r="E48">
        <f t="shared" si="2"/>
        <v>-0.64279075090318982</v>
      </c>
      <c r="F48">
        <f t="shared" si="2"/>
        <v>-0.60145270263669603</v>
      </c>
      <c r="G48">
        <f t="shared" si="2"/>
        <v>-0.66813464160690461</v>
      </c>
      <c r="H48">
        <f t="shared" si="2"/>
        <v>-0.76627088806184596</v>
      </c>
      <c r="I48">
        <f t="shared" si="2"/>
        <v>-0.87807494993191504</v>
      </c>
      <c r="J48">
        <f t="shared" si="2"/>
        <v>-0.93824664148370751</v>
      </c>
      <c r="K48">
        <f t="shared" si="2"/>
        <v>-0.93182062179082337</v>
      </c>
    </row>
    <row r="49" spans="1:11">
      <c r="A49">
        <v>25</v>
      </c>
      <c r="B49">
        <f t="shared" ref="B49:K49" si="3">B13</f>
        <v>-0.83318748245207119</v>
      </c>
      <c r="C49">
        <f t="shared" si="3"/>
        <v>-0.81249707841045926</v>
      </c>
      <c r="D49">
        <f t="shared" si="3"/>
        <v>-0.79119782541557804</v>
      </c>
      <c r="E49">
        <f t="shared" si="3"/>
        <v>-0.77091495692850132</v>
      </c>
      <c r="F49">
        <f t="shared" si="3"/>
        <v>-0.7316528540474645</v>
      </c>
      <c r="G49">
        <f t="shared" si="3"/>
        <v>-0.74884615187199166</v>
      </c>
      <c r="H49">
        <f t="shared" si="3"/>
        <v>-0.84157588567759722</v>
      </c>
      <c r="I49">
        <f t="shared" si="3"/>
        <v>-0.94835961437328287</v>
      </c>
      <c r="J49">
        <f t="shared" si="3"/>
        <v>-1.0089496670229408</v>
      </c>
      <c r="K49">
        <f t="shared" si="3"/>
        <v>-0.98305896414689875</v>
      </c>
    </row>
    <row r="50" spans="1:11">
      <c r="A50">
        <v>26</v>
      </c>
      <c r="B50">
        <f t="shared" ref="B50:K50" si="4">B14</f>
        <v>-0.94198998595833616</v>
      </c>
      <c r="C50">
        <f t="shared" si="4"/>
        <v>-0.92753550468188806</v>
      </c>
      <c r="D50">
        <f t="shared" si="4"/>
        <v>-0.91257273172405273</v>
      </c>
      <c r="E50">
        <f t="shared" si="4"/>
        <v>-0.89903916295381281</v>
      </c>
      <c r="F50">
        <f t="shared" si="4"/>
        <v>-0.86185300545823318</v>
      </c>
      <c r="G50">
        <f t="shared" si="4"/>
        <v>-0.82955766213707893</v>
      </c>
      <c r="H50">
        <f t="shared" si="4"/>
        <v>-0.91688088329334838</v>
      </c>
      <c r="I50">
        <f t="shared" si="4"/>
        <v>-1.0186442788146506</v>
      </c>
      <c r="J50">
        <f t="shared" si="4"/>
        <v>-1.0796526925621737</v>
      </c>
      <c r="K50">
        <f t="shared" si="4"/>
        <v>-1.0342973065029741</v>
      </c>
    </row>
    <row r="51" spans="1:11">
      <c r="A51">
        <v>27</v>
      </c>
      <c r="B51">
        <f t="shared" ref="B51:K51" si="5">B15</f>
        <v>-1.0723015878534836</v>
      </c>
      <c r="C51">
        <f t="shared" si="5"/>
        <v>-1.0633483906165691</v>
      </c>
      <c r="D51">
        <f t="shared" si="5"/>
        <v>-1.0540229820093887</v>
      </c>
      <c r="E51">
        <f t="shared" si="5"/>
        <v>-1.0459712590207475</v>
      </c>
      <c r="F51">
        <f t="shared" si="5"/>
        <v>-1.0175051840233627</v>
      </c>
      <c r="G51">
        <f t="shared" si="5"/>
        <v>-0.96697166375512589</v>
      </c>
      <c r="H51">
        <f t="shared" si="5"/>
        <v>-1.0119653492858949</v>
      </c>
      <c r="I51">
        <f t="shared" si="5"/>
        <v>-1.107389780407694</v>
      </c>
      <c r="J51">
        <f t="shared" si="5"/>
        <v>-1.1689264411885092</v>
      </c>
      <c r="K51">
        <f t="shared" si="5"/>
        <v>-1.1145998488114761</v>
      </c>
    </row>
    <row r="52" spans="1:11">
      <c r="A52">
        <v>28</v>
      </c>
      <c r="B52">
        <f t="shared" ref="B52:K52" si="6">B16</f>
        <v>-1.2448772651182354</v>
      </c>
      <c r="C52">
        <f t="shared" si="6"/>
        <v>-1.2400099402844629</v>
      </c>
      <c r="D52">
        <f t="shared" si="6"/>
        <v>-1.2349236646551558</v>
      </c>
      <c r="E52">
        <f t="shared" si="6"/>
        <v>-1.2305191351709286</v>
      </c>
      <c r="F52">
        <f t="shared" si="6"/>
        <v>-1.214958094184424</v>
      </c>
      <c r="G52">
        <f t="shared" si="6"/>
        <v>-1.1822876894992107</v>
      </c>
      <c r="H52">
        <f t="shared" si="6"/>
        <v>-1.1821117106119141</v>
      </c>
      <c r="I52">
        <f t="shared" si="6"/>
        <v>-1.2330569563040892</v>
      </c>
      <c r="J52">
        <f t="shared" si="6"/>
        <v>-1.2953416359890491</v>
      </c>
      <c r="K52">
        <f t="shared" si="6"/>
        <v>-1.2530307910248313</v>
      </c>
    </row>
    <row r="53" spans="1:11">
      <c r="A53">
        <v>29</v>
      </c>
      <c r="B53">
        <f t="shared" ref="B53:K53" si="7">B17</f>
        <v>-1.4581549091214032</v>
      </c>
      <c r="C53">
        <f t="shared" si="7"/>
        <v>-1.4560657766841183</v>
      </c>
      <c r="D53">
        <f t="shared" si="7"/>
        <v>-1.4538742684747705</v>
      </c>
      <c r="E53">
        <f t="shared" si="7"/>
        <v>-1.4519825358110645</v>
      </c>
      <c r="F53">
        <f t="shared" si="7"/>
        <v>-1.4451084132286272</v>
      </c>
      <c r="G53">
        <f t="shared" si="7"/>
        <v>-1.4308994580766619</v>
      </c>
      <c r="H53">
        <f t="shared" si="7"/>
        <v>-1.4273199672714054</v>
      </c>
      <c r="I53">
        <f t="shared" si="7"/>
        <v>-1.4311487650837169</v>
      </c>
      <c r="J53">
        <f t="shared" si="7"/>
        <v>-1.4588982769637939</v>
      </c>
      <c r="K53">
        <f t="shared" si="7"/>
        <v>-1.4495901331430401</v>
      </c>
    </row>
    <row r="54" spans="1:11">
      <c r="A54">
        <v>30</v>
      </c>
      <c r="B54">
        <f t="shared" ref="B54:K54" si="8">B18</f>
        <v>-1.7104605360778398</v>
      </c>
      <c r="C54">
        <f t="shared" si="8"/>
        <v>-1.7099537911843465</v>
      </c>
      <c r="D54">
        <f t="shared" si="8"/>
        <v>-1.7094204164667817</v>
      </c>
      <c r="E54">
        <f t="shared" si="8"/>
        <v>-1.7089609497545721</v>
      </c>
      <c r="F54">
        <f t="shared" si="8"/>
        <v>-1.7072558855626798</v>
      </c>
      <c r="G54">
        <f t="shared" si="8"/>
        <v>-1.7037036467746889</v>
      </c>
      <c r="H54">
        <f t="shared" si="8"/>
        <v>-1.7029838379716975</v>
      </c>
      <c r="I54">
        <f t="shared" si="8"/>
        <v>-1.7016652067465778</v>
      </c>
      <c r="J54">
        <f t="shared" si="8"/>
        <v>-1.6980579025742819</v>
      </c>
      <c r="K54">
        <f t="shared" si="8"/>
        <v>-1.7042778751661016</v>
      </c>
    </row>
    <row r="55" spans="1:11">
      <c r="A55">
        <v>31</v>
      </c>
      <c r="B55">
        <f t="shared" ref="B55:K55" si="9">B19</f>
        <v>-2</v>
      </c>
      <c r="C55">
        <f t="shared" si="9"/>
        <v>-2</v>
      </c>
      <c r="D55">
        <f t="shared" si="9"/>
        <v>-2</v>
      </c>
      <c r="E55">
        <f t="shared" si="9"/>
        <v>-2</v>
      </c>
      <c r="F55">
        <f t="shared" si="9"/>
        <v>-2</v>
      </c>
      <c r="G55">
        <f t="shared" si="9"/>
        <v>-2</v>
      </c>
      <c r="H55">
        <f t="shared" si="9"/>
        <v>-2</v>
      </c>
      <c r="I55">
        <f t="shared" si="9"/>
        <v>-2</v>
      </c>
      <c r="J55">
        <f t="shared" si="9"/>
        <v>-2</v>
      </c>
      <c r="K55">
        <f t="shared" si="9"/>
        <v>-2</v>
      </c>
    </row>
  </sheetData>
  <conditionalFormatting sqref="B2:K18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36:K54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55"/>
  <sheetViews>
    <sheetView topLeftCell="A16" workbookViewId="0">
      <selection activeCell="U26" sqref="U26"/>
    </sheetView>
  </sheetViews>
  <sheetFormatPr defaultRowHeight="15"/>
  <sheetData>
    <row r="1" spans="1:24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  <c r="N1" t="s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 t="s">
        <v>3</v>
      </c>
    </row>
    <row r="2" spans="1:24">
      <c r="A2">
        <v>4</v>
      </c>
      <c r="B2">
        <f>MAX(Hit!B2,Stand!B2,Double!B2)</f>
        <v>-0.11491332761892134</v>
      </c>
      <c r="C2">
        <f>MAX(Hit!C2,Stand!C2,Double!C2)</f>
        <v>-8.2613314299744417E-2</v>
      </c>
      <c r="D2">
        <f>MAX(Hit!D2,Stand!D2,Double!D2)</f>
        <v>-4.9367420106916964E-2</v>
      </c>
      <c r="E2">
        <f>MAX(Hit!E2,Stand!E2,Double!E2)</f>
        <v>-1.2379926519926384E-2</v>
      </c>
      <c r="F2">
        <f>MAX(Hit!F2,Stand!F2,Double!F2)</f>
        <v>1.1130417280979835E-2</v>
      </c>
      <c r="G2">
        <f>MAX(Hit!G2,Stand!G2,Double!G2)</f>
        <v>-8.8279201058463722E-2</v>
      </c>
      <c r="H2">
        <f>MAX(Hit!H2,Stand!H2,Double!H2)</f>
        <v>-0.15933415266020509</v>
      </c>
      <c r="I2">
        <f>MAX(Hit!I2,Stand!I2,Double!I2)</f>
        <v>-0.24066617915336547</v>
      </c>
      <c r="J2">
        <f>MAX(Hit!J2,Stand!J2,Double!J2)</f>
        <v>-0.28919791448567511</v>
      </c>
      <c r="K2">
        <f>MAX(Hit!K2,Stand!K2,Double!K2)</f>
        <v>-0.25307699440390868</v>
      </c>
      <c r="N2">
        <v>4</v>
      </c>
      <c r="O2" s="2" t="str">
        <f>IF(B2=Hit!B2,"H",IF(B2=Stand!B2,"S","D"))</f>
        <v>H</v>
      </c>
      <c r="P2" s="2" t="str">
        <f>IF(C2=Hit!C2,"H",IF(C2=Stand!C2,"S","D"))</f>
        <v>H</v>
      </c>
      <c r="Q2" s="2" t="str">
        <f>IF(D2=Hit!D2,"H",IF(D2=Stand!D2,"S","D"))</f>
        <v>H</v>
      </c>
      <c r="R2" s="2" t="str">
        <f>IF(E2=Hit!E2,"H",IF(E2=Stand!E2,"S","D"))</f>
        <v>H</v>
      </c>
      <c r="S2" s="2" t="str">
        <f>IF(F2=Hit!F2,"H",IF(F2=Stand!F2,"S","D"))</f>
        <v>H</v>
      </c>
      <c r="T2" s="2" t="str">
        <f>IF(G2=Hit!G2,"H",IF(G2=Stand!G2,"S","D"))</f>
        <v>H</v>
      </c>
      <c r="U2" s="2" t="str">
        <f>IF(H2=Hit!H2,"H",IF(H2=Stand!H2,"S","D"))</f>
        <v>H</v>
      </c>
      <c r="V2" s="2" t="str">
        <f>IF(I2=Hit!I2,"H",IF(I2=Stand!I2,"S","D"))</f>
        <v>H</v>
      </c>
      <c r="W2" s="2" t="str">
        <f>IF(J2=Hit!J2,"H",IF(J2=Stand!J2,"S","D"))</f>
        <v>H</v>
      </c>
      <c r="X2" s="2" t="str">
        <f>IF(K2=Hit!K2,"H",IF(K2=Stand!K2,"S","D"))</f>
        <v>H</v>
      </c>
    </row>
    <row r="3" spans="1:24">
      <c r="A3">
        <v>5</v>
      </c>
      <c r="B3">
        <f>MAX(Hit!B3,Stand!B3,Double!B3)</f>
        <v>-0.12821556706374745</v>
      </c>
      <c r="C3">
        <f>MAX(Hit!C3,Stand!C3,Double!C3)</f>
        <v>-9.5310227261489924E-2</v>
      </c>
      <c r="D3">
        <f>MAX(Hit!D3,Stand!D3,Double!D3)</f>
        <v>-6.1479464199694293E-2</v>
      </c>
      <c r="E3">
        <f>MAX(Hit!E3,Stand!E3,Double!E3)</f>
        <v>-2.397897039185962E-2</v>
      </c>
      <c r="F3">
        <f>MAX(Hit!F3,Stand!F3,Double!F3)</f>
        <v>-1.1863378384401259E-3</v>
      </c>
      <c r="G3">
        <f>MAX(Hit!G3,Stand!G3,Double!G3)</f>
        <v>-0.11944744188414852</v>
      </c>
      <c r="H3">
        <f>MAX(Hit!H3,Stand!H3,Double!H3)</f>
        <v>-0.18809330390318518</v>
      </c>
      <c r="I3">
        <f>MAX(Hit!I3,Stand!I3,Double!I3)</f>
        <v>-0.2666150533579591</v>
      </c>
      <c r="J3">
        <f>MAX(Hit!J3,Stand!J3,Double!J3)</f>
        <v>-0.31341164336497107</v>
      </c>
      <c r="K3">
        <f>MAX(Hit!K3,Stand!K3,Double!K3)</f>
        <v>-0.27857459755181968</v>
      </c>
      <c r="N3">
        <v>5</v>
      </c>
      <c r="O3" s="2" t="str">
        <f>IF(B3=Hit!B3,"H",IF(B3=Stand!B3,"S","D"))</f>
        <v>H</v>
      </c>
      <c r="P3" s="2" t="str">
        <f>IF(C3=Hit!C3,"H",IF(C3=Stand!C3,"S","D"))</f>
        <v>H</v>
      </c>
      <c r="Q3" s="2" t="str">
        <f>IF(D3=Hit!D3,"H",IF(D3=Stand!D3,"S","D"))</f>
        <v>H</v>
      </c>
      <c r="R3" s="2" t="str">
        <f>IF(E3=Hit!E3,"H",IF(E3=Stand!E3,"S","D"))</f>
        <v>H</v>
      </c>
      <c r="S3" s="2" t="str">
        <f>IF(F3=Hit!F3,"H",IF(F3=Stand!F3,"S","D"))</f>
        <v>H</v>
      </c>
      <c r="T3" s="2" t="str">
        <f>IF(G3=Hit!G3,"H",IF(G3=Stand!G3,"S","D"))</f>
        <v>H</v>
      </c>
      <c r="U3" s="2" t="str">
        <f>IF(H3=Hit!H3,"H",IF(H3=Stand!H3,"S","D"))</f>
        <v>H</v>
      </c>
      <c r="V3" s="2" t="str">
        <f>IF(I3=Hit!I3,"H",IF(I3=Stand!I3,"S","D"))</f>
        <v>H</v>
      </c>
      <c r="W3" s="2" t="str">
        <f>IF(J3=Hit!J3,"H",IF(J3=Stand!J3,"S","D"))</f>
        <v>H</v>
      </c>
      <c r="X3" s="2" t="str">
        <f>IF(K3=Hit!K3,"H",IF(K3=Stand!K3,"S","D"))</f>
        <v>H</v>
      </c>
    </row>
    <row r="4" spans="1:24">
      <c r="A4">
        <v>6</v>
      </c>
      <c r="B4">
        <f>MAX(Hit!B4,Stand!B4,Double!B4)</f>
        <v>-0.14075911746001987</v>
      </c>
      <c r="C4">
        <f>MAX(Hit!C4,Stand!C4,Double!C4)</f>
        <v>-0.1072910780086084</v>
      </c>
      <c r="D4">
        <f>MAX(Hit!D4,Stand!D4,Double!D4)</f>
        <v>-7.2917141926387347E-2</v>
      </c>
      <c r="E4">
        <f>MAX(Hit!E4,Stand!E4,Double!E4)</f>
        <v>-3.4915973330102178E-2</v>
      </c>
      <c r="F4">
        <f>MAX(Hit!F4,Stand!F4,Double!F4)</f>
        <v>-1.3005835529874249E-2</v>
      </c>
      <c r="G4">
        <f>MAX(Hit!G4,Stand!G4,Double!G4)</f>
        <v>-0.15193270723669944</v>
      </c>
      <c r="H4">
        <f>MAX(Hit!H4,Stand!H4,Double!H4)</f>
        <v>-0.21724188132078476</v>
      </c>
      <c r="I4">
        <f>MAX(Hit!I4,Stand!I4,Double!I4)</f>
        <v>-0.29264070019772598</v>
      </c>
      <c r="J4">
        <f>MAX(Hit!J4,Stand!J4,Double!J4)</f>
        <v>-0.33774944037840804</v>
      </c>
      <c r="K4">
        <f>MAX(Hit!K4,Stand!K4,Double!K4)</f>
        <v>-0.30414663097569938</v>
      </c>
      <c r="N4">
        <v>6</v>
      </c>
      <c r="O4" s="2" t="str">
        <f>IF(B4=Hit!B4,"H",IF(B4=Stand!B4,"S","D"))</f>
        <v>H</v>
      </c>
      <c r="P4" s="2" t="str">
        <f>IF(C4=Hit!C4,"H",IF(C4=Stand!C4,"S","D"))</f>
        <v>H</v>
      </c>
      <c r="Q4" s="2" t="str">
        <f>IF(D4=Hit!D4,"H",IF(D4=Stand!D4,"S","D"))</f>
        <v>H</v>
      </c>
      <c r="R4" s="2" t="str">
        <f>IF(E4=Hit!E4,"H",IF(E4=Stand!E4,"S","D"))</f>
        <v>H</v>
      </c>
      <c r="S4" s="2" t="str">
        <f>IF(F4=Hit!F4,"H",IF(F4=Stand!F4,"S","D"))</f>
        <v>H</v>
      </c>
      <c r="T4" s="2" t="str">
        <f>IF(G4=Hit!G4,"H",IF(G4=Stand!G4,"S","D"))</f>
        <v>H</v>
      </c>
      <c r="U4" s="2" t="str">
        <f>IF(H4=Hit!H4,"H",IF(H4=Stand!H4,"S","D"))</f>
        <v>H</v>
      </c>
      <c r="V4" s="2" t="str">
        <f>IF(I4=Hit!I4,"H",IF(I4=Stand!I4,"S","D"))</f>
        <v>H</v>
      </c>
      <c r="W4" s="2" t="str">
        <f>IF(J4=Hit!J4,"H",IF(J4=Stand!J4,"S","D"))</f>
        <v>H</v>
      </c>
      <c r="X4" s="2" t="str">
        <f>IF(K4=Hit!K4,"H",IF(K4=Stand!K4,"S","D"))</f>
        <v>H</v>
      </c>
    </row>
    <row r="5" spans="1:24">
      <c r="A5">
        <v>7</v>
      </c>
      <c r="B5">
        <f>MAX(Hit!B5,Stand!B5,Double!B5)</f>
        <v>-0.10918342786661632</v>
      </c>
      <c r="C5">
        <f>MAX(Hit!C5,Stand!C5,Double!C5)</f>
        <v>-7.6582981904463637E-2</v>
      </c>
      <c r="D5">
        <f>MAX(Hit!D5,Stand!D5,Double!D5)</f>
        <v>-4.3021794004341911E-2</v>
      </c>
      <c r="E5">
        <f>MAX(Hit!E5,Stand!E5,Double!E5)</f>
        <v>-7.2713609029408845E-3</v>
      </c>
      <c r="F5">
        <f>MAX(Hit!F5,Stand!F5,Double!F5)</f>
        <v>2.9185342353860923E-2</v>
      </c>
      <c r="G5">
        <f>MAX(Hit!G5,Stand!G5,Double!G5)</f>
        <v>-6.880779958042775E-2</v>
      </c>
      <c r="H5">
        <f>MAX(Hit!H5,Stand!H5,Double!H5)</f>
        <v>-0.21060476872434972</v>
      </c>
      <c r="I5">
        <f>MAX(Hit!I5,Stand!I5,Double!I5)</f>
        <v>-0.28536544048687662</v>
      </c>
      <c r="J5">
        <f>MAX(Hit!J5,Stand!J5,Double!J5)</f>
        <v>-0.31905479139833842</v>
      </c>
      <c r="K5">
        <f>MAX(Hit!K5,Stand!K5,Double!K5)</f>
        <v>-0.31007165033163697</v>
      </c>
      <c r="N5">
        <v>7</v>
      </c>
      <c r="O5" s="2" t="str">
        <f>IF(B5=Hit!B5,"H",IF(B5=Stand!B5,"S","D"))</f>
        <v>H</v>
      </c>
      <c r="P5" s="2" t="str">
        <f>IF(C5=Hit!C5,"H",IF(C5=Stand!C5,"S","D"))</f>
        <v>H</v>
      </c>
      <c r="Q5" s="2" t="str">
        <f>IF(D5=Hit!D5,"H",IF(D5=Stand!D5,"S","D"))</f>
        <v>H</v>
      </c>
      <c r="R5" s="2" t="str">
        <f>IF(E5=Hit!E5,"H",IF(E5=Stand!E5,"S","D"))</f>
        <v>H</v>
      </c>
      <c r="S5" s="2" t="str">
        <f>IF(F5=Hit!F5,"H",IF(F5=Stand!F5,"S","D"))</f>
        <v>H</v>
      </c>
      <c r="T5" s="2" t="str">
        <f>IF(G5=Hit!G5,"H",IF(G5=Stand!G5,"S","D"))</f>
        <v>H</v>
      </c>
      <c r="U5" s="2" t="str">
        <f>IF(H5=Hit!H5,"H",IF(H5=Stand!H5,"S","D"))</f>
        <v>H</v>
      </c>
      <c r="V5" s="2" t="str">
        <f>IF(I5=Hit!I5,"H",IF(I5=Stand!I5,"S","D"))</f>
        <v>H</v>
      </c>
      <c r="W5" s="2" t="str">
        <f>IF(J5=Hit!J5,"H",IF(J5=Stand!J5,"S","D"))</f>
        <v>H</v>
      </c>
      <c r="X5" s="2" t="str">
        <f>IF(K5=Hit!K5,"H",IF(K5=Stand!K5,"S","D"))</f>
        <v>H</v>
      </c>
    </row>
    <row r="6" spans="1:24">
      <c r="A6">
        <v>8</v>
      </c>
      <c r="B6">
        <f>MAX(Hit!B6,Stand!B6,Double!B6)</f>
        <v>-2.1798188008805671E-2</v>
      </c>
      <c r="C6">
        <f>MAX(Hit!C6,Stand!C6,Double!C6)</f>
        <v>8.0052625306546443E-3</v>
      </c>
      <c r="D6">
        <f>MAX(Hit!D6,Stand!D6,Double!D6)</f>
        <v>3.8784473277208791E-2</v>
      </c>
      <c r="E6">
        <f>MAX(Hit!E6,Stand!E6,Double!E6)</f>
        <v>7.0804635983033826E-2</v>
      </c>
      <c r="F6">
        <f>MAX(Hit!F6,Stand!F6,Double!F6)</f>
        <v>0.11496015009622326</v>
      </c>
      <c r="G6">
        <f>MAX(Hit!G6,Stand!G6,Double!G6)</f>
        <v>8.2207439363742862E-2</v>
      </c>
      <c r="H6">
        <f>MAX(Hit!H6,Stand!H6,Double!H6)</f>
        <v>-5.9898275658656276E-2</v>
      </c>
      <c r="I6">
        <f>MAX(Hit!I6,Stand!I6,Double!I6)</f>
        <v>-0.21018633199821762</v>
      </c>
      <c r="J6">
        <f>MAX(Hit!J6,Stand!J6,Double!J6)</f>
        <v>-0.24937508055334259</v>
      </c>
      <c r="K6">
        <f>MAX(Hit!K6,Stand!K6,Double!K6)</f>
        <v>-0.1970288105741636</v>
      </c>
      <c r="N6">
        <v>8</v>
      </c>
      <c r="O6" s="2" t="str">
        <f>IF(B6=Hit!B6,"H",IF(B6=Stand!B6,"S","D"))</f>
        <v>H</v>
      </c>
      <c r="P6" s="2" t="str">
        <f>IF(C6=Hit!C6,"H",IF(C6=Stand!C6,"S","D"))</f>
        <v>H</v>
      </c>
      <c r="Q6" s="2" t="str">
        <f>IF(D6=Hit!D6,"H",IF(D6=Stand!D6,"S","D"))</f>
        <v>H</v>
      </c>
      <c r="R6" s="2" t="str">
        <f>IF(E6=Hit!E6,"H",IF(E6=Stand!E6,"S","D"))</f>
        <v>H</v>
      </c>
      <c r="S6" s="2" t="str">
        <f>IF(F6=Hit!F6,"H",IF(F6=Stand!F6,"S","D"))</f>
        <v>H</v>
      </c>
      <c r="T6" s="2" t="str">
        <f>IF(G6=Hit!G6,"H",IF(G6=Stand!G6,"S","D"))</f>
        <v>H</v>
      </c>
      <c r="U6" s="2" t="str">
        <f>IF(H6=Hit!H6,"H",IF(H6=Stand!H6,"S","D"))</f>
        <v>H</v>
      </c>
      <c r="V6" s="2" t="str">
        <f>IF(I6=Hit!I6,"H",IF(I6=Stand!I6,"S","D"))</f>
        <v>H</v>
      </c>
      <c r="W6" s="2" t="str">
        <f>IF(J6=Hit!J6,"H",IF(J6=Stand!J6,"S","D"))</f>
        <v>H</v>
      </c>
      <c r="X6" s="2" t="str">
        <f>IF(K6=Hit!K6,"H",IF(K6=Stand!K6,"S","D"))</f>
        <v>H</v>
      </c>
    </row>
    <row r="7" spans="1:24">
      <c r="A7">
        <v>9</v>
      </c>
      <c r="B7">
        <f>MAX(Hit!B7,Stand!B7,Double!B7)</f>
        <v>7.444603757634051E-2</v>
      </c>
      <c r="C7">
        <f>MAX(Hit!C7,Stand!C7,Double!C7)</f>
        <v>0.12081635332999649</v>
      </c>
      <c r="D7">
        <f>MAX(Hit!D7,Stand!D7,Double!D7)</f>
        <v>0.18194893405242157</v>
      </c>
      <c r="E7">
        <f>MAX(Hit!E7,Stand!E7,Double!E7)</f>
        <v>0.24305722487303633</v>
      </c>
      <c r="F7">
        <f>MAX(Hit!F7,Stand!F7,Double!F7)</f>
        <v>0.31705474570166697</v>
      </c>
      <c r="G7">
        <f>MAX(Hit!G7,Stand!G7,Double!G7)</f>
        <v>0.17186785993695267</v>
      </c>
      <c r="H7">
        <f>MAX(Hit!H7,Stand!H7,Double!H7)</f>
        <v>9.8376217435392585E-2</v>
      </c>
      <c r="I7">
        <f>MAX(Hit!I7,Stand!I7,Double!I7)</f>
        <v>-5.2178053462651731E-2</v>
      </c>
      <c r="J7">
        <f>MAX(Hit!J7,Stand!J7,Double!J7)</f>
        <v>-0.15295298487455075</v>
      </c>
      <c r="K7">
        <f>MAX(Hit!K7,Stand!K7,Double!K7)</f>
        <v>-6.5680778778066232E-2</v>
      </c>
      <c r="N7">
        <v>9</v>
      </c>
      <c r="O7" s="2" t="str">
        <f>IF(B7=Hit!B7,"H",IF(B7=Stand!B7,"S","D"))</f>
        <v>H</v>
      </c>
      <c r="P7" s="2" t="str">
        <f>IF(C7=Hit!C7,"H",IF(C7=Stand!C7,"S","D"))</f>
        <v>D</v>
      </c>
      <c r="Q7" s="2" t="str">
        <f>IF(D7=Hit!D7,"H",IF(D7=Stand!D7,"S","D"))</f>
        <v>D</v>
      </c>
      <c r="R7" s="2" t="str">
        <f>IF(E7=Hit!E7,"H",IF(E7=Stand!E7,"S","D"))</f>
        <v>D</v>
      </c>
      <c r="S7" s="2" t="str">
        <f>IF(F7=Hit!F7,"H",IF(F7=Stand!F7,"S","D"))</f>
        <v>D</v>
      </c>
      <c r="T7" s="2" t="str">
        <f>IF(G7=Hit!G7,"H",IF(G7=Stand!G7,"S","D"))</f>
        <v>H</v>
      </c>
      <c r="U7" s="2" t="str">
        <f>IF(H7=Hit!H7,"H",IF(H7=Stand!H7,"S","D"))</f>
        <v>H</v>
      </c>
      <c r="V7" s="2" t="str">
        <f>IF(I7=Hit!I7,"H",IF(I7=Stand!I7,"S","D"))</f>
        <v>H</v>
      </c>
      <c r="W7" s="2" t="str">
        <f>IF(J7=Hit!J7,"H",IF(J7=Stand!J7,"S","D"))</f>
        <v>H</v>
      </c>
      <c r="X7" s="2" t="str">
        <f>IF(K7=Hit!K7,"H",IF(K7=Stand!K7,"S","D"))</f>
        <v>H</v>
      </c>
    </row>
    <row r="8" spans="1:24">
      <c r="A8">
        <v>10</v>
      </c>
      <c r="B8">
        <f>MAX(Hit!B8,Stand!B8,Double!B8)</f>
        <v>0.3589394124422991</v>
      </c>
      <c r="C8">
        <f>MAX(Hit!C8,Stand!C8,Double!C8)</f>
        <v>0.40932067017593915</v>
      </c>
      <c r="D8">
        <f>MAX(Hit!D8,Stand!D8,Double!D8)</f>
        <v>0.46094024379435389</v>
      </c>
      <c r="E8">
        <f>MAX(Hit!E8,Stand!E8,Double!E8)</f>
        <v>0.51251710900326775</v>
      </c>
      <c r="F8">
        <f>MAX(Hit!F8,Stand!F8,Double!F8)</f>
        <v>0.57559016859776868</v>
      </c>
      <c r="G8">
        <f>MAX(Hit!G8,Stand!G8,Double!G8)</f>
        <v>0.39241245528243773</v>
      </c>
      <c r="H8">
        <f>MAX(Hit!H8,Stand!H8,Double!H8)</f>
        <v>0.28663571688628375</v>
      </c>
      <c r="I8">
        <f>MAX(Hit!I8,Stand!I8,Double!I8)</f>
        <v>0.14432836838077107</v>
      </c>
      <c r="J8">
        <f>MAX(Hit!J8,Stand!J8,Double!J8)</f>
        <v>2.5308523040868145E-2</v>
      </c>
      <c r="K8">
        <f>MAX(Hit!K8,Stand!K8,Double!K8)</f>
        <v>8.1449707945275895E-2</v>
      </c>
      <c r="N8">
        <v>10</v>
      </c>
      <c r="O8" s="2" t="str">
        <f>IF(B8=Hit!B8,"H",IF(B8=Stand!B8,"S","D"))</f>
        <v>D</v>
      </c>
      <c r="P8" s="2" t="str">
        <f>IF(C8=Hit!C8,"H",IF(C8=Stand!C8,"S","D"))</f>
        <v>D</v>
      </c>
      <c r="Q8" s="2" t="str">
        <f>IF(D8=Hit!D8,"H",IF(D8=Stand!D8,"S","D"))</f>
        <v>D</v>
      </c>
      <c r="R8" s="2" t="str">
        <f>IF(E8=Hit!E8,"H",IF(E8=Stand!E8,"S","D"))</f>
        <v>D</v>
      </c>
      <c r="S8" s="2" t="str">
        <f>IF(F8=Hit!F8,"H",IF(F8=Stand!F8,"S","D"))</f>
        <v>D</v>
      </c>
      <c r="T8" s="2" t="str">
        <f>IF(G8=Hit!G8,"H",IF(G8=Stand!G8,"S","D"))</f>
        <v>D</v>
      </c>
      <c r="U8" s="2" t="str">
        <f>IF(H8=Hit!H8,"H",IF(H8=Stand!H8,"S","D"))</f>
        <v>D</v>
      </c>
      <c r="V8" s="2" t="str">
        <f>IF(I8=Hit!I8,"H",IF(I8=Stand!I8,"S","D"))</f>
        <v>D</v>
      </c>
      <c r="W8" s="2" t="str">
        <f>IF(J8=Hit!J8,"H",IF(J8=Stand!J8,"S","D"))</f>
        <v>H</v>
      </c>
      <c r="X8" s="2" t="str">
        <f>IF(K8=Hit!K8,"H",IF(K8=Stand!K8,"S","D"))</f>
        <v>H</v>
      </c>
    </row>
    <row r="9" spans="1:24">
      <c r="A9">
        <v>11</v>
      </c>
      <c r="B9">
        <f>MAX(Hit!B9,Stand!B9,Double!B9)</f>
        <v>0.47064092333946889</v>
      </c>
      <c r="C9">
        <f>MAX(Hit!C9,Stand!C9,Double!C9)</f>
        <v>0.51779525312221664</v>
      </c>
      <c r="D9">
        <f>MAX(Hit!D9,Stand!D9,Double!D9)</f>
        <v>0.56604055041797596</v>
      </c>
      <c r="E9">
        <f>MAX(Hit!E9,Stand!E9,Double!E9)</f>
        <v>0.61469901790902803</v>
      </c>
      <c r="F9">
        <f>MAX(Hit!F9,Stand!F9,Double!F9)</f>
        <v>0.66738009490756955</v>
      </c>
      <c r="G9">
        <f>MAX(Hit!G9,Stand!G9,Double!G9)</f>
        <v>0.46288894886429077</v>
      </c>
      <c r="H9">
        <f>MAX(Hit!H9,Stand!H9,Double!H9)</f>
        <v>0.35069259087031501</v>
      </c>
      <c r="I9">
        <f>MAX(Hit!I9,Stand!I9,Double!I9)</f>
        <v>0.22778342315245473</v>
      </c>
      <c r="J9">
        <f>MAX(Hit!J9,Stand!J9,Double!J9)</f>
        <v>0.17968872741114619</v>
      </c>
      <c r="K9">
        <f>MAX(Hit!K9,Stand!K9,Double!K9)</f>
        <v>0.14300128216153019</v>
      </c>
      <c r="N9">
        <v>11</v>
      </c>
      <c r="O9" s="2" t="str">
        <f>IF(B9=Hit!B9,"H",IF(B9=Stand!B9,"S","D"))</f>
        <v>D</v>
      </c>
      <c r="P9" s="2" t="str">
        <f>IF(C9=Hit!C9,"H",IF(C9=Stand!C9,"S","D"))</f>
        <v>D</v>
      </c>
      <c r="Q9" s="2" t="str">
        <f>IF(D9=Hit!D9,"H",IF(D9=Stand!D9,"S","D"))</f>
        <v>D</v>
      </c>
      <c r="R9" s="2" t="str">
        <f>IF(E9=Hit!E9,"H",IF(E9=Stand!E9,"S","D"))</f>
        <v>D</v>
      </c>
      <c r="S9" s="2" t="str">
        <f>IF(F9=Hit!F9,"H",IF(F9=Stand!F9,"S","D"))</f>
        <v>D</v>
      </c>
      <c r="T9" s="2" t="str">
        <f>IF(G9=Hit!G9,"H",IF(G9=Stand!G9,"S","D"))</f>
        <v>D</v>
      </c>
      <c r="U9" s="2" t="str">
        <f>IF(H9=Hit!H9,"H",IF(H9=Stand!H9,"S","D"))</f>
        <v>D</v>
      </c>
      <c r="V9" s="2" t="str">
        <f>IF(I9=Hit!I9,"H",IF(I9=Stand!I9,"S","D"))</f>
        <v>D</v>
      </c>
      <c r="W9" s="2" t="str">
        <f>IF(J9=Hit!J9,"H",IF(J9=Stand!J9,"S","D"))</f>
        <v>D</v>
      </c>
      <c r="X9" s="2" t="str">
        <f>IF(K9=Hit!K9,"H",IF(K9=Stand!K9,"S","D"))</f>
        <v>H</v>
      </c>
    </row>
    <row r="10" spans="1:24">
      <c r="A10">
        <v>12</v>
      </c>
      <c r="B10">
        <f>MAX(Hit!B10,Stand!B10,Double!B10)</f>
        <v>-0.25338998596663803</v>
      </c>
      <c r="C10">
        <f>MAX(Hit!C10,Stand!C10,Double!C10)</f>
        <v>-0.23369089979808663</v>
      </c>
      <c r="D10">
        <f>MAX(Hit!D10,Stand!D10,Double!D10)</f>
        <v>-0.21106310899491443</v>
      </c>
      <c r="E10">
        <f>MAX(Hit!E10,Stand!E10,Double!E10)</f>
        <v>-0.16719266083547524</v>
      </c>
      <c r="F10">
        <f>MAX(Hit!F10,Stand!F10,Double!F10)</f>
        <v>-0.15369901583000445</v>
      </c>
      <c r="G10">
        <f>MAX(Hit!G10,Stand!G10,Double!G10)</f>
        <v>-0.21284771451731427</v>
      </c>
      <c r="H10">
        <f>MAX(Hit!H10,Stand!H10,Double!H10)</f>
        <v>-0.2715748050242861</v>
      </c>
      <c r="I10">
        <f>MAX(Hit!I10,Stand!I10,Double!I10)</f>
        <v>-0.3400132806089356</v>
      </c>
      <c r="J10">
        <f>MAX(Hit!J10,Stand!J10,Double!J10)</f>
        <v>-0.38104299284808757</v>
      </c>
      <c r="K10">
        <f>MAX(Hit!K10,Stand!K10,Double!K10)</f>
        <v>-0.35054034044008009</v>
      </c>
      <c r="N10">
        <v>12</v>
      </c>
      <c r="O10" s="2" t="str">
        <f>IF(B10=Hit!B10,"H",IF(B10=Stand!B10,"S","D"))</f>
        <v>H</v>
      </c>
      <c r="P10" s="2" t="str">
        <f>IF(C10=Hit!C10,"H",IF(C10=Stand!C10,"S","D"))</f>
        <v>H</v>
      </c>
      <c r="Q10" s="2" t="str">
        <f>IF(D10=Hit!D10,"H",IF(D10=Stand!D10,"S","D"))</f>
        <v>S</v>
      </c>
      <c r="R10" s="2" t="str">
        <f>IF(E10=Hit!E10,"H",IF(E10=Stand!E10,"S","D"))</f>
        <v>S</v>
      </c>
      <c r="S10" s="2" t="str">
        <f>IF(F10=Hit!F10,"H",IF(F10=Stand!F10,"S","D"))</f>
        <v>S</v>
      </c>
      <c r="T10" s="2" t="str">
        <f>IF(G10=Hit!G10,"H",IF(G10=Stand!G10,"S","D"))</f>
        <v>H</v>
      </c>
      <c r="U10" s="2" t="str">
        <f>IF(H10=Hit!H10,"H",IF(H10=Stand!H10,"S","D"))</f>
        <v>H</v>
      </c>
      <c r="V10" s="2" t="str">
        <f>IF(I10=Hit!I10,"H",IF(I10=Stand!I10,"S","D"))</f>
        <v>H</v>
      </c>
      <c r="W10" s="2" t="str">
        <f>IF(J10=Hit!J10,"H",IF(J10=Stand!J10,"S","D"))</f>
        <v>H</v>
      </c>
      <c r="X10" s="2" t="str">
        <f>IF(K10=Hit!K10,"H",IF(K10=Stand!K10,"S","D"))</f>
        <v>H</v>
      </c>
    </row>
    <row r="11" spans="1:24">
      <c r="A11">
        <v>13</v>
      </c>
      <c r="B11">
        <f>MAX(Hit!B11,Stand!B11,Double!B11)</f>
        <v>-0.29278372720927726</v>
      </c>
      <c r="C11">
        <f>MAX(Hit!C11,Stand!C11,Double!C11)</f>
        <v>-0.25225022923571355</v>
      </c>
      <c r="D11">
        <f>MAX(Hit!D11,Stand!D11,Double!D11)</f>
        <v>-0.21106310899491443</v>
      </c>
      <c r="E11">
        <f>MAX(Hit!E11,Stand!E11,Double!E11)</f>
        <v>-0.16719266083547524</v>
      </c>
      <c r="F11">
        <f>MAX(Hit!F11,Stand!F11,Double!F11)</f>
        <v>-0.15369901583000445</v>
      </c>
      <c r="G11">
        <f>MAX(Hit!G11,Stand!G11,Double!G11)</f>
        <v>-0.26907287776607752</v>
      </c>
      <c r="H11">
        <f>MAX(Hit!H11,Stand!H11,Double!H11)</f>
        <v>-0.32360517609397998</v>
      </c>
      <c r="I11">
        <f>MAX(Hit!I11,Stand!I11,Double!I11)</f>
        <v>-0.38715518913686875</v>
      </c>
      <c r="J11">
        <f>MAX(Hit!J11,Stand!J11,Double!J11)</f>
        <v>-0.42525420764465277</v>
      </c>
      <c r="K11">
        <f>MAX(Hit!K11,Stand!K11,Double!K11)</f>
        <v>-0.3969303161229315</v>
      </c>
      <c r="N11">
        <v>13</v>
      </c>
      <c r="O11" s="2" t="str">
        <f>IF(B11=Hit!B11,"H",IF(B11=Stand!B11,"S","D"))</f>
        <v>S</v>
      </c>
      <c r="P11" s="2" t="str">
        <f>IF(C11=Hit!C11,"H",IF(C11=Stand!C11,"S","D"))</f>
        <v>S</v>
      </c>
      <c r="Q11" s="2" t="str">
        <f>IF(D11=Hit!D11,"H",IF(D11=Stand!D11,"S","D"))</f>
        <v>S</v>
      </c>
      <c r="R11" s="2" t="str">
        <f>IF(E11=Hit!E11,"H",IF(E11=Stand!E11,"S","D"))</f>
        <v>S</v>
      </c>
      <c r="S11" s="2" t="str">
        <f>IF(F11=Hit!F11,"H",IF(F11=Stand!F11,"S","D"))</f>
        <v>S</v>
      </c>
      <c r="T11" s="2" t="str">
        <f>IF(G11=Hit!G11,"H",IF(G11=Stand!G11,"S","D"))</f>
        <v>H</v>
      </c>
      <c r="U11" s="2" t="str">
        <f>IF(H11=Hit!H11,"H",IF(H11=Stand!H11,"S","D"))</f>
        <v>H</v>
      </c>
      <c r="V11" s="2" t="str">
        <f>IF(I11=Hit!I11,"H",IF(I11=Stand!I11,"S","D"))</f>
        <v>H</v>
      </c>
      <c r="W11" s="2" t="str">
        <f>IF(J11=Hit!J11,"H",IF(J11=Stand!J11,"S","D"))</f>
        <v>H</v>
      </c>
      <c r="X11" s="2" t="str">
        <f>IF(K11=Hit!K11,"H",IF(K11=Stand!K11,"S","D"))</f>
        <v>H</v>
      </c>
    </row>
    <row r="12" spans="1:24">
      <c r="A12">
        <v>14</v>
      </c>
      <c r="B12">
        <f>MAX(Hit!B12,Stand!B12,Double!B12)</f>
        <v>-0.29278372720927726</v>
      </c>
      <c r="C12">
        <f>MAX(Hit!C12,Stand!C12,Double!C12)</f>
        <v>-0.25225022923571355</v>
      </c>
      <c r="D12">
        <f>MAX(Hit!D12,Stand!D12,Double!D12)</f>
        <v>-0.21106310899491443</v>
      </c>
      <c r="E12">
        <f>MAX(Hit!E12,Stand!E12,Double!E12)</f>
        <v>-0.16719266083547524</v>
      </c>
      <c r="F12">
        <f>MAX(Hit!F12,Stand!F12,Double!F12)</f>
        <v>-0.15369901583000445</v>
      </c>
      <c r="G12">
        <f>MAX(Hit!G12,Stand!G12,Double!G12)</f>
        <v>-0.3212819579256434</v>
      </c>
      <c r="H12">
        <f>MAX(Hit!H12,Stand!H12,Double!H12)</f>
        <v>-0.37191909208726709</v>
      </c>
      <c r="I12">
        <f>MAX(Hit!I12,Stand!I12,Double!I12)</f>
        <v>-0.43092981848423528</v>
      </c>
      <c r="J12">
        <f>MAX(Hit!J12,Stand!J12,Double!J12)</f>
        <v>-0.46630747852717758</v>
      </c>
      <c r="K12">
        <f>MAX(Hit!K12,Stand!K12,Double!K12)</f>
        <v>-0.44000672211415065</v>
      </c>
      <c r="N12">
        <v>14</v>
      </c>
      <c r="O12" s="2" t="str">
        <f>IF(B12=Hit!B12,"H",IF(B12=Stand!B12,"S","D"))</f>
        <v>S</v>
      </c>
      <c r="P12" s="2" t="str">
        <f>IF(C12=Hit!C12,"H",IF(C12=Stand!C12,"S","D"))</f>
        <v>S</v>
      </c>
      <c r="Q12" s="2" t="str">
        <f>IF(D12=Hit!D12,"H",IF(D12=Stand!D12,"S","D"))</f>
        <v>S</v>
      </c>
      <c r="R12" s="2" t="str">
        <f>IF(E12=Hit!E12,"H",IF(E12=Stand!E12,"S","D"))</f>
        <v>S</v>
      </c>
      <c r="S12" s="2" t="str">
        <f>IF(F12=Hit!F12,"H",IF(F12=Stand!F12,"S","D"))</f>
        <v>S</v>
      </c>
      <c r="T12" s="2" t="str">
        <f>IF(G12=Hit!G12,"H",IF(G12=Stand!G12,"S","D"))</f>
        <v>H</v>
      </c>
      <c r="U12" s="2" t="str">
        <f>IF(H12=Hit!H12,"H",IF(H12=Stand!H12,"S","D"))</f>
        <v>H</v>
      </c>
      <c r="V12" s="2" t="str">
        <f>IF(I12=Hit!I12,"H",IF(I12=Stand!I12,"S","D"))</f>
        <v>H</v>
      </c>
      <c r="W12" s="2" t="str">
        <f>IF(J12=Hit!J12,"H",IF(J12=Stand!J12,"S","D"))</f>
        <v>H</v>
      </c>
      <c r="X12" s="2" t="str">
        <f>IF(K12=Hit!K12,"H",IF(K12=Stand!K12,"S","D"))</f>
        <v>H</v>
      </c>
    </row>
    <row r="13" spans="1:24">
      <c r="A13">
        <v>15</v>
      </c>
      <c r="B13">
        <f>MAX(Hit!B13,Stand!B13,Double!B13)</f>
        <v>-0.29278372720927726</v>
      </c>
      <c r="C13">
        <f>MAX(Hit!C13,Stand!C13,Double!C13)</f>
        <v>-0.25225022923571355</v>
      </c>
      <c r="D13">
        <f>MAX(Hit!D13,Stand!D13,Double!D13)</f>
        <v>-0.21106310899491443</v>
      </c>
      <c r="E13">
        <f>MAX(Hit!E13,Stand!E13,Double!E13)</f>
        <v>-0.16719266083547524</v>
      </c>
      <c r="F13">
        <f>MAX(Hit!F13,Stand!F13,Double!F13)</f>
        <v>-0.15369901583000445</v>
      </c>
      <c r="G13">
        <f>MAX(Hit!G13,Stand!G13,Double!G13)</f>
        <v>-0.36976181807381175</v>
      </c>
      <c r="H13">
        <f>MAX(Hit!H13,Stand!H13,Double!H13)</f>
        <v>-0.41678201408103371</v>
      </c>
      <c r="I13">
        <f>MAX(Hit!I13,Stand!I13,Double!I13)</f>
        <v>-0.47157768859250421</v>
      </c>
      <c r="J13">
        <f>MAX(Hit!J13,Stand!J13,Double!J13)</f>
        <v>-0.5044283729180935</v>
      </c>
      <c r="K13">
        <f>MAX(Hit!K13,Stand!K13,Double!K13)</f>
        <v>-0.4800062419631399</v>
      </c>
      <c r="N13">
        <v>15</v>
      </c>
      <c r="O13" s="2" t="str">
        <f>IF(B13=Hit!B13,"H",IF(B13=Stand!B13,"S","D"))</f>
        <v>S</v>
      </c>
      <c r="P13" s="2" t="str">
        <f>IF(C13=Hit!C13,"H",IF(C13=Stand!C13,"S","D"))</f>
        <v>S</v>
      </c>
      <c r="Q13" s="2" t="str">
        <f>IF(D13=Hit!D13,"H",IF(D13=Stand!D13,"S","D"))</f>
        <v>S</v>
      </c>
      <c r="R13" s="2" t="str">
        <f>IF(E13=Hit!E13,"H",IF(E13=Stand!E13,"S","D"))</f>
        <v>S</v>
      </c>
      <c r="S13" s="2" t="str">
        <f>IF(F13=Hit!F13,"H",IF(F13=Stand!F13,"S","D"))</f>
        <v>S</v>
      </c>
      <c r="T13" s="2" t="str">
        <f>IF(G13=Hit!G13,"H",IF(G13=Stand!G13,"S","D"))</f>
        <v>H</v>
      </c>
      <c r="U13" s="2" t="str">
        <f>IF(H13=Hit!H13,"H",IF(H13=Stand!H13,"S","D"))</f>
        <v>H</v>
      </c>
      <c r="V13" s="2" t="str">
        <f>IF(I13=Hit!I13,"H",IF(I13=Stand!I13,"S","D"))</f>
        <v>H</v>
      </c>
      <c r="W13" s="2" t="str">
        <f>IF(J13=Hit!J13,"H",IF(J13=Stand!J13,"S","D"))</f>
        <v>H</v>
      </c>
      <c r="X13" s="2" t="str">
        <f>IF(K13=Hit!K13,"H",IF(K13=Stand!K13,"S","D"))</f>
        <v>H</v>
      </c>
    </row>
    <row r="14" spans="1:24">
      <c r="A14">
        <v>16</v>
      </c>
      <c r="B14">
        <f>MAX(Hit!B14,Stand!B14,Double!B14)</f>
        <v>-0.29278372720927726</v>
      </c>
      <c r="C14">
        <f>MAX(Hit!C14,Stand!C14,Double!C14)</f>
        <v>-0.25225022923571355</v>
      </c>
      <c r="D14">
        <f>MAX(Hit!D14,Stand!D14,Double!D14)</f>
        <v>-0.21106310899491443</v>
      </c>
      <c r="E14">
        <f>MAX(Hit!E14,Stand!E14,Double!E14)</f>
        <v>-0.16719266083547524</v>
      </c>
      <c r="F14">
        <f>MAX(Hit!F14,Stand!F14,Double!F14)</f>
        <v>-0.15369901583000445</v>
      </c>
      <c r="G14">
        <f>MAX(Hit!G14,Stand!G14,Double!G14)</f>
        <v>-0.41477883106853947</v>
      </c>
      <c r="H14">
        <f>MAX(Hit!H14,Stand!H14,Double!H14)</f>
        <v>-0.45844044164667425</v>
      </c>
      <c r="I14">
        <f>MAX(Hit!I14,Stand!I14,Double!I14)</f>
        <v>-0.50932213940732529</v>
      </c>
      <c r="J14">
        <f>MAX(Hit!J14,Stand!J14,Double!J14)</f>
        <v>-0.53982634628108683</v>
      </c>
      <c r="K14">
        <f>MAX(Hit!K14,Stand!K14,Double!K14)</f>
        <v>-0.51714865325148707</v>
      </c>
      <c r="N14">
        <v>16</v>
      </c>
      <c r="O14" s="2" t="str">
        <f>IF(B14=Hit!B14,"H",IF(B14=Stand!B14,"S","D"))</f>
        <v>S</v>
      </c>
      <c r="P14" s="2" t="str">
        <f>IF(C14=Hit!C14,"H",IF(C14=Stand!C14,"S","D"))</f>
        <v>S</v>
      </c>
      <c r="Q14" s="2" t="str">
        <f>IF(D14=Hit!D14,"H",IF(D14=Stand!D14,"S","D"))</f>
        <v>S</v>
      </c>
      <c r="R14" s="2" t="str">
        <f>IF(E14=Hit!E14,"H",IF(E14=Stand!E14,"S","D"))</f>
        <v>S</v>
      </c>
      <c r="S14" s="2" t="str">
        <f>IF(F14=Hit!F14,"H",IF(F14=Stand!F14,"S","D"))</f>
        <v>S</v>
      </c>
      <c r="T14" s="2" t="str">
        <f>IF(G14=Hit!G14,"H",IF(G14=Stand!G14,"S","D"))</f>
        <v>H</v>
      </c>
      <c r="U14" s="2" t="str">
        <f>IF(H14=Hit!H14,"H",IF(H14=Stand!H14,"S","D"))</f>
        <v>H</v>
      </c>
      <c r="V14" s="2" t="str">
        <f>IF(I14=Hit!I14,"H",IF(I14=Stand!I14,"S","D"))</f>
        <v>H</v>
      </c>
      <c r="W14" s="2" t="str">
        <f>IF(J14=Hit!J14,"H",IF(J14=Stand!J14,"S","D"))</f>
        <v>H</v>
      </c>
      <c r="X14" s="2" t="str">
        <f>IF(K14=Hit!K14,"H",IF(K14=Stand!K14,"S","D"))</f>
        <v>H</v>
      </c>
    </row>
    <row r="15" spans="1:24">
      <c r="A15">
        <v>17</v>
      </c>
      <c r="B15">
        <f>MAX(Hit!B15,Stand!B15,Double!B15)</f>
        <v>-0.15297458768154198</v>
      </c>
      <c r="C15">
        <f>MAX(Hit!C15,Stand!C15,Double!C15)</f>
        <v>-0.11721624142457364</v>
      </c>
      <c r="D15">
        <f>MAX(Hit!D15,Stand!D15,Double!D15)</f>
        <v>-8.0573373145316166E-2</v>
      </c>
      <c r="E15">
        <f>MAX(Hit!E15,Stand!E15,Double!E15)</f>
        <v>-4.4941375564924446E-2</v>
      </c>
      <c r="F15">
        <f>MAX(Hit!F15,Stand!F15,Double!F15)</f>
        <v>1.1739160673341936E-2</v>
      </c>
      <c r="G15">
        <f>MAX(Hit!G15,Stand!G15,Double!G15)</f>
        <v>-0.10680898948269466</v>
      </c>
      <c r="H15">
        <f>MAX(Hit!H15,Stand!H15,Double!H15)</f>
        <v>-0.38195097104844727</v>
      </c>
      <c r="I15">
        <f>MAX(Hit!I15,Stand!I15,Double!I15)</f>
        <v>-0.42315423964521742</v>
      </c>
      <c r="J15">
        <f>MAX(Hit!J15,Stand!J15,Double!J15)</f>
        <v>-0.41972063392881986</v>
      </c>
      <c r="K15">
        <f>MAX(Hit!K15,Stand!K15,Double!K15)</f>
        <v>-0.47803347499473708</v>
      </c>
      <c r="N15">
        <v>17</v>
      </c>
      <c r="O15" s="2" t="str">
        <f>IF(B15=Hit!B15,"H",IF(B15=Stand!B15,"S","D"))</f>
        <v>S</v>
      </c>
      <c r="P15" s="2" t="str">
        <f>IF(C15=Hit!C15,"H",IF(C15=Stand!C15,"S","D"))</f>
        <v>S</v>
      </c>
      <c r="Q15" s="2" t="str">
        <f>IF(D15=Hit!D15,"H",IF(D15=Stand!D15,"S","D"))</f>
        <v>S</v>
      </c>
      <c r="R15" s="2" t="str">
        <f>IF(E15=Hit!E15,"H",IF(E15=Stand!E15,"S","D"))</f>
        <v>S</v>
      </c>
      <c r="S15" s="2" t="str">
        <f>IF(F15=Hit!F15,"H",IF(F15=Stand!F15,"S","D"))</f>
        <v>S</v>
      </c>
      <c r="T15" s="2" t="str">
        <f>IF(G15=Hit!G15,"H",IF(G15=Stand!G15,"S","D"))</f>
        <v>S</v>
      </c>
      <c r="U15" s="2" t="str">
        <f>IF(H15=Hit!H15,"H",IF(H15=Stand!H15,"S","D"))</f>
        <v>S</v>
      </c>
      <c r="V15" s="2" t="str">
        <f>IF(I15=Hit!I15,"H",IF(I15=Stand!I15,"S","D"))</f>
        <v>S</v>
      </c>
      <c r="W15" s="2" t="str">
        <f>IF(J15=Hit!J15,"H",IF(J15=Stand!J15,"S","D"))</f>
        <v>S</v>
      </c>
      <c r="X15" s="2" t="str">
        <f>IF(K15=Hit!K15,"H",IF(K15=Stand!K15,"S","D"))</f>
        <v>S</v>
      </c>
    </row>
    <row r="16" spans="1:24">
      <c r="A16">
        <v>18</v>
      </c>
      <c r="B16">
        <f>MAX(Hit!B16,Stand!B16,Double!B16)</f>
        <v>0.12174190222088771</v>
      </c>
      <c r="C16">
        <f>MAX(Hit!C16,Stand!C16,Double!C16)</f>
        <v>0.14830007284131114</v>
      </c>
      <c r="D16">
        <f>MAX(Hit!D16,Stand!D16,Double!D16)</f>
        <v>0.17585443719748528</v>
      </c>
      <c r="E16">
        <f>MAX(Hit!E16,Stand!E16,Double!E16)</f>
        <v>0.19956119497617719</v>
      </c>
      <c r="F16">
        <f>MAX(Hit!F16,Stand!F16,Double!F16)</f>
        <v>0.28344391604689861</v>
      </c>
      <c r="G16">
        <f>MAX(Hit!G16,Stand!G16,Double!G16)</f>
        <v>0.3995541673365518</v>
      </c>
      <c r="H16">
        <f>MAX(Hit!H16,Stand!H16,Double!H16)</f>
        <v>0.1059513486191236</v>
      </c>
      <c r="I16">
        <f>MAX(Hit!I16,Stand!I16,Double!I16)</f>
        <v>-0.18316335667343339</v>
      </c>
      <c r="J16">
        <f>MAX(Hit!J16,Stand!J16,Double!J16)</f>
        <v>-0.17830123379648949</v>
      </c>
      <c r="K16">
        <f>MAX(Hit!K16,Stand!K16,Double!K16)</f>
        <v>-0.10019887561319057</v>
      </c>
      <c r="N16">
        <v>18</v>
      </c>
      <c r="O16" s="2" t="str">
        <f>IF(B16=Hit!B16,"H",IF(B16=Stand!B16,"S","D"))</f>
        <v>S</v>
      </c>
      <c r="P16" s="2" t="str">
        <f>IF(C16=Hit!C16,"H",IF(C16=Stand!C16,"S","D"))</f>
        <v>S</v>
      </c>
      <c r="Q16" s="2" t="str">
        <f>IF(D16=Hit!D16,"H",IF(D16=Stand!D16,"S","D"))</f>
        <v>S</v>
      </c>
      <c r="R16" s="2" t="str">
        <f>IF(E16=Hit!E16,"H",IF(E16=Stand!E16,"S","D"))</f>
        <v>S</v>
      </c>
      <c r="S16" s="2" t="str">
        <f>IF(F16=Hit!F16,"H",IF(F16=Stand!F16,"S","D"))</f>
        <v>S</v>
      </c>
      <c r="T16" s="2" t="str">
        <f>IF(G16=Hit!G16,"H",IF(G16=Stand!G16,"S","D"))</f>
        <v>S</v>
      </c>
      <c r="U16" s="2" t="str">
        <f>IF(H16=Hit!H16,"H",IF(H16=Stand!H16,"S","D"))</f>
        <v>S</v>
      </c>
      <c r="V16" s="2" t="str">
        <f>IF(I16=Hit!I16,"H",IF(I16=Stand!I16,"S","D"))</f>
        <v>S</v>
      </c>
      <c r="W16" s="2" t="str">
        <f>IF(J16=Hit!J16,"H",IF(J16=Stand!J16,"S","D"))</f>
        <v>S</v>
      </c>
      <c r="X16" s="2" t="str">
        <f>IF(K16=Hit!K16,"H",IF(K16=Stand!K16,"S","D"))</f>
        <v>S</v>
      </c>
    </row>
    <row r="17" spans="1:24">
      <c r="A17">
        <v>19</v>
      </c>
      <c r="B17">
        <f>MAX(Hit!B17,Stand!B17,Double!B17)</f>
        <v>0.38630468602058987</v>
      </c>
      <c r="C17">
        <f>MAX(Hit!C17,Stand!C17,Double!C17)</f>
        <v>0.40436293659775996</v>
      </c>
      <c r="D17">
        <f>MAX(Hit!D17,Stand!D17,Double!D17)</f>
        <v>0.42317892482749647</v>
      </c>
      <c r="E17">
        <f>MAX(Hit!E17,Stand!E17,Double!E17)</f>
        <v>0.43951210416088371</v>
      </c>
      <c r="F17">
        <f>MAX(Hit!F17,Stand!F17,Double!F17)</f>
        <v>0.4959770737873192</v>
      </c>
      <c r="G17">
        <f>MAX(Hit!G17,Stand!G17,Double!G17)</f>
        <v>0.6159764957534315</v>
      </c>
      <c r="H17">
        <f>MAX(Hit!H17,Stand!H17,Double!H17)</f>
        <v>0.5938536682866945</v>
      </c>
      <c r="I17">
        <f>MAX(Hit!I17,Stand!I17,Double!I17)</f>
        <v>0.28759675706758142</v>
      </c>
      <c r="J17">
        <f>MAX(Hit!J17,Stand!J17,Double!J17)</f>
        <v>6.3118166335840831E-2</v>
      </c>
      <c r="K17">
        <f>MAX(Hit!K17,Stand!K17,Double!K17)</f>
        <v>0.27763572376835594</v>
      </c>
      <c r="N17">
        <v>19</v>
      </c>
      <c r="O17" s="2" t="str">
        <f>IF(B17=Hit!B17,"H",IF(B17=Stand!B17,"S","D"))</f>
        <v>S</v>
      </c>
      <c r="P17" s="2" t="str">
        <f>IF(C17=Hit!C17,"H",IF(C17=Stand!C17,"S","D"))</f>
        <v>S</v>
      </c>
      <c r="Q17" s="2" t="str">
        <f>IF(D17=Hit!D17,"H",IF(D17=Stand!D17,"S","D"))</f>
        <v>S</v>
      </c>
      <c r="R17" s="2" t="str">
        <f>IF(E17=Hit!E17,"H",IF(E17=Stand!E17,"S","D"))</f>
        <v>S</v>
      </c>
      <c r="S17" s="2" t="str">
        <f>IF(F17=Hit!F17,"H",IF(F17=Stand!F17,"S","D"))</f>
        <v>S</v>
      </c>
      <c r="T17" s="2" t="str">
        <f>IF(G17=Hit!G17,"H",IF(G17=Stand!G17,"S","D"))</f>
        <v>S</v>
      </c>
      <c r="U17" s="2" t="str">
        <f>IF(H17=Hit!H17,"H",IF(H17=Stand!H17,"S","D"))</f>
        <v>S</v>
      </c>
      <c r="V17" s="2" t="str">
        <f>IF(I17=Hit!I17,"H",IF(I17=Stand!I17,"S","D"))</f>
        <v>S</v>
      </c>
      <c r="W17" s="2" t="str">
        <f>IF(J17=Hit!J17,"H",IF(J17=Stand!J17,"S","D"))</f>
        <v>S</v>
      </c>
      <c r="X17" s="2" t="str">
        <f>IF(K17=Hit!K17,"H",IF(K17=Stand!K17,"S","D"))</f>
        <v>S</v>
      </c>
    </row>
    <row r="18" spans="1:24">
      <c r="A18">
        <v>20</v>
      </c>
      <c r="B18">
        <f>MAX(Hit!B18,Stand!B18,Double!B18)</f>
        <v>0.63998657521683877</v>
      </c>
      <c r="C18">
        <f>MAX(Hit!C18,Stand!C18,Double!C18)</f>
        <v>0.65027209425148136</v>
      </c>
      <c r="D18">
        <f>MAX(Hit!D18,Stand!D18,Double!D18)</f>
        <v>0.66104996194807186</v>
      </c>
      <c r="E18">
        <f>MAX(Hit!E18,Stand!E18,Double!E18)</f>
        <v>0.67035969063279999</v>
      </c>
      <c r="F18">
        <f>MAX(Hit!F18,Stand!F18,Double!F18)</f>
        <v>0.70395857017134467</v>
      </c>
      <c r="G18">
        <f>MAX(Hit!G18,Stand!G18,Double!G18)</f>
        <v>0.77322722653717491</v>
      </c>
      <c r="H18">
        <f>MAX(Hit!H18,Stand!H18,Double!H18)</f>
        <v>0.79181515955189841</v>
      </c>
      <c r="I18">
        <f>MAX(Hit!I18,Stand!I18,Double!I18)</f>
        <v>0.75835687080859615</v>
      </c>
      <c r="J18">
        <f>MAX(Hit!J18,Stand!J18,Double!J18)</f>
        <v>0.55453756646817121</v>
      </c>
      <c r="K18">
        <f>MAX(Hit!K18,Stand!K18,Double!K18)</f>
        <v>0.65547032314990239</v>
      </c>
      <c r="N18">
        <v>20</v>
      </c>
      <c r="O18" s="2" t="str">
        <f>IF(B18=Hit!B18,"H",IF(B18=Stand!B18,"S","D"))</f>
        <v>S</v>
      </c>
      <c r="P18" s="2" t="str">
        <f>IF(C18=Hit!C18,"H",IF(C18=Stand!C18,"S","D"))</f>
        <v>S</v>
      </c>
      <c r="Q18" s="2" t="str">
        <f>IF(D18=Hit!D18,"H",IF(D18=Stand!D18,"S","D"))</f>
        <v>S</v>
      </c>
      <c r="R18" s="2" t="str">
        <f>IF(E18=Hit!E18,"H",IF(E18=Stand!E18,"S","D"))</f>
        <v>S</v>
      </c>
      <c r="S18" s="2" t="str">
        <f>IF(F18=Hit!F18,"H",IF(F18=Stand!F18,"S","D"))</f>
        <v>S</v>
      </c>
      <c r="T18" s="2" t="str">
        <f>IF(G18=Hit!G18,"H",IF(G18=Stand!G18,"S","D"))</f>
        <v>S</v>
      </c>
      <c r="U18" s="2" t="str">
        <f>IF(H18=Hit!H18,"H",IF(H18=Stand!H18,"S","D"))</f>
        <v>S</v>
      </c>
      <c r="V18" s="2" t="str">
        <f>IF(I18=Hit!I18,"H",IF(I18=Stand!I18,"S","D"))</f>
        <v>S</v>
      </c>
      <c r="W18" s="2" t="str">
        <f>IF(J18=Hit!J18,"H",IF(J18=Stand!J18,"S","D"))</f>
        <v>S</v>
      </c>
      <c r="X18" s="2" t="str">
        <f>IF(K18=Hit!K18,"H",IF(K18=Stand!K18,"S","D"))</f>
        <v>S</v>
      </c>
    </row>
    <row r="19" spans="1:24">
      <c r="A19">
        <v>21</v>
      </c>
      <c r="B19">
        <f>MAX(Hit!B19,Stand!B19,Double!B19)</f>
        <v>0.88200651549403997</v>
      </c>
      <c r="C19">
        <f>MAX(Hit!C19,Stand!C19,Double!C19)</f>
        <v>0.88530035730174927</v>
      </c>
      <c r="D19">
        <f>MAX(Hit!D19,Stand!D19,Double!D19)</f>
        <v>0.88876729296591961</v>
      </c>
      <c r="E19">
        <f>MAX(Hit!E19,Stand!E19,Double!E19)</f>
        <v>0.89175382659528035</v>
      </c>
      <c r="F19">
        <f>MAX(Hit!F19,Stand!F19,Double!F19)</f>
        <v>0.90283674384258006</v>
      </c>
      <c r="G19">
        <f>MAX(Hit!G19,Stand!G19,Double!G19)</f>
        <v>0.92592629596452325</v>
      </c>
      <c r="H19">
        <f>MAX(Hit!H19,Stand!H19,Double!H19)</f>
        <v>0.93060505318396614</v>
      </c>
      <c r="I19">
        <f>MAX(Hit!I19,Stand!I19,Double!I19)</f>
        <v>0.93917615614724415</v>
      </c>
      <c r="J19">
        <f>MAX(Hit!J19,Stand!J19,Double!J19)</f>
        <v>0.96262363326716827</v>
      </c>
      <c r="K19">
        <f>MAX(Hit!K19,Stand!K19,Double!K19)</f>
        <v>0.92219381142033785</v>
      </c>
      <c r="N19">
        <v>21</v>
      </c>
      <c r="O19" s="2" t="str">
        <f>IF(B19=Hit!B19,"H",IF(B19=Stand!B19,"S","D"))</f>
        <v>S</v>
      </c>
      <c r="P19" s="2" t="str">
        <f>IF(C19=Hit!C19,"H",IF(C19=Stand!C19,"S","D"))</f>
        <v>S</v>
      </c>
      <c r="Q19" s="2" t="str">
        <f>IF(D19=Hit!D19,"H",IF(D19=Stand!D19,"S","D"))</f>
        <v>S</v>
      </c>
      <c r="R19" s="2" t="str">
        <f>IF(E19=Hit!E19,"H",IF(E19=Stand!E19,"S","D"))</f>
        <v>S</v>
      </c>
      <c r="S19" s="2" t="str">
        <f>IF(F19=Hit!F19,"H",IF(F19=Stand!F19,"S","D"))</f>
        <v>S</v>
      </c>
      <c r="T19" s="2" t="str">
        <f>IF(G19=Hit!G19,"H",IF(G19=Stand!G19,"S","D"))</f>
        <v>S</v>
      </c>
      <c r="U19" s="2" t="str">
        <f>IF(H19=Hit!H19,"H",IF(H19=Stand!H19,"S","D"))</f>
        <v>S</v>
      </c>
      <c r="V19" s="2" t="str">
        <f>IF(I19=Hit!I19,"H",IF(I19=Stand!I19,"S","D"))</f>
        <v>S</v>
      </c>
      <c r="W19" s="2" t="str">
        <f>IF(J19=Hit!J19,"H",IF(J19=Stand!J19,"S","D"))</f>
        <v>S</v>
      </c>
      <c r="X19" s="2" t="str">
        <f>IF(K19=Hit!K19,"H",IF(K19=Stand!K19,"S","D"))</f>
        <v>S</v>
      </c>
    </row>
    <row r="20" spans="1:24">
      <c r="A20">
        <v>22</v>
      </c>
      <c r="B20">
        <f>MAX(Hit!B20,Stand!B20)</f>
        <v>-1</v>
      </c>
      <c r="C20">
        <f>MAX(Hit!C20,Stand!C20)</f>
        <v>-1</v>
      </c>
      <c r="D20">
        <f>MAX(Hit!D20,Stand!D20)</f>
        <v>-1</v>
      </c>
      <c r="E20">
        <f>MAX(Hit!E20,Stand!E20)</f>
        <v>-1</v>
      </c>
      <c r="F20">
        <f>MAX(Hit!F20,Stand!F20)</f>
        <v>-1</v>
      </c>
      <c r="G20">
        <f>MAX(Hit!G20,Stand!G20)</f>
        <v>-1</v>
      </c>
      <c r="H20">
        <f>MAX(Hit!H20,Stand!H20)</f>
        <v>-1</v>
      </c>
      <c r="I20">
        <f>MAX(Hit!I20,Stand!I20)</f>
        <v>-1</v>
      </c>
      <c r="J20">
        <f>MAX(Hit!J20,Stand!J20)</f>
        <v>-1</v>
      </c>
      <c r="K20">
        <f>MAX(Hit!K20,Stand!K20)</f>
        <v>-1</v>
      </c>
    </row>
    <row r="21" spans="1:24">
      <c r="A21">
        <v>23</v>
      </c>
      <c r="B21">
        <f>MAX(Hit!B21,Stand!B21)</f>
        <v>-1</v>
      </c>
      <c r="C21">
        <f>MAX(Hit!C21,Stand!C21)</f>
        <v>-1</v>
      </c>
      <c r="D21">
        <f>MAX(Hit!D21,Stand!D21)</f>
        <v>-1</v>
      </c>
      <c r="E21">
        <f>MAX(Hit!E21,Stand!E21)</f>
        <v>-1</v>
      </c>
      <c r="F21">
        <f>MAX(Hit!F21,Stand!F21)</f>
        <v>-1</v>
      </c>
      <c r="G21">
        <f>MAX(Hit!G21,Stand!G21)</f>
        <v>-1</v>
      </c>
      <c r="H21">
        <f>MAX(Hit!H21,Stand!H21)</f>
        <v>-1</v>
      </c>
      <c r="I21">
        <f>MAX(Hit!I21,Stand!I21)</f>
        <v>-1</v>
      </c>
      <c r="J21">
        <f>MAX(Hit!J21,Stand!J21)</f>
        <v>-1</v>
      </c>
      <c r="K21">
        <f>MAX(Hit!K21,Stand!K21)</f>
        <v>-1</v>
      </c>
    </row>
    <row r="22" spans="1:24">
      <c r="A22">
        <v>24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</row>
    <row r="23" spans="1:24">
      <c r="A23">
        <v>25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</row>
    <row r="24" spans="1:24">
      <c r="A24">
        <v>26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</row>
    <row r="25" spans="1:24">
      <c r="A25">
        <v>27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</row>
    <row r="26" spans="1:24">
      <c r="A26">
        <v>28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</row>
    <row r="27" spans="1:24">
      <c r="A27">
        <v>29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</row>
    <row r="28" spans="1:24">
      <c r="A28">
        <v>30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</row>
    <row r="29" spans="1:24">
      <c r="A29">
        <v>31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</row>
    <row r="35" spans="1:24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  <c r="N35" t="s">
        <v>2</v>
      </c>
      <c r="O35">
        <v>2</v>
      </c>
      <c r="P35">
        <v>3</v>
      </c>
      <c r="Q35">
        <v>4</v>
      </c>
      <c r="R35">
        <v>5</v>
      </c>
      <c r="S35">
        <v>6</v>
      </c>
      <c r="T35">
        <v>7</v>
      </c>
      <c r="U35">
        <v>8</v>
      </c>
      <c r="V35">
        <v>9</v>
      </c>
      <c r="W35">
        <v>10</v>
      </c>
      <c r="X35" t="s">
        <v>3</v>
      </c>
    </row>
    <row r="36" spans="1:24">
      <c r="A36">
        <v>12</v>
      </c>
      <c r="B36">
        <f>MAX(Hit!B36,Stand!B36,Double!B36)</f>
        <v>8.1836216051656058E-2</v>
      </c>
      <c r="C36">
        <f>MAX(Hit!C36,Stand!C36,Double!C36)</f>
        <v>0.10350704654207774</v>
      </c>
      <c r="D36">
        <f>MAX(Hit!D36,Stand!D36,Double!D36)</f>
        <v>0.12659562809256977</v>
      </c>
      <c r="E36">
        <f>MAX(Hit!E36,Stand!E36,Double!E36)</f>
        <v>0.15648238458465519</v>
      </c>
      <c r="F36">
        <f>MAX(Hit!F36,Stand!F36,Double!F36)</f>
        <v>0.18595361333225555</v>
      </c>
      <c r="G36">
        <f>MAX(Hit!G36,Stand!G36,Double!G36)</f>
        <v>0.16547293077063494</v>
      </c>
      <c r="H36">
        <f>MAX(Hit!H36,Stand!H36,Double!H36)</f>
        <v>9.511502092703232E-2</v>
      </c>
      <c r="I36">
        <f>MAX(Hit!I36,Stand!I36,Double!I36)</f>
        <v>6.5790841226863144E-5</v>
      </c>
      <c r="J36">
        <f>MAX(Hit!J36,Stand!J36,Double!J36)</f>
        <v>-7.0002397357964638E-2</v>
      </c>
      <c r="K36">
        <f>MAX(Hit!K36,Stand!K36,Double!K36)</f>
        <v>-2.0477877704912145E-2</v>
      </c>
      <c r="N36">
        <v>12</v>
      </c>
      <c r="O36" s="2" t="str">
        <f>IF(B36=Hit!B36,"H",IF(B36=Stand!B36,"S","D"))</f>
        <v>H</v>
      </c>
      <c r="P36" s="2" t="str">
        <f>IF(C36=Hit!C36,"H",IF(C36=Stand!C36,"S","D"))</f>
        <v>H</v>
      </c>
      <c r="Q36" s="2" t="str">
        <f>IF(D36=Hit!D36,"H",IF(D36=Stand!D36,"S","D"))</f>
        <v>H</v>
      </c>
      <c r="R36" s="2" t="str">
        <f>IF(E36=Hit!E36,"H",IF(E36=Stand!E36,"S","D"))</f>
        <v>H</v>
      </c>
      <c r="S36" s="2" t="str">
        <f>IF(F36=Hit!F36,"H",IF(F36=Stand!F36,"S","D"))</f>
        <v>H</v>
      </c>
      <c r="T36" s="2" t="str">
        <f>IF(G36=Hit!G36,"H",IF(G36=Stand!G36,"S","D"))</f>
        <v>H</v>
      </c>
      <c r="U36" s="2" t="str">
        <f>IF(H36=Hit!H36,"H",IF(H36=Stand!H36,"S","D"))</f>
        <v>H</v>
      </c>
      <c r="V36" s="2" t="str">
        <f>IF(I36=Hit!I36,"H",IF(I36=Stand!I36,"S","D"))</f>
        <v>H</v>
      </c>
      <c r="W36" s="2" t="str">
        <f>IF(J36=Hit!J36,"H",IF(J36=Stand!J36,"S","D"))</f>
        <v>H</v>
      </c>
      <c r="X36" s="2" t="str">
        <f>IF(K36=Hit!K36,"H",IF(K36=Stand!K36,"S","D"))</f>
        <v>H</v>
      </c>
    </row>
    <row r="37" spans="1:24">
      <c r="A37">
        <v>13</v>
      </c>
      <c r="B37">
        <f>MAX(Hit!B37,Stand!B37,Double!B37)</f>
        <v>4.6636132695309543E-2</v>
      </c>
      <c r="C37">
        <f>MAX(Hit!C37,Stand!C37,Double!C37)</f>
        <v>7.4118813392744037E-2</v>
      </c>
      <c r="D37">
        <f>MAX(Hit!D37,Stand!D37,Double!D37)</f>
        <v>0.10247714687203519</v>
      </c>
      <c r="E37">
        <f>MAX(Hit!E37,Stand!E37,Double!E37)</f>
        <v>0.13336273848321728</v>
      </c>
      <c r="F37">
        <f>MAX(Hit!F37,Stand!F37,Double!F37)</f>
        <v>0.1797482058279152</v>
      </c>
      <c r="G37">
        <f>MAX(Hit!G37,Stand!G37,Double!G37)</f>
        <v>0.12238569517899196</v>
      </c>
      <c r="H37">
        <f>MAX(Hit!H37,Stand!H37,Double!H37)</f>
        <v>5.4057070196311334E-2</v>
      </c>
      <c r="I37">
        <f>MAX(Hit!I37,Stand!I37,Double!I37)</f>
        <v>-3.7694688127479919E-2</v>
      </c>
      <c r="J37">
        <f>MAX(Hit!J37,Stand!J37,Double!J37)</f>
        <v>-0.10485135840627777</v>
      </c>
      <c r="K37">
        <f>MAX(Hit!K37,Stand!K37,Double!K37)</f>
        <v>-5.7308046666810254E-2</v>
      </c>
      <c r="N37">
        <v>13</v>
      </c>
      <c r="O37" s="2" t="str">
        <f>IF(B37=Hit!B37,"H",IF(B37=Stand!B37,"S","D"))</f>
        <v>H</v>
      </c>
      <c r="P37" s="2" t="str">
        <f>IF(C37=Hit!C37,"H",IF(C37=Stand!C37,"S","D"))</f>
        <v>H</v>
      </c>
      <c r="Q37" s="2" t="str">
        <f>IF(D37=Hit!D37,"H",IF(D37=Stand!D37,"S","D"))</f>
        <v>H</v>
      </c>
      <c r="R37" s="2" t="str">
        <f>IF(E37=Hit!E37,"H",IF(E37=Stand!E37,"S","D"))</f>
        <v>H</v>
      </c>
      <c r="S37" s="2" t="str">
        <f>IF(F37=Hit!F37,"H",IF(F37=Stand!F37,"S","D"))</f>
        <v>D</v>
      </c>
      <c r="T37" s="2" t="str">
        <f>IF(G37=Hit!G37,"H",IF(G37=Stand!G37,"S","D"))</f>
        <v>H</v>
      </c>
      <c r="U37" s="2" t="str">
        <f>IF(H37=Hit!H37,"H",IF(H37=Stand!H37,"S","D"))</f>
        <v>H</v>
      </c>
      <c r="V37" s="2" t="str">
        <f>IF(I37=Hit!I37,"H",IF(I37=Stand!I37,"S","D"))</f>
        <v>H</v>
      </c>
      <c r="W37" s="2" t="str">
        <f>IF(J37=Hit!J37,"H",IF(J37=Stand!J37,"S","D"))</f>
        <v>H</v>
      </c>
      <c r="X37" s="2" t="str">
        <f>IF(K37=Hit!K37,"H",IF(K37=Stand!K37,"S","D"))</f>
        <v>H</v>
      </c>
    </row>
    <row r="38" spans="1:24">
      <c r="A38">
        <v>14</v>
      </c>
      <c r="B38">
        <f>MAX(Hit!B38,Stand!B38,Double!B38)</f>
        <v>2.2391856987839083E-2</v>
      </c>
      <c r="C38">
        <f>MAX(Hit!C38,Stand!C38,Double!C38)</f>
        <v>5.0806738919282779E-2</v>
      </c>
      <c r="D38">
        <f>MAX(Hit!D38,Stand!D38,Double!D38)</f>
        <v>8.0081414310110191E-2</v>
      </c>
      <c r="E38">
        <f>MAX(Hit!E38,Stand!E38,Double!E38)</f>
        <v>0.12595448524867925</v>
      </c>
      <c r="F38">
        <f>MAX(Hit!F38,Stand!F38,Double!F38)</f>
        <v>0.1797482058279152</v>
      </c>
      <c r="G38">
        <f>MAX(Hit!G38,Stand!G38,Double!G38)</f>
        <v>7.9507488494468148E-2</v>
      </c>
      <c r="H38">
        <f>MAX(Hit!H38,Stand!H38,Double!H38)</f>
        <v>1.3277219463208496E-2</v>
      </c>
      <c r="I38">
        <f>MAX(Hit!I38,Stand!I38,Double!I38)</f>
        <v>-7.5163189441683848E-2</v>
      </c>
      <c r="J38">
        <f>MAX(Hit!J38,Stand!J38,Double!J38)</f>
        <v>-0.1394667821754545</v>
      </c>
      <c r="K38">
        <f>MAX(Hit!K38,Stand!K38,Double!K38)</f>
        <v>-9.3874324768310105E-2</v>
      </c>
      <c r="N38">
        <v>14</v>
      </c>
      <c r="O38" s="2" t="str">
        <f>IF(B38=Hit!B38,"H",IF(B38=Stand!B38,"S","D"))</f>
        <v>H</v>
      </c>
      <c r="P38" s="2" t="str">
        <f>IF(C38=Hit!C38,"H",IF(C38=Stand!C38,"S","D"))</f>
        <v>H</v>
      </c>
      <c r="Q38" s="2" t="str">
        <f>IF(D38=Hit!D38,"H",IF(D38=Stand!D38,"S","D"))</f>
        <v>H</v>
      </c>
      <c r="R38" s="2" t="str">
        <f>IF(E38=Hit!E38,"H",IF(E38=Stand!E38,"S","D"))</f>
        <v>D</v>
      </c>
      <c r="S38" s="2" t="str">
        <f>IF(F38=Hit!F38,"H",IF(F38=Stand!F38,"S","D"))</f>
        <v>D</v>
      </c>
      <c r="T38" s="2" t="str">
        <f>IF(G38=Hit!G38,"H",IF(G38=Stand!G38,"S","D"))</f>
        <v>H</v>
      </c>
      <c r="U38" s="2" t="str">
        <f>IF(H38=Hit!H38,"H",IF(H38=Stand!H38,"S","D"))</f>
        <v>H</v>
      </c>
      <c r="V38" s="2" t="str">
        <f>IF(I38=Hit!I38,"H",IF(I38=Stand!I38,"S","D"))</f>
        <v>H</v>
      </c>
      <c r="W38" s="2" t="str">
        <f>IF(J38=Hit!J38,"H",IF(J38=Stand!J38,"S","D"))</f>
        <v>H</v>
      </c>
      <c r="X38" s="2" t="str">
        <f>IF(K38=Hit!K38,"H",IF(K38=Stand!K38,"S","D"))</f>
        <v>H</v>
      </c>
    </row>
    <row r="39" spans="1:24">
      <c r="A39">
        <v>15</v>
      </c>
      <c r="B39">
        <f>MAX(Hit!B39,Stand!B39,Double!B39)</f>
        <v>-1.2068474052636583E-4</v>
      </c>
      <c r="C39">
        <f>MAX(Hit!C39,Stand!C39,Double!C39)</f>
        <v>2.9159812622497332E-2</v>
      </c>
      <c r="D39">
        <f>MAX(Hit!D39,Stand!D39,Double!D39)</f>
        <v>5.928537693117987E-2</v>
      </c>
      <c r="E39">
        <f>MAX(Hit!E39,Stand!E39,Double!E39)</f>
        <v>0.12595448524867925</v>
      </c>
      <c r="F39">
        <f>MAX(Hit!F39,Stand!F39,Double!F39)</f>
        <v>0.1797482058279152</v>
      </c>
      <c r="G39">
        <f>MAX(Hit!G39,Stand!G39,Double!G39)</f>
        <v>3.7028282279269235E-2</v>
      </c>
      <c r="H39">
        <f>MAX(Hit!H39,Stand!H39,Double!H39)</f>
        <v>-2.7054780502901658E-2</v>
      </c>
      <c r="I39">
        <f>MAX(Hit!I39,Stand!I39,Double!I39)</f>
        <v>-0.11218876868994292</v>
      </c>
      <c r="J39">
        <f>MAX(Hit!J39,Stand!J39,Double!J39)</f>
        <v>-0.17370423031226784</v>
      </c>
      <c r="K39">
        <f>MAX(Hit!K39,Stand!K39,Double!K39)</f>
        <v>-0.13002650167843849</v>
      </c>
      <c r="N39">
        <v>15</v>
      </c>
      <c r="O39" s="2" t="str">
        <f>IF(B39=Hit!B39,"H",IF(B39=Stand!B39,"S","D"))</f>
        <v>H</v>
      </c>
      <c r="P39" s="2" t="str">
        <f>IF(C39=Hit!C39,"H",IF(C39=Stand!C39,"S","D"))</f>
        <v>H</v>
      </c>
      <c r="Q39" s="2" t="str">
        <f>IF(D39=Hit!D39,"H",IF(D39=Stand!D39,"S","D"))</f>
        <v>H</v>
      </c>
      <c r="R39" s="2" t="str">
        <f>IF(E39=Hit!E39,"H",IF(E39=Stand!E39,"S","D"))</f>
        <v>D</v>
      </c>
      <c r="S39" s="2" t="str">
        <f>IF(F39=Hit!F39,"H",IF(F39=Stand!F39,"S","D"))</f>
        <v>D</v>
      </c>
      <c r="T39" s="2" t="str">
        <f>IF(G39=Hit!G39,"H",IF(G39=Stand!G39,"S","D"))</f>
        <v>H</v>
      </c>
      <c r="U39" s="2" t="str">
        <f>IF(H39=Hit!H39,"H",IF(H39=Stand!H39,"S","D"))</f>
        <v>H</v>
      </c>
      <c r="V39" s="2" t="str">
        <f>IF(I39=Hit!I39,"H",IF(I39=Stand!I39,"S","D"))</f>
        <v>H</v>
      </c>
      <c r="W39" s="2" t="str">
        <f>IF(J39=Hit!J39,"H",IF(J39=Stand!J39,"S","D"))</f>
        <v>H</v>
      </c>
      <c r="X39" s="2" t="str">
        <f>IF(K39=Hit!K39,"H",IF(K39=Stand!K39,"S","D"))</f>
        <v>H</v>
      </c>
    </row>
    <row r="40" spans="1:24">
      <c r="A40">
        <v>16</v>
      </c>
      <c r="B40">
        <f>MAX(Hit!B40,Stand!B40,Double!B40)</f>
        <v>-2.1025187774008566E-2</v>
      </c>
      <c r="C40">
        <f>MAX(Hit!C40,Stand!C40,Double!C40)</f>
        <v>9.0590953469107914E-3</v>
      </c>
      <c r="D40">
        <f>MAX(Hit!D40,Stand!D40,Double!D40)</f>
        <v>5.8426518743744854E-2</v>
      </c>
      <c r="E40">
        <f>MAX(Hit!E40,Stand!E40,Double!E40)</f>
        <v>0.12595448524867925</v>
      </c>
      <c r="F40">
        <f>MAX(Hit!F40,Stand!F40,Double!F40)</f>
        <v>0.1797482058279152</v>
      </c>
      <c r="G40">
        <f>MAX(Hit!G40,Stand!G40,Double!G40)</f>
        <v>-4.8901571730158942E-3</v>
      </c>
      <c r="H40">
        <f>MAX(Hit!H40,Stand!H40,Double!H40)</f>
        <v>-6.6794847920094103E-2</v>
      </c>
      <c r="I40">
        <f>MAX(Hit!I40,Stand!I40,Double!I40)</f>
        <v>-0.14864353463007476</v>
      </c>
      <c r="J40">
        <f>MAX(Hit!J40,Stand!J40,Double!J40)</f>
        <v>-0.20744109003068206</v>
      </c>
      <c r="K40">
        <f>MAX(Hit!K40,Stand!K40,Double!K40)</f>
        <v>-0.16563717206687348</v>
      </c>
      <c r="N40">
        <v>16</v>
      </c>
      <c r="O40" s="2" t="str">
        <f>IF(B40=Hit!B40,"H",IF(B40=Stand!B40,"S","D"))</f>
        <v>H</v>
      </c>
      <c r="P40" s="2" t="str">
        <f>IF(C40=Hit!C40,"H",IF(C40=Stand!C40,"S","D"))</f>
        <v>H</v>
      </c>
      <c r="Q40" s="2" t="str">
        <f>IF(D40=Hit!D40,"H",IF(D40=Stand!D40,"S","D"))</f>
        <v>D</v>
      </c>
      <c r="R40" s="2" t="str">
        <f>IF(E40=Hit!E40,"H",IF(E40=Stand!E40,"S","D"))</f>
        <v>D</v>
      </c>
      <c r="S40" s="2" t="str">
        <f>IF(F40=Hit!F40,"H",IF(F40=Stand!F40,"S","D"))</f>
        <v>D</v>
      </c>
      <c r="T40" s="2" t="str">
        <f>IF(G40=Hit!G40,"H",IF(G40=Stand!G40,"S","D"))</f>
        <v>H</v>
      </c>
      <c r="U40" s="2" t="str">
        <f>IF(H40=Hit!H40,"H",IF(H40=Stand!H40,"S","D"))</f>
        <v>H</v>
      </c>
      <c r="V40" s="2" t="str">
        <f>IF(I40=Hit!I40,"H",IF(I40=Stand!I40,"S","D"))</f>
        <v>H</v>
      </c>
      <c r="W40" s="2" t="str">
        <f>IF(J40=Hit!J40,"H",IF(J40=Stand!J40,"S","D"))</f>
        <v>H</v>
      </c>
      <c r="X40" s="2" t="str">
        <f>IF(K40=Hit!K40,"H",IF(K40=Stand!K40,"S","D"))</f>
        <v>H</v>
      </c>
    </row>
    <row r="41" spans="1:24">
      <c r="A41">
        <v>17</v>
      </c>
      <c r="B41">
        <f>MAX(Hit!B41,Stand!B41,Double!B41)</f>
        <v>-4.9104358288914595E-4</v>
      </c>
      <c r="C41">
        <f>MAX(Hit!C41,Stand!C41,Double!C41)</f>
        <v>5.5095284479298332E-2</v>
      </c>
      <c r="D41">
        <f>MAX(Hit!D41,Stand!D41,Double!D41)</f>
        <v>0.11865255067432869</v>
      </c>
      <c r="E41">
        <f>MAX(Hit!E41,Stand!E41,Double!E41)</f>
        <v>0.18237815537354879</v>
      </c>
      <c r="F41">
        <f>MAX(Hit!F41,Stand!F41,Double!F41)</f>
        <v>0.25610428729099816</v>
      </c>
      <c r="G41">
        <f>MAX(Hit!G41,Stand!G41,Double!G41)</f>
        <v>5.3823463716116668E-2</v>
      </c>
      <c r="H41">
        <f>MAX(Hit!H41,Stand!H41,Double!H41)</f>
        <v>-7.2915398729642117E-2</v>
      </c>
      <c r="I41">
        <f>MAX(Hit!I41,Stand!I41,Double!I41)</f>
        <v>-0.14978689218213326</v>
      </c>
      <c r="J41">
        <f>MAX(Hit!J41,Stand!J41,Double!J41)</f>
        <v>-0.19686697623363469</v>
      </c>
      <c r="K41">
        <f>MAX(Hit!K41,Stand!K41,Double!K41)</f>
        <v>-0.17956936979241733</v>
      </c>
      <c r="N41">
        <v>17</v>
      </c>
      <c r="O41" s="2" t="str">
        <f>IF(B41=Hit!B41,"H",IF(B41=Stand!B41,"S","D"))</f>
        <v>H</v>
      </c>
      <c r="P41" s="2" t="str">
        <f>IF(C41=Hit!C41,"H",IF(C41=Stand!C41,"S","D"))</f>
        <v>D</v>
      </c>
      <c r="Q41" s="2" t="str">
        <f>IF(D41=Hit!D41,"H",IF(D41=Stand!D41,"S","D"))</f>
        <v>D</v>
      </c>
      <c r="R41" s="2" t="str">
        <f>IF(E41=Hit!E41,"H",IF(E41=Stand!E41,"S","D"))</f>
        <v>D</v>
      </c>
      <c r="S41" s="2" t="str">
        <f>IF(F41=Hit!F41,"H",IF(F41=Stand!F41,"S","D"))</f>
        <v>D</v>
      </c>
      <c r="T41" s="2" t="str">
        <f>IF(G41=Hit!G41,"H",IF(G41=Stand!G41,"S","D"))</f>
        <v>H</v>
      </c>
      <c r="U41" s="2" t="str">
        <f>IF(H41=Hit!H41,"H",IF(H41=Stand!H41,"S","D"))</f>
        <v>H</v>
      </c>
      <c r="V41" s="2" t="str">
        <f>IF(I41=Hit!I41,"H",IF(I41=Stand!I41,"S","D"))</f>
        <v>H</v>
      </c>
      <c r="W41" s="2" t="str">
        <f>IF(J41=Hit!J41,"H",IF(J41=Stand!J41,"S","D"))</f>
        <v>H</v>
      </c>
      <c r="X41" s="2" t="str">
        <f>IF(K41=Hit!K41,"H",IF(K41=Stand!K41,"S","D"))</f>
        <v>H</v>
      </c>
    </row>
    <row r="42" spans="1:24">
      <c r="A42">
        <v>18</v>
      </c>
      <c r="B42">
        <f>MAX(Hit!B42,Stand!B42,Double!B42)</f>
        <v>0.12174190222088771</v>
      </c>
      <c r="C42">
        <f>MAX(Hit!C42,Stand!C42,Double!C42)</f>
        <v>0.17764127567893745</v>
      </c>
      <c r="D42">
        <f>MAX(Hit!D42,Stand!D42,Double!D42)</f>
        <v>0.23700384775562164</v>
      </c>
      <c r="E42">
        <f>MAX(Hit!E42,Stand!E42,Double!E42)</f>
        <v>0.29522549562328804</v>
      </c>
      <c r="F42">
        <f>MAX(Hit!F42,Stand!F42,Double!F42)</f>
        <v>0.38150648207879356</v>
      </c>
      <c r="G42">
        <f>MAX(Hit!G42,Stand!G42,Double!G42)</f>
        <v>0.3995541673365518</v>
      </c>
      <c r="H42">
        <f>MAX(Hit!H42,Stand!H42,Double!H42)</f>
        <v>0.1059513486191236</v>
      </c>
      <c r="I42">
        <f>MAX(Hit!I42,Stand!I42,Double!I42)</f>
        <v>-0.10074430758041525</v>
      </c>
      <c r="J42">
        <f>MAX(Hit!J42,Stand!J42,Double!J42)</f>
        <v>-0.14380812317405353</v>
      </c>
      <c r="K42">
        <f>MAX(Hit!K42,Stand!K42,Double!K42)</f>
        <v>-9.2935491769284034E-2</v>
      </c>
      <c r="N42">
        <v>18</v>
      </c>
      <c r="O42" s="2" t="str">
        <f>IF(B42=Hit!B42,"H",IF(B42=Stand!B42,"S","D"))</f>
        <v>S</v>
      </c>
      <c r="P42" s="2" t="str">
        <f>IF(C42=Hit!C42,"H",IF(C42=Stand!C42,"S","D"))</f>
        <v>D</v>
      </c>
      <c r="Q42" s="2" t="str">
        <f>IF(D42=Hit!D42,"H",IF(D42=Stand!D42,"S","D"))</f>
        <v>D</v>
      </c>
      <c r="R42" s="2" t="str">
        <f>IF(E42=Hit!E42,"H",IF(E42=Stand!E42,"S","D"))</f>
        <v>D</v>
      </c>
      <c r="S42" s="2" t="str">
        <f>IF(F42=Hit!F42,"H",IF(F42=Stand!F42,"S","D"))</f>
        <v>D</v>
      </c>
      <c r="T42" s="2" t="str">
        <f>IF(G42=Hit!G42,"H",IF(G42=Stand!G42,"S","D"))</f>
        <v>S</v>
      </c>
      <c r="U42" s="2" t="str">
        <f>IF(H42=Hit!H42,"H",IF(H42=Stand!H42,"S","D"))</f>
        <v>S</v>
      </c>
      <c r="V42" s="2" t="str">
        <f>IF(I42=Hit!I42,"H",IF(I42=Stand!I42,"S","D"))</f>
        <v>H</v>
      </c>
      <c r="W42" s="2" t="str">
        <f>IF(J42=Hit!J42,"H",IF(J42=Stand!J42,"S","D"))</f>
        <v>H</v>
      </c>
      <c r="X42" s="2" t="str">
        <f>IF(K42=Hit!K42,"H",IF(K42=Stand!K42,"S","D"))</f>
        <v>H</v>
      </c>
    </row>
    <row r="43" spans="1:24">
      <c r="A43">
        <v>19</v>
      </c>
      <c r="B43">
        <f>MAX(Hit!B43,Stand!B43,Double!B43)</f>
        <v>0.38630468602058987</v>
      </c>
      <c r="C43">
        <f>MAX(Hit!C43,Stand!C43,Double!C43)</f>
        <v>0.40436293659775996</v>
      </c>
      <c r="D43">
        <f>MAX(Hit!D43,Stand!D43,Double!D43)</f>
        <v>0.42317892482749647</v>
      </c>
      <c r="E43">
        <f>MAX(Hit!E43,Stand!E43,Double!E43)</f>
        <v>0.43951210416088371</v>
      </c>
      <c r="F43">
        <f>MAX(Hit!F43,Stand!F43,Double!F43)</f>
        <v>0.4959770737873192</v>
      </c>
      <c r="G43">
        <f>MAX(Hit!G43,Stand!G43,Double!G43)</f>
        <v>0.6159764957534315</v>
      </c>
      <c r="H43">
        <f>MAX(Hit!H43,Stand!H43,Double!H43)</f>
        <v>0.5938536682866945</v>
      </c>
      <c r="I43">
        <f>MAX(Hit!I43,Stand!I43,Double!I43)</f>
        <v>0.28759675706758142</v>
      </c>
      <c r="J43">
        <f>MAX(Hit!J43,Stand!J43,Double!J43)</f>
        <v>6.3118166335840831E-2</v>
      </c>
      <c r="K43">
        <f>MAX(Hit!K43,Stand!K43,Double!K43)</f>
        <v>0.27763572376835594</v>
      </c>
      <c r="N43">
        <v>19</v>
      </c>
      <c r="O43" s="2" t="str">
        <f>IF(B43=Hit!B43,"H",IF(B43=Stand!B43,"S","D"))</f>
        <v>S</v>
      </c>
      <c r="P43" s="2" t="str">
        <f>IF(C43=Hit!C43,"H",IF(C43=Stand!C43,"S","D"))</f>
        <v>S</v>
      </c>
      <c r="Q43" s="2" t="str">
        <f>IF(D43=Hit!D43,"H",IF(D43=Stand!D43,"S","D"))</f>
        <v>S</v>
      </c>
      <c r="R43" s="2" t="str">
        <f>IF(E43=Hit!E43,"H",IF(E43=Stand!E43,"S","D"))</f>
        <v>S</v>
      </c>
      <c r="S43" s="2" t="str">
        <f>IF(F43=Hit!F43,"H",IF(F43=Stand!F43,"S","D"))</f>
        <v>S</v>
      </c>
      <c r="T43" s="2" t="str">
        <f>IF(G43=Hit!G43,"H",IF(G43=Stand!G43,"S","D"))</f>
        <v>S</v>
      </c>
      <c r="U43" s="2" t="str">
        <f>IF(H43=Hit!H43,"H",IF(H43=Stand!H43,"S","D"))</f>
        <v>S</v>
      </c>
      <c r="V43" s="2" t="str">
        <f>IF(I43=Hit!I43,"H",IF(I43=Stand!I43,"S","D"))</f>
        <v>S</v>
      </c>
      <c r="W43" s="2" t="str">
        <f>IF(J43=Hit!J43,"H",IF(J43=Stand!J43,"S","D"))</f>
        <v>S</v>
      </c>
      <c r="X43" s="2" t="str">
        <f>IF(K43=Hit!K43,"H",IF(K43=Stand!K43,"S","D"))</f>
        <v>S</v>
      </c>
    </row>
    <row r="44" spans="1:24">
      <c r="A44">
        <v>20</v>
      </c>
      <c r="B44">
        <f>MAX(Hit!B44,Stand!B44,Double!B44)</f>
        <v>0.63998657521683877</v>
      </c>
      <c r="C44">
        <f>MAX(Hit!C44,Stand!C44,Double!C44)</f>
        <v>0.65027209425148136</v>
      </c>
      <c r="D44">
        <f>MAX(Hit!D44,Stand!D44,Double!D44)</f>
        <v>0.66104996194807186</v>
      </c>
      <c r="E44">
        <f>MAX(Hit!E44,Stand!E44,Double!E44)</f>
        <v>0.67035969063279999</v>
      </c>
      <c r="F44">
        <f>MAX(Hit!F44,Stand!F44,Double!F44)</f>
        <v>0.70395857017134467</v>
      </c>
      <c r="G44">
        <f>MAX(Hit!G44,Stand!G44,Double!G44)</f>
        <v>0.77322722653717491</v>
      </c>
      <c r="H44">
        <f>MAX(Hit!H44,Stand!H44,Double!H44)</f>
        <v>0.79181515955189841</v>
      </c>
      <c r="I44">
        <f>MAX(Hit!I44,Stand!I44,Double!I44)</f>
        <v>0.75835687080859615</v>
      </c>
      <c r="J44">
        <f>MAX(Hit!J44,Stand!J44,Double!J44)</f>
        <v>0.55453756646817121</v>
      </c>
      <c r="K44">
        <f>MAX(Hit!K44,Stand!K44,Double!K44)</f>
        <v>0.65547032314990239</v>
      </c>
      <c r="N44">
        <v>20</v>
      </c>
      <c r="O44" s="2" t="str">
        <f>IF(B44=Hit!B44,"H",IF(B44=Stand!B44,"S","D"))</f>
        <v>S</v>
      </c>
      <c r="P44" s="2" t="str">
        <f>IF(C44=Hit!C44,"H",IF(C44=Stand!C44,"S","D"))</f>
        <v>S</v>
      </c>
      <c r="Q44" s="2" t="str">
        <f>IF(D44=Hit!D44,"H",IF(D44=Stand!D44,"S","D"))</f>
        <v>S</v>
      </c>
      <c r="R44" s="2" t="str">
        <f>IF(E44=Hit!E44,"H",IF(E44=Stand!E44,"S","D"))</f>
        <v>S</v>
      </c>
      <c r="S44" s="2" t="str">
        <f>IF(F44=Hit!F44,"H",IF(F44=Stand!F44,"S","D"))</f>
        <v>S</v>
      </c>
      <c r="T44" s="2" t="str">
        <f>IF(G44=Hit!G44,"H",IF(G44=Stand!G44,"S","D"))</f>
        <v>S</v>
      </c>
      <c r="U44" s="2" t="str">
        <f>IF(H44=Hit!H44,"H",IF(H44=Stand!H44,"S","D"))</f>
        <v>S</v>
      </c>
      <c r="V44" s="2" t="str">
        <f>IF(I44=Hit!I44,"H",IF(I44=Stand!I44,"S","D"))</f>
        <v>S</v>
      </c>
      <c r="W44" s="2" t="str">
        <f>IF(J44=Hit!J44,"H",IF(J44=Stand!J44,"S","D"))</f>
        <v>S</v>
      </c>
      <c r="X44" s="2" t="str">
        <f>IF(K44=Hit!K44,"H",IF(K44=Stand!K44,"S","D"))</f>
        <v>S</v>
      </c>
    </row>
    <row r="45" spans="1:24">
      <c r="A45">
        <v>21</v>
      </c>
      <c r="B45">
        <f>MAX(Hit!B45,Stand!B45,Double!B45)</f>
        <v>0.88200651549403997</v>
      </c>
      <c r="C45">
        <f>MAX(Hit!C45,Stand!C45,Double!C45)</f>
        <v>0.88530035730174927</v>
      </c>
      <c r="D45">
        <f>MAX(Hit!D45,Stand!D45,Double!D45)</f>
        <v>0.88876729296591961</v>
      </c>
      <c r="E45">
        <f>MAX(Hit!E45,Stand!E45,Double!E45)</f>
        <v>0.89175382659528035</v>
      </c>
      <c r="F45">
        <f>MAX(Hit!F45,Stand!F45,Double!F45)</f>
        <v>0.90283674384258006</v>
      </c>
      <c r="G45">
        <f>MAX(Hit!G45,Stand!G45,Double!G45)</f>
        <v>0.92592629596452325</v>
      </c>
      <c r="H45">
        <f>MAX(Hit!H45,Stand!H45,Double!H45)</f>
        <v>0.93060505318396614</v>
      </c>
      <c r="I45">
        <f>MAX(Hit!I45,Stand!I45,Double!I45)</f>
        <v>0.93917615614724415</v>
      </c>
      <c r="J45">
        <f>MAX(Hit!J45,Stand!J45,Double!J45)</f>
        <v>0.96262363326716827</v>
      </c>
      <c r="K45">
        <f>MAX(Hit!K45,Stand!K45,Double!K45)</f>
        <v>0.92219381142033785</v>
      </c>
      <c r="N45">
        <v>21</v>
      </c>
      <c r="O45" s="2" t="str">
        <f>IF(B45=Hit!B45,"H",IF(B45=Stand!B45,"S","D"))</f>
        <v>S</v>
      </c>
      <c r="P45" s="2" t="str">
        <f>IF(C45=Hit!C45,"H",IF(C45=Stand!C45,"S","D"))</f>
        <v>S</v>
      </c>
      <c r="Q45" s="2" t="str">
        <f>IF(D45=Hit!D45,"H",IF(D45=Stand!D45,"S","D"))</f>
        <v>S</v>
      </c>
      <c r="R45" s="2" t="str">
        <f>IF(E45=Hit!E45,"H",IF(E45=Stand!E45,"S","D"))</f>
        <v>S</v>
      </c>
      <c r="S45" s="2" t="str">
        <f>IF(F45=Hit!F45,"H",IF(F45=Stand!F45,"S","D"))</f>
        <v>S</v>
      </c>
      <c r="T45" s="2" t="str">
        <f>IF(G45=Hit!G45,"H",IF(G45=Stand!G45,"S","D"))</f>
        <v>S</v>
      </c>
      <c r="U45" s="2" t="str">
        <f>IF(H45=Hit!H45,"H",IF(H45=Stand!H45,"S","D"))</f>
        <v>S</v>
      </c>
      <c r="V45" s="2" t="str">
        <f>IF(I45=Hit!I45,"H",IF(I45=Stand!I45,"S","D"))</f>
        <v>S</v>
      </c>
      <c r="W45" s="2" t="str">
        <f>IF(J45=Hit!J45,"H",IF(J45=Stand!J45,"S","D"))</f>
        <v>S</v>
      </c>
      <c r="X45" s="2" t="str">
        <f>IF(K45=Hit!K45,"H",IF(K45=Stand!K45,"S","D"))</f>
        <v>S</v>
      </c>
    </row>
    <row r="46" spans="1:24">
      <c r="A46">
        <v>22</v>
      </c>
      <c r="B46">
        <f>MAX(Hit!B46,Stand!B46,Double!B46)</f>
        <v>-0.25338998596663803</v>
      </c>
      <c r="C46">
        <f>MAX(Hit!C46,Stand!C46,Double!C46)</f>
        <v>-0.23369089979808663</v>
      </c>
      <c r="D46">
        <f>MAX(Hit!D46,Stand!D46,Double!D46)</f>
        <v>-0.21106310899491443</v>
      </c>
      <c r="E46">
        <f>MAX(Hit!E46,Stand!E46,Double!E46)</f>
        <v>-0.16719266083547524</v>
      </c>
      <c r="F46">
        <f>MAX(Hit!F46,Stand!F46,Double!F46)</f>
        <v>-0.15369901583000445</v>
      </c>
      <c r="G46">
        <f>MAX(Hit!G46,Stand!G46,Double!G46)</f>
        <v>-0.21284771451731427</v>
      </c>
      <c r="H46">
        <f>MAX(Hit!H46,Stand!H46,Double!H46)</f>
        <v>-0.2715748050242861</v>
      </c>
      <c r="I46">
        <f>MAX(Hit!I46,Stand!I46,Double!I46)</f>
        <v>-0.3400132806089356</v>
      </c>
      <c r="J46">
        <f>MAX(Hit!J46,Stand!J46,Double!J46)</f>
        <v>-0.38104299284808757</v>
      </c>
      <c r="K46">
        <f>MAX(Hit!K46,Stand!K46,Double!K46)</f>
        <v>-0.35054034044008009</v>
      </c>
    </row>
    <row r="47" spans="1:24">
      <c r="A47">
        <v>23</v>
      </c>
      <c r="B47">
        <f>MAX(Hit!B47,Stand!B47,Double!B47)</f>
        <v>-0.29278372720927726</v>
      </c>
      <c r="C47">
        <f>MAX(Hit!C47,Stand!C47,Double!C47)</f>
        <v>-0.25225022923571355</v>
      </c>
      <c r="D47">
        <f>MAX(Hit!D47,Stand!D47,Double!D47)</f>
        <v>-0.21106310899491443</v>
      </c>
      <c r="E47">
        <f>MAX(Hit!E47,Stand!E47,Double!E47)</f>
        <v>-0.16719266083547524</v>
      </c>
      <c r="F47">
        <f>MAX(Hit!F47,Stand!F47,Double!F47)</f>
        <v>-0.15369901583000445</v>
      </c>
      <c r="G47">
        <f>MAX(Hit!G47,Stand!G47,Double!G47)</f>
        <v>-0.26907287776607752</v>
      </c>
      <c r="H47">
        <f>MAX(Hit!H47,Stand!H47,Double!H47)</f>
        <v>-0.32360517609397998</v>
      </c>
      <c r="I47">
        <f>MAX(Hit!I47,Stand!I47,Double!I47)</f>
        <v>-0.38715518913686875</v>
      </c>
      <c r="J47">
        <f>MAX(Hit!J47,Stand!J47,Double!J47)</f>
        <v>-0.42525420764465277</v>
      </c>
      <c r="K47">
        <f>MAX(Hit!K47,Stand!K47,Double!K47)</f>
        <v>-0.3969303161229315</v>
      </c>
    </row>
    <row r="48" spans="1:24">
      <c r="A48">
        <v>24</v>
      </c>
      <c r="B48">
        <f>MAX(Hit!B48,Stand!B48,Double!B48)</f>
        <v>-0.29278372720927726</v>
      </c>
      <c r="C48">
        <f>MAX(Hit!C48,Stand!C48,Double!C48)</f>
        <v>-0.25225022923571355</v>
      </c>
      <c r="D48">
        <f>MAX(Hit!D48,Stand!D48,Double!D48)</f>
        <v>-0.21106310899491443</v>
      </c>
      <c r="E48">
        <f>MAX(Hit!E48,Stand!E48,Double!E48)</f>
        <v>-0.16719266083547524</v>
      </c>
      <c r="F48">
        <f>MAX(Hit!F48,Stand!F48,Double!F48)</f>
        <v>-0.15369901583000445</v>
      </c>
      <c r="G48">
        <f>MAX(Hit!G48,Stand!G48,Double!G48)</f>
        <v>-0.3212819579256434</v>
      </c>
      <c r="H48">
        <f>MAX(Hit!H48,Stand!H48,Double!H48)</f>
        <v>-0.37191909208726709</v>
      </c>
      <c r="I48">
        <f>MAX(Hit!I48,Stand!I48,Double!I48)</f>
        <v>-0.43092981848423528</v>
      </c>
      <c r="J48">
        <f>MAX(Hit!J48,Stand!J48,Double!J48)</f>
        <v>-0.46630747852717758</v>
      </c>
      <c r="K48">
        <f>MAX(Hit!K48,Stand!K48,Double!K48)</f>
        <v>-0.44000672211415065</v>
      </c>
    </row>
    <row r="49" spans="1:11">
      <c r="A49">
        <v>25</v>
      </c>
      <c r="B49">
        <f>MAX(Hit!B49,Stand!B49,Double!B49)</f>
        <v>-0.29278372720927726</v>
      </c>
      <c r="C49">
        <f>MAX(Hit!C49,Stand!C49,Double!C49)</f>
        <v>-0.25225022923571355</v>
      </c>
      <c r="D49">
        <f>MAX(Hit!D49,Stand!D49,Double!D49)</f>
        <v>-0.21106310899491443</v>
      </c>
      <c r="E49">
        <f>MAX(Hit!E49,Stand!E49,Double!E49)</f>
        <v>-0.16719266083547524</v>
      </c>
      <c r="F49">
        <f>MAX(Hit!F49,Stand!F49,Double!F49)</f>
        <v>-0.15369901583000445</v>
      </c>
      <c r="G49">
        <f>MAX(Hit!G49,Stand!G49,Double!G49)</f>
        <v>-0.36976181807381175</v>
      </c>
      <c r="H49">
        <f>MAX(Hit!H49,Stand!H49,Double!H49)</f>
        <v>-0.41678201408103371</v>
      </c>
      <c r="I49">
        <f>MAX(Hit!I49,Stand!I49,Double!I49)</f>
        <v>-0.47157768859250421</v>
      </c>
      <c r="J49">
        <f>MAX(Hit!J49,Stand!J49,Double!J49)</f>
        <v>-0.5044283729180935</v>
      </c>
      <c r="K49">
        <f>MAX(Hit!K49,Stand!K49,Double!K49)</f>
        <v>-0.4800062419631399</v>
      </c>
    </row>
    <row r="50" spans="1:11">
      <c r="A50">
        <v>26</v>
      </c>
      <c r="B50">
        <f>MAX(Hit!B50,Stand!B50,Double!B50)</f>
        <v>-0.29278372720927726</v>
      </c>
      <c r="C50">
        <f>MAX(Hit!C50,Stand!C50,Double!C50)</f>
        <v>-0.25225022923571355</v>
      </c>
      <c r="D50">
        <f>MAX(Hit!D50,Stand!D50,Double!D50)</f>
        <v>-0.21106310899491443</v>
      </c>
      <c r="E50">
        <f>MAX(Hit!E50,Stand!E50,Double!E50)</f>
        <v>-0.16719266083547524</v>
      </c>
      <c r="F50">
        <f>MAX(Hit!F50,Stand!F50,Double!F50)</f>
        <v>-0.15369901583000445</v>
      </c>
      <c r="G50">
        <f>MAX(Hit!G50,Stand!G50,Double!G50)</f>
        <v>-0.41477883106853947</v>
      </c>
      <c r="H50">
        <f>MAX(Hit!H50,Stand!H50,Double!H50)</f>
        <v>-0.45844044164667425</v>
      </c>
      <c r="I50">
        <f>MAX(Hit!I50,Stand!I50,Double!I50)</f>
        <v>-0.50932213940732529</v>
      </c>
      <c r="J50">
        <f>MAX(Hit!J50,Stand!J50,Double!J50)</f>
        <v>-0.53982634628108683</v>
      </c>
      <c r="K50">
        <f>MAX(Hit!K50,Stand!K50,Double!K50)</f>
        <v>-0.51714865325148707</v>
      </c>
    </row>
    <row r="51" spans="1:11">
      <c r="A51">
        <v>27</v>
      </c>
      <c r="B51">
        <f>MAX(Hit!B51,Stand!B51,Double!B51)</f>
        <v>-0.15297458768154198</v>
      </c>
      <c r="C51">
        <f>MAX(Hit!C51,Stand!C51,Double!C51)</f>
        <v>-0.11721624142457364</v>
      </c>
      <c r="D51">
        <f>MAX(Hit!D51,Stand!D51,Double!D51)</f>
        <v>-8.0573373145316166E-2</v>
      </c>
      <c r="E51">
        <f>MAX(Hit!E51,Stand!E51,Double!E51)</f>
        <v>-4.4941375564924446E-2</v>
      </c>
      <c r="F51">
        <f>MAX(Hit!F51,Stand!F51,Double!F51)</f>
        <v>1.1739160673341936E-2</v>
      </c>
      <c r="G51">
        <f>MAX(Hit!G51,Stand!G51,Double!G51)</f>
        <v>-0.10680898948269466</v>
      </c>
      <c r="H51">
        <f>MAX(Hit!H51,Stand!H51,Double!H51)</f>
        <v>-0.38195097104844727</v>
      </c>
      <c r="I51">
        <f>MAX(Hit!I51,Stand!I51,Double!I51)</f>
        <v>-0.42315423964521742</v>
      </c>
      <c r="J51">
        <f>MAX(Hit!J51,Stand!J51,Double!J51)</f>
        <v>-0.41972063392881986</v>
      </c>
      <c r="K51">
        <f>MAX(Hit!K51,Stand!K51,Double!K51)</f>
        <v>-0.47803347499473708</v>
      </c>
    </row>
    <row r="52" spans="1:11">
      <c r="A52">
        <v>28</v>
      </c>
      <c r="B52">
        <f>MAX(Hit!B52,Stand!B52,Double!B52)</f>
        <v>0.12174190222088771</v>
      </c>
      <c r="C52">
        <f>MAX(Hit!C52,Stand!C52,Double!C52)</f>
        <v>0.14830007284131114</v>
      </c>
      <c r="D52">
        <f>MAX(Hit!D52,Stand!D52,Double!D52)</f>
        <v>0.17585443719748528</v>
      </c>
      <c r="E52">
        <f>MAX(Hit!E52,Stand!E52,Double!E52)</f>
        <v>0.19956119497617719</v>
      </c>
      <c r="F52">
        <f>MAX(Hit!F52,Stand!F52,Double!F52)</f>
        <v>0.28344391604689861</v>
      </c>
      <c r="G52">
        <f>MAX(Hit!G52,Stand!G52,Double!G52)</f>
        <v>0.3995541673365518</v>
      </c>
      <c r="H52">
        <f>MAX(Hit!H52,Stand!H52,Double!H52)</f>
        <v>0.1059513486191236</v>
      </c>
      <c r="I52">
        <f>MAX(Hit!I52,Stand!I52,Double!I52)</f>
        <v>-0.18316335667343339</v>
      </c>
      <c r="J52">
        <f>MAX(Hit!J52,Stand!J52,Double!J52)</f>
        <v>-0.17830123379648949</v>
      </c>
      <c r="K52">
        <f>MAX(Hit!K52,Stand!K52,Double!K52)</f>
        <v>-0.10019887561319057</v>
      </c>
    </row>
    <row r="53" spans="1:11">
      <c r="A53">
        <v>29</v>
      </c>
      <c r="B53">
        <f>MAX(Hit!B53,Stand!B53,Double!B53)</f>
        <v>0.38630468602058987</v>
      </c>
      <c r="C53">
        <f>MAX(Hit!C53,Stand!C53,Double!C53)</f>
        <v>0.40436293659775996</v>
      </c>
      <c r="D53">
        <f>MAX(Hit!D53,Stand!D53,Double!D53)</f>
        <v>0.42317892482749647</v>
      </c>
      <c r="E53">
        <f>MAX(Hit!E53,Stand!E53,Double!E53)</f>
        <v>0.43951210416088371</v>
      </c>
      <c r="F53">
        <f>MAX(Hit!F53,Stand!F53,Double!F53)</f>
        <v>0.4959770737873192</v>
      </c>
      <c r="G53">
        <f>MAX(Hit!G53,Stand!G53,Double!G53)</f>
        <v>0.6159764957534315</v>
      </c>
      <c r="H53">
        <f>MAX(Hit!H53,Stand!H53,Double!H53)</f>
        <v>0.5938536682866945</v>
      </c>
      <c r="I53">
        <f>MAX(Hit!I53,Stand!I53,Double!I53)</f>
        <v>0.28759675706758142</v>
      </c>
      <c r="J53">
        <f>MAX(Hit!J53,Stand!J53,Double!J53)</f>
        <v>6.3118166335840831E-2</v>
      </c>
      <c r="K53">
        <f>MAX(Hit!K53,Stand!K53,Double!K53)</f>
        <v>0.27763572376835594</v>
      </c>
    </row>
    <row r="54" spans="1:11">
      <c r="A54">
        <v>30</v>
      </c>
      <c r="B54">
        <f>MAX(Hit!B54,Stand!B54,Double!B54)</f>
        <v>0.63998657521683877</v>
      </c>
      <c r="C54">
        <f>MAX(Hit!C54,Stand!C54,Double!C54)</f>
        <v>0.65027209425148136</v>
      </c>
      <c r="D54">
        <f>MAX(Hit!D54,Stand!D54,Double!D54)</f>
        <v>0.66104996194807186</v>
      </c>
      <c r="E54">
        <f>MAX(Hit!E54,Stand!E54,Double!E54)</f>
        <v>0.67035969063279999</v>
      </c>
      <c r="F54">
        <f>MAX(Hit!F54,Stand!F54,Double!F54)</f>
        <v>0.70395857017134467</v>
      </c>
      <c r="G54">
        <f>MAX(Hit!G54,Stand!G54,Double!G54)</f>
        <v>0.77322722653717491</v>
      </c>
      <c r="H54">
        <f>MAX(Hit!H54,Stand!H54,Double!H54)</f>
        <v>0.79181515955189841</v>
      </c>
      <c r="I54">
        <f>MAX(Hit!I54,Stand!I54,Double!I54)</f>
        <v>0.75835687080859615</v>
      </c>
      <c r="J54">
        <f>MAX(Hit!J54,Stand!J54,Double!J54)</f>
        <v>0.55453756646817121</v>
      </c>
      <c r="K54">
        <f>MAX(Hit!K54,Stand!K54,Double!K54)</f>
        <v>0.65547032314990239</v>
      </c>
    </row>
    <row r="55" spans="1:11">
      <c r="A55">
        <v>31</v>
      </c>
      <c r="B55">
        <f>MAX(Hit!B55,Stand!B55,Double!B55)</f>
        <v>0.88200651549403997</v>
      </c>
      <c r="C55">
        <f>MAX(Hit!C55,Stand!C55,Double!C55)</f>
        <v>0.88530035730174927</v>
      </c>
      <c r="D55">
        <f>MAX(Hit!D55,Stand!D55,Double!D55)</f>
        <v>0.88876729296591961</v>
      </c>
      <c r="E55">
        <f>MAX(Hit!E55,Stand!E55,Double!E55)</f>
        <v>0.89175382659528035</v>
      </c>
      <c r="F55">
        <f>MAX(Hit!F55,Stand!F55,Double!F55)</f>
        <v>0.90283674384258006</v>
      </c>
      <c r="G55">
        <f>MAX(Hit!G55,Stand!G55,Double!G55)</f>
        <v>0.92592629596452325</v>
      </c>
      <c r="H55">
        <f>MAX(Hit!H55,Stand!H55,Double!H55)</f>
        <v>0.93060505318396614</v>
      </c>
      <c r="I55">
        <f>MAX(Hit!I55,Stand!I55,Double!I55)</f>
        <v>0.93917615614724415</v>
      </c>
      <c r="J55">
        <f>MAX(Hit!J55,Stand!J55,Double!J55)</f>
        <v>0.96262363326716827</v>
      </c>
      <c r="K55">
        <f>MAX(Hit!K55,Stand!K55,Double!K55)</f>
        <v>0.92219381142033785</v>
      </c>
    </row>
  </sheetData>
  <conditionalFormatting sqref="N1:X45">
    <cfRule type="cellIs" dxfId="6" priority="4" operator="equal">
      <formula>"S"</formula>
    </cfRule>
    <cfRule type="cellIs" dxfId="5" priority="5" operator="equal">
      <formula>"H"</formula>
    </cfRule>
    <cfRule type="cellIs" dxfId="4" priority="3" operator="equal">
      <formula>"D"</formula>
    </cfRule>
  </conditionalFormatting>
  <conditionalFormatting sqref="B2:K19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36:K55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selection activeCell="B36" sqref="B36:K45"/>
    </sheetView>
  </sheetViews>
  <sheetFormatPr defaultRowHeight="15"/>
  <sheetData>
    <row r="1" spans="1:11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</row>
    <row r="2" spans="1:11">
      <c r="A2">
        <v>4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>
      <c r="A3">
        <v>5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>
      <c r="A4">
        <v>6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>
      <c r="A5">
        <v>7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>
      <c r="A6">
        <v>8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>
      <c r="A7">
        <v>9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>
      <c r="A8">
        <v>10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>
      <c r="A9">
        <v>11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>
      <c r="A10">
        <v>12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>
      <c r="A11">
        <v>13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>
      <c r="A12">
        <v>14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>
      <c r="A13">
        <v>15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>
      <c r="A14">
        <v>16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>
      <c r="A15">
        <v>17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>
      <c r="A16">
        <v>18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>
      <c r="A17">
        <v>19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>
      <c r="A18">
        <v>20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>
      <c r="A19">
        <v>21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</row>
    <row r="20" spans="1:11">
      <c r="A20">
        <v>22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</row>
    <row r="21" spans="1:11">
      <c r="A21">
        <v>23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</row>
    <row r="22" spans="1:11">
      <c r="A22">
        <v>24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>
      <c r="A23">
        <v>25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>
      <c r="A24">
        <v>26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>
      <c r="A25">
        <v>27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>
      <c r="A26">
        <v>28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>
      <c r="A27">
        <v>29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>
      <c r="A28">
        <v>30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>
      <c r="A29">
        <v>31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5" spans="1:11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</row>
    <row r="36" spans="1:11">
      <c r="A36">
        <v>12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>
      <c r="A37">
        <v>13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>
      <c r="A38">
        <v>14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>
      <c r="A39">
        <v>15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>
      <c r="A40">
        <v>16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>
      <c r="A41">
        <v>17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>
      <c r="A42">
        <v>18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>
      <c r="A43">
        <v>19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>
      <c r="A44">
        <v>20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>
      <c r="A45">
        <v>21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>
      <c r="A46">
        <v>22</v>
      </c>
      <c r="B46">
        <f>B10</f>
        <v>-0.5</v>
      </c>
      <c r="C46">
        <f t="shared" ref="C46:K46" si="0">C10</f>
        <v>-0.5</v>
      </c>
      <c r="D46">
        <f t="shared" si="0"/>
        <v>-0.5</v>
      </c>
      <c r="E46">
        <f t="shared" si="0"/>
        <v>-0.5</v>
      </c>
      <c r="F46">
        <f t="shared" si="0"/>
        <v>-0.5</v>
      </c>
      <c r="G46">
        <f t="shared" si="0"/>
        <v>-0.5</v>
      </c>
      <c r="H46">
        <f t="shared" si="0"/>
        <v>-0.5</v>
      </c>
      <c r="I46">
        <f t="shared" si="0"/>
        <v>-0.5</v>
      </c>
      <c r="J46">
        <f t="shared" si="0"/>
        <v>-0.5</v>
      </c>
      <c r="K46">
        <f t="shared" si="0"/>
        <v>-0.5</v>
      </c>
    </row>
    <row r="47" spans="1:11">
      <c r="A47">
        <v>23</v>
      </c>
      <c r="B47">
        <f t="shared" ref="B47:K55" si="1">B11</f>
        <v>-0.5</v>
      </c>
      <c r="C47">
        <f t="shared" si="1"/>
        <v>-0.5</v>
      </c>
      <c r="D47">
        <f t="shared" si="1"/>
        <v>-0.5</v>
      </c>
      <c r="E47">
        <f t="shared" si="1"/>
        <v>-0.5</v>
      </c>
      <c r="F47">
        <f t="shared" si="1"/>
        <v>-0.5</v>
      </c>
      <c r="G47">
        <f t="shared" si="1"/>
        <v>-0.5</v>
      </c>
      <c r="H47">
        <f t="shared" si="1"/>
        <v>-0.5</v>
      </c>
      <c r="I47">
        <f t="shared" si="1"/>
        <v>-0.5</v>
      </c>
      <c r="J47">
        <f t="shared" si="1"/>
        <v>-0.5</v>
      </c>
      <c r="K47">
        <f t="shared" si="1"/>
        <v>-0.5</v>
      </c>
    </row>
    <row r="48" spans="1:11">
      <c r="A48">
        <v>24</v>
      </c>
      <c r="B48">
        <f t="shared" si="1"/>
        <v>-0.5</v>
      </c>
      <c r="C48">
        <f t="shared" si="1"/>
        <v>-0.5</v>
      </c>
      <c r="D48">
        <f t="shared" si="1"/>
        <v>-0.5</v>
      </c>
      <c r="E48">
        <f t="shared" si="1"/>
        <v>-0.5</v>
      </c>
      <c r="F48">
        <f t="shared" si="1"/>
        <v>-0.5</v>
      </c>
      <c r="G48">
        <f t="shared" si="1"/>
        <v>-0.5</v>
      </c>
      <c r="H48">
        <f t="shared" si="1"/>
        <v>-0.5</v>
      </c>
      <c r="I48">
        <f t="shared" si="1"/>
        <v>-0.5</v>
      </c>
      <c r="J48">
        <f t="shared" si="1"/>
        <v>-0.5</v>
      </c>
      <c r="K48">
        <f t="shared" si="1"/>
        <v>-0.5</v>
      </c>
    </row>
    <row r="49" spans="1:11">
      <c r="A49">
        <v>25</v>
      </c>
      <c r="B49">
        <f t="shared" si="1"/>
        <v>-0.5</v>
      </c>
      <c r="C49">
        <f t="shared" si="1"/>
        <v>-0.5</v>
      </c>
      <c r="D49">
        <f t="shared" si="1"/>
        <v>-0.5</v>
      </c>
      <c r="E49">
        <f t="shared" si="1"/>
        <v>-0.5</v>
      </c>
      <c r="F49">
        <f t="shared" si="1"/>
        <v>-0.5</v>
      </c>
      <c r="G49">
        <f t="shared" si="1"/>
        <v>-0.5</v>
      </c>
      <c r="H49">
        <f t="shared" si="1"/>
        <v>-0.5</v>
      </c>
      <c r="I49">
        <f t="shared" si="1"/>
        <v>-0.5</v>
      </c>
      <c r="J49">
        <f t="shared" si="1"/>
        <v>-0.5</v>
      </c>
      <c r="K49">
        <f t="shared" si="1"/>
        <v>-0.5</v>
      </c>
    </row>
    <row r="50" spans="1:11">
      <c r="A50">
        <v>26</v>
      </c>
      <c r="B50">
        <f t="shared" si="1"/>
        <v>-0.5</v>
      </c>
      <c r="C50">
        <f t="shared" si="1"/>
        <v>-0.5</v>
      </c>
      <c r="D50">
        <f t="shared" si="1"/>
        <v>-0.5</v>
      </c>
      <c r="E50">
        <f t="shared" si="1"/>
        <v>-0.5</v>
      </c>
      <c r="F50">
        <f t="shared" si="1"/>
        <v>-0.5</v>
      </c>
      <c r="G50">
        <f t="shared" si="1"/>
        <v>-0.5</v>
      </c>
      <c r="H50">
        <f t="shared" si="1"/>
        <v>-0.5</v>
      </c>
      <c r="I50">
        <f t="shared" si="1"/>
        <v>-0.5</v>
      </c>
      <c r="J50">
        <f t="shared" si="1"/>
        <v>-0.5</v>
      </c>
      <c r="K50">
        <f t="shared" si="1"/>
        <v>-0.5</v>
      </c>
    </row>
    <row r="51" spans="1:11">
      <c r="A51">
        <v>27</v>
      </c>
      <c r="B51">
        <f t="shared" si="1"/>
        <v>-0.5</v>
      </c>
      <c r="C51">
        <f t="shared" si="1"/>
        <v>-0.5</v>
      </c>
      <c r="D51">
        <f t="shared" si="1"/>
        <v>-0.5</v>
      </c>
      <c r="E51">
        <f t="shared" si="1"/>
        <v>-0.5</v>
      </c>
      <c r="F51">
        <f t="shared" si="1"/>
        <v>-0.5</v>
      </c>
      <c r="G51">
        <f t="shared" si="1"/>
        <v>-0.5</v>
      </c>
      <c r="H51">
        <f t="shared" si="1"/>
        <v>-0.5</v>
      </c>
      <c r="I51">
        <f t="shared" si="1"/>
        <v>-0.5</v>
      </c>
      <c r="J51">
        <f t="shared" si="1"/>
        <v>-0.5</v>
      </c>
      <c r="K51">
        <f t="shared" si="1"/>
        <v>-0.5</v>
      </c>
    </row>
    <row r="52" spans="1:11">
      <c r="A52">
        <v>28</v>
      </c>
      <c r="B52">
        <f t="shared" si="1"/>
        <v>-0.5</v>
      </c>
      <c r="C52">
        <f t="shared" si="1"/>
        <v>-0.5</v>
      </c>
      <c r="D52">
        <f t="shared" si="1"/>
        <v>-0.5</v>
      </c>
      <c r="E52">
        <f t="shared" si="1"/>
        <v>-0.5</v>
      </c>
      <c r="F52">
        <f t="shared" si="1"/>
        <v>-0.5</v>
      </c>
      <c r="G52">
        <f t="shared" si="1"/>
        <v>-0.5</v>
      </c>
      <c r="H52">
        <f t="shared" si="1"/>
        <v>-0.5</v>
      </c>
      <c r="I52">
        <f t="shared" si="1"/>
        <v>-0.5</v>
      </c>
      <c r="J52">
        <f t="shared" si="1"/>
        <v>-0.5</v>
      </c>
      <c r="K52">
        <f t="shared" si="1"/>
        <v>-0.5</v>
      </c>
    </row>
    <row r="53" spans="1:11">
      <c r="A53">
        <v>29</v>
      </c>
      <c r="B53">
        <f t="shared" si="1"/>
        <v>-0.5</v>
      </c>
      <c r="C53">
        <f t="shared" si="1"/>
        <v>-0.5</v>
      </c>
      <c r="D53">
        <f t="shared" si="1"/>
        <v>-0.5</v>
      </c>
      <c r="E53">
        <f t="shared" si="1"/>
        <v>-0.5</v>
      </c>
      <c r="F53">
        <f t="shared" si="1"/>
        <v>-0.5</v>
      </c>
      <c r="G53">
        <f t="shared" si="1"/>
        <v>-0.5</v>
      </c>
      <c r="H53">
        <f t="shared" si="1"/>
        <v>-0.5</v>
      </c>
      <c r="I53">
        <f t="shared" si="1"/>
        <v>-0.5</v>
      </c>
      <c r="J53">
        <f t="shared" si="1"/>
        <v>-0.5</v>
      </c>
      <c r="K53">
        <f t="shared" si="1"/>
        <v>-0.5</v>
      </c>
    </row>
    <row r="54" spans="1:11">
      <c r="A54">
        <v>30</v>
      </c>
      <c r="B54">
        <f t="shared" si="1"/>
        <v>-0.5</v>
      </c>
      <c r="C54">
        <f t="shared" si="1"/>
        <v>-0.5</v>
      </c>
      <c r="D54">
        <f t="shared" si="1"/>
        <v>-0.5</v>
      </c>
      <c r="E54">
        <f t="shared" si="1"/>
        <v>-0.5</v>
      </c>
      <c r="F54">
        <f t="shared" si="1"/>
        <v>-0.5</v>
      </c>
      <c r="G54">
        <f t="shared" si="1"/>
        <v>-0.5</v>
      </c>
      <c r="H54">
        <f t="shared" si="1"/>
        <v>-0.5</v>
      </c>
      <c r="I54">
        <f t="shared" si="1"/>
        <v>-0.5</v>
      </c>
      <c r="J54">
        <f t="shared" si="1"/>
        <v>-0.5</v>
      </c>
      <c r="K54">
        <f t="shared" si="1"/>
        <v>-0.5</v>
      </c>
    </row>
    <row r="55" spans="1:11">
      <c r="A55">
        <v>31</v>
      </c>
      <c r="B55">
        <f t="shared" si="1"/>
        <v>-1</v>
      </c>
      <c r="C55">
        <f t="shared" si="1"/>
        <v>-1</v>
      </c>
      <c r="D55">
        <f t="shared" si="1"/>
        <v>-1</v>
      </c>
      <c r="E55">
        <f t="shared" si="1"/>
        <v>-1</v>
      </c>
      <c r="F55">
        <f t="shared" si="1"/>
        <v>-1</v>
      </c>
      <c r="G55">
        <f t="shared" si="1"/>
        <v>-1</v>
      </c>
      <c r="H55">
        <f t="shared" si="1"/>
        <v>-1</v>
      </c>
      <c r="I55">
        <f t="shared" si="1"/>
        <v>-1</v>
      </c>
      <c r="J55">
        <f t="shared" si="1"/>
        <v>-1</v>
      </c>
      <c r="K55">
        <f t="shared" si="1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55"/>
  <sheetViews>
    <sheetView workbookViewId="0">
      <selection activeCell="G32" sqref="G32"/>
    </sheetView>
  </sheetViews>
  <sheetFormatPr defaultRowHeight="15"/>
  <sheetData>
    <row r="1" spans="1:24">
      <c r="A1" t="s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3</v>
      </c>
      <c r="N1" t="s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 t="s">
        <v>3</v>
      </c>
    </row>
    <row r="2" spans="1:24">
      <c r="A2">
        <v>4</v>
      </c>
      <c r="B2">
        <f>MAX(Hit!B2,Stand!B2,Double!B2,Sur!B2)</f>
        <v>-0.11491332761892134</v>
      </c>
      <c r="C2">
        <f>MAX(Hit!C2,Stand!C2,Double!C2,Sur!C2)</f>
        <v>-8.2613314299744417E-2</v>
      </c>
      <c r="D2">
        <f>MAX(Hit!D2,Stand!D2,Double!D2,Sur!D2)</f>
        <v>-4.9367420106916964E-2</v>
      </c>
      <c r="E2">
        <f>MAX(Hit!E2,Stand!E2,Double!E2,Sur!E2)</f>
        <v>-1.2379926519926384E-2</v>
      </c>
      <c r="F2">
        <f>MAX(Hit!F2,Stand!F2,Double!F2,Sur!F2)</f>
        <v>1.1130417280979835E-2</v>
      </c>
      <c r="G2">
        <f>MAX(Hit!G2,Stand!G2,Double!G2,Sur!G2)</f>
        <v>-8.8279201058463722E-2</v>
      </c>
      <c r="H2">
        <f>MAX(Hit!H2,Stand!H2,Double!H2,Sur!H2)</f>
        <v>-0.15933415266020509</v>
      </c>
      <c r="I2">
        <f>MAX(Hit!I2,Stand!I2,Double!I2,Sur!I2)</f>
        <v>-0.24066617915336547</v>
      </c>
      <c r="J2">
        <f>MAX(Hit!J2,Stand!J2,Double!J2,Sur!J2)</f>
        <v>-0.28919791448567511</v>
      </c>
      <c r="K2">
        <f>MAX(Hit!K2,Stand!K2,Double!K2,Sur!K2)</f>
        <v>-0.25307699440390868</v>
      </c>
      <c r="N2">
        <v>4</v>
      </c>
      <c r="O2" s="2" t="str">
        <f>IF(B2=Hit!B2,"H",IF(B2=Stand!B2,"S",IF(B2=Sur!B2,"R","D")))</f>
        <v>H</v>
      </c>
      <c r="P2" s="2" t="str">
        <f>IF(C2=Hit!C2,"H",IF(C2=Stand!C2,"S",IF(C2=Sur!C2,"R","D")))</f>
        <v>H</v>
      </c>
      <c r="Q2" s="2" t="str">
        <f>IF(D2=Hit!D2,"H",IF(D2=Stand!D2,"S",IF(D2=Sur!D2,"R","D")))</f>
        <v>H</v>
      </c>
      <c r="R2" s="2" t="str">
        <f>IF(E2=Hit!E2,"H",IF(E2=Stand!E2,"S",IF(E2=Sur!E2,"R","D")))</f>
        <v>H</v>
      </c>
      <c r="S2" s="2" t="str">
        <f>IF(F2=Hit!F2,"H",IF(F2=Stand!F2,"S",IF(F2=Sur!F2,"R","D")))</f>
        <v>H</v>
      </c>
      <c r="T2" s="2" t="str">
        <f>IF(G2=Hit!G2,"H",IF(G2=Stand!G2,"S",IF(G2=Sur!G2,"R","D")))</f>
        <v>H</v>
      </c>
      <c r="U2" s="2" t="str">
        <f>IF(H2=Hit!H2,"H",IF(H2=Stand!H2,"S",IF(H2=Sur!H2,"R","D")))</f>
        <v>H</v>
      </c>
      <c r="V2" s="2" t="str">
        <f>IF(I2=Hit!I2,"H",IF(I2=Stand!I2,"S",IF(I2=Sur!I2,"R","D")))</f>
        <v>H</v>
      </c>
      <c r="W2" s="2" t="str">
        <f>IF(J2=Hit!J2,"H",IF(J2=Stand!J2,"S",IF(J2=Sur!J2,"R","D")))</f>
        <v>H</v>
      </c>
      <c r="X2" s="2" t="str">
        <f>IF(K2=Hit!K2,"H",IF(K2=Stand!K2,"S",IF(K2=Sur!K2,"R","D")))</f>
        <v>H</v>
      </c>
    </row>
    <row r="3" spans="1:24">
      <c r="A3">
        <v>5</v>
      </c>
      <c r="B3">
        <f>MAX(Hit!B3,Stand!B3,Double!B3,Sur!B3)</f>
        <v>-0.12821556706374745</v>
      </c>
      <c r="C3">
        <f>MAX(Hit!C3,Stand!C3,Double!C3,Sur!C3)</f>
        <v>-9.5310227261489924E-2</v>
      </c>
      <c r="D3">
        <f>MAX(Hit!D3,Stand!D3,Double!D3,Sur!D3)</f>
        <v>-6.1479464199694293E-2</v>
      </c>
      <c r="E3">
        <f>MAX(Hit!E3,Stand!E3,Double!E3,Sur!E3)</f>
        <v>-2.397897039185962E-2</v>
      </c>
      <c r="F3">
        <f>MAX(Hit!F3,Stand!F3,Double!F3,Sur!F3)</f>
        <v>-1.1863378384401259E-3</v>
      </c>
      <c r="G3">
        <f>MAX(Hit!G3,Stand!G3,Double!G3,Sur!G3)</f>
        <v>-0.11944744188414852</v>
      </c>
      <c r="H3">
        <f>MAX(Hit!H3,Stand!H3,Double!H3,Sur!H3)</f>
        <v>-0.18809330390318518</v>
      </c>
      <c r="I3">
        <f>MAX(Hit!I3,Stand!I3,Double!I3,Sur!I3)</f>
        <v>-0.2666150533579591</v>
      </c>
      <c r="J3">
        <f>MAX(Hit!J3,Stand!J3,Double!J3,Sur!J3)</f>
        <v>-0.31341164336497107</v>
      </c>
      <c r="K3">
        <f>MAX(Hit!K3,Stand!K3,Double!K3,Sur!K3)</f>
        <v>-0.27857459755181968</v>
      </c>
      <c r="N3">
        <v>5</v>
      </c>
      <c r="O3" s="2" t="str">
        <f>IF(B3=Hit!B3,"H",IF(B3=Stand!B3,"S",IF(B3=Sur!B3,"R","D")))</f>
        <v>H</v>
      </c>
      <c r="P3" s="2" t="str">
        <f>IF(C3=Hit!C3,"H",IF(C3=Stand!C3,"S",IF(C3=Sur!C3,"R","D")))</f>
        <v>H</v>
      </c>
      <c r="Q3" s="2" t="str">
        <f>IF(D3=Hit!D3,"H",IF(D3=Stand!D3,"S",IF(D3=Sur!D3,"R","D")))</f>
        <v>H</v>
      </c>
      <c r="R3" s="2" t="str">
        <f>IF(E3=Hit!E3,"H",IF(E3=Stand!E3,"S",IF(E3=Sur!E3,"R","D")))</f>
        <v>H</v>
      </c>
      <c r="S3" s="2" t="str">
        <f>IF(F3=Hit!F3,"H",IF(F3=Stand!F3,"S",IF(F3=Sur!F3,"R","D")))</f>
        <v>H</v>
      </c>
      <c r="T3" s="2" t="str">
        <f>IF(G3=Hit!G3,"H",IF(G3=Stand!G3,"S",IF(G3=Sur!G3,"R","D")))</f>
        <v>H</v>
      </c>
      <c r="U3" s="2" t="str">
        <f>IF(H3=Hit!H3,"H",IF(H3=Stand!H3,"S",IF(H3=Sur!H3,"R","D")))</f>
        <v>H</v>
      </c>
      <c r="V3" s="2" t="str">
        <f>IF(I3=Hit!I3,"H",IF(I3=Stand!I3,"S",IF(I3=Sur!I3,"R","D")))</f>
        <v>H</v>
      </c>
      <c r="W3" s="2" t="str">
        <f>IF(J3=Hit!J3,"H",IF(J3=Stand!J3,"S",IF(J3=Sur!J3,"R","D")))</f>
        <v>H</v>
      </c>
      <c r="X3" s="2" t="str">
        <f>IF(K3=Hit!K3,"H",IF(K3=Stand!K3,"S",IF(K3=Sur!K3,"R","D")))</f>
        <v>H</v>
      </c>
    </row>
    <row r="4" spans="1:24">
      <c r="A4">
        <v>6</v>
      </c>
      <c r="B4">
        <f>MAX(Hit!B4,Stand!B4,Double!B4,Sur!B4)</f>
        <v>-0.14075911746001987</v>
      </c>
      <c r="C4">
        <f>MAX(Hit!C4,Stand!C4,Double!C4,Sur!C4)</f>
        <v>-0.1072910780086084</v>
      </c>
      <c r="D4">
        <f>MAX(Hit!D4,Stand!D4,Double!D4,Sur!D4)</f>
        <v>-7.2917141926387347E-2</v>
      </c>
      <c r="E4">
        <f>MAX(Hit!E4,Stand!E4,Double!E4,Sur!E4)</f>
        <v>-3.4915973330102178E-2</v>
      </c>
      <c r="F4">
        <f>MAX(Hit!F4,Stand!F4,Double!F4,Sur!F4)</f>
        <v>-1.3005835529874249E-2</v>
      </c>
      <c r="G4">
        <f>MAX(Hit!G4,Stand!G4,Double!G4,Sur!G4)</f>
        <v>-0.15193270723669944</v>
      </c>
      <c r="H4">
        <f>MAX(Hit!H4,Stand!H4,Double!H4,Sur!H4)</f>
        <v>-0.21724188132078476</v>
      </c>
      <c r="I4">
        <f>MAX(Hit!I4,Stand!I4,Double!I4,Sur!I4)</f>
        <v>-0.29264070019772598</v>
      </c>
      <c r="J4">
        <f>MAX(Hit!J4,Stand!J4,Double!J4,Sur!J4)</f>
        <v>-0.33774944037840804</v>
      </c>
      <c r="K4">
        <f>MAX(Hit!K4,Stand!K4,Double!K4,Sur!K4)</f>
        <v>-0.30414663097569938</v>
      </c>
      <c r="N4">
        <v>6</v>
      </c>
      <c r="O4" s="2" t="str">
        <f>IF(B4=Hit!B4,"H",IF(B4=Stand!B4,"S",IF(B4=Sur!B4,"R","D")))</f>
        <v>H</v>
      </c>
      <c r="P4" s="2" t="str">
        <f>IF(C4=Hit!C4,"H",IF(C4=Stand!C4,"S",IF(C4=Sur!C4,"R","D")))</f>
        <v>H</v>
      </c>
      <c r="Q4" s="2" t="str">
        <f>IF(D4=Hit!D4,"H",IF(D4=Stand!D4,"S",IF(D4=Sur!D4,"R","D")))</f>
        <v>H</v>
      </c>
      <c r="R4" s="2" t="str">
        <f>IF(E4=Hit!E4,"H",IF(E4=Stand!E4,"S",IF(E4=Sur!E4,"R","D")))</f>
        <v>H</v>
      </c>
      <c r="S4" s="2" t="str">
        <f>IF(F4=Hit!F4,"H",IF(F4=Stand!F4,"S",IF(F4=Sur!F4,"R","D")))</f>
        <v>H</v>
      </c>
      <c r="T4" s="2" t="str">
        <f>IF(G4=Hit!G4,"H",IF(G4=Stand!G4,"S",IF(G4=Sur!G4,"R","D")))</f>
        <v>H</v>
      </c>
      <c r="U4" s="2" t="str">
        <f>IF(H4=Hit!H4,"H",IF(H4=Stand!H4,"S",IF(H4=Sur!H4,"R","D")))</f>
        <v>H</v>
      </c>
      <c r="V4" s="2" t="str">
        <f>IF(I4=Hit!I4,"H",IF(I4=Stand!I4,"S",IF(I4=Sur!I4,"R","D")))</f>
        <v>H</v>
      </c>
      <c r="W4" s="2" t="str">
        <f>IF(J4=Hit!J4,"H",IF(J4=Stand!J4,"S",IF(J4=Sur!J4,"R","D")))</f>
        <v>H</v>
      </c>
      <c r="X4" s="2" t="str">
        <f>IF(K4=Hit!K4,"H",IF(K4=Stand!K4,"S",IF(K4=Sur!K4,"R","D")))</f>
        <v>H</v>
      </c>
    </row>
    <row r="5" spans="1:24">
      <c r="A5">
        <v>7</v>
      </c>
      <c r="B5">
        <f>MAX(Hit!B5,Stand!B5,Double!B5,Sur!B5)</f>
        <v>-0.10918342786661632</v>
      </c>
      <c r="C5">
        <f>MAX(Hit!C5,Stand!C5,Double!C5,Sur!C5)</f>
        <v>-7.6582981904463637E-2</v>
      </c>
      <c r="D5">
        <f>MAX(Hit!D5,Stand!D5,Double!D5,Sur!D5)</f>
        <v>-4.3021794004341911E-2</v>
      </c>
      <c r="E5">
        <f>MAX(Hit!E5,Stand!E5,Double!E5,Sur!E5)</f>
        <v>-7.2713609029408845E-3</v>
      </c>
      <c r="F5">
        <f>MAX(Hit!F5,Stand!F5,Double!F5,Sur!F5)</f>
        <v>2.9185342353860923E-2</v>
      </c>
      <c r="G5">
        <f>MAX(Hit!G5,Stand!G5,Double!G5,Sur!G5)</f>
        <v>-6.880779958042775E-2</v>
      </c>
      <c r="H5">
        <f>MAX(Hit!H5,Stand!H5,Double!H5,Sur!H5)</f>
        <v>-0.21060476872434972</v>
      </c>
      <c r="I5">
        <f>MAX(Hit!I5,Stand!I5,Double!I5,Sur!I5)</f>
        <v>-0.28536544048687662</v>
      </c>
      <c r="J5">
        <f>MAX(Hit!J5,Stand!J5,Double!J5,Sur!J5)</f>
        <v>-0.31905479139833842</v>
      </c>
      <c r="K5">
        <f>MAX(Hit!K5,Stand!K5,Double!K5,Sur!K5)</f>
        <v>-0.31007165033163697</v>
      </c>
      <c r="N5">
        <v>7</v>
      </c>
      <c r="O5" s="2" t="str">
        <f>IF(B5=Hit!B5,"H",IF(B5=Stand!B5,"S",IF(B5=Sur!B5,"R","D")))</f>
        <v>H</v>
      </c>
      <c r="P5" s="2" t="str">
        <f>IF(C5=Hit!C5,"H",IF(C5=Stand!C5,"S",IF(C5=Sur!C5,"R","D")))</f>
        <v>H</v>
      </c>
      <c r="Q5" s="2" t="str">
        <f>IF(D5=Hit!D5,"H",IF(D5=Stand!D5,"S",IF(D5=Sur!D5,"R","D")))</f>
        <v>H</v>
      </c>
      <c r="R5" s="2" t="str">
        <f>IF(E5=Hit!E5,"H",IF(E5=Stand!E5,"S",IF(E5=Sur!E5,"R","D")))</f>
        <v>H</v>
      </c>
      <c r="S5" s="2" t="str">
        <f>IF(F5=Hit!F5,"H",IF(F5=Stand!F5,"S",IF(F5=Sur!F5,"R","D")))</f>
        <v>H</v>
      </c>
      <c r="T5" s="2" t="str">
        <f>IF(G5=Hit!G5,"H",IF(G5=Stand!G5,"S",IF(G5=Sur!G5,"R","D")))</f>
        <v>H</v>
      </c>
      <c r="U5" s="2" t="str">
        <f>IF(H5=Hit!H5,"H",IF(H5=Stand!H5,"S",IF(H5=Sur!H5,"R","D")))</f>
        <v>H</v>
      </c>
      <c r="V5" s="2" t="str">
        <f>IF(I5=Hit!I5,"H",IF(I5=Stand!I5,"S",IF(I5=Sur!I5,"R","D")))</f>
        <v>H</v>
      </c>
      <c r="W5" s="2" t="str">
        <f>IF(J5=Hit!J5,"H",IF(J5=Stand!J5,"S",IF(J5=Sur!J5,"R","D")))</f>
        <v>H</v>
      </c>
      <c r="X5" s="2" t="str">
        <f>IF(K5=Hit!K5,"H",IF(K5=Stand!K5,"S",IF(K5=Sur!K5,"R","D")))</f>
        <v>H</v>
      </c>
    </row>
    <row r="6" spans="1:24">
      <c r="A6">
        <v>8</v>
      </c>
      <c r="B6">
        <f>MAX(Hit!B6,Stand!B6,Double!B6,Sur!B6)</f>
        <v>-2.1798188008805671E-2</v>
      </c>
      <c r="C6">
        <f>MAX(Hit!C6,Stand!C6,Double!C6,Sur!C6)</f>
        <v>8.0052625306546443E-3</v>
      </c>
      <c r="D6">
        <f>MAX(Hit!D6,Stand!D6,Double!D6,Sur!D6)</f>
        <v>3.8784473277208791E-2</v>
      </c>
      <c r="E6">
        <f>MAX(Hit!E6,Stand!E6,Double!E6,Sur!E6)</f>
        <v>7.0804635983033826E-2</v>
      </c>
      <c r="F6">
        <f>MAX(Hit!F6,Stand!F6,Double!F6,Sur!F6)</f>
        <v>0.11496015009622326</v>
      </c>
      <c r="G6">
        <f>MAX(Hit!G6,Stand!G6,Double!G6,Sur!G6)</f>
        <v>8.2207439363742862E-2</v>
      </c>
      <c r="H6">
        <f>MAX(Hit!H6,Stand!H6,Double!H6,Sur!H6)</f>
        <v>-5.9898275658656276E-2</v>
      </c>
      <c r="I6">
        <f>MAX(Hit!I6,Stand!I6,Double!I6,Sur!I6)</f>
        <v>-0.21018633199821762</v>
      </c>
      <c r="J6">
        <f>MAX(Hit!J6,Stand!J6,Double!J6,Sur!J6)</f>
        <v>-0.24937508055334259</v>
      </c>
      <c r="K6">
        <f>MAX(Hit!K6,Stand!K6,Double!K6,Sur!K6)</f>
        <v>-0.1970288105741636</v>
      </c>
      <c r="N6">
        <v>8</v>
      </c>
      <c r="O6" s="2" t="str">
        <f>IF(B6=Hit!B6,"H",IF(B6=Stand!B6,"S",IF(B6=Sur!B6,"R","D")))</f>
        <v>H</v>
      </c>
      <c r="P6" s="2" t="str">
        <f>IF(C6=Hit!C6,"H",IF(C6=Stand!C6,"S",IF(C6=Sur!C6,"R","D")))</f>
        <v>H</v>
      </c>
      <c r="Q6" s="2" t="str">
        <f>IF(D6=Hit!D6,"H",IF(D6=Stand!D6,"S",IF(D6=Sur!D6,"R","D")))</f>
        <v>H</v>
      </c>
      <c r="R6" s="2" t="str">
        <f>IF(E6=Hit!E6,"H",IF(E6=Stand!E6,"S",IF(E6=Sur!E6,"R","D")))</f>
        <v>H</v>
      </c>
      <c r="S6" s="2" t="str">
        <f>IF(F6=Hit!F6,"H",IF(F6=Stand!F6,"S",IF(F6=Sur!F6,"R","D")))</f>
        <v>H</v>
      </c>
      <c r="T6" s="2" t="str">
        <f>IF(G6=Hit!G6,"H",IF(G6=Stand!G6,"S",IF(G6=Sur!G6,"R","D")))</f>
        <v>H</v>
      </c>
      <c r="U6" s="2" t="str">
        <f>IF(H6=Hit!H6,"H",IF(H6=Stand!H6,"S",IF(H6=Sur!H6,"R","D")))</f>
        <v>H</v>
      </c>
      <c r="V6" s="2" t="str">
        <f>IF(I6=Hit!I6,"H",IF(I6=Stand!I6,"S",IF(I6=Sur!I6,"R","D")))</f>
        <v>H</v>
      </c>
      <c r="W6" s="2" t="str">
        <f>IF(J6=Hit!J6,"H",IF(J6=Stand!J6,"S",IF(J6=Sur!J6,"R","D")))</f>
        <v>H</v>
      </c>
      <c r="X6" s="2" t="str">
        <f>IF(K6=Hit!K6,"H",IF(K6=Stand!K6,"S",IF(K6=Sur!K6,"R","D")))</f>
        <v>H</v>
      </c>
    </row>
    <row r="7" spans="1:24">
      <c r="A7">
        <v>9</v>
      </c>
      <c r="B7">
        <f>MAX(Hit!B7,Stand!B7,Double!B7,Sur!B7)</f>
        <v>7.444603757634051E-2</v>
      </c>
      <c r="C7">
        <f>MAX(Hit!C7,Stand!C7,Double!C7,Sur!C7)</f>
        <v>0.12081635332999649</v>
      </c>
      <c r="D7">
        <f>MAX(Hit!D7,Stand!D7,Double!D7,Sur!D7)</f>
        <v>0.18194893405242157</v>
      </c>
      <c r="E7">
        <f>MAX(Hit!E7,Stand!E7,Double!E7,Sur!E7)</f>
        <v>0.24305722487303633</v>
      </c>
      <c r="F7">
        <f>MAX(Hit!F7,Stand!F7,Double!F7,Sur!F7)</f>
        <v>0.31705474570166697</v>
      </c>
      <c r="G7">
        <f>MAX(Hit!G7,Stand!G7,Double!G7,Sur!G7)</f>
        <v>0.17186785993695267</v>
      </c>
      <c r="H7">
        <f>MAX(Hit!H7,Stand!H7,Double!H7,Sur!H7)</f>
        <v>9.8376217435392585E-2</v>
      </c>
      <c r="I7">
        <f>MAX(Hit!I7,Stand!I7,Double!I7,Sur!I7)</f>
        <v>-5.2178053462651731E-2</v>
      </c>
      <c r="J7">
        <f>MAX(Hit!J7,Stand!J7,Double!J7,Sur!J7)</f>
        <v>-0.15295298487455075</v>
      </c>
      <c r="K7">
        <f>MAX(Hit!K7,Stand!K7,Double!K7,Sur!K7)</f>
        <v>-6.5680778778066232E-2</v>
      </c>
      <c r="N7">
        <v>9</v>
      </c>
      <c r="O7" s="2" t="str">
        <f>IF(B7=Hit!B7,"H",IF(B7=Stand!B7,"S",IF(B7=Sur!B7,"R","D")))</f>
        <v>H</v>
      </c>
      <c r="P7" s="2" t="str">
        <f>IF(C7=Hit!C7,"H",IF(C7=Stand!C7,"S",IF(C7=Sur!C7,"R","D")))</f>
        <v>D</v>
      </c>
      <c r="Q7" s="2" t="str">
        <f>IF(D7=Hit!D7,"H",IF(D7=Stand!D7,"S",IF(D7=Sur!D7,"R","D")))</f>
        <v>D</v>
      </c>
      <c r="R7" s="2" t="str">
        <f>IF(E7=Hit!E7,"H",IF(E7=Stand!E7,"S",IF(E7=Sur!E7,"R","D")))</f>
        <v>D</v>
      </c>
      <c r="S7" s="2" t="str">
        <f>IF(F7=Hit!F7,"H",IF(F7=Stand!F7,"S",IF(F7=Sur!F7,"R","D")))</f>
        <v>D</v>
      </c>
      <c r="T7" s="2" t="str">
        <f>IF(G7=Hit!G7,"H",IF(G7=Stand!G7,"S",IF(G7=Sur!G7,"R","D")))</f>
        <v>H</v>
      </c>
      <c r="U7" s="2" t="str">
        <f>IF(H7=Hit!H7,"H",IF(H7=Stand!H7,"S",IF(H7=Sur!H7,"R","D")))</f>
        <v>H</v>
      </c>
      <c r="V7" s="2" t="str">
        <f>IF(I7=Hit!I7,"H",IF(I7=Stand!I7,"S",IF(I7=Sur!I7,"R","D")))</f>
        <v>H</v>
      </c>
      <c r="W7" s="2" t="str">
        <f>IF(J7=Hit!J7,"H",IF(J7=Stand!J7,"S",IF(J7=Sur!J7,"R","D")))</f>
        <v>H</v>
      </c>
      <c r="X7" s="2" t="str">
        <f>IF(K7=Hit!K7,"H",IF(K7=Stand!K7,"S",IF(K7=Sur!K7,"R","D")))</f>
        <v>H</v>
      </c>
    </row>
    <row r="8" spans="1:24">
      <c r="A8">
        <v>10</v>
      </c>
      <c r="B8">
        <f>MAX(Hit!B8,Stand!B8,Double!B8,Sur!B8)</f>
        <v>0.3589394124422991</v>
      </c>
      <c r="C8">
        <f>MAX(Hit!C8,Stand!C8,Double!C8,Sur!C8)</f>
        <v>0.40932067017593915</v>
      </c>
      <c r="D8">
        <f>MAX(Hit!D8,Stand!D8,Double!D8,Sur!D8)</f>
        <v>0.46094024379435389</v>
      </c>
      <c r="E8">
        <f>MAX(Hit!E8,Stand!E8,Double!E8,Sur!E8)</f>
        <v>0.51251710900326775</v>
      </c>
      <c r="F8">
        <f>MAX(Hit!F8,Stand!F8,Double!F8,Sur!F8)</f>
        <v>0.57559016859776868</v>
      </c>
      <c r="G8">
        <f>MAX(Hit!G8,Stand!G8,Double!G8,Sur!G8)</f>
        <v>0.39241245528243773</v>
      </c>
      <c r="H8">
        <f>MAX(Hit!H8,Stand!H8,Double!H8,Sur!H8)</f>
        <v>0.28663571688628375</v>
      </c>
      <c r="I8">
        <f>MAX(Hit!I8,Stand!I8,Double!I8,Sur!I8)</f>
        <v>0.14432836838077107</v>
      </c>
      <c r="J8">
        <f>MAX(Hit!J8,Stand!J8,Double!J8,Sur!J8)</f>
        <v>2.5308523040868145E-2</v>
      </c>
      <c r="K8">
        <f>MAX(Hit!K8,Stand!K8,Double!K8,Sur!K8)</f>
        <v>8.1449707945275895E-2</v>
      </c>
      <c r="N8">
        <v>10</v>
      </c>
      <c r="O8" s="2" t="str">
        <f>IF(B8=Hit!B8,"H",IF(B8=Stand!B8,"S",IF(B8=Sur!B8,"R","D")))</f>
        <v>D</v>
      </c>
      <c r="P8" s="2" t="str">
        <f>IF(C8=Hit!C8,"H",IF(C8=Stand!C8,"S",IF(C8=Sur!C8,"R","D")))</f>
        <v>D</v>
      </c>
      <c r="Q8" s="2" t="str">
        <f>IF(D8=Hit!D8,"H",IF(D8=Stand!D8,"S",IF(D8=Sur!D8,"R","D")))</f>
        <v>D</v>
      </c>
      <c r="R8" s="2" t="str">
        <f>IF(E8=Hit!E8,"H",IF(E8=Stand!E8,"S",IF(E8=Sur!E8,"R","D")))</f>
        <v>D</v>
      </c>
      <c r="S8" s="2" t="str">
        <f>IF(F8=Hit!F8,"H",IF(F8=Stand!F8,"S",IF(F8=Sur!F8,"R","D")))</f>
        <v>D</v>
      </c>
      <c r="T8" s="2" t="str">
        <f>IF(G8=Hit!G8,"H",IF(G8=Stand!G8,"S",IF(G8=Sur!G8,"R","D")))</f>
        <v>D</v>
      </c>
      <c r="U8" s="2" t="str">
        <f>IF(H8=Hit!H8,"H",IF(H8=Stand!H8,"S",IF(H8=Sur!H8,"R","D")))</f>
        <v>D</v>
      </c>
      <c r="V8" s="2" t="str">
        <f>IF(I8=Hit!I8,"H",IF(I8=Stand!I8,"S",IF(I8=Sur!I8,"R","D")))</f>
        <v>D</v>
      </c>
      <c r="W8" s="2" t="str">
        <f>IF(J8=Hit!J8,"H",IF(J8=Stand!J8,"S",IF(J8=Sur!J8,"R","D")))</f>
        <v>H</v>
      </c>
      <c r="X8" s="2" t="str">
        <f>IF(K8=Hit!K8,"H",IF(K8=Stand!K8,"S",IF(K8=Sur!K8,"R","D")))</f>
        <v>H</v>
      </c>
    </row>
    <row r="9" spans="1:24">
      <c r="A9">
        <v>11</v>
      </c>
      <c r="B9">
        <f>MAX(Hit!B9,Stand!B9,Double!B9,Sur!B9)</f>
        <v>0.47064092333946889</v>
      </c>
      <c r="C9">
        <f>MAX(Hit!C9,Stand!C9,Double!C9,Sur!C9)</f>
        <v>0.51779525312221664</v>
      </c>
      <c r="D9">
        <f>MAX(Hit!D9,Stand!D9,Double!D9,Sur!D9)</f>
        <v>0.56604055041797596</v>
      </c>
      <c r="E9">
        <f>MAX(Hit!E9,Stand!E9,Double!E9,Sur!E9)</f>
        <v>0.61469901790902803</v>
      </c>
      <c r="F9">
        <f>MAX(Hit!F9,Stand!F9,Double!F9,Sur!F9)</f>
        <v>0.66738009490756955</v>
      </c>
      <c r="G9">
        <f>MAX(Hit!G9,Stand!G9,Double!G9,Sur!G9)</f>
        <v>0.46288894886429077</v>
      </c>
      <c r="H9">
        <f>MAX(Hit!H9,Stand!H9,Double!H9,Sur!H9)</f>
        <v>0.35069259087031501</v>
      </c>
      <c r="I9">
        <f>MAX(Hit!I9,Stand!I9,Double!I9,Sur!I9)</f>
        <v>0.22778342315245473</v>
      </c>
      <c r="J9">
        <f>MAX(Hit!J9,Stand!J9,Double!J9,Sur!J9)</f>
        <v>0.17968872741114619</v>
      </c>
      <c r="K9">
        <f>MAX(Hit!K9,Stand!K9,Double!K9,Sur!K9)</f>
        <v>0.14300128216153019</v>
      </c>
      <c r="N9">
        <v>11</v>
      </c>
      <c r="O9" s="2" t="str">
        <f>IF(B9=Hit!B9,"H",IF(B9=Stand!B9,"S",IF(B9=Sur!B9,"R","D")))</f>
        <v>D</v>
      </c>
      <c r="P9" s="2" t="str">
        <f>IF(C9=Hit!C9,"H",IF(C9=Stand!C9,"S",IF(C9=Sur!C9,"R","D")))</f>
        <v>D</v>
      </c>
      <c r="Q9" s="2" t="str">
        <f>IF(D9=Hit!D9,"H",IF(D9=Stand!D9,"S",IF(D9=Sur!D9,"R","D")))</f>
        <v>D</v>
      </c>
      <c r="R9" s="2" t="str">
        <f>IF(E9=Hit!E9,"H",IF(E9=Stand!E9,"S",IF(E9=Sur!E9,"R","D")))</f>
        <v>D</v>
      </c>
      <c r="S9" s="2" t="str">
        <f>IF(F9=Hit!F9,"H",IF(F9=Stand!F9,"S",IF(F9=Sur!F9,"R","D")))</f>
        <v>D</v>
      </c>
      <c r="T9" s="2" t="str">
        <f>IF(G9=Hit!G9,"H",IF(G9=Stand!G9,"S",IF(G9=Sur!G9,"R","D")))</f>
        <v>D</v>
      </c>
      <c r="U9" s="2" t="str">
        <f>IF(H9=Hit!H9,"H",IF(H9=Stand!H9,"S",IF(H9=Sur!H9,"R","D")))</f>
        <v>D</v>
      </c>
      <c r="V9" s="2" t="str">
        <f>IF(I9=Hit!I9,"H",IF(I9=Stand!I9,"S",IF(I9=Sur!I9,"R","D")))</f>
        <v>D</v>
      </c>
      <c r="W9" s="2" t="str">
        <f>IF(J9=Hit!J9,"H",IF(J9=Stand!J9,"S",IF(J9=Sur!J9,"R","D")))</f>
        <v>D</v>
      </c>
      <c r="X9" s="2" t="str">
        <f>IF(K9=Hit!K9,"H",IF(K9=Stand!K9,"S",IF(K9=Sur!K9,"R","D")))</f>
        <v>H</v>
      </c>
    </row>
    <row r="10" spans="1:24">
      <c r="A10">
        <v>12</v>
      </c>
      <c r="B10">
        <f>MAX(Hit!B10,Stand!B10,Double!B10,Sur!B10)</f>
        <v>-0.25338998596663803</v>
      </c>
      <c r="C10">
        <f>MAX(Hit!C10,Stand!C10,Double!C10,Sur!C10)</f>
        <v>-0.23369089979808663</v>
      </c>
      <c r="D10">
        <f>MAX(Hit!D10,Stand!D10,Double!D10,Sur!D10)</f>
        <v>-0.21106310899491443</v>
      </c>
      <c r="E10">
        <f>MAX(Hit!E10,Stand!E10,Double!E10,Sur!E10)</f>
        <v>-0.16719266083547524</v>
      </c>
      <c r="F10">
        <f>MAX(Hit!F10,Stand!F10,Double!F10,Sur!F10)</f>
        <v>-0.15369901583000445</v>
      </c>
      <c r="G10">
        <f>MAX(Hit!G10,Stand!G10,Double!G10,Sur!G10)</f>
        <v>-0.21284771451731427</v>
      </c>
      <c r="H10">
        <f>MAX(Hit!H10,Stand!H10,Double!H10,Sur!H10)</f>
        <v>-0.2715748050242861</v>
      </c>
      <c r="I10">
        <f>MAX(Hit!I10,Stand!I10,Double!I10,Sur!I10)</f>
        <v>-0.3400132806089356</v>
      </c>
      <c r="J10">
        <f>MAX(Hit!J10,Stand!J10,Double!J10,Sur!J10)</f>
        <v>-0.38104299284808757</v>
      </c>
      <c r="K10">
        <f>MAX(Hit!K10,Stand!K10,Double!K10,Sur!K10)</f>
        <v>-0.35054034044008009</v>
      </c>
      <c r="N10">
        <v>12</v>
      </c>
      <c r="O10" s="2" t="str">
        <f>IF(B10=Hit!B10,"H",IF(B10=Stand!B10,"S",IF(B10=Sur!B10,"R","D")))</f>
        <v>H</v>
      </c>
      <c r="P10" s="2" t="str">
        <f>IF(C10=Hit!C10,"H",IF(C10=Stand!C10,"S",IF(C10=Sur!C10,"R","D")))</f>
        <v>H</v>
      </c>
      <c r="Q10" s="2" t="str">
        <f>IF(D10=Hit!D10,"H",IF(D10=Stand!D10,"S",IF(D10=Sur!D10,"R","D")))</f>
        <v>S</v>
      </c>
      <c r="R10" s="2" t="str">
        <f>IF(E10=Hit!E10,"H",IF(E10=Stand!E10,"S",IF(E10=Sur!E10,"R","D")))</f>
        <v>S</v>
      </c>
      <c r="S10" s="2" t="str">
        <f>IF(F10=Hit!F10,"H",IF(F10=Stand!F10,"S",IF(F10=Sur!F10,"R","D")))</f>
        <v>S</v>
      </c>
      <c r="T10" s="2" t="str">
        <f>IF(G10=Hit!G10,"H",IF(G10=Stand!G10,"S",IF(G10=Sur!G10,"R","D")))</f>
        <v>H</v>
      </c>
      <c r="U10" s="2" t="str">
        <f>IF(H10=Hit!H10,"H",IF(H10=Stand!H10,"S",IF(H10=Sur!H10,"R","D")))</f>
        <v>H</v>
      </c>
      <c r="V10" s="2" t="str">
        <f>IF(I10=Hit!I10,"H",IF(I10=Stand!I10,"S",IF(I10=Sur!I10,"R","D")))</f>
        <v>H</v>
      </c>
      <c r="W10" s="2" t="str">
        <f>IF(J10=Hit!J10,"H",IF(J10=Stand!J10,"S",IF(J10=Sur!J10,"R","D")))</f>
        <v>H</v>
      </c>
      <c r="X10" s="2" t="str">
        <f>IF(K10=Hit!K10,"H",IF(K10=Stand!K10,"S",IF(K10=Sur!K10,"R","D")))</f>
        <v>H</v>
      </c>
    </row>
    <row r="11" spans="1:24">
      <c r="A11">
        <v>13</v>
      </c>
      <c r="B11">
        <f>MAX(Hit!B11,Stand!B11,Double!B11,Sur!B11)</f>
        <v>-0.29278372720927726</v>
      </c>
      <c r="C11">
        <f>MAX(Hit!C11,Stand!C11,Double!C11,Sur!C11)</f>
        <v>-0.25225022923571355</v>
      </c>
      <c r="D11">
        <f>MAX(Hit!D11,Stand!D11,Double!D11,Sur!D11)</f>
        <v>-0.21106310899491443</v>
      </c>
      <c r="E11">
        <f>MAX(Hit!E11,Stand!E11,Double!E11,Sur!E11)</f>
        <v>-0.16719266083547524</v>
      </c>
      <c r="F11">
        <f>MAX(Hit!F11,Stand!F11,Double!F11,Sur!F11)</f>
        <v>-0.15369901583000445</v>
      </c>
      <c r="G11">
        <f>MAX(Hit!G11,Stand!G11,Double!G11,Sur!G11)</f>
        <v>-0.26907287776607752</v>
      </c>
      <c r="H11">
        <f>MAX(Hit!H11,Stand!H11,Double!H11,Sur!H11)</f>
        <v>-0.32360517609397998</v>
      </c>
      <c r="I11">
        <f>MAX(Hit!I11,Stand!I11,Double!I11,Sur!I11)</f>
        <v>-0.38715518913686875</v>
      </c>
      <c r="J11">
        <f>MAX(Hit!J11,Stand!J11,Double!J11,Sur!J11)</f>
        <v>-0.42525420764465277</v>
      </c>
      <c r="K11">
        <f>MAX(Hit!K11,Stand!K11,Double!K11,Sur!K11)</f>
        <v>-0.3969303161229315</v>
      </c>
      <c r="N11">
        <v>13</v>
      </c>
      <c r="O11" s="2" t="str">
        <f>IF(B11=Hit!B11,"H",IF(B11=Stand!B11,"S",IF(B11=Sur!B11,"R","D")))</f>
        <v>S</v>
      </c>
      <c r="P11" s="2" t="str">
        <f>IF(C11=Hit!C11,"H",IF(C11=Stand!C11,"S",IF(C11=Sur!C11,"R","D")))</f>
        <v>S</v>
      </c>
      <c r="Q11" s="2" t="str">
        <f>IF(D11=Hit!D11,"H",IF(D11=Stand!D11,"S",IF(D11=Sur!D11,"R","D")))</f>
        <v>S</v>
      </c>
      <c r="R11" s="2" t="str">
        <f>IF(E11=Hit!E11,"H",IF(E11=Stand!E11,"S",IF(E11=Sur!E11,"R","D")))</f>
        <v>S</v>
      </c>
      <c r="S11" s="2" t="str">
        <f>IF(F11=Hit!F11,"H",IF(F11=Stand!F11,"S",IF(F11=Sur!F11,"R","D")))</f>
        <v>S</v>
      </c>
      <c r="T11" s="2" t="str">
        <f>IF(G11=Hit!G11,"H",IF(G11=Stand!G11,"S",IF(G11=Sur!G11,"R","D")))</f>
        <v>H</v>
      </c>
      <c r="U11" s="2" t="str">
        <f>IF(H11=Hit!H11,"H",IF(H11=Stand!H11,"S",IF(H11=Sur!H11,"R","D")))</f>
        <v>H</v>
      </c>
      <c r="V11" s="2" t="str">
        <f>IF(I11=Hit!I11,"H",IF(I11=Stand!I11,"S",IF(I11=Sur!I11,"R","D")))</f>
        <v>H</v>
      </c>
      <c r="W11" s="2" t="str">
        <f>IF(J11=Hit!J11,"H",IF(J11=Stand!J11,"S",IF(J11=Sur!J11,"R","D")))</f>
        <v>H</v>
      </c>
      <c r="X11" s="2" t="str">
        <f>IF(K11=Hit!K11,"H",IF(K11=Stand!K11,"S",IF(K11=Sur!K11,"R","D")))</f>
        <v>H</v>
      </c>
    </row>
    <row r="12" spans="1:24">
      <c r="A12">
        <v>14</v>
      </c>
      <c r="B12">
        <f>MAX(Hit!B12,Stand!B12,Double!B12,Sur!B12)</f>
        <v>-0.29278372720927726</v>
      </c>
      <c r="C12">
        <f>MAX(Hit!C12,Stand!C12,Double!C12,Sur!C12)</f>
        <v>-0.25225022923571355</v>
      </c>
      <c r="D12">
        <f>MAX(Hit!D12,Stand!D12,Double!D12,Sur!D12)</f>
        <v>-0.21106310899491443</v>
      </c>
      <c r="E12">
        <f>MAX(Hit!E12,Stand!E12,Double!E12,Sur!E12)</f>
        <v>-0.16719266083547524</v>
      </c>
      <c r="F12">
        <f>MAX(Hit!F12,Stand!F12,Double!F12,Sur!F12)</f>
        <v>-0.15369901583000445</v>
      </c>
      <c r="G12">
        <f>MAX(Hit!G12,Stand!G12,Double!G12,Sur!G12)</f>
        <v>-0.3212819579256434</v>
      </c>
      <c r="H12">
        <f>MAX(Hit!H12,Stand!H12,Double!H12,Sur!H12)</f>
        <v>-0.37191909208726709</v>
      </c>
      <c r="I12">
        <f>MAX(Hit!I12,Stand!I12,Double!I12,Sur!I12)</f>
        <v>-0.43092981848423528</v>
      </c>
      <c r="J12">
        <f>MAX(Hit!J12,Stand!J12,Double!J12,Sur!J12)</f>
        <v>-0.46630747852717758</v>
      </c>
      <c r="K12">
        <f>MAX(Hit!K12,Stand!K12,Double!K12,Sur!K12)</f>
        <v>-0.44000672211415065</v>
      </c>
      <c r="N12">
        <v>14</v>
      </c>
      <c r="O12" s="2" t="str">
        <f>IF(B12=Hit!B12,"H",IF(B12=Stand!B12,"S",IF(B12=Sur!B12,"R","D")))</f>
        <v>S</v>
      </c>
      <c r="P12" s="2" t="str">
        <f>IF(C12=Hit!C12,"H",IF(C12=Stand!C12,"S",IF(C12=Sur!C12,"R","D")))</f>
        <v>S</v>
      </c>
      <c r="Q12" s="2" t="str">
        <f>IF(D12=Hit!D12,"H",IF(D12=Stand!D12,"S",IF(D12=Sur!D12,"R","D")))</f>
        <v>S</v>
      </c>
      <c r="R12" s="2" t="str">
        <f>IF(E12=Hit!E12,"H",IF(E12=Stand!E12,"S",IF(E12=Sur!E12,"R","D")))</f>
        <v>S</v>
      </c>
      <c r="S12" s="2" t="str">
        <f>IF(F12=Hit!F12,"H",IF(F12=Stand!F12,"S",IF(F12=Sur!F12,"R","D")))</f>
        <v>S</v>
      </c>
      <c r="T12" s="2" t="str">
        <f>IF(G12=Hit!G12,"H",IF(G12=Stand!G12,"S",IF(G12=Sur!G12,"R","D")))</f>
        <v>H</v>
      </c>
      <c r="U12" s="2" t="str">
        <f>IF(H12=Hit!H12,"H",IF(H12=Stand!H12,"S",IF(H12=Sur!H12,"R","D")))</f>
        <v>H</v>
      </c>
      <c r="V12" s="2" t="str">
        <f>IF(I12=Hit!I12,"H",IF(I12=Stand!I12,"S",IF(I12=Sur!I12,"R","D")))</f>
        <v>H</v>
      </c>
      <c r="W12" s="2" t="str">
        <f>IF(J12=Hit!J12,"H",IF(J12=Stand!J12,"S",IF(J12=Sur!J12,"R","D")))</f>
        <v>H</v>
      </c>
      <c r="X12" s="2" t="str">
        <f>IF(K12=Hit!K12,"H",IF(K12=Stand!K12,"S",IF(K12=Sur!K12,"R","D")))</f>
        <v>H</v>
      </c>
    </row>
    <row r="13" spans="1:24">
      <c r="A13">
        <v>15</v>
      </c>
      <c r="B13">
        <f>MAX(Hit!B13,Stand!B13,Double!B13,Sur!B13)</f>
        <v>-0.29278372720927726</v>
      </c>
      <c r="C13">
        <f>MAX(Hit!C13,Stand!C13,Double!C13,Sur!C13)</f>
        <v>-0.25225022923571355</v>
      </c>
      <c r="D13">
        <f>MAX(Hit!D13,Stand!D13,Double!D13,Sur!D13)</f>
        <v>-0.21106310899491443</v>
      </c>
      <c r="E13">
        <f>MAX(Hit!E13,Stand!E13,Double!E13,Sur!E13)</f>
        <v>-0.16719266083547524</v>
      </c>
      <c r="F13">
        <f>MAX(Hit!F13,Stand!F13,Double!F13,Sur!F13)</f>
        <v>-0.15369901583000445</v>
      </c>
      <c r="G13">
        <f>MAX(Hit!G13,Stand!G13,Double!G13,Sur!G13)</f>
        <v>-0.36976181807381175</v>
      </c>
      <c r="H13">
        <f>MAX(Hit!H13,Stand!H13,Double!H13,Sur!H13)</f>
        <v>-0.41678201408103371</v>
      </c>
      <c r="I13">
        <f>MAX(Hit!I13,Stand!I13,Double!I13,Sur!I13)</f>
        <v>-0.47157768859250421</v>
      </c>
      <c r="J13">
        <f>MAX(Hit!J13,Stand!J13,Double!J13,Sur!J13)</f>
        <v>-0.5</v>
      </c>
      <c r="K13">
        <f>MAX(Hit!K13,Stand!K13,Double!K13,Sur!K13)</f>
        <v>-0.4800062419631399</v>
      </c>
      <c r="N13">
        <v>15</v>
      </c>
      <c r="O13" s="2" t="str">
        <f>IF(B13=Hit!B13,"H",IF(B13=Stand!B13,"S",IF(B13=Sur!B13,"R","D")))</f>
        <v>S</v>
      </c>
      <c r="P13" s="2" t="str">
        <f>IF(C13=Hit!C13,"H",IF(C13=Stand!C13,"S",IF(C13=Sur!C13,"R","D")))</f>
        <v>S</v>
      </c>
      <c r="Q13" s="2" t="str">
        <f>IF(D13=Hit!D13,"H",IF(D13=Stand!D13,"S",IF(D13=Sur!D13,"R","D")))</f>
        <v>S</v>
      </c>
      <c r="R13" s="2" t="str">
        <f>IF(E13=Hit!E13,"H",IF(E13=Stand!E13,"S",IF(E13=Sur!E13,"R","D")))</f>
        <v>S</v>
      </c>
      <c r="S13" s="2" t="str">
        <f>IF(F13=Hit!F13,"H",IF(F13=Stand!F13,"S",IF(F13=Sur!F13,"R","D")))</f>
        <v>S</v>
      </c>
      <c r="T13" s="2" t="str">
        <f>IF(G13=Hit!G13,"H",IF(G13=Stand!G13,"S",IF(G13=Sur!G13,"R","D")))</f>
        <v>H</v>
      </c>
      <c r="U13" s="2" t="str">
        <f>IF(H13=Hit!H13,"H",IF(H13=Stand!H13,"S",IF(H13=Sur!H13,"R","D")))</f>
        <v>H</v>
      </c>
      <c r="V13" s="2" t="str">
        <f>IF(I13=Hit!I13,"H",IF(I13=Stand!I13,"S",IF(I13=Sur!I13,"R","D")))</f>
        <v>H</v>
      </c>
      <c r="W13" s="2" t="str">
        <f>IF(J13=Hit!J13,"H",IF(J13=Stand!J13,"S",IF(J13=Sur!J13,"R","D")))</f>
        <v>R</v>
      </c>
      <c r="X13" s="2" t="str">
        <f>IF(K13=Hit!K13,"H",IF(K13=Stand!K13,"S",IF(K13=Sur!K13,"R","D")))</f>
        <v>H</v>
      </c>
    </row>
    <row r="14" spans="1:24">
      <c r="A14">
        <v>16</v>
      </c>
      <c r="B14">
        <f>MAX(Hit!B14,Stand!B14,Double!B14,Sur!B14)</f>
        <v>-0.29278372720927726</v>
      </c>
      <c r="C14">
        <f>MAX(Hit!C14,Stand!C14,Double!C14,Sur!C14)</f>
        <v>-0.25225022923571355</v>
      </c>
      <c r="D14">
        <f>MAX(Hit!D14,Stand!D14,Double!D14,Sur!D14)</f>
        <v>-0.21106310899491443</v>
      </c>
      <c r="E14">
        <f>MAX(Hit!E14,Stand!E14,Double!E14,Sur!E14)</f>
        <v>-0.16719266083547524</v>
      </c>
      <c r="F14">
        <f>MAX(Hit!F14,Stand!F14,Double!F14,Sur!F14)</f>
        <v>-0.15369901583000445</v>
      </c>
      <c r="G14">
        <f>MAX(Hit!G14,Stand!G14,Double!G14,Sur!G14)</f>
        <v>-0.41477883106853947</v>
      </c>
      <c r="H14">
        <f>MAX(Hit!H14,Stand!H14,Double!H14,Sur!H14)</f>
        <v>-0.45844044164667425</v>
      </c>
      <c r="I14">
        <f>MAX(Hit!I14,Stand!I14,Double!I14,Sur!I14)</f>
        <v>-0.5</v>
      </c>
      <c r="J14">
        <f>MAX(Hit!J14,Stand!J14,Double!J14,Sur!J14)</f>
        <v>-0.5</v>
      </c>
      <c r="K14">
        <f>MAX(Hit!K14,Stand!K14,Double!K14,Sur!K14)</f>
        <v>-0.5</v>
      </c>
      <c r="N14">
        <v>16</v>
      </c>
      <c r="O14" s="2" t="str">
        <f>IF(B14=Hit!B14,"H",IF(B14=Stand!B14,"S",IF(B14=Sur!B14,"R","D")))</f>
        <v>S</v>
      </c>
      <c r="P14" s="2" t="str">
        <f>IF(C14=Hit!C14,"H",IF(C14=Stand!C14,"S",IF(C14=Sur!C14,"R","D")))</f>
        <v>S</v>
      </c>
      <c r="Q14" s="2" t="str">
        <f>IF(D14=Hit!D14,"H",IF(D14=Stand!D14,"S",IF(D14=Sur!D14,"R","D")))</f>
        <v>S</v>
      </c>
      <c r="R14" s="2" t="str">
        <f>IF(E14=Hit!E14,"H",IF(E14=Stand!E14,"S",IF(E14=Sur!E14,"R","D")))</f>
        <v>S</v>
      </c>
      <c r="S14" s="2" t="str">
        <f>IF(F14=Hit!F14,"H",IF(F14=Stand!F14,"S",IF(F14=Sur!F14,"R","D")))</f>
        <v>S</v>
      </c>
      <c r="T14" s="2" t="str">
        <f>IF(G14=Hit!G14,"H",IF(G14=Stand!G14,"S",IF(G14=Sur!G14,"R","D")))</f>
        <v>H</v>
      </c>
      <c r="U14" s="2" t="str">
        <f>IF(H14=Hit!H14,"H",IF(H14=Stand!H14,"S",IF(H14=Sur!H14,"R","D")))</f>
        <v>H</v>
      </c>
      <c r="V14" s="2" t="str">
        <f>IF(I14=Hit!I14,"H",IF(I14=Stand!I14,"S",IF(I14=Sur!I14,"R","D")))</f>
        <v>R</v>
      </c>
      <c r="W14" s="2" t="str">
        <f>IF(J14=Hit!J14,"H",IF(J14=Stand!J14,"S",IF(J14=Sur!J14,"R","D")))</f>
        <v>R</v>
      </c>
      <c r="X14" s="2" t="str">
        <f>IF(K14=Hit!K14,"H",IF(K14=Stand!K14,"S",IF(K14=Sur!K14,"R","D")))</f>
        <v>R</v>
      </c>
    </row>
    <row r="15" spans="1:24">
      <c r="A15">
        <v>17</v>
      </c>
      <c r="B15">
        <f>MAX(Hit!B15,Stand!B15,Double!B15,Sur!B15)</f>
        <v>-0.15297458768154198</v>
      </c>
      <c r="C15">
        <f>MAX(Hit!C15,Stand!C15,Double!C15,Sur!C15)</f>
        <v>-0.11721624142457364</v>
      </c>
      <c r="D15">
        <f>MAX(Hit!D15,Stand!D15,Double!D15,Sur!D15)</f>
        <v>-8.0573373145316166E-2</v>
      </c>
      <c r="E15">
        <f>MAX(Hit!E15,Stand!E15,Double!E15,Sur!E15)</f>
        <v>-4.4941375564924446E-2</v>
      </c>
      <c r="F15">
        <f>MAX(Hit!F15,Stand!F15,Double!F15,Sur!F15)</f>
        <v>1.1739160673341936E-2</v>
      </c>
      <c r="G15">
        <f>MAX(Hit!G15,Stand!G15,Double!G15,Sur!G15)</f>
        <v>-0.10680898948269466</v>
      </c>
      <c r="H15">
        <f>MAX(Hit!H15,Stand!H15,Double!H15,Sur!H15)</f>
        <v>-0.38195097104844727</v>
      </c>
      <c r="I15">
        <f>MAX(Hit!I15,Stand!I15,Double!I15,Sur!I15)</f>
        <v>-0.42315423964521742</v>
      </c>
      <c r="J15">
        <f>MAX(Hit!J15,Stand!J15,Double!J15,Sur!J15)</f>
        <v>-0.41972063392881986</v>
      </c>
      <c r="K15">
        <f>MAX(Hit!K15,Stand!K15,Double!K15,Sur!K15)</f>
        <v>-0.47803347499473708</v>
      </c>
      <c r="N15">
        <v>17</v>
      </c>
      <c r="O15" s="2" t="str">
        <f>IF(B15=Hit!B15,"H",IF(B15=Stand!B15,"S",IF(B15=Sur!B15,"R","D")))</f>
        <v>S</v>
      </c>
      <c r="P15" s="2" t="str">
        <f>IF(C15=Hit!C15,"H",IF(C15=Stand!C15,"S",IF(C15=Sur!C15,"R","D")))</f>
        <v>S</v>
      </c>
      <c r="Q15" s="2" t="str">
        <f>IF(D15=Hit!D15,"H",IF(D15=Stand!D15,"S",IF(D15=Sur!D15,"R","D")))</f>
        <v>S</v>
      </c>
      <c r="R15" s="2" t="str">
        <f>IF(E15=Hit!E15,"H",IF(E15=Stand!E15,"S",IF(E15=Sur!E15,"R","D")))</f>
        <v>S</v>
      </c>
      <c r="S15" s="2" t="str">
        <f>IF(F15=Hit!F15,"H",IF(F15=Stand!F15,"S",IF(F15=Sur!F15,"R","D")))</f>
        <v>S</v>
      </c>
      <c r="T15" s="2" t="str">
        <f>IF(G15=Hit!G15,"H",IF(G15=Stand!G15,"S",IF(G15=Sur!G15,"R","D")))</f>
        <v>S</v>
      </c>
      <c r="U15" s="2" t="str">
        <f>IF(H15=Hit!H15,"H",IF(H15=Stand!H15,"S",IF(H15=Sur!H15,"R","D")))</f>
        <v>S</v>
      </c>
      <c r="V15" s="2" t="str">
        <f>IF(I15=Hit!I15,"H",IF(I15=Stand!I15,"S",IF(I15=Sur!I15,"R","D")))</f>
        <v>S</v>
      </c>
      <c r="W15" s="2" t="str">
        <f>IF(J15=Hit!J15,"H",IF(J15=Stand!J15,"S",IF(J15=Sur!J15,"R","D")))</f>
        <v>S</v>
      </c>
      <c r="X15" s="2" t="str">
        <f>IF(K15=Hit!K15,"H",IF(K15=Stand!K15,"S",IF(K15=Sur!K15,"R","D")))</f>
        <v>S</v>
      </c>
    </row>
    <row r="16" spans="1:24">
      <c r="A16">
        <v>18</v>
      </c>
      <c r="B16">
        <f>MAX(Hit!B16,Stand!B16,Double!B16,Sur!B16)</f>
        <v>0.12174190222088771</v>
      </c>
      <c r="C16">
        <f>MAX(Hit!C16,Stand!C16,Double!C16,Sur!C16)</f>
        <v>0.14830007284131114</v>
      </c>
      <c r="D16">
        <f>MAX(Hit!D16,Stand!D16,Double!D16,Sur!D16)</f>
        <v>0.17585443719748528</v>
      </c>
      <c r="E16">
        <f>MAX(Hit!E16,Stand!E16,Double!E16,Sur!E16)</f>
        <v>0.19956119497617719</v>
      </c>
      <c r="F16">
        <f>MAX(Hit!F16,Stand!F16,Double!F16,Sur!F16)</f>
        <v>0.28344391604689861</v>
      </c>
      <c r="G16">
        <f>MAX(Hit!G16,Stand!G16,Double!G16,Sur!G16)</f>
        <v>0.3995541673365518</v>
      </c>
      <c r="H16">
        <f>MAX(Hit!H16,Stand!H16,Double!H16,Sur!H16)</f>
        <v>0.1059513486191236</v>
      </c>
      <c r="I16">
        <f>MAX(Hit!I16,Stand!I16,Double!I16,Sur!I16)</f>
        <v>-0.18316335667343339</v>
      </c>
      <c r="J16">
        <f>MAX(Hit!J16,Stand!J16,Double!J16,Sur!J16)</f>
        <v>-0.17830123379648949</v>
      </c>
      <c r="K16">
        <f>MAX(Hit!K16,Stand!K16,Double!K16,Sur!K16)</f>
        <v>-0.10019887561319057</v>
      </c>
      <c r="N16">
        <v>18</v>
      </c>
      <c r="O16" s="2" t="str">
        <f>IF(B16=Hit!B16,"H",IF(B16=Stand!B16,"S",IF(B16=Sur!B16,"R","D")))</f>
        <v>S</v>
      </c>
      <c r="P16" s="2" t="str">
        <f>IF(C16=Hit!C16,"H",IF(C16=Stand!C16,"S",IF(C16=Sur!C16,"R","D")))</f>
        <v>S</v>
      </c>
      <c r="Q16" s="2" t="str">
        <f>IF(D16=Hit!D16,"H",IF(D16=Stand!D16,"S",IF(D16=Sur!D16,"R","D")))</f>
        <v>S</v>
      </c>
      <c r="R16" s="2" t="str">
        <f>IF(E16=Hit!E16,"H",IF(E16=Stand!E16,"S",IF(E16=Sur!E16,"R","D")))</f>
        <v>S</v>
      </c>
      <c r="S16" s="2" t="str">
        <f>IF(F16=Hit!F16,"H",IF(F16=Stand!F16,"S",IF(F16=Sur!F16,"R","D")))</f>
        <v>S</v>
      </c>
      <c r="T16" s="2" t="str">
        <f>IF(G16=Hit!G16,"H",IF(G16=Stand!G16,"S",IF(G16=Sur!G16,"R","D")))</f>
        <v>S</v>
      </c>
      <c r="U16" s="2" t="str">
        <f>IF(H16=Hit!H16,"H",IF(H16=Stand!H16,"S",IF(H16=Sur!H16,"R","D")))</f>
        <v>S</v>
      </c>
      <c r="V16" s="2" t="str">
        <f>IF(I16=Hit!I16,"H",IF(I16=Stand!I16,"S",IF(I16=Sur!I16,"R","D")))</f>
        <v>S</v>
      </c>
      <c r="W16" s="2" t="str">
        <f>IF(J16=Hit!J16,"H",IF(J16=Stand!J16,"S",IF(J16=Sur!J16,"R","D")))</f>
        <v>S</v>
      </c>
      <c r="X16" s="2" t="str">
        <f>IF(K16=Hit!K16,"H",IF(K16=Stand!K16,"S",IF(K16=Sur!K16,"R","D")))</f>
        <v>S</v>
      </c>
    </row>
    <row r="17" spans="1:24">
      <c r="A17">
        <v>19</v>
      </c>
      <c r="B17">
        <f>MAX(Hit!B17,Stand!B17,Double!B17,Sur!B17)</f>
        <v>0.38630468602058987</v>
      </c>
      <c r="C17">
        <f>MAX(Hit!C17,Stand!C17,Double!C17,Sur!C17)</f>
        <v>0.40436293659775996</v>
      </c>
      <c r="D17">
        <f>MAX(Hit!D17,Stand!D17,Double!D17,Sur!D17)</f>
        <v>0.42317892482749647</v>
      </c>
      <c r="E17">
        <f>MAX(Hit!E17,Stand!E17,Double!E17,Sur!E17)</f>
        <v>0.43951210416088371</v>
      </c>
      <c r="F17">
        <f>MAX(Hit!F17,Stand!F17,Double!F17,Sur!F17)</f>
        <v>0.4959770737873192</v>
      </c>
      <c r="G17">
        <f>MAX(Hit!G17,Stand!G17,Double!G17,Sur!G17)</f>
        <v>0.6159764957534315</v>
      </c>
      <c r="H17">
        <f>MAX(Hit!H17,Stand!H17,Double!H17,Sur!H17)</f>
        <v>0.5938536682866945</v>
      </c>
      <c r="I17">
        <f>MAX(Hit!I17,Stand!I17,Double!I17,Sur!I17)</f>
        <v>0.28759675706758142</v>
      </c>
      <c r="J17">
        <f>MAX(Hit!J17,Stand!J17,Double!J17,Sur!J17)</f>
        <v>6.3118166335840831E-2</v>
      </c>
      <c r="K17">
        <f>MAX(Hit!K17,Stand!K17,Double!K17,Sur!K17)</f>
        <v>0.27763572376835594</v>
      </c>
      <c r="N17">
        <v>19</v>
      </c>
      <c r="O17" s="2" t="str">
        <f>IF(B17=Hit!B17,"H",IF(B17=Stand!B17,"S",IF(B17=Sur!B17,"R","D")))</f>
        <v>S</v>
      </c>
      <c r="P17" s="2" t="str">
        <f>IF(C17=Hit!C17,"H",IF(C17=Stand!C17,"S",IF(C17=Sur!C17,"R","D")))</f>
        <v>S</v>
      </c>
      <c r="Q17" s="2" t="str">
        <f>IF(D17=Hit!D17,"H",IF(D17=Stand!D17,"S",IF(D17=Sur!D17,"R","D")))</f>
        <v>S</v>
      </c>
      <c r="R17" s="2" t="str">
        <f>IF(E17=Hit!E17,"H",IF(E17=Stand!E17,"S",IF(E17=Sur!E17,"R","D")))</f>
        <v>S</v>
      </c>
      <c r="S17" s="2" t="str">
        <f>IF(F17=Hit!F17,"H",IF(F17=Stand!F17,"S",IF(F17=Sur!F17,"R","D")))</f>
        <v>S</v>
      </c>
      <c r="T17" s="2" t="str">
        <f>IF(G17=Hit!G17,"H",IF(G17=Stand!G17,"S",IF(G17=Sur!G17,"R","D")))</f>
        <v>S</v>
      </c>
      <c r="U17" s="2" t="str">
        <f>IF(H17=Hit!H17,"H",IF(H17=Stand!H17,"S",IF(H17=Sur!H17,"R","D")))</f>
        <v>S</v>
      </c>
      <c r="V17" s="2" t="str">
        <f>IF(I17=Hit!I17,"H",IF(I17=Stand!I17,"S",IF(I17=Sur!I17,"R","D")))</f>
        <v>S</v>
      </c>
      <c r="W17" s="2" t="str">
        <f>IF(J17=Hit!J17,"H",IF(J17=Stand!J17,"S",IF(J17=Sur!J17,"R","D")))</f>
        <v>S</v>
      </c>
      <c r="X17" s="2" t="str">
        <f>IF(K17=Hit!K17,"H",IF(K17=Stand!K17,"S",IF(K17=Sur!K17,"R","D")))</f>
        <v>S</v>
      </c>
    </row>
    <row r="18" spans="1:24">
      <c r="A18">
        <v>20</v>
      </c>
      <c r="B18">
        <f>MAX(Hit!B18,Stand!B18,Double!B18,Sur!B18)</f>
        <v>0.63998657521683877</v>
      </c>
      <c r="C18">
        <f>MAX(Hit!C18,Stand!C18,Double!C18,Sur!C18)</f>
        <v>0.65027209425148136</v>
      </c>
      <c r="D18">
        <f>MAX(Hit!D18,Stand!D18,Double!D18,Sur!D18)</f>
        <v>0.66104996194807186</v>
      </c>
      <c r="E18">
        <f>MAX(Hit!E18,Stand!E18,Double!E18,Sur!E18)</f>
        <v>0.67035969063279999</v>
      </c>
      <c r="F18">
        <f>MAX(Hit!F18,Stand!F18,Double!F18,Sur!F18)</f>
        <v>0.70395857017134467</v>
      </c>
      <c r="G18">
        <f>MAX(Hit!G18,Stand!G18,Double!G18,Sur!G18)</f>
        <v>0.77322722653717491</v>
      </c>
      <c r="H18">
        <f>MAX(Hit!H18,Stand!H18,Double!H18,Sur!H18)</f>
        <v>0.79181515955189841</v>
      </c>
      <c r="I18">
        <f>MAX(Hit!I18,Stand!I18,Double!I18,Sur!I18)</f>
        <v>0.75835687080859615</v>
      </c>
      <c r="J18">
        <f>MAX(Hit!J18,Stand!J18,Double!J18,Sur!J18)</f>
        <v>0.55453756646817121</v>
      </c>
      <c r="K18">
        <f>MAX(Hit!K18,Stand!K18,Double!K18,Sur!K18)</f>
        <v>0.65547032314990239</v>
      </c>
      <c r="N18">
        <v>20</v>
      </c>
      <c r="O18" s="2" t="str">
        <f>IF(B18=Hit!B18,"H",IF(B18=Stand!B18,"S",IF(B18=Sur!B18,"R","D")))</f>
        <v>S</v>
      </c>
      <c r="P18" s="2" t="str">
        <f>IF(C18=Hit!C18,"H",IF(C18=Stand!C18,"S",IF(C18=Sur!C18,"R","D")))</f>
        <v>S</v>
      </c>
      <c r="Q18" s="2" t="str">
        <f>IF(D18=Hit!D18,"H",IF(D18=Stand!D18,"S",IF(D18=Sur!D18,"R","D")))</f>
        <v>S</v>
      </c>
      <c r="R18" s="2" t="str">
        <f>IF(E18=Hit!E18,"H",IF(E18=Stand!E18,"S",IF(E18=Sur!E18,"R","D")))</f>
        <v>S</v>
      </c>
      <c r="S18" s="2" t="str">
        <f>IF(F18=Hit!F18,"H",IF(F18=Stand!F18,"S",IF(F18=Sur!F18,"R","D")))</f>
        <v>S</v>
      </c>
      <c r="T18" s="2" t="str">
        <f>IF(G18=Hit!G18,"H",IF(G18=Stand!G18,"S",IF(G18=Sur!G18,"R","D")))</f>
        <v>S</v>
      </c>
      <c r="U18" s="2" t="str">
        <f>IF(H18=Hit!H18,"H",IF(H18=Stand!H18,"S",IF(H18=Sur!H18,"R","D")))</f>
        <v>S</v>
      </c>
      <c r="V18" s="2" t="str">
        <f>IF(I18=Hit!I18,"H",IF(I18=Stand!I18,"S",IF(I18=Sur!I18,"R","D")))</f>
        <v>S</v>
      </c>
      <c r="W18" s="2" t="str">
        <f>IF(J18=Hit!J18,"H",IF(J18=Stand!J18,"S",IF(J18=Sur!J18,"R","D")))</f>
        <v>S</v>
      </c>
      <c r="X18" s="2" t="str">
        <f>IF(K18=Hit!K18,"H",IF(K18=Stand!K18,"S",IF(K18=Sur!K18,"R","D")))</f>
        <v>S</v>
      </c>
    </row>
    <row r="19" spans="1:24">
      <c r="A19">
        <v>21</v>
      </c>
      <c r="B19">
        <f>MAX(Hit!B19,Stand!B19,Double!B19,Sur!B19)</f>
        <v>0.88200651549403997</v>
      </c>
      <c r="C19">
        <f>MAX(Hit!C19,Stand!C19,Double!C19,Sur!C19)</f>
        <v>0.88530035730174927</v>
      </c>
      <c r="D19">
        <f>MAX(Hit!D19,Stand!D19,Double!D19,Sur!D19)</f>
        <v>0.88876729296591961</v>
      </c>
      <c r="E19">
        <f>MAX(Hit!E19,Stand!E19,Double!E19,Sur!E19)</f>
        <v>0.89175382659528035</v>
      </c>
      <c r="F19">
        <f>MAX(Hit!F19,Stand!F19,Double!F19,Sur!F19)</f>
        <v>0.90283674384258006</v>
      </c>
      <c r="G19">
        <f>MAX(Hit!G19,Stand!G19,Double!G19,Sur!G19)</f>
        <v>0.92592629596452325</v>
      </c>
      <c r="H19">
        <f>MAX(Hit!H19,Stand!H19,Double!H19,Sur!H19)</f>
        <v>0.93060505318396614</v>
      </c>
      <c r="I19">
        <f>MAX(Hit!I19,Stand!I19,Double!I19,Sur!I19)</f>
        <v>0.93917615614724415</v>
      </c>
      <c r="J19">
        <f>MAX(Hit!J19,Stand!J19,Double!J19,Sur!J19)</f>
        <v>0.96262363326716827</v>
      </c>
      <c r="K19">
        <f>MAX(Hit!K19,Stand!K19,Double!K19,Sur!K19)</f>
        <v>0.92219381142033785</v>
      </c>
      <c r="N19">
        <v>21</v>
      </c>
      <c r="O19" s="2" t="str">
        <f>IF(B19=Hit!B19,"H",IF(B19=Stand!B19,"S",IF(B19=Sur!B19,"R","D")))</f>
        <v>S</v>
      </c>
      <c r="P19" s="2" t="str">
        <f>IF(C19=Hit!C19,"H",IF(C19=Stand!C19,"S",IF(C19=Sur!C19,"R","D")))</f>
        <v>S</v>
      </c>
      <c r="Q19" s="2" t="str">
        <f>IF(D19=Hit!D19,"H",IF(D19=Stand!D19,"S",IF(D19=Sur!D19,"R","D")))</f>
        <v>S</v>
      </c>
      <c r="R19" s="2" t="str">
        <f>IF(E19=Hit!E19,"H",IF(E19=Stand!E19,"S",IF(E19=Sur!E19,"R","D")))</f>
        <v>S</v>
      </c>
      <c r="S19" s="2" t="str">
        <f>IF(F19=Hit!F19,"H",IF(F19=Stand!F19,"S",IF(F19=Sur!F19,"R","D")))</f>
        <v>S</v>
      </c>
      <c r="T19" s="2" t="str">
        <f>IF(G19=Hit!G19,"H",IF(G19=Stand!G19,"S",IF(G19=Sur!G19,"R","D")))</f>
        <v>S</v>
      </c>
      <c r="U19" s="2" t="str">
        <f>IF(H19=Hit!H19,"H",IF(H19=Stand!H19,"S",IF(H19=Sur!H19,"R","D")))</f>
        <v>S</v>
      </c>
      <c r="V19" s="2" t="str">
        <f>IF(I19=Hit!I19,"H",IF(I19=Stand!I19,"S",IF(I19=Sur!I19,"R","D")))</f>
        <v>S</v>
      </c>
      <c r="W19" s="2" t="str">
        <f>IF(J19=Hit!J19,"H",IF(J19=Stand!J19,"S",IF(J19=Sur!J19,"R","D")))</f>
        <v>S</v>
      </c>
      <c r="X19" s="2" t="str">
        <f>IF(K19=Hit!K19,"H",IF(K19=Stand!K19,"S",IF(K19=Sur!K19,"R","D")))</f>
        <v>S</v>
      </c>
    </row>
    <row r="20" spans="1:24">
      <c r="A20">
        <v>22</v>
      </c>
      <c r="B20">
        <f>MAX(Hit!B20,Stand!B20,Double!B20,Sur!B20)</f>
        <v>-1</v>
      </c>
      <c r="C20">
        <f>MAX(Hit!C20,Stand!C20,Double!C20,Sur!C20)</f>
        <v>-1</v>
      </c>
      <c r="D20">
        <f>MAX(Hit!D20,Stand!D20,Double!D20,Sur!D20)</f>
        <v>-1</v>
      </c>
      <c r="E20">
        <f>MAX(Hit!E20,Stand!E20,Double!E20,Sur!E20)</f>
        <v>-1</v>
      </c>
      <c r="F20">
        <f>MAX(Hit!F20,Stand!F20,Double!F20,Sur!F20)</f>
        <v>-1</v>
      </c>
      <c r="G20">
        <f>MAX(Hit!G20,Stand!G20,Double!G20,Sur!G20)</f>
        <v>-1</v>
      </c>
      <c r="H20">
        <f>MAX(Hit!H20,Stand!H20,Double!H20,Sur!H20)</f>
        <v>-1</v>
      </c>
      <c r="I20">
        <f>MAX(Hit!I20,Stand!I20,Double!I20,Sur!I20)</f>
        <v>-1</v>
      </c>
      <c r="J20">
        <f>MAX(Hit!J20,Stand!J20,Double!J20,Sur!J20)</f>
        <v>-1</v>
      </c>
      <c r="K20">
        <f>MAX(Hit!K20,Stand!K20,Double!K20,Sur!K20)</f>
        <v>-1</v>
      </c>
    </row>
    <row r="21" spans="1:24">
      <c r="A21">
        <v>23</v>
      </c>
      <c r="B21">
        <f>MAX(Hit!B21,Stand!B21,Double!B21,Sur!B21)</f>
        <v>-1</v>
      </c>
      <c r="C21">
        <f>MAX(Hit!C21,Stand!C21,Double!C21,Sur!C21)</f>
        <v>-1</v>
      </c>
      <c r="D21">
        <f>MAX(Hit!D21,Stand!D21,Double!D21,Sur!D21)</f>
        <v>-1</v>
      </c>
      <c r="E21">
        <f>MAX(Hit!E21,Stand!E21,Double!E21,Sur!E21)</f>
        <v>-1</v>
      </c>
      <c r="F21">
        <f>MAX(Hit!F21,Stand!F21,Double!F21,Sur!F21)</f>
        <v>-1</v>
      </c>
      <c r="G21">
        <f>MAX(Hit!G21,Stand!G21,Double!G21,Sur!G21)</f>
        <v>-1</v>
      </c>
      <c r="H21">
        <f>MAX(Hit!H21,Stand!H21,Double!H21,Sur!H21)</f>
        <v>-1</v>
      </c>
      <c r="I21">
        <f>MAX(Hit!I21,Stand!I21,Double!I21,Sur!I21)</f>
        <v>-1</v>
      </c>
      <c r="J21">
        <f>MAX(Hit!J21,Stand!J21,Double!J21,Sur!J21)</f>
        <v>-1</v>
      </c>
      <c r="K21">
        <f>MAX(Hit!K21,Stand!K21,Double!K21,Sur!K21)</f>
        <v>-1</v>
      </c>
    </row>
    <row r="22" spans="1:24">
      <c r="A22">
        <v>24</v>
      </c>
      <c r="B22">
        <f>MAX(Hit!B22,Stand!B22,Double!B22,Sur!B22)</f>
        <v>-1</v>
      </c>
      <c r="C22">
        <f>MAX(Hit!C22,Stand!C22,Double!C22,Sur!C22)</f>
        <v>-1</v>
      </c>
      <c r="D22">
        <f>MAX(Hit!D22,Stand!D22,Double!D22,Sur!D22)</f>
        <v>-1</v>
      </c>
      <c r="E22">
        <f>MAX(Hit!E22,Stand!E22,Double!E22,Sur!E22)</f>
        <v>-1</v>
      </c>
      <c r="F22">
        <f>MAX(Hit!F22,Stand!F22,Double!F22,Sur!F22)</f>
        <v>-1</v>
      </c>
      <c r="G22">
        <f>MAX(Hit!G22,Stand!G22,Double!G22,Sur!G22)</f>
        <v>-1</v>
      </c>
      <c r="H22">
        <f>MAX(Hit!H22,Stand!H22,Double!H22,Sur!H22)</f>
        <v>-1</v>
      </c>
      <c r="I22">
        <f>MAX(Hit!I22,Stand!I22,Double!I22,Sur!I22)</f>
        <v>-1</v>
      </c>
      <c r="J22">
        <f>MAX(Hit!J22,Stand!J22,Double!J22,Sur!J22)</f>
        <v>-1</v>
      </c>
      <c r="K22">
        <f>MAX(Hit!K22,Stand!K22,Double!K22,Sur!K22)</f>
        <v>-1</v>
      </c>
    </row>
    <row r="23" spans="1:24">
      <c r="A23">
        <v>25</v>
      </c>
      <c r="B23">
        <f>MAX(Hit!B23,Stand!B23,Double!B23,Sur!B23)</f>
        <v>-1</v>
      </c>
      <c r="C23">
        <f>MAX(Hit!C23,Stand!C23,Double!C23,Sur!C23)</f>
        <v>-1</v>
      </c>
      <c r="D23">
        <f>MAX(Hit!D23,Stand!D23,Double!D23,Sur!D23)</f>
        <v>-1</v>
      </c>
      <c r="E23">
        <f>MAX(Hit!E23,Stand!E23,Double!E23,Sur!E23)</f>
        <v>-1</v>
      </c>
      <c r="F23">
        <f>MAX(Hit!F23,Stand!F23,Double!F23,Sur!F23)</f>
        <v>-1</v>
      </c>
      <c r="G23">
        <f>MAX(Hit!G23,Stand!G23,Double!G23,Sur!G23)</f>
        <v>-1</v>
      </c>
      <c r="H23">
        <f>MAX(Hit!H23,Stand!H23,Double!H23,Sur!H23)</f>
        <v>-1</v>
      </c>
      <c r="I23">
        <f>MAX(Hit!I23,Stand!I23,Double!I23,Sur!I23)</f>
        <v>-1</v>
      </c>
      <c r="J23">
        <f>MAX(Hit!J23,Stand!J23,Double!J23,Sur!J23)</f>
        <v>-1</v>
      </c>
      <c r="K23">
        <f>MAX(Hit!K23,Stand!K23,Double!K23,Sur!K23)</f>
        <v>-1</v>
      </c>
    </row>
    <row r="24" spans="1:24">
      <c r="A24">
        <v>26</v>
      </c>
      <c r="B24">
        <f>MAX(Hit!B24,Stand!B24,Double!B24,Sur!B24)</f>
        <v>-1</v>
      </c>
      <c r="C24">
        <f>MAX(Hit!C24,Stand!C24,Double!C24,Sur!C24)</f>
        <v>-1</v>
      </c>
      <c r="D24">
        <f>MAX(Hit!D24,Stand!D24,Double!D24,Sur!D24)</f>
        <v>-1</v>
      </c>
      <c r="E24">
        <f>MAX(Hit!E24,Stand!E24,Double!E24,Sur!E24)</f>
        <v>-1</v>
      </c>
      <c r="F24">
        <f>MAX(Hit!F24,Stand!F24,Double!F24,Sur!F24)</f>
        <v>-1</v>
      </c>
      <c r="G24">
        <f>MAX(Hit!G24,Stand!G24,Double!G24,Sur!G24)</f>
        <v>-1</v>
      </c>
      <c r="H24">
        <f>MAX(Hit!H24,Stand!H24,Double!H24,Sur!H24)</f>
        <v>-1</v>
      </c>
      <c r="I24">
        <f>MAX(Hit!I24,Stand!I24,Double!I24,Sur!I24)</f>
        <v>-1</v>
      </c>
      <c r="J24">
        <f>MAX(Hit!J24,Stand!J24,Double!J24,Sur!J24)</f>
        <v>-1</v>
      </c>
      <c r="K24">
        <f>MAX(Hit!K24,Stand!K24,Double!K24,Sur!K24)</f>
        <v>-1</v>
      </c>
    </row>
    <row r="25" spans="1:24">
      <c r="A25">
        <v>27</v>
      </c>
      <c r="B25">
        <f>MAX(Hit!B25,Stand!B25,Double!B25,Sur!B25)</f>
        <v>-1</v>
      </c>
      <c r="C25">
        <f>MAX(Hit!C25,Stand!C25,Double!C25,Sur!C25)</f>
        <v>-1</v>
      </c>
      <c r="D25">
        <f>MAX(Hit!D25,Stand!D25,Double!D25,Sur!D25)</f>
        <v>-1</v>
      </c>
      <c r="E25">
        <f>MAX(Hit!E25,Stand!E25,Double!E25,Sur!E25)</f>
        <v>-1</v>
      </c>
      <c r="F25">
        <f>MAX(Hit!F25,Stand!F25,Double!F25,Sur!F25)</f>
        <v>-1</v>
      </c>
      <c r="G25">
        <f>MAX(Hit!G25,Stand!G25,Double!G25,Sur!G25)</f>
        <v>-1</v>
      </c>
      <c r="H25">
        <f>MAX(Hit!H25,Stand!H25,Double!H25,Sur!H25)</f>
        <v>-1</v>
      </c>
      <c r="I25">
        <f>MAX(Hit!I25,Stand!I25,Double!I25,Sur!I25)</f>
        <v>-1</v>
      </c>
      <c r="J25">
        <f>MAX(Hit!J25,Stand!J25,Double!J25,Sur!J25)</f>
        <v>-1</v>
      </c>
      <c r="K25">
        <f>MAX(Hit!K25,Stand!K25,Double!K25,Sur!K25)</f>
        <v>-1</v>
      </c>
    </row>
    <row r="26" spans="1:24">
      <c r="A26">
        <v>28</v>
      </c>
      <c r="B26">
        <f>MAX(Hit!B26,Stand!B26,Double!B26,Sur!B26)</f>
        <v>-1</v>
      </c>
      <c r="C26">
        <f>MAX(Hit!C26,Stand!C26,Double!C26,Sur!C26)</f>
        <v>-1</v>
      </c>
      <c r="D26">
        <f>MAX(Hit!D26,Stand!D26,Double!D26,Sur!D26)</f>
        <v>-1</v>
      </c>
      <c r="E26">
        <f>MAX(Hit!E26,Stand!E26,Double!E26,Sur!E26)</f>
        <v>-1</v>
      </c>
      <c r="F26">
        <f>MAX(Hit!F26,Stand!F26,Double!F26,Sur!F26)</f>
        <v>-1</v>
      </c>
      <c r="G26">
        <f>MAX(Hit!G26,Stand!G26,Double!G26,Sur!G26)</f>
        <v>-1</v>
      </c>
      <c r="H26">
        <f>MAX(Hit!H26,Stand!H26,Double!H26,Sur!H26)</f>
        <v>-1</v>
      </c>
      <c r="I26">
        <f>MAX(Hit!I26,Stand!I26,Double!I26,Sur!I26)</f>
        <v>-1</v>
      </c>
      <c r="J26">
        <f>MAX(Hit!J26,Stand!J26,Double!J26,Sur!J26)</f>
        <v>-1</v>
      </c>
      <c r="K26">
        <f>MAX(Hit!K26,Stand!K26,Double!K26,Sur!K26)</f>
        <v>-1</v>
      </c>
    </row>
    <row r="27" spans="1:24">
      <c r="A27">
        <v>29</v>
      </c>
      <c r="B27">
        <f>MAX(Hit!B27,Stand!B27,Double!B27,Sur!B27)</f>
        <v>-1</v>
      </c>
      <c r="C27">
        <f>MAX(Hit!C27,Stand!C27,Double!C27,Sur!C27)</f>
        <v>-1</v>
      </c>
      <c r="D27">
        <f>MAX(Hit!D27,Stand!D27,Double!D27,Sur!D27)</f>
        <v>-1</v>
      </c>
      <c r="E27">
        <f>MAX(Hit!E27,Stand!E27,Double!E27,Sur!E27)</f>
        <v>-1</v>
      </c>
      <c r="F27">
        <f>MAX(Hit!F27,Stand!F27,Double!F27,Sur!F27)</f>
        <v>-1</v>
      </c>
      <c r="G27">
        <f>MAX(Hit!G27,Stand!G27,Double!G27,Sur!G27)</f>
        <v>-1</v>
      </c>
      <c r="H27">
        <f>MAX(Hit!H27,Stand!H27,Double!H27,Sur!H27)</f>
        <v>-1</v>
      </c>
      <c r="I27">
        <f>MAX(Hit!I27,Stand!I27,Double!I27,Sur!I27)</f>
        <v>-1</v>
      </c>
      <c r="J27">
        <f>MAX(Hit!J27,Stand!J27,Double!J27,Sur!J27)</f>
        <v>-1</v>
      </c>
      <c r="K27">
        <f>MAX(Hit!K27,Stand!K27,Double!K27,Sur!K27)</f>
        <v>-1</v>
      </c>
    </row>
    <row r="28" spans="1:24">
      <c r="A28">
        <v>30</v>
      </c>
      <c r="B28">
        <f>MAX(Hit!B28,Stand!B28,Double!B28,Sur!B28)</f>
        <v>-1</v>
      </c>
      <c r="C28">
        <f>MAX(Hit!C28,Stand!C28,Double!C28,Sur!C28)</f>
        <v>-1</v>
      </c>
      <c r="D28">
        <f>MAX(Hit!D28,Stand!D28,Double!D28,Sur!D28)</f>
        <v>-1</v>
      </c>
      <c r="E28">
        <f>MAX(Hit!E28,Stand!E28,Double!E28,Sur!E28)</f>
        <v>-1</v>
      </c>
      <c r="F28">
        <f>MAX(Hit!F28,Stand!F28,Double!F28,Sur!F28)</f>
        <v>-1</v>
      </c>
      <c r="G28">
        <f>MAX(Hit!G28,Stand!G28,Double!G28,Sur!G28)</f>
        <v>-1</v>
      </c>
      <c r="H28">
        <f>MAX(Hit!H28,Stand!H28,Double!H28,Sur!H28)</f>
        <v>-1</v>
      </c>
      <c r="I28">
        <f>MAX(Hit!I28,Stand!I28,Double!I28,Sur!I28)</f>
        <v>-1</v>
      </c>
      <c r="J28">
        <f>MAX(Hit!J28,Stand!J28,Double!J28,Sur!J28)</f>
        <v>-1</v>
      </c>
      <c r="K28">
        <f>MAX(Hit!K28,Stand!K28,Double!K28,Sur!K28)</f>
        <v>-1</v>
      </c>
    </row>
    <row r="29" spans="1:24">
      <c r="A29">
        <v>31</v>
      </c>
      <c r="B29">
        <f>MAX(Hit!B29,Stand!B29,Double!B29,Sur!B29)</f>
        <v>-1</v>
      </c>
      <c r="C29">
        <f>MAX(Hit!C29,Stand!C29,Double!C29,Sur!C29)</f>
        <v>-1</v>
      </c>
      <c r="D29">
        <f>MAX(Hit!D29,Stand!D29,Double!D29,Sur!D29)</f>
        <v>-1</v>
      </c>
      <c r="E29">
        <f>MAX(Hit!E29,Stand!E29,Double!E29,Sur!E29)</f>
        <v>-1</v>
      </c>
      <c r="F29">
        <f>MAX(Hit!F29,Stand!F29,Double!F29,Sur!F29)</f>
        <v>-1</v>
      </c>
      <c r="G29">
        <f>MAX(Hit!G29,Stand!G29,Double!G29,Sur!G29)</f>
        <v>-1</v>
      </c>
      <c r="H29">
        <f>MAX(Hit!H29,Stand!H29,Double!H29,Sur!H29)</f>
        <v>-1</v>
      </c>
      <c r="I29">
        <f>MAX(Hit!I29,Stand!I29,Double!I29,Sur!I29)</f>
        <v>-1</v>
      </c>
      <c r="J29">
        <f>MAX(Hit!J29,Stand!J29,Double!J29,Sur!J29)</f>
        <v>-1</v>
      </c>
      <c r="K29">
        <f>MAX(Hit!K29,Stand!K29,Double!K29,Sur!K29)</f>
        <v>-1</v>
      </c>
    </row>
    <row r="35" spans="1:24">
      <c r="A35" t="s">
        <v>2</v>
      </c>
      <c r="B35">
        <v>2</v>
      </c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 t="s">
        <v>3</v>
      </c>
      <c r="N35" t="s">
        <v>2</v>
      </c>
      <c r="O35">
        <v>2</v>
      </c>
      <c r="P35">
        <v>3</v>
      </c>
      <c r="Q35">
        <v>4</v>
      </c>
      <c r="R35">
        <v>5</v>
      </c>
      <c r="S35">
        <v>6</v>
      </c>
      <c r="T35">
        <v>7</v>
      </c>
      <c r="U35">
        <v>8</v>
      </c>
      <c r="V35">
        <v>9</v>
      </c>
      <c r="W35">
        <v>10</v>
      </c>
      <c r="X35" t="s">
        <v>3</v>
      </c>
    </row>
    <row r="36" spans="1:24">
      <c r="A36">
        <v>12</v>
      </c>
      <c r="B36">
        <f>MAX(Hit!B36,Stand!B36,Double!B36,Sur!B36)</f>
        <v>8.1836216051656058E-2</v>
      </c>
      <c r="C36">
        <f>MAX(Hit!C36,Stand!C36,Double!C36,Sur!C36)</f>
        <v>0.10350704654207774</v>
      </c>
      <c r="D36">
        <f>MAX(Hit!D36,Stand!D36,Double!D36,Sur!D36)</f>
        <v>0.12659562809256977</v>
      </c>
      <c r="E36">
        <f>MAX(Hit!E36,Stand!E36,Double!E36,Sur!E36)</f>
        <v>0.15648238458465519</v>
      </c>
      <c r="F36">
        <f>MAX(Hit!F36,Stand!F36,Double!F36,Sur!F36)</f>
        <v>0.18595361333225555</v>
      </c>
      <c r="G36">
        <f>MAX(Hit!G36,Stand!G36,Double!G36,Sur!G36)</f>
        <v>0.16547293077063494</v>
      </c>
      <c r="H36">
        <f>MAX(Hit!H36,Stand!H36,Double!H36,Sur!H36)</f>
        <v>9.511502092703232E-2</v>
      </c>
      <c r="I36">
        <f>MAX(Hit!I36,Stand!I36,Double!I36,Sur!I36)</f>
        <v>6.5790841226863144E-5</v>
      </c>
      <c r="J36">
        <f>MAX(Hit!J36,Stand!J36,Double!J36,Sur!J36)</f>
        <v>-7.0002397357964638E-2</v>
      </c>
      <c r="K36">
        <f>MAX(Hit!K36,Stand!K36,Double!K36,Sur!K36)</f>
        <v>-2.0477877704912145E-2</v>
      </c>
      <c r="N36">
        <v>12</v>
      </c>
      <c r="O36" s="2" t="str">
        <f>IF(B36=Hit!B36,"H",IF(B36=Stand!B36,"S",IF(B36=Sur!B36,"R","D")))</f>
        <v>H</v>
      </c>
      <c r="P36" s="2" t="str">
        <f>IF(C36=Hit!C36,"H",IF(C36=Stand!C36,"S",IF(C36=Sur!C36,"R","D")))</f>
        <v>H</v>
      </c>
      <c r="Q36" s="2" t="str">
        <f>IF(D36=Hit!D36,"H",IF(D36=Stand!D36,"S",IF(D36=Sur!D36,"R","D")))</f>
        <v>H</v>
      </c>
      <c r="R36" s="2" t="str">
        <f>IF(E36=Hit!E36,"H",IF(E36=Stand!E36,"S",IF(E36=Sur!E36,"R","D")))</f>
        <v>H</v>
      </c>
      <c r="S36" s="2" t="str">
        <f>IF(F36=Hit!F36,"H",IF(F36=Stand!F36,"S",IF(F36=Sur!F36,"R","D")))</f>
        <v>H</v>
      </c>
      <c r="T36" s="2" t="str">
        <f>IF(G36=Hit!G36,"H",IF(G36=Stand!G36,"S",IF(G36=Sur!G36,"R","D")))</f>
        <v>H</v>
      </c>
      <c r="U36" s="2" t="str">
        <f>IF(H36=Hit!H36,"H",IF(H36=Stand!H36,"S",IF(H36=Sur!H36,"R","D")))</f>
        <v>H</v>
      </c>
      <c r="V36" s="2" t="str">
        <f>IF(I36=Hit!I36,"H",IF(I36=Stand!I36,"S",IF(I36=Sur!I36,"R","D")))</f>
        <v>H</v>
      </c>
      <c r="W36" s="2" t="str">
        <f>IF(J36=Hit!J36,"H",IF(J36=Stand!J36,"S",IF(J36=Sur!J36,"R","D")))</f>
        <v>H</v>
      </c>
      <c r="X36" s="2" t="str">
        <f>IF(K36=Hit!K36,"H",IF(K36=Stand!K36,"S",IF(K36=Sur!K36,"R","D")))</f>
        <v>H</v>
      </c>
    </row>
    <row r="37" spans="1:24">
      <c r="A37">
        <v>13</v>
      </c>
      <c r="B37">
        <f>MAX(Hit!B37,Stand!B37,Double!B37,Sur!B37)</f>
        <v>4.6636132695309543E-2</v>
      </c>
      <c r="C37">
        <f>MAX(Hit!C37,Stand!C37,Double!C37,Sur!C37)</f>
        <v>7.4118813392744037E-2</v>
      </c>
      <c r="D37">
        <f>MAX(Hit!D37,Stand!D37,Double!D37,Sur!D37)</f>
        <v>0.10247714687203519</v>
      </c>
      <c r="E37">
        <f>MAX(Hit!E37,Stand!E37,Double!E37,Sur!E37)</f>
        <v>0.13336273848321728</v>
      </c>
      <c r="F37">
        <f>MAX(Hit!F37,Stand!F37,Double!F37,Sur!F37)</f>
        <v>0.1797482058279152</v>
      </c>
      <c r="G37">
        <f>MAX(Hit!G37,Stand!G37,Double!G37,Sur!G37)</f>
        <v>0.12238569517899196</v>
      </c>
      <c r="H37">
        <f>MAX(Hit!H37,Stand!H37,Double!H37,Sur!H37)</f>
        <v>5.4057070196311334E-2</v>
      </c>
      <c r="I37">
        <f>MAX(Hit!I37,Stand!I37,Double!I37,Sur!I37)</f>
        <v>-3.7694688127479919E-2</v>
      </c>
      <c r="J37">
        <f>MAX(Hit!J37,Stand!J37,Double!J37,Sur!J37)</f>
        <v>-0.10485135840627777</v>
      </c>
      <c r="K37">
        <f>MAX(Hit!K37,Stand!K37,Double!K37,Sur!K37)</f>
        <v>-5.7308046666810254E-2</v>
      </c>
      <c r="N37">
        <v>13</v>
      </c>
      <c r="O37" s="2" t="str">
        <f>IF(B37=Hit!B37,"H",IF(B37=Stand!B37,"S",IF(B37=Sur!B37,"R","D")))</f>
        <v>H</v>
      </c>
      <c r="P37" s="2" t="str">
        <f>IF(C37=Hit!C37,"H",IF(C37=Stand!C37,"S",IF(C37=Sur!C37,"R","D")))</f>
        <v>H</v>
      </c>
      <c r="Q37" s="2" t="str">
        <f>IF(D37=Hit!D37,"H",IF(D37=Stand!D37,"S",IF(D37=Sur!D37,"R","D")))</f>
        <v>H</v>
      </c>
      <c r="R37" s="2" t="str">
        <f>IF(E37=Hit!E37,"H",IF(E37=Stand!E37,"S",IF(E37=Sur!E37,"R","D")))</f>
        <v>H</v>
      </c>
      <c r="S37" s="2" t="str">
        <f>IF(F37=Hit!F37,"H",IF(F37=Stand!F37,"S",IF(F37=Sur!F37,"R","D")))</f>
        <v>D</v>
      </c>
      <c r="T37" s="2" t="str">
        <f>IF(G37=Hit!G37,"H",IF(G37=Stand!G37,"S",IF(G37=Sur!G37,"R","D")))</f>
        <v>H</v>
      </c>
      <c r="U37" s="2" t="str">
        <f>IF(H37=Hit!H37,"H",IF(H37=Stand!H37,"S",IF(H37=Sur!H37,"R","D")))</f>
        <v>H</v>
      </c>
      <c r="V37" s="2" t="str">
        <f>IF(I37=Hit!I37,"H",IF(I37=Stand!I37,"S",IF(I37=Sur!I37,"R","D")))</f>
        <v>H</v>
      </c>
      <c r="W37" s="2" t="str">
        <f>IF(J37=Hit!J37,"H",IF(J37=Stand!J37,"S",IF(J37=Sur!J37,"R","D")))</f>
        <v>H</v>
      </c>
      <c r="X37" s="2" t="str">
        <f>IF(K37=Hit!K37,"H",IF(K37=Stand!K37,"S",IF(K37=Sur!K37,"R","D")))</f>
        <v>H</v>
      </c>
    </row>
    <row r="38" spans="1:24">
      <c r="A38">
        <v>14</v>
      </c>
      <c r="B38">
        <f>MAX(Hit!B38,Stand!B38,Double!B38,Sur!B38)</f>
        <v>2.2391856987839083E-2</v>
      </c>
      <c r="C38">
        <f>MAX(Hit!C38,Stand!C38,Double!C38,Sur!C38)</f>
        <v>5.0806738919282779E-2</v>
      </c>
      <c r="D38">
        <f>MAX(Hit!D38,Stand!D38,Double!D38,Sur!D38)</f>
        <v>8.0081414310110191E-2</v>
      </c>
      <c r="E38">
        <f>MAX(Hit!E38,Stand!E38,Double!E38,Sur!E38)</f>
        <v>0.12595448524867925</v>
      </c>
      <c r="F38">
        <f>MAX(Hit!F38,Stand!F38,Double!F38,Sur!F38)</f>
        <v>0.1797482058279152</v>
      </c>
      <c r="G38">
        <f>MAX(Hit!G38,Stand!G38,Double!G38,Sur!G38)</f>
        <v>7.9507488494468148E-2</v>
      </c>
      <c r="H38">
        <f>MAX(Hit!H38,Stand!H38,Double!H38,Sur!H38)</f>
        <v>1.3277219463208496E-2</v>
      </c>
      <c r="I38">
        <f>MAX(Hit!I38,Stand!I38,Double!I38,Sur!I38)</f>
        <v>-7.5163189441683848E-2</v>
      </c>
      <c r="J38">
        <f>MAX(Hit!J38,Stand!J38,Double!J38,Sur!J38)</f>
        <v>-0.1394667821754545</v>
      </c>
      <c r="K38">
        <f>MAX(Hit!K38,Stand!K38,Double!K38,Sur!K38)</f>
        <v>-9.3874324768310105E-2</v>
      </c>
      <c r="N38">
        <v>14</v>
      </c>
      <c r="O38" s="2" t="str">
        <f>IF(B38=Hit!B38,"H",IF(B38=Stand!B38,"S",IF(B38=Sur!B38,"R","D")))</f>
        <v>H</v>
      </c>
      <c r="P38" s="2" t="str">
        <f>IF(C38=Hit!C38,"H",IF(C38=Stand!C38,"S",IF(C38=Sur!C38,"R","D")))</f>
        <v>H</v>
      </c>
      <c r="Q38" s="2" t="str">
        <f>IF(D38=Hit!D38,"H",IF(D38=Stand!D38,"S",IF(D38=Sur!D38,"R","D")))</f>
        <v>H</v>
      </c>
      <c r="R38" s="2" t="str">
        <f>IF(E38=Hit!E38,"H",IF(E38=Stand!E38,"S",IF(E38=Sur!E38,"R","D")))</f>
        <v>D</v>
      </c>
      <c r="S38" s="2" t="str">
        <f>IF(F38=Hit!F38,"H",IF(F38=Stand!F38,"S",IF(F38=Sur!F38,"R","D")))</f>
        <v>D</v>
      </c>
      <c r="T38" s="2" t="str">
        <f>IF(G38=Hit!G38,"H",IF(G38=Stand!G38,"S",IF(G38=Sur!G38,"R","D")))</f>
        <v>H</v>
      </c>
      <c r="U38" s="2" t="str">
        <f>IF(H38=Hit!H38,"H",IF(H38=Stand!H38,"S",IF(H38=Sur!H38,"R","D")))</f>
        <v>H</v>
      </c>
      <c r="V38" s="2" t="str">
        <f>IF(I38=Hit!I38,"H",IF(I38=Stand!I38,"S",IF(I38=Sur!I38,"R","D")))</f>
        <v>H</v>
      </c>
      <c r="W38" s="2" t="str">
        <f>IF(J38=Hit!J38,"H",IF(J38=Stand!J38,"S",IF(J38=Sur!J38,"R","D")))</f>
        <v>H</v>
      </c>
      <c r="X38" s="2" t="str">
        <f>IF(K38=Hit!K38,"H",IF(K38=Stand!K38,"S",IF(K38=Sur!K38,"R","D")))</f>
        <v>H</v>
      </c>
    </row>
    <row r="39" spans="1:24">
      <c r="A39">
        <v>15</v>
      </c>
      <c r="B39">
        <f>MAX(Hit!B39,Stand!B39,Double!B39,Sur!B39)</f>
        <v>-1.2068474052636583E-4</v>
      </c>
      <c r="C39">
        <f>MAX(Hit!C39,Stand!C39,Double!C39,Sur!C39)</f>
        <v>2.9159812622497332E-2</v>
      </c>
      <c r="D39">
        <f>MAX(Hit!D39,Stand!D39,Double!D39,Sur!D39)</f>
        <v>5.928537693117987E-2</v>
      </c>
      <c r="E39">
        <f>MAX(Hit!E39,Stand!E39,Double!E39,Sur!E39)</f>
        <v>0.12595448524867925</v>
      </c>
      <c r="F39">
        <f>MAX(Hit!F39,Stand!F39,Double!F39,Sur!F39)</f>
        <v>0.1797482058279152</v>
      </c>
      <c r="G39">
        <f>MAX(Hit!G39,Stand!G39,Double!G39,Sur!G39)</f>
        <v>3.7028282279269235E-2</v>
      </c>
      <c r="H39">
        <f>MAX(Hit!H39,Stand!H39,Double!H39,Sur!H39)</f>
        <v>-2.7054780502901658E-2</v>
      </c>
      <c r="I39">
        <f>MAX(Hit!I39,Stand!I39,Double!I39,Sur!I39)</f>
        <v>-0.11218876868994292</v>
      </c>
      <c r="J39">
        <f>MAX(Hit!J39,Stand!J39,Double!J39,Sur!J39)</f>
        <v>-0.17370423031226784</v>
      </c>
      <c r="K39">
        <f>MAX(Hit!K39,Stand!K39,Double!K39,Sur!K39)</f>
        <v>-0.13002650167843849</v>
      </c>
      <c r="N39">
        <v>15</v>
      </c>
      <c r="O39" s="2" t="str">
        <f>IF(B39=Hit!B39,"H",IF(B39=Stand!B39,"S",IF(B39=Sur!B39,"R","D")))</f>
        <v>H</v>
      </c>
      <c r="P39" s="2" t="str">
        <f>IF(C39=Hit!C39,"H",IF(C39=Stand!C39,"S",IF(C39=Sur!C39,"R","D")))</f>
        <v>H</v>
      </c>
      <c r="Q39" s="2" t="str">
        <f>IF(D39=Hit!D39,"H",IF(D39=Stand!D39,"S",IF(D39=Sur!D39,"R","D")))</f>
        <v>H</v>
      </c>
      <c r="R39" s="2" t="str">
        <f>IF(E39=Hit!E39,"H",IF(E39=Stand!E39,"S",IF(E39=Sur!E39,"R","D")))</f>
        <v>D</v>
      </c>
      <c r="S39" s="2" t="str">
        <f>IF(F39=Hit!F39,"H",IF(F39=Stand!F39,"S",IF(F39=Sur!F39,"R","D")))</f>
        <v>D</v>
      </c>
      <c r="T39" s="2" t="str">
        <f>IF(G39=Hit!G39,"H",IF(G39=Stand!G39,"S",IF(G39=Sur!G39,"R","D")))</f>
        <v>H</v>
      </c>
      <c r="U39" s="2" t="str">
        <f>IF(H39=Hit!H39,"H",IF(H39=Stand!H39,"S",IF(H39=Sur!H39,"R","D")))</f>
        <v>H</v>
      </c>
      <c r="V39" s="2" t="str">
        <f>IF(I39=Hit!I39,"H",IF(I39=Stand!I39,"S",IF(I39=Sur!I39,"R","D")))</f>
        <v>H</v>
      </c>
      <c r="W39" s="2" t="str">
        <f>IF(J39=Hit!J39,"H",IF(J39=Stand!J39,"S",IF(J39=Sur!J39,"R","D")))</f>
        <v>H</v>
      </c>
      <c r="X39" s="2" t="str">
        <f>IF(K39=Hit!K39,"H",IF(K39=Stand!K39,"S",IF(K39=Sur!K39,"R","D")))</f>
        <v>H</v>
      </c>
    </row>
    <row r="40" spans="1:24">
      <c r="A40">
        <v>16</v>
      </c>
      <c r="B40">
        <f>MAX(Hit!B40,Stand!B40,Double!B40,Sur!B40)</f>
        <v>-2.1025187774008566E-2</v>
      </c>
      <c r="C40">
        <f>MAX(Hit!C40,Stand!C40,Double!C40,Sur!C40)</f>
        <v>9.0590953469107914E-3</v>
      </c>
      <c r="D40">
        <f>MAX(Hit!D40,Stand!D40,Double!D40,Sur!D40)</f>
        <v>5.8426518743744854E-2</v>
      </c>
      <c r="E40">
        <f>MAX(Hit!E40,Stand!E40,Double!E40,Sur!E40)</f>
        <v>0.12595448524867925</v>
      </c>
      <c r="F40">
        <f>MAX(Hit!F40,Stand!F40,Double!F40,Sur!F40)</f>
        <v>0.1797482058279152</v>
      </c>
      <c r="G40">
        <f>MAX(Hit!G40,Stand!G40,Double!G40,Sur!G40)</f>
        <v>-4.8901571730158942E-3</v>
      </c>
      <c r="H40">
        <f>MAX(Hit!H40,Stand!H40,Double!H40,Sur!H40)</f>
        <v>-6.6794847920094103E-2</v>
      </c>
      <c r="I40">
        <f>MAX(Hit!I40,Stand!I40,Double!I40,Sur!I40)</f>
        <v>-0.14864353463007476</v>
      </c>
      <c r="J40">
        <f>MAX(Hit!J40,Stand!J40,Double!J40,Sur!J40)</f>
        <v>-0.20744109003068206</v>
      </c>
      <c r="K40">
        <f>MAX(Hit!K40,Stand!K40,Double!K40,Sur!K40)</f>
        <v>-0.16563717206687348</v>
      </c>
      <c r="N40">
        <v>16</v>
      </c>
      <c r="O40" s="2" t="str">
        <f>IF(B40=Hit!B40,"H",IF(B40=Stand!B40,"S",IF(B40=Sur!B40,"R","D")))</f>
        <v>H</v>
      </c>
      <c r="P40" s="2" t="str">
        <f>IF(C40=Hit!C40,"H",IF(C40=Stand!C40,"S",IF(C40=Sur!C40,"R","D")))</f>
        <v>H</v>
      </c>
      <c r="Q40" s="2" t="str">
        <f>IF(D40=Hit!D40,"H",IF(D40=Stand!D40,"S",IF(D40=Sur!D40,"R","D")))</f>
        <v>D</v>
      </c>
      <c r="R40" s="2" t="str">
        <f>IF(E40=Hit!E40,"H",IF(E40=Stand!E40,"S",IF(E40=Sur!E40,"R","D")))</f>
        <v>D</v>
      </c>
      <c r="S40" s="2" t="str">
        <f>IF(F40=Hit!F40,"H",IF(F40=Stand!F40,"S",IF(F40=Sur!F40,"R","D")))</f>
        <v>D</v>
      </c>
      <c r="T40" s="2" t="str">
        <f>IF(G40=Hit!G40,"H",IF(G40=Stand!G40,"S",IF(G40=Sur!G40,"R","D")))</f>
        <v>H</v>
      </c>
      <c r="U40" s="2" t="str">
        <f>IF(H40=Hit!H40,"H",IF(H40=Stand!H40,"S",IF(H40=Sur!H40,"R","D")))</f>
        <v>H</v>
      </c>
      <c r="V40" s="2" t="str">
        <f>IF(I40=Hit!I40,"H",IF(I40=Stand!I40,"S",IF(I40=Sur!I40,"R","D")))</f>
        <v>H</v>
      </c>
      <c r="W40" s="2" t="str">
        <f>IF(J40=Hit!J40,"H",IF(J40=Stand!J40,"S",IF(J40=Sur!J40,"R","D")))</f>
        <v>H</v>
      </c>
      <c r="X40" s="2" t="str">
        <f>IF(K40=Hit!K40,"H",IF(K40=Stand!K40,"S",IF(K40=Sur!K40,"R","D")))</f>
        <v>H</v>
      </c>
    </row>
    <row r="41" spans="1:24">
      <c r="A41">
        <v>17</v>
      </c>
      <c r="B41">
        <f>MAX(Hit!B41,Stand!B41,Double!B41,Sur!B41)</f>
        <v>-4.9104358288914595E-4</v>
      </c>
      <c r="C41">
        <f>MAX(Hit!C41,Stand!C41,Double!C41,Sur!C41)</f>
        <v>5.5095284479298332E-2</v>
      </c>
      <c r="D41">
        <f>MAX(Hit!D41,Stand!D41,Double!D41,Sur!D41)</f>
        <v>0.11865255067432869</v>
      </c>
      <c r="E41">
        <f>MAX(Hit!E41,Stand!E41,Double!E41,Sur!E41)</f>
        <v>0.18237815537354879</v>
      </c>
      <c r="F41">
        <f>MAX(Hit!F41,Stand!F41,Double!F41,Sur!F41)</f>
        <v>0.25610428729099816</v>
      </c>
      <c r="G41">
        <f>MAX(Hit!G41,Stand!G41,Double!G41,Sur!G41)</f>
        <v>5.3823463716116668E-2</v>
      </c>
      <c r="H41">
        <f>MAX(Hit!H41,Stand!H41,Double!H41,Sur!H41)</f>
        <v>-7.2915398729642117E-2</v>
      </c>
      <c r="I41">
        <f>MAX(Hit!I41,Stand!I41,Double!I41,Sur!I41)</f>
        <v>-0.14978689218213326</v>
      </c>
      <c r="J41">
        <f>MAX(Hit!J41,Stand!J41,Double!J41,Sur!J41)</f>
        <v>-0.19686697623363469</v>
      </c>
      <c r="K41">
        <f>MAX(Hit!K41,Stand!K41,Double!K41,Sur!K41)</f>
        <v>-0.17956936979241733</v>
      </c>
      <c r="N41">
        <v>17</v>
      </c>
      <c r="O41" s="2" t="str">
        <f>IF(B41=Hit!B41,"H",IF(B41=Stand!B41,"S",IF(B41=Sur!B41,"R","D")))</f>
        <v>H</v>
      </c>
      <c r="P41" s="2" t="str">
        <f>IF(C41=Hit!C41,"H",IF(C41=Stand!C41,"S",IF(C41=Sur!C41,"R","D")))</f>
        <v>D</v>
      </c>
      <c r="Q41" s="2" t="str">
        <f>IF(D41=Hit!D41,"H",IF(D41=Stand!D41,"S",IF(D41=Sur!D41,"R","D")))</f>
        <v>D</v>
      </c>
      <c r="R41" s="2" t="str">
        <f>IF(E41=Hit!E41,"H",IF(E41=Stand!E41,"S",IF(E41=Sur!E41,"R","D")))</f>
        <v>D</v>
      </c>
      <c r="S41" s="2" t="str">
        <f>IF(F41=Hit!F41,"H",IF(F41=Stand!F41,"S",IF(F41=Sur!F41,"R","D")))</f>
        <v>D</v>
      </c>
      <c r="T41" s="2" t="str">
        <f>IF(G41=Hit!G41,"H",IF(G41=Stand!G41,"S",IF(G41=Sur!G41,"R","D")))</f>
        <v>H</v>
      </c>
      <c r="U41" s="2" t="str">
        <f>IF(H41=Hit!H41,"H",IF(H41=Stand!H41,"S",IF(H41=Sur!H41,"R","D")))</f>
        <v>H</v>
      </c>
      <c r="V41" s="2" t="str">
        <f>IF(I41=Hit!I41,"H",IF(I41=Stand!I41,"S",IF(I41=Sur!I41,"R","D")))</f>
        <v>H</v>
      </c>
      <c r="W41" s="2" t="str">
        <f>IF(J41=Hit!J41,"H",IF(J41=Stand!J41,"S",IF(J41=Sur!J41,"R","D")))</f>
        <v>H</v>
      </c>
      <c r="X41" s="2" t="str">
        <f>IF(K41=Hit!K41,"H",IF(K41=Stand!K41,"S",IF(K41=Sur!K41,"R","D")))</f>
        <v>H</v>
      </c>
    </row>
    <row r="42" spans="1:24">
      <c r="A42">
        <v>18</v>
      </c>
      <c r="B42">
        <f>MAX(Hit!B42,Stand!B42,Double!B42,Sur!B42)</f>
        <v>0.12174190222088771</v>
      </c>
      <c r="C42">
        <f>MAX(Hit!C42,Stand!C42,Double!C42,Sur!C42)</f>
        <v>0.17764127567893745</v>
      </c>
      <c r="D42">
        <f>MAX(Hit!D42,Stand!D42,Double!D42,Sur!D42)</f>
        <v>0.23700384775562164</v>
      </c>
      <c r="E42">
        <f>MAX(Hit!E42,Stand!E42,Double!E42,Sur!E42)</f>
        <v>0.29522549562328804</v>
      </c>
      <c r="F42">
        <f>MAX(Hit!F42,Stand!F42,Double!F42,Sur!F42)</f>
        <v>0.38150648207879356</v>
      </c>
      <c r="G42">
        <f>MAX(Hit!G42,Stand!G42,Double!G42,Sur!G42)</f>
        <v>0.3995541673365518</v>
      </c>
      <c r="H42">
        <f>MAX(Hit!H42,Stand!H42,Double!H42,Sur!H42)</f>
        <v>0.1059513486191236</v>
      </c>
      <c r="I42">
        <f>MAX(Hit!I42,Stand!I42,Double!I42,Sur!I42)</f>
        <v>-0.10074430758041525</v>
      </c>
      <c r="J42">
        <f>MAX(Hit!J42,Stand!J42,Double!J42,Sur!J42)</f>
        <v>-0.14380812317405353</v>
      </c>
      <c r="K42">
        <f>MAX(Hit!K42,Stand!K42,Double!K42,Sur!K42)</f>
        <v>-9.2935491769284034E-2</v>
      </c>
      <c r="N42">
        <v>18</v>
      </c>
      <c r="O42" s="2" t="str">
        <f>IF(B42=Hit!B42,"H",IF(B42=Stand!B42,"S",IF(B42=Sur!B42,"R","D")))</f>
        <v>S</v>
      </c>
      <c r="P42" s="2" t="str">
        <f>IF(C42=Hit!C42,"H",IF(C42=Stand!C42,"S",IF(C42=Sur!C42,"R","D")))</f>
        <v>D</v>
      </c>
      <c r="Q42" s="2" t="str">
        <f>IF(D42=Hit!D42,"H",IF(D42=Stand!D42,"S",IF(D42=Sur!D42,"R","D")))</f>
        <v>D</v>
      </c>
      <c r="R42" s="2" t="str">
        <f>IF(E42=Hit!E42,"H",IF(E42=Stand!E42,"S",IF(E42=Sur!E42,"R","D")))</f>
        <v>D</v>
      </c>
      <c r="S42" s="2" t="str">
        <f>IF(F42=Hit!F42,"H",IF(F42=Stand!F42,"S",IF(F42=Sur!F42,"R","D")))</f>
        <v>D</v>
      </c>
      <c r="T42" s="2" t="str">
        <f>IF(G42=Hit!G42,"H",IF(G42=Stand!G42,"S",IF(G42=Sur!G42,"R","D")))</f>
        <v>S</v>
      </c>
      <c r="U42" s="2" t="str">
        <f>IF(H42=Hit!H42,"H",IF(H42=Stand!H42,"S",IF(H42=Sur!H42,"R","D")))</f>
        <v>S</v>
      </c>
      <c r="V42" s="2" t="str">
        <f>IF(I42=Hit!I42,"H",IF(I42=Stand!I42,"S",IF(I42=Sur!I42,"R","D")))</f>
        <v>H</v>
      </c>
      <c r="W42" s="2" t="str">
        <f>IF(J42=Hit!J42,"H",IF(J42=Stand!J42,"S",IF(J42=Sur!J42,"R","D")))</f>
        <v>H</v>
      </c>
      <c r="X42" s="2" t="str">
        <f>IF(K42=Hit!K42,"H",IF(K42=Stand!K42,"S",IF(K42=Sur!K42,"R","D")))</f>
        <v>H</v>
      </c>
    </row>
    <row r="43" spans="1:24">
      <c r="A43">
        <v>19</v>
      </c>
      <c r="B43">
        <f>MAX(Hit!B43,Stand!B43,Double!B43,Sur!B43)</f>
        <v>0.38630468602058987</v>
      </c>
      <c r="C43">
        <f>MAX(Hit!C43,Stand!C43,Double!C43,Sur!C43)</f>
        <v>0.40436293659775996</v>
      </c>
      <c r="D43">
        <f>MAX(Hit!D43,Stand!D43,Double!D43,Sur!D43)</f>
        <v>0.42317892482749647</v>
      </c>
      <c r="E43">
        <f>MAX(Hit!E43,Stand!E43,Double!E43,Sur!E43)</f>
        <v>0.43951210416088371</v>
      </c>
      <c r="F43">
        <f>MAX(Hit!F43,Stand!F43,Double!F43,Sur!F43)</f>
        <v>0.4959770737873192</v>
      </c>
      <c r="G43">
        <f>MAX(Hit!G43,Stand!G43,Double!G43,Sur!G43)</f>
        <v>0.6159764957534315</v>
      </c>
      <c r="H43">
        <f>MAX(Hit!H43,Stand!H43,Double!H43,Sur!H43)</f>
        <v>0.5938536682866945</v>
      </c>
      <c r="I43">
        <f>MAX(Hit!I43,Stand!I43,Double!I43,Sur!I43)</f>
        <v>0.28759675706758142</v>
      </c>
      <c r="J43">
        <f>MAX(Hit!J43,Stand!J43,Double!J43,Sur!J43)</f>
        <v>6.3118166335840831E-2</v>
      </c>
      <c r="K43">
        <f>MAX(Hit!K43,Stand!K43,Double!K43,Sur!K43)</f>
        <v>0.27763572376835594</v>
      </c>
      <c r="N43">
        <v>19</v>
      </c>
      <c r="O43" s="2" t="str">
        <f>IF(B43=Hit!B43,"H",IF(B43=Stand!B43,"S",IF(B43=Sur!B43,"R","D")))</f>
        <v>S</v>
      </c>
      <c r="P43" s="2" t="str">
        <f>IF(C43=Hit!C43,"H",IF(C43=Stand!C43,"S",IF(C43=Sur!C43,"R","D")))</f>
        <v>S</v>
      </c>
      <c r="Q43" s="2" t="str">
        <f>IF(D43=Hit!D43,"H",IF(D43=Stand!D43,"S",IF(D43=Sur!D43,"R","D")))</f>
        <v>S</v>
      </c>
      <c r="R43" s="2" t="str">
        <f>IF(E43=Hit!E43,"H",IF(E43=Stand!E43,"S",IF(E43=Sur!E43,"R","D")))</f>
        <v>S</v>
      </c>
      <c r="S43" s="2" t="str">
        <f>IF(F43=Hit!F43,"H",IF(F43=Stand!F43,"S",IF(F43=Sur!F43,"R","D")))</f>
        <v>S</v>
      </c>
      <c r="T43" s="2" t="str">
        <f>IF(G43=Hit!G43,"H",IF(G43=Stand!G43,"S",IF(G43=Sur!G43,"R","D")))</f>
        <v>S</v>
      </c>
      <c r="U43" s="2" t="str">
        <f>IF(H43=Hit!H43,"H",IF(H43=Stand!H43,"S",IF(H43=Sur!H43,"R","D")))</f>
        <v>S</v>
      </c>
      <c r="V43" s="2" t="str">
        <f>IF(I43=Hit!I43,"H",IF(I43=Stand!I43,"S",IF(I43=Sur!I43,"R","D")))</f>
        <v>S</v>
      </c>
      <c r="W43" s="2" t="str">
        <f>IF(J43=Hit!J43,"H",IF(J43=Stand!J43,"S",IF(J43=Sur!J43,"R","D")))</f>
        <v>S</v>
      </c>
      <c r="X43" s="2" t="str">
        <f>IF(K43=Hit!K43,"H",IF(K43=Stand!K43,"S",IF(K43=Sur!K43,"R","D")))</f>
        <v>S</v>
      </c>
    </row>
    <row r="44" spans="1:24">
      <c r="A44">
        <v>20</v>
      </c>
      <c r="B44">
        <f>MAX(Hit!B44,Stand!B44,Double!B44,Sur!B44)</f>
        <v>0.63998657521683877</v>
      </c>
      <c r="C44">
        <f>MAX(Hit!C44,Stand!C44,Double!C44,Sur!C44)</f>
        <v>0.65027209425148136</v>
      </c>
      <c r="D44">
        <f>MAX(Hit!D44,Stand!D44,Double!D44,Sur!D44)</f>
        <v>0.66104996194807186</v>
      </c>
      <c r="E44">
        <f>MAX(Hit!E44,Stand!E44,Double!E44,Sur!E44)</f>
        <v>0.67035969063279999</v>
      </c>
      <c r="F44">
        <f>MAX(Hit!F44,Stand!F44,Double!F44,Sur!F44)</f>
        <v>0.70395857017134467</v>
      </c>
      <c r="G44">
        <f>MAX(Hit!G44,Stand!G44,Double!G44,Sur!G44)</f>
        <v>0.77322722653717491</v>
      </c>
      <c r="H44">
        <f>MAX(Hit!H44,Stand!H44,Double!H44,Sur!H44)</f>
        <v>0.79181515955189841</v>
      </c>
      <c r="I44">
        <f>MAX(Hit!I44,Stand!I44,Double!I44,Sur!I44)</f>
        <v>0.75835687080859615</v>
      </c>
      <c r="J44">
        <f>MAX(Hit!J44,Stand!J44,Double!J44,Sur!J44)</f>
        <v>0.55453756646817121</v>
      </c>
      <c r="K44">
        <f>MAX(Hit!K44,Stand!K44,Double!K44,Sur!K44)</f>
        <v>0.65547032314990239</v>
      </c>
      <c r="N44">
        <v>20</v>
      </c>
      <c r="O44" s="2" t="str">
        <f>IF(B44=Hit!B44,"H",IF(B44=Stand!B44,"S",IF(B44=Sur!B44,"R","D")))</f>
        <v>S</v>
      </c>
      <c r="P44" s="2" t="str">
        <f>IF(C44=Hit!C44,"H",IF(C44=Stand!C44,"S",IF(C44=Sur!C44,"R","D")))</f>
        <v>S</v>
      </c>
      <c r="Q44" s="2" t="str">
        <f>IF(D44=Hit!D44,"H",IF(D44=Stand!D44,"S",IF(D44=Sur!D44,"R","D")))</f>
        <v>S</v>
      </c>
      <c r="R44" s="2" t="str">
        <f>IF(E44=Hit!E44,"H",IF(E44=Stand!E44,"S",IF(E44=Sur!E44,"R","D")))</f>
        <v>S</v>
      </c>
      <c r="S44" s="2" t="str">
        <f>IF(F44=Hit!F44,"H",IF(F44=Stand!F44,"S",IF(F44=Sur!F44,"R","D")))</f>
        <v>S</v>
      </c>
      <c r="T44" s="2" t="str">
        <f>IF(G44=Hit!G44,"H",IF(G44=Stand!G44,"S",IF(G44=Sur!G44,"R","D")))</f>
        <v>S</v>
      </c>
      <c r="U44" s="2" t="str">
        <f>IF(H44=Hit!H44,"H",IF(H44=Stand!H44,"S",IF(H44=Sur!H44,"R","D")))</f>
        <v>S</v>
      </c>
      <c r="V44" s="2" t="str">
        <f>IF(I44=Hit!I44,"H",IF(I44=Stand!I44,"S",IF(I44=Sur!I44,"R","D")))</f>
        <v>S</v>
      </c>
      <c r="W44" s="2" t="str">
        <f>IF(J44=Hit!J44,"H",IF(J44=Stand!J44,"S",IF(J44=Sur!J44,"R","D")))</f>
        <v>S</v>
      </c>
      <c r="X44" s="2" t="str">
        <f>IF(K44=Hit!K44,"H",IF(K44=Stand!K44,"S",IF(K44=Sur!K44,"R","D")))</f>
        <v>S</v>
      </c>
    </row>
    <row r="45" spans="1:24">
      <c r="A45">
        <v>21</v>
      </c>
      <c r="B45">
        <f>MAX(Hit!B45,Stand!B45,Double!B45,Sur!B45)</f>
        <v>0.88200651549403997</v>
      </c>
      <c r="C45">
        <f>MAX(Hit!C45,Stand!C45,Double!C45,Sur!C45)</f>
        <v>0.88530035730174927</v>
      </c>
      <c r="D45">
        <f>MAX(Hit!D45,Stand!D45,Double!D45,Sur!D45)</f>
        <v>0.88876729296591961</v>
      </c>
      <c r="E45">
        <f>MAX(Hit!E45,Stand!E45,Double!E45,Sur!E45)</f>
        <v>0.89175382659528035</v>
      </c>
      <c r="F45">
        <f>MAX(Hit!F45,Stand!F45,Double!F45,Sur!F45)</f>
        <v>0.90283674384258006</v>
      </c>
      <c r="G45">
        <f>MAX(Hit!G45,Stand!G45,Double!G45,Sur!G45)</f>
        <v>0.92592629596452325</v>
      </c>
      <c r="H45">
        <f>MAX(Hit!H45,Stand!H45,Double!H45,Sur!H45)</f>
        <v>0.93060505318396614</v>
      </c>
      <c r="I45">
        <f>MAX(Hit!I45,Stand!I45,Double!I45,Sur!I45)</f>
        <v>0.93917615614724415</v>
      </c>
      <c r="J45">
        <f>MAX(Hit!J45,Stand!J45,Double!J45,Sur!J45)</f>
        <v>0.96262363326716827</v>
      </c>
      <c r="K45">
        <f>MAX(Hit!K45,Stand!K45,Double!K45,Sur!K45)</f>
        <v>0.92219381142033785</v>
      </c>
      <c r="N45">
        <v>21</v>
      </c>
      <c r="O45" s="2" t="str">
        <f>IF(B45=Hit!B45,"H",IF(B45=Stand!B45,"S",IF(B45=Sur!B45,"R","D")))</f>
        <v>S</v>
      </c>
      <c r="P45" s="2" t="str">
        <f>IF(C45=Hit!C45,"H",IF(C45=Stand!C45,"S",IF(C45=Sur!C45,"R","D")))</f>
        <v>S</v>
      </c>
      <c r="Q45" s="2" t="str">
        <f>IF(D45=Hit!D45,"H",IF(D45=Stand!D45,"S",IF(D45=Sur!D45,"R","D")))</f>
        <v>S</v>
      </c>
      <c r="R45" s="2" t="str">
        <f>IF(E45=Hit!E45,"H",IF(E45=Stand!E45,"S",IF(E45=Sur!E45,"R","D")))</f>
        <v>S</v>
      </c>
      <c r="S45" s="2" t="str">
        <f>IF(F45=Hit!F45,"H",IF(F45=Stand!F45,"S",IF(F45=Sur!F45,"R","D")))</f>
        <v>S</v>
      </c>
      <c r="T45" s="2" t="str">
        <f>IF(G45=Hit!G45,"H",IF(G45=Stand!G45,"S",IF(G45=Sur!G45,"R","D")))</f>
        <v>S</v>
      </c>
      <c r="U45" s="2" t="str">
        <f>IF(H45=Hit!H45,"H",IF(H45=Stand!H45,"S",IF(H45=Sur!H45,"R","D")))</f>
        <v>S</v>
      </c>
      <c r="V45" s="2" t="str">
        <f>IF(I45=Hit!I45,"H",IF(I45=Stand!I45,"S",IF(I45=Sur!I45,"R","D")))</f>
        <v>S</v>
      </c>
      <c r="W45" s="2" t="str">
        <f>IF(J45=Hit!J45,"H",IF(J45=Stand!J45,"S",IF(J45=Sur!J45,"R","D")))</f>
        <v>S</v>
      </c>
      <c r="X45" s="2" t="str">
        <f>IF(K45=Hit!K45,"H",IF(K45=Stand!K45,"S",IF(K45=Sur!K45,"R","D")))</f>
        <v>S</v>
      </c>
    </row>
    <row r="46" spans="1:24">
      <c r="A46">
        <v>22</v>
      </c>
      <c r="B46">
        <f>MAX(Hit!B46,Stand!B46,Double!B46,Sur!B46)</f>
        <v>-0.25338998596663803</v>
      </c>
      <c r="C46">
        <f>MAX(Hit!C46,Stand!C46,Double!C46,Sur!C46)</f>
        <v>-0.23369089979808663</v>
      </c>
      <c r="D46">
        <f>MAX(Hit!D46,Stand!D46,Double!D46,Sur!D46)</f>
        <v>-0.21106310899491443</v>
      </c>
      <c r="E46">
        <f>MAX(Hit!E46,Stand!E46,Double!E46,Sur!E46)</f>
        <v>-0.16719266083547524</v>
      </c>
      <c r="F46">
        <f>MAX(Hit!F46,Stand!F46,Double!F46,Sur!F46)</f>
        <v>-0.15369901583000445</v>
      </c>
      <c r="G46">
        <f>MAX(Hit!G46,Stand!G46,Double!G46,Sur!G46)</f>
        <v>-0.21284771451731427</v>
      </c>
      <c r="H46">
        <f>MAX(Hit!H46,Stand!H46,Double!H46,Sur!H46)</f>
        <v>-0.2715748050242861</v>
      </c>
      <c r="I46">
        <f>MAX(Hit!I46,Stand!I46,Double!I46,Sur!I46)</f>
        <v>-0.3400132806089356</v>
      </c>
      <c r="J46">
        <f>MAX(Hit!J46,Stand!J46,Double!J46,Sur!J46)</f>
        <v>-0.38104299284808757</v>
      </c>
      <c r="K46">
        <f>MAX(Hit!K46,Stand!K46,Double!K46,Sur!K46)</f>
        <v>-0.35054034044008009</v>
      </c>
    </row>
    <row r="47" spans="1:24">
      <c r="A47">
        <v>23</v>
      </c>
      <c r="B47">
        <f>MAX(Hit!B47,Stand!B47,Double!B47,Sur!B47)</f>
        <v>-0.29278372720927726</v>
      </c>
      <c r="C47">
        <f>MAX(Hit!C47,Stand!C47,Double!C47,Sur!C47)</f>
        <v>-0.25225022923571355</v>
      </c>
      <c r="D47">
        <f>MAX(Hit!D47,Stand!D47,Double!D47,Sur!D47)</f>
        <v>-0.21106310899491443</v>
      </c>
      <c r="E47">
        <f>MAX(Hit!E47,Stand!E47,Double!E47,Sur!E47)</f>
        <v>-0.16719266083547524</v>
      </c>
      <c r="F47">
        <f>MAX(Hit!F47,Stand!F47,Double!F47,Sur!F47)</f>
        <v>-0.15369901583000445</v>
      </c>
      <c r="G47">
        <f>MAX(Hit!G47,Stand!G47,Double!G47,Sur!G47)</f>
        <v>-0.26907287776607752</v>
      </c>
      <c r="H47">
        <f>MAX(Hit!H47,Stand!H47,Double!H47,Sur!H47)</f>
        <v>-0.32360517609397998</v>
      </c>
      <c r="I47">
        <f>MAX(Hit!I47,Stand!I47,Double!I47,Sur!I47)</f>
        <v>-0.38715518913686875</v>
      </c>
      <c r="J47">
        <f>MAX(Hit!J47,Stand!J47,Double!J47,Sur!J47)</f>
        <v>-0.42525420764465277</v>
      </c>
      <c r="K47">
        <f>MAX(Hit!K47,Stand!K47,Double!K47,Sur!K47)</f>
        <v>-0.3969303161229315</v>
      </c>
    </row>
    <row r="48" spans="1:24">
      <c r="A48">
        <v>24</v>
      </c>
      <c r="B48">
        <f>MAX(Hit!B48,Stand!B48,Double!B48,Sur!B48)</f>
        <v>-0.29278372720927726</v>
      </c>
      <c r="C48">
        <f>MAX(Hit!C48,Stand!C48,Double!C48,Sur!C48)</f>
        <v>-0.25225022923571355</v>
      </c>
      <c r="D48">
        <f>MAX(Hit!D48,Stand!D48,Double!D48,Sur!D48)</f>
        <v>-0.21106310899491443</v>
      </c>
      <c r="E48">
        <f>MAX(Hit!E48,Stand!E48,Double!E48,Sur!E48)</f>
        <v>-0.16719266083547524</v>
      </c>
      <c r="F48">
        <f>MAX(Hit!F48,Stand!F48,Double!F48,Sur!F48)</f>
        <v>-0.15369901583000445</v>
      </c>
      <c r="G48">
        <f>MAX(Hit!G48,Stand!G48,Double!G48,Sur!G48)</f>
        <v>-0.3212819579256434</v>
      </c>
      <c r="H48">
        <f>MAX(Hit!H48,Stand!H48,Double!H48,Sur!H48)</f>
        <v>-0.37191909208726709</v>
      </c>
      <c r="I48">
        <f>MAX(Hit!I48,Stand!I48,Double!I48,Sur!I48)</f>
        <v>-0.43092981848423528</v>
      </c>
      <c r="J48">
        <f>MAX(Hit!J48,Stand!J48,Double!J48,Sur!J48)</f>
        <v>-0.46630747852717758</v>
      </c>
      <c r="K48">
        <f>MAX(Hit!K48,Stand!K48,Double!K48,Sur!K48)</f>
        <v>-0.44000672211415065</v>
      </c>
    </row>
    <row r="49" spans="1:11">
      <c r="A49">
        <v>25</v>
      </c>
      <c r="B49">
        <f>MAX(Hit!B49,Stand!B49,Double!B49,Sur!B49)</f>
        <v>-0.29278372720927726</v>
      </c>
      <c r="C49">
        <f>MAX(Hit!C49,Stand!C49,Double!C49,Sur!C49)</f>
        <v>-0.25225022923571355</v>
      </c>
      <c r="D49">
        <f>MAX(Hit!D49,Stand!D49,Double!D49,Sur!D49)</f>
        <v>-0.21106310899491443</v>
      </c>
      <c r="E49">
        <f>MAX(Hit!E49,Stand!E49,Double!E49,Sur!E49)</f>
        <v>-0.16719266083547524</v>
      </c>
      <c r="F49">
        <f>MAX(Hit!F49,Stand!F49,Double!F49,Sur!F49)</f>
        <v>-0.15369901583000445</v>
      </c>
      <c r="G49">
        <f>MAX(Hit!G49,Stand!G49,Double!G49,Sur!G49)</f>
        <v>-0.36976181807381175</v>
      </c>
      <c r="H49">
        <f>MAX(Hit!H49,Stand!H49,Double!H49,Sur!H49)</f>
        <v>-0.41678201408103371</v>
      </c>
      <c r="I49">
        <f>MAX(Hit!I49,Stand!I49,Double!I49,Sur!I49)</f>
        <v>-0.47157768859250421</v>
      </c>
      <c r="J49">
        <f>MAX(Hit!J49,Stand!J49,Double!J49,Sur!J49)</f>
        <v>-0.5</v>
      </c>
      <c r="K49">
        <f>MAX(Hit!K49,Stand!K49,Double!K49,Sur!K49)</f>
        <v>-0.4800062419631399</v>
      </c>
    </row>
    <row r="50" spans="1:11">
      <c r="A50">
        <v>26</v>
      </c>
      <c r="B50">
        <f>MAX(Hit!B50,Stand!B50,Double!B50,Sur!B50)</f>
        <v>-0.29278372720927726</v>
      </c>
      <c r="C50">
        <f>MAX(Hit!C50,Stand!C50,Double!C50,Sur!C50)</f>
        <v>-0.25225022923571355</v>
      </c>
      <c r="D50">
        <f>MAX(Hit!D50,Stand!D50,Double!D50,Sur!D50)</f>
        <v>-0.21106310899491443</v>
      </c>
      <c r="E50">
        <f>MAX(Hit!E50,Stand!E50,Double!E50,Sur!E50)</f>
        <v>-0.16719266083547524</v>
      </c>
      <c r="F50">
        <f>MAX(Hit!F50,Stand!F50,Double!F50,Sur!F50)</f>
        <v>-0.15369901583000445</v>
      </c>
      <c r="G50">
        <f>MAX(Hit!G50,Stand!G50,Double!G50,Sur!G50)</f>
        <v>-0.41477883106853947</v>
      </c>
      <c r="H50">
        <f>MAX(Hit!H50,Stand!H50,Double!H50,Sur!H50)</f>
        <v>-0.45844044164667425</v>
      </c>
      <c r="I50">
        <f>MAX(Hit!I50,Stand!I50,Double!I50,Sur!I50)</f>
        <v>-0.5</v>
      </c>
      <c r="J50">
        <f>MAX(Hit!J50,Stand!J50,Double!J50,Sur!J50)</f>
        <v>-0.5</v>
      </c>
      <c r="K50">
        <f>MAX(Hit!K50,Stand!K50,Double!K50,Sur!K50)</f>
        <v>-0.5</v>
      </c>
    </row>
    <row r="51" spans="1:11">
      <c r="A51">
        <v>27</v>
      </c>
      <c r="B51">
        <f>MAX(Hit!B51,Stand!B51,Double!B51,Sur!B51)</f>
        <v>-0.15297458768154198</v>
      </c>
      <c r="C51">
        <f>MAX(Hit!C51,Stand!C51,Double!C51,Sur!C51)</f>
        <v>-0.11721624142457364</v>
      </c>
      <c r="D51">
        <f>MAX(Hit!D51,Stand!D51,Double!D51,Sur!D51)</f>
        <v>-8.0573373145316166E-2</v>
      </c>
      <c r="E51">
        <f>MAX(Hit!E51,Stand!E51,Double!E51,Sur!E51)</f>
        <v>-4.4941375564924446E-2</v>
      </c>
      <c r="F51">
        <f>MAX(Hit!F51,Stand!F51,Double!F51,Sur!F51)</f>
        <v>1.1739160673341936E-2</v>
      </c>
      <c r="G51">
        <f>MAX(Hit!G51,Stand!G51,Double!G51,Sur!G51)</f>
        <v>-0.10680898948269466</v>
      </c>
      <c r="H51">
        <f>MAX(Hit!H51,Stand!H51,Double!H51,Sur!H51)</f>
        <v>-0.38195097104844727</v>
      </c>
      <c r="I51">
        <f>MAX(Hit!I51,Stand!I51,Double!I51,Sur!I51)</f>
        <v>-0.42315423964521742</v>
      </c>
      <c r="J51">
        <f>MAX(Hit!J51,Stand!J51,Double!J51,Sur!J51)</f>
        <v>-0.41972063392881986</v>
      </c>
      <c r="K51">
        <f>MAX(Hit!K51,Stand!K51,Double!K51,Sur!K51)</f>
        <v>-0.47803347499473708</v>
      </c>
    </row>
    <row r="52" spans="1:11">
      <c r="A52">
        <v>28</v>
      </c>
      <c r="B52">
        <f>MAX(Hit!B52,Stand!B52,Double!B52,Sur!B52)</f>
        <v>0.12174190222088771</v>
      </c>
      <c r="C52">
        <f>MAX(Hit!C52,Stand!C52,Double!C52,Sur!C52)</f>
        <v>0.14830007284131114</v>
      </c>
      <c r="D52">
        <f>MAX(Hit!D52,Stand!D52,Double!D52,Sur!D52)</f>
        <v>0.17585443719748528</v>
      </c>
      <c r="E52">
        <f>MAX(Hit!E52,Stand!E52,Double!E52,Sur!E52)</f>
        <v>0.19956119497617719</v>
      </c>
      <c r="F52">
        <f>MAX(Hit!F52,Stand!F52,Double!F52,Sur!F52)</f>
        <v>0.28344391604689861</v>
      </c>
      <c r="G52">
        <f>MAX(Hit!G52,Stand!G52,Double!G52,Sur!G52)</f>
        <v>0.3995541673365518</v>
      </c>
      <c r="H52">
        <f>MAX(Hit!H52,Stand!H52,Double!H52,Sur!H52)</f>
        <v>0.1059513486191236</v>
      </c>
      <c r="I52">
        <f>MAX(Hit!I52,Stand!I52,Double!I52,Sur!I52)</f>
        <v>-0.18316335667343339</v>
      </c>
      <c r="J52">
        <f>MAX(Hit!J52,Stand!J52,Double!J52,Sur!J52)</f>
        <v>-0.17830123379648949</v>
      </c>
      <c r="K52">
        <f>MAX(Hit!K52,Stand!K52,Double!K52,Sur!K52)</f>
        <v>-0.10019887561319057</v>
      </c>
    </row>
    <row r="53" spans="1:11">
      <c r="A53">
        <v>29</v>
      </c>
      <c r="B53">
        <f>MAX(Hit!B53,Stand!B53,Double!B53,Sur!B53)</f>
        <v>0.38630468602058987</v>
      </c>
      <c r="C53">
        <f>MAX(Hit!C53,Stand!C53,Double!C53,Sur!C53)</f>
        <v>0.40436293659775996</v>
      </c>
      <c r="D53">
        <f>MAX(Hit!D53,Stand!D53,Double!D53,Sur!D53)</f>
        <v>0.42317892482749647</v>
      </c>
      <c r="E53">
        <f>MAX(Hit!E53,Stand!E53,Double!E53,Sur!E53)</f>
        <v>0.43951210416088371</v>
      </c>
      <c r="F53">
        <f>MAX(Hit!F53,Stand!F53,Double!F53,Sur!F53)</f>
        <v>0.4959770737873192</v>
      </c>
      <c r="G53">
        <f>MAX(Hit!G53,Stand!G53,Double!G53,Sur!G53)</f>
        <v>0.6159764957534315</v>
      </c>
      <c r="H53">
        <f>MAX(Hit!H53,Stand!H53,Double!H53,Sur!H53)</f>
        <v>0.5938536682866945</v>
      </c>
      <c r="I53">
        <f>MAX(Hit!I53,Stand!I53,Double!I53,Sur!I53)</f>
        <v>0.28759675706758142</v>
      </c>
      <c r="J53">
        <f>MAX(Hit!J53,Stand!J53,Double!J53,Sur!J53)</f>
        <v>6.3118166335840831E-2</v>
      </c>
      <c r="K53">
        <f>MAX(Hit!K53,Stand!K53,Double!K53,Sur!K53)</f>
        <v>0.27763572376835594</v>
      </c>
    </row>
    <row r="54" spans="1:11">
      <c r="A54">
        <v>30</v>
      </c>
      <c r="B54">
        <f>MAX(Hit!B54,Stand!B54,Double!B54,Sur!B54)</f>
        <v>0.63998657521683877</v>
      </c>
      <c r="C54">
        <f>MAX(Hit!C54,Stand!C54,Double!C54,Sur!C54)</f>
        <v>0.65027209425148136</v>
      </c>
      <c r="D54">
        <f>MAX(Hit!D54,Stand!D54,Double!D54,Sur!D54)</f>
        <v>0.66104996194807186</v>
      </c>
      <c r="E54">
        <f>MAX(Hit!E54,Stand!E54,Double!E54,Sur!E54)</f>
        <v>0.67035969063279999</v>
      </c>
      <c r="F54">
        <f>MAX(Hit!F54,Stand!F54,Double!F54,Sur!F54)</f>
        <v>0.70395857017134467</v>
      </c>
      <c r="G54">
        <f>MAX(Hit!G54,Stand!G54,Double!G54,Sur!G54)</f>
        <v>0.77322722653717491</v>
      </c>
      <c r="H54">
        <f>MAX(Hit!H54,Stand!H54,Double!H54,Sur!H54)</f>
        <v>0.79181515955189841</v>
      </c>
      <c r="I54">
        <f>MAX(Hit!I54,Stand!I54,Double!I54,Sur!I54)</f>
        <v>0.75835687080859615</v>
      </c>
      <c r="J54">
        <f>MAX(Hit!J54,Stand!J54,Double!J54,Sur!J54)</f>
        <v>0.55453756646817121</v>
      </c>
      <c r="K54">
        <f>MAX(Hit!K54,Stand!K54,Double!K54,Sur!K54)</f>
        <v>0.65547032314990239</v>
      </c>
    </row>
    <row r="55" spans="1:11">
      <c r="A55">
        <v>31</v>
      </c>
      <c r="B55">
        <f>MAX(Hit!B55,Stand!B55,Double!B55,Sur!B55)</f>
        <v>0.88200651549403997</v>
      </c>
      <c r="C55">
        <f>MAX(Hit!C55,Stand!C55,Double!C55,Sur!C55)</f>
        <v>0.88530035730174927</v>
      </c>
      <c r="D55">
        <f>MAX(Hit!D55,Stand!D55,Double!D55,Sur!D55)</f>
        <v>0.88876729296591961</v>
      </c>
      <c r="E55">
        <f>MAX(Hit!E55,Stand!E55,Double!E55,Sur!E55)</f>
        <v>0.89175382659528035</v>
      </c>
      <c r="F55">
        <f>MAX(Hit!F55,Stand!F55,Double!F55,Sur!F55)</f>
        <v>0.90283674384258006</v>
      </c>
      <c r="G55">
        <f>MAX(Hit!G55,Stand!G55,Double!G55,Sur!G55)</f>
        <v>0.92592629596452325</v>
      </c>
      <c r="H55">
        <f>MAX(Hit!H55,Stand!H55,Double!H55,Sur!H55)</f>
        <v>0.93060505318396614</v>
      </c>
      <c r="I55">
        <f>MAX(Hit!I55,Stand!I55,Double!I55,Sur!I55)</f>
        <v>0.93917615614724415</v>
      </c>
      <c r="J55">
        <f>MAX(Hit!J55,Stand!J55,Double!J55,Sur!J55)</f>
        <v>0.96262363326716827</v>
      </c>
      <c r="K55">
        <f>MAX(Hit!K55,Stand!K55,Double!K55,Sur!K55)</f>
        <v>0.92219381142033785</v>
      </c>
    </row>
  </sheetData>
  <conditionalFormatting sqref="N1:X45">
    <cfRule type="cellIs" dxfId="3" priority="3" operator="equal">
      <formula>"D"</formula>
    </cfRule>
    <cfRule type="cellIs" dxfId="2" priority="4" operator="equal">
      <formula>"S"</formula>
    </cfRule>
    <cfRule type="cellIs" dxfId="1" priority="5" operator="equal">
      <formula>"H"</formula>
    </cfRule>
  </conditionalFormatting>
  <conditionalFormatting sqref="B2:K19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36:K55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8"/>
  <sheetViews>
    <sheetView workbookViewId="0">
      <selection activeCell="B16" sqref="B16:K25"/>
    </sheetView>
  </sheetViews>
  <sheetFormatPr defaultRowHeight="15"/>
  <sheetData>
    <row r="1" spans="1:11">
      <c r="A1" t="s">
        <v>4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s="1" t="s">
        <v>3</v>
      </c>
    </row>
    <row r="2" spans="1:11">
      <c r="A2">
        <v>2</v>
      </c>
      <c r="B2">
        <f>2*(SUM(HSD!B2:B9)+4*HSD!B10+HSD!B37)/13</f>
        <v>-8.8887240897114583E-2</v>
      </c>
      <c r="C2">
        <f>2*(SUM(HSD!C2:C9)+4*HSD!C10+HSD!C37)/13</f>
        <v>-2.5616130479246452E-2</v>
      </c>
      <c r="D2">
        <f>2*(SUM(HSD!D2:D9)+4*HSD!D10+HSD!D37)/13</f>
        <v>4.2946629568768796E-2</v>
      </c>
      <c r="E2">
        <f>2*(SUM(HSD!E2:E9)+4*HSD!E10+HSD!E37)/13</f>
        <v>0.12724982334843896</v>
      </c>
      <c r="F2">
        <f>2*(SUM(HSD!F2:F9)+4*HSD!F10+HSD!F37)/13</f>
        <v>0.19477859816579265</v>
      </c>
      <c r="G2">
        <f>2*(SUM(HSD!G2:G9)+4*HSD!G10+HSD!G37)/13</f>
        <v>-7.399324492704697E-3</v>
      </c>
      <c r="H2">
        <f>2*(SUM(HSD!H2:H9)+4*HSD!H10+HSD!H37)/13</f>
        <v>-0.17410923184246505</v>
      </c>
      <c r="I2">
        <f>2*(SUM(HSD!I2:I9)+4*HSD!I10+HSD!I37)/13</f>
        <v>-0.36512119656719894</v>
      </c>
      <c r="J2">
        <f>2*(SUM(HSD!J2:J9)+4*HSD!J10+HSD!J37)/13</f>
        <v>-0.47473352836952298</v>
      </c>
      <c r="K2">
        <f>2*(SUM(HSD!K2:K9)+4*HSD!K10+HSD!K37)/13</f>
        <v>-0.40670736629778759</v>
      </c>
    </row>
    <row r="3" spans="1:11">
      <c r="A3">
        <v>3</v>
      </c>
      <c r="B3">
        <f>2*(SUM(HSD!B3:B10)+4*HSD!B11+HSD!B38)/13</f>
        <v>-0.13816353305492135</v>
      </c>
      <c r="C3">
        <f>2*(SUM(HSD!C3:C10)+4*HSD!C11+HSD!C38)/13</f>
        <v>-6.386643474421741E-2</v>
      </c>
      <c r="D3">
        <f>2*(SUM(HSD!D3:D10)+4*HSD!D11+HSD!D38)/13</f>
        <v>1.4624872422626882E-2</v>
      </c>
      <c r="E3">
        <f>2*(SUM(HSD!E3:E10)+4*HSD!E11+HSD!E38)/13</f>
        <v>0.10229274834073326</v>
      </c>
      <c r="F3">
        <f>2*(SUM(HSD!F3:F10)+4*HSD!F11+HSD!F38)/13</f>
        <v>0.16942022384102581</v>
      </c>
      <c r="G3">
        <f>2*(SUM(HSD!G3:G10)+4*HSD!G11+HSD!G38)/13</f>
        <v>-6.7760458821693528E-2</v>
      </c>
      <c r="H3">
        <f>2*(SUM(HSD!H3:H10)+4*HSD!H11+HSD!H38)/13</f>
        <v>-0.2296695375926126</v>
      </c>
      <c r="I3">
        <f>2*(SUM(HSD!I3:I10)+4*HSD!I11+HSD!I38)/13</f>
        <v>-0.41518015608743075</v>
      </c>
      <c r="J3">
        <f>2*(SUM(HSD!J3:J10)+4*HSD!J11+HSD!J38)/13</f>
        <v>-0.52139589164919231</v>
      </c>
      <c r="K3">
        <f>2*(SUM(HSD!K3:K10)+4*HSD!K11+HSD!K38)/13</f>
        <v>-0.45587498581610703</v>
      </c>
    </row>
    <row r="4" spans="1:11">
      <c r="A4">
        <v>4</v>
      </c>
      <c r="B4">
        <f>2*(SUM(HSD!B4:B11)+4*HSD!B12+HSD!B39)/13</f>
        <v>-0.16694517949705909</v>
      </c>
      <c r="C4">
        <f>2*(SUM(HSD!C4:C11)+4*HSD!C12+HSD!C39)/13</f>
        <v>-9.1341346785911118E-2</v>
      </c>
      <c r="D4">
        <f>2*(SUM(HSD!D4:D11)+4*HSD!D12+HSD!D39)/13</f>
        <v>-1.1587386373396263E-2</v>
      </c>
      <c r="E4">
        <f>2*(SUM(HSD!E4:E11)+4*HSD!E12+HSD!E39)/13</f>
        <v>8.0259872887869343E-2</v>
      </c>
      <c r="F4">
        <f>2*(SUM(HSD!F4:F11)+4*HSD!F12+HSD!F39)/13</f>
        <v>0.14595673491924674</v>
      </c>
      <c r="G4">
        <f>2*(SUM(HSD!G4:G11)+4*HSD!G12+HSD!G39)/13</f>
        <v>-0.12944368385790761</v>
      </c>
      <c r="H4">
        <f>2*(SUM(HSD!H4:H11)+4*HSD!H12+HSD!H39)/13</f>
        <v>-0.28645408161262081</v>
      </c>
      <c r="I4">
        <f>2*(SUM(HSD!I4:I11)+4*HSD!I12+HSD!I39)/13</f>
        <v>-0.46635926876691303</v>
      </c>
      <c r="J4">
        <f>2*(SUM(HSD!J4:J11)+4*HSD!J12+HSD!J39)/13</f>
        <v>-0.5691332910255914</v>
      </c>
      <c r="K4">
        <f>2*(SUM(HSD!K4:K11)+4*HSD!K12+HSD!K39)/13</f>
        <v>-0.50615398880781737</v>
      </c>
    </row>
    <row r="5" spans="1:11">
      <c r="A5">
        <v>5</v>
      </c>
      <c r="B5">
        <f>2*(SUM(HSD!B5:B12)+4*HSD!B13+HSD!B40)/13</f>
        <v>-0.19354965838671134</v>
      </c>
      <c r="C5">
        <f>2*(SUM(HSD!C5:C12)+4*HSD!C13+HSD!C40)/13</f>
        <v>-0.11673517270940215</v>
      </c>
      <c r="D5">
        <f>2*(SUM(HSD!D5:D12)+4*HSD!D13+HSD!D40)/13</f>
        <v>-3.2972744105082726E-2</v>
      </c>
      <c r="E5">
        <f>2*(SUM(HSD!E5:E12)+4*HSD!E13+HSD!E40)/13</f>
        <v>5.9909613271658099E-2</v>
      </c>
      <c r="F5">
        <f>2*(SUM(HSD!F5:F12)+4*HSD!F13+HSD!F40)/13</f>
        <v>0.12431163025768818</v>
      </c>
      <c r="G5">
        <f>2*(SUM(HSD!G5:G12)+4*HSD!G13+HSD!G40)/13</f>
        <v>-0.19178016550927721</v>
      </c>
      <c r="H5">
        <f>2*(SUM(HSD!H5:H12)+4*HSD!H13+HSD!H40)/13</f>
        <v>-0.34397238409858105</v>
      </c>
      <c r="I5">
        <f>2*(SUM(HSD!I5:I12)+4*HSD!I13+HSD!I40)/13</f>
        <v>-0.51825701717610029</v>
      </c>
      <c r="J5">
        <f>2*(SUM(HSD!J5:J12)+4*HSD!J13+HSD!J40)/13</f>
        <v>-0.61756074878418332</v>
      </c>
      <c r="K5">
        <f>2*(SUM(HSD!K5:K12)+4*HSD!K13+HSD!K40)/13</f>
        <v>-0.55714919510363936</v>
      </c>
    </row>
    <row r="6" spans="1:11">
      <c r="A6">
        <v>6</v>
      </c>
      <c r="B6">
        <f>2*(SUM(HSD!B6:B13)+4*HSD!B14+HSD!B41)/13</f>
        <v>-0.21863675917925615</v>
      </c>
      <c r="C6">
        <f>2*(SUM(HSD!C6:C13)+4*HSD!C14+HSD!C41)/13</f>
        <v>-0.13667841243230403</v>
      </c>
      <c r="D6">
        <f>2*(SUM(HSD!D6:D13)+4*HSD!D14+HSD!D41)/13</f>
        <v>-4.9559710729696387E-2</v>
      </c>
      <c r="E6">
        <f>2*(SUM(HSD!E6:E13)+4*HSD!E14+HSD!E41)/13</f>
        <v>4.3986900993555816E-2</v>
      </c>
      <c r="F6">
        <f>2*(SUM(HSD!F6:F13)+4*HSD!F14+HSD!F41)/13</f>
        <v>0.10792266460833708</v>
      </c>
      <c r="G6">
        <f>2*(SUM(HSD!G6:G13)+4*HSD!G14+HSD!G41)/13</f>
        <v>-0.25675069621437913</v>
      </c>
      <c r="H6">
        <f>2*(SUM(HSD!H6:H13)+4*HSD!H14+HSD!H41)/13</f>
        <v>-0.40226953893378015</v>
      </c>
      <c r="I6">
        <f>2*(SUM(HSD!I6:I13)+4*HSD!I14+HSD!I41)/13</f>
        <v>-0.57030831085563416</v>
      </c>
      <c r="J6">
        <f>2*(SUM(HSD!J6:J13)+4*HSD!J14+HSD!J41)/13</f>
        <v>-0.66623634281105726</v>
      </c>
      <c r="K6">
        <f>2*(SUM(HSD!K6:K13)+4*HSD!K14+HSD!K41)/13</f>
        <v>-0.60829326195139877</v>
      </c>
    </row>
    <row r="7" spans="1:11">
      <c r="A7">
        <v>7</v>
      </c>
      <c r="B7">
        <f>2*(SUM(HSD!B7:B14)+4*HSD!B15+HSD!B42)/13</f>
        <v>-0.15548537999244905</v>
      </c>
      <c r="C7">
        <f>2*(SUM(HSD!C7:C14)+4*HSD!C15+HSD!C42)/13</f>
        <v>-7.4766650789560893E-2</v>
      </c>
      <c r="D7">
        <f>2*(SUM(HSD!D7:D14)+4*HSD!D15+HSD!D42)/13</f>
        <v>1.0511467456082519E-2</v>
      </c>
      <c r="E7">
        <f>2*(SUM(HSD!E7:E14)+4*HSD!E15+HSD!E42)/13</f>
        <v>9.9964621687930175E-2</v>
      </c>
      <c r="F7">
        <f>2*(SUM(HSD!F7:F14)+4*HSD!F15+HSD!F42)/13</f>
        <v>0.18769123920448377</v>
      </c>
      <c r="G7">
        <f>2*(SUM(HSD!G7:G14)+4*HSD!G15+HSD!G42)/13</f>
        <v>-9.0500880901835709E-2</v>
      </c>
      <c r="H7">
        <f>2*(SUM(HSD!H7:H14)+4*HSD!H15+HSD!H42)/13</f>
        <v>-0.38899531374091006</v>
      </c>
      <c r="I7">
        <f>2*(SUM(HSD!I7:I14)+4*HSD!I15+HSD!I42)/13</f>
        <v>-0.55575779143393533</v>
      </c>
      <c r="J7">
        <f>2*(SUM(HSD!J7:J14)+4*HSD!J15+HSD!J42)/13</f>
        <v>-0.62884704485091814</v>
      </c>
      <c r="K7">
        <f>2*(SUM(HSD!K7:K14)+4*HSD!K15+HSD!K42)/13</f>
        <v>-0.62014330066327394</v>
      </c>
    </row>
    <row r="8" spans="1:11">
      <c r="A8">
        <v>8</v>
      </c>
      <c r="B8">
        <f>2*(SUM(HSD!B8:B15)+4*HSD!B16+HSD!B43)/13</f>
        <v>1.9285099723172248E-2</v>
      </c>
      <c r="C8">
        <f>2*(SUM(HSD!C8:C15)+4*HSD!C16+HSD!C43)/13</f>
        <v>8.6887860476253201E-2</v>
      </c>
      <c r="D8">
        <f>2*(SUM(HSD!D8:D15)+4*HSD!D16+HSD!D43)/13</f>
        <v>0.15656746918613523</v>
      </c>
      <c r="E8">
        <f>2*(SUM(HSD!E8:E15)+4*HSD!E16+HSD!E43)/13</f>
        <v>0.22831820480547502</v>
      </c>
      <c r="F8">
        <f>2*(SUM(HSD!F8:F15)+4*HSD!F16+HSD!F43)/13</f>
        <v>0.32553339738516485</v>
      </c>
      <c r="G8">
        <f>2*(SUM(HSD!G8:G15)+4*HSD!G16+HSD!G43)/13</f>
        <v>0.21152959698650553</v>
      </c>
      <c r="H8">
        <f>2*(SUM(HSD!H8:H15)+4*HSD!H16+HSD!H43)/13</f>
        <v>-8.7582327609523183E-2</v>
      </c>
      <c r="I8">
        <f>2*(SUM(HSD!I8:I15)+4*HSD!I16+HSD!I43)/13</f>
        <v>-0.4053995744566174</v>
      </c>
      <c r="J8">
        <f>2*(SUM(HSD!J8:J15)+4*HSD!J16+HSD!J43)/13</f>
        <v>-0.48948762316092631</v>
      </c>
      <c r="K8">
        <f>2*(SUM(HSD!K8:K15)+4*HSD!K16+HSD!K43)/13</f>
        <v>-0.39405762114832721</v>
      </c>
    </row>
    <row r="9" spans="1:11">
      <c r="A9">
        <v>9</v>
      </c>
      <c r="B9">
        <f>2*(SUM(HSD!B9:B16)+4*HSD!B17+HSD!B44)/13</f>
        <v>0.18462902498065625</v>
      </c>
      <c r="C9">
        <f>2*(SUM(HSD!C9:C16)+4*HSD!C17+HSD!C44)/13</f>
        <v>0.24214017052931303</v>
      </c>
      <c r="D9">
        <f>2*(SUM(HSD!D9:D16)+4*HSD!D17+HSD!D44)/13</f>
        <v>0.30150334319286626</v>
      </c>
      <c r="E9">
        <f>2*(SUM(HSD!E9:E16)+4*HSD!E17+HSD!E44)/13</f>
        <v>0.36334825237219065</v>
      </c>
      <c r="F9">
        <f>2*(SUM(HSD!F9:F16)+4*HSD!F17+HSD!F44)/13</f>
        <v>0.44337460889206304</v>
      </c>
      <c r="G9">
        <f>2*(SUM(HSD!G9:G16)+4*HSD!G17+HSD!G44)/13</f>
        <v>0.37000371337194804</v>
      </c>
      <c r="H9">
        <f>2*(SUM(HSD!H9:H16)+4*HSD!H17+HSD!H44)/13</f>
        <v>0.2153232726471426</v>
      </c>
      <c r="I9">
        <f>2*(SUM(HSD!I9:I16)+4*HSD!I17+HSD!I44)/13</f>
        <v>-9.3659752356483564E-2</v>
      </c>
      <c r="J9">
        <f>2*(SUM(HSD!J9:J16)+4*HSD!J17+HSD!J44)/13</f>
        <v>-0.29664343180334263</v>
      </c>
      <c r="K9">
        <f>2*(SUM(HSD!K9:K16)+4*HSD!K17+HSD!K44)/13</f>
        <v>-0.13136155755613246</v>
      </c>
    </row>
    <row r="10" spans="1:11">
      <c r="A10">
        <v>10</v>
      </c>
      <c r="B10">
        <f>2*(SUM(HSD!B10:B17)+4*HSD!B18+HSD!B45)/13</f>
        <v>0.36499998801808975</v>
      </c>
      <c r="C10">
        <f>2*(SUM(HSD!C10:C17)+4*HSD!C18+HSD!C45)/13</f>
        <v>0.41217595162788173</v>
      </c>
      <c r="D10">
        <f>2*(SUM(HSD!D10:D17)+4*HSD!D18+HSD!D45)/13</f>
        <v>0.46094024379435389</v>
      </c>
      <c r="E10">
        <f>2*(SUM(HSD!E10:E17)+4*HSD!E18+HSD!E45)/13</f>
        <v>0.51251710900326775</v>
      </c>
      <c r="F10">
        <f>2*(SUM(HSD!F10:F17)+4*HSD!F18+HSD!F45)/13</f>
        <v>0.57559016859776868</v>
      </c>
      <c r="G10">
        <f>2*(SUM(HSD!G10:G17)+4*HSD!G18+HSD!G45)/13</f>
        <v>0.51381748867217314</v>
      </c>
      <c r="H10">
        <f>2*(SUM(HSD!H10:H17)+4*HSD!H18+HSD!H45)/13</f>
        <v>0.39590741666395218</v>
      </c>
      <c r="I10">
        <f>2*(SUM(HSD!I10:I17)+4*HSD!I18+HSD!I45)/13</f>
        <v>0.23305918213856772</v>
      </c>
      <c r="J10">
        <f>2*(SUM(HSD!J10:J17)+4*HSD!J18+HSD!J45)/13</f>
        <v>5.061704608173629E-2</v>
      </c>
      <c r="K10">
        <f>2*(SUM(HSD!K10:K17)+4*HSD!K18+HSD!K45)/13</f>
        <v>0.16289941589055179</v>
      </c>
    </row>
    <row r="11" spans="1:11">
      <c r="A11" s="1" t="s">
        <v>3</v>
      </c>
      <c r="B11">
        <f>2*(SUM(Stand!B10:B18)+4*Stand!B19)/13</f>
        <v>0.47064092333946894</v>
      </c>
      <c r="C11">
        <f>2*(SUM(Stand!C10:C18)+4*Stand!C19)/13</f>
        <v>0.51779525312221664</v>
      </c>
      <c r="D11">
        <f>2*(SUM(Stand!D10:D18)+4*Stand!D19)/13</f>
        <v>0.56604055041797596</v>
      </c>
      <c r="E11">
        <f>2*(SUM(Stand!E10:E18)+4*Stand!E19)/13</f>
        <v>0.61469901790902803</v>
      </c>
      <c r="F11">
        <f>2*(SUM(Stand!F10:F18)+4*Stand!F19)/13</f>
        <v>0.66738009490756955</v>
      </c>
      <c r="G11">
        <f>2*(SUM(Stand!G10:G18)+4*Stand!G19)/13</f>
        <v>0.46288894886429088</v>
      </c>
      <c r="H11">
        <f>2*(SUM(Stand!H10:H18)+4*Stand!H19)/13</f>
        <v>0.35069259087031501</v>
      </c>
      <c r="I11">
        <f>2*(SUM(Stand!I10:I18)+4*Stand!I19)/13</f>
        <v>0.22778342315245478</v>
      </c>
      <c r="J11">
        <f>2*(SUM(Stand!J10:J18)+4*Stand!J19)/13</f>
        <v>0.17968872741114619</v>
      </c>
      <c r="K11">
        <f>2*(SUM(Stand!K10:K18)+4*Stand!K19)/13</f>
        <v>0.10906077977909699</v>
      </c>
    </row>
    <row r="15" spans="1:11">
      <c r="A15" t="s">
        <v>5</v>
      </c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 s="1" t="s">
        <v>3</v>
      </c>
    </row>
    <row r="16" spans="1:11">
      <c r="A16">
        <v>2</v>
      </c>
      <c r="B16">
        <f>MAX(B2,HSD!B2)</f>
        <v>-8.8887240897114583E-2</v>
      </c>
      <c r="C16">
        <f>MAX(C2,HSD!C2)</f>
        <v>-2.5616130479246452E-2</v>
      </c>
      <c r="D16">
        <f>MAX(D2,HSD!D2)</f>
        <v>4.2946629568768796E-2</v>
      </c>
      <c r="E16">
        <f>MAX(E2,HSD!E2)</f>
        <v>0.12724982334843896</v>
      </c>
      <c r="F16">
        <f>MAX(F2,HSD!F2)</f>
        <v>0.19477859816579265</v>
      </c>
      <c r="G16">
        <f>MAX(G2,HSD!G2)</f>
        <v>-7.399324492704697E-3</v>
      </c>
      <c r="H16">
        <f>MAX(H2,HSD!H2)</f>
        <v>-0.15933415266020509</v>
      </c>
      <c r="I16">
        <f>MAX(I2,HSD!I2)</f>
        <v>-0.24066617915336547</v>
      </c>
      <c r="J16">
        <f>MAX(J2,HSD!J2)</f>
        <v>-0.28919791448567511</v>
      </c>
      <c r="K16">
        <f>MAX(K2,HSD!K2)</f>
        <v>-0.25307699440390868</v>
      </c>
    </row>
    <row r="17" spans="1:11">
      <c r="A17">
        <v>3</v>
      </c>
      <c r="B17">
        <f>MAX(B3,HSD!B4)</f>
        <v>-0.13816353305492135</v>
      </c>
      <c r="C17">
        <f>MAX(C3,HSD!C4)</f>
        <v>-6.386643474421741E-2</v>
      </c>
      <c r="D17">
        <f>MAX(D3,HSD!D4)</f>
        <v>1.4624872422626882E-2</v>
      </c>
      <c r="E17">
        <f>MAX(E3,HSD!E4)</f>
        <v>0.10229274834073326</v>
      </c>
      <c r="F17">
        <f>MAX(F3,HSD!F4)</f>
        <v>0.16942022384102581</v>
      </c>
      <c r="G17">
        <f>MAX(G3,HSD!G4)</f>
        <v>-6.7760458821693528E-2</v>
      </c>
      <c r="H17">
        <f>MAX(H3,HSD!H4)</f>
        <v>-0.21724188132078476</v>
      </c>
      <c r="I17">
        <f>MAX(I3,HSD!I4)</f>
        <v>-0.29264070019772598</v>
      </c>
      <c r="J17">
        <f>MAX(J3,HSD!J4)</f>
        <v>-0.33774944037840804</v>
      </c>
      <c r="K17">
        <f>MAX(K3,HSD!K4)</f>
        <v>-0.30414663097569938</v>
      </c>
    </row>
    <row r="18" spans="1:11">
      <c r="A18">
        <v>4</v>
      </c>
      <c r="B18">
        <f>MAX(B4,HSD!B6)</f>
        <v>-2.1798188008805671E-2</v>
      </c>
      <c r="C18">
        <f>MAX(C4,HSD!C6)</f>
        <v>8.0052625306546443E-3</v>
      </c>
      <c r="D18">
        <f>MAX(D4,HSD!D6)</f>
        <v>3.8784473277208791E-2</v>
      </c>
      <c r="E18">
        <f>MAX(E4,HSD!E6)</f>
        <v>8.0259872887869343E-2</v>
      </c>
      <c r="F18">
        <f>MAX(F4,HSD!F6)</f>
        <v>0.14595673491924674</v>
      </c>
      <c r="G18">
        <f>MAX(G4,HSD!G6)</f>
        <v>8.2207439363742862E-2</v>
      </c>
      <c r="H18">
        <f>MAX(H4,HSD!H6)</f>
        <v>-5.9898275658656276E-2</v>
      </c>
      <c r="I18">
        <f>MAX(I4,HSD!I6)</f>
        <v>-0.21018633199821762</v>
      </c>
      <c r="J18">
        <f>MAX(J4,HSD!J6)</f>
        <v>-0.24937508055334259</v>
      </c>
      <c r="K18">
        <f>MAX(K4,HSD!K6)</f>
        <v>-0.1970288105741636</v>
      </c>
    </row>
    <row r="19" spans="1:11">
      <c r="A19">
        <v>5</v>
      </c>
      <c r="B19">
        <f>MAX(B5,HSD!B8)</f>
        <v>0.3589394124422991</v>
      </c>
      <c r="C19">
        <f>MAX(C5,HSD!C8)</f>
        <v>0.40932067017593915</v>
      </c>
      <c r="D19">
        <f>MAX(D5,HSD!D8)</f>
        <v>0.46094024379435389</v>
      </c>
      <c r="E19">
        <f>MAX(E5,HSD!E8)</f>
        <v>0.51251710900326775</v>
      </c>
      <c r="F19">
        <f>MAX(F5,HSD!F8)</f>
        <v>0.57559016859776868</v>
      </c>
      <c r="G19">
        <f>MAX(G5,HSD!G8)</f>
        <v>0.39241245528243773</v>
      </c>
      <c r="H19">
        <f>MAX(H5,HSD!H8)</f>
        <v>0.28663571688628375</v>
      </c>
      <c r="I19">
        <f>MAX(I5,HSD!I8)</f>
        <v>0.14432836838077107</v>
      </c>
      <c r="J19">
        <f>MAX(J5,HSD!J8)</f>
        <v>2.5308523040868145E-2</v>
      </c>
      <c r="K19">
        <f>MAX(K5,HSD!K8)</f>
        <v>8.1449707945275895E-2</v>
      </c>
    </row>
    <row r="20" spans="1:11">
      <c r="A20">
        <v>6</v>
      </c>
      <c r="B20">
        <f>MAX(B6,HSD!B10)</f>
        <v>-0.21863675917925615</v>
      </c>
      <c r="C20">
        <f>MAX(C6,HSD!C10)</f>
        <v>-0.13667841243230403</v>
      </c>
      <c r="D20">
        <f>MAX(D6,HSD!D10)</f>
        <v>-4.9559710729696387E-2</v>
      </c>
      <c r="E20">
        <f>MAX(E6,HSD!E10)</f>
        <v>4.3986900993555816E-2</v>
      </c>
      <c r="F20">
        <f>MAX(F6,HSD!F10)</f>
        <v>0.10792266460833708</v>
      </c>
      <c r="G20">
        <f>MAX(G6,HSD!G10)</f>
        <v>-0.21284771451731427</v>
      </c>
      <c r="H20">
        <f>MAX(H6,HSD!H10)</f>
        <v>-0.2715748050242861</v>
      </c>
      <c r="I20">
        <f>MAX(I6,HSD!I10)</f>
        <v>-0.3400132806089356</v>
      </c>
      <c r="J20">
        <f>MAX(J6,HSD!J10)</f>
        <v>-0.38104299284808757</v>
      </c>
      <c r="K20">
        <f>MAX(K6,HSD!K10)</f>
        <v>-0.35054034044008009</v>
      </c>
    </row>
    <row r="21" spans="1:11">
      <c r="A21">
        <v>7</v>
      </c>
      <c r="B21">
        <f>MAX(B7,HSD!B12)</f>
        <v>-0.15548537999244905</v>
      </c>
      <c r="C21">
        <f>MAX(C7,HSD!C12)</f>
        <v>-7.4766650789560893E-2</v>
      </c>
      <c r="D21">
        <f>MAX(D7,HSD!D12)</f>
        <v>1.0511467456082519E-2</v>
      </c>
      <c r="E21">
        <f>MAX(E7,HSD!E12)</f>
        <v>9.9964621687930175E-2</v>
      </c>
      <c r="F21">
        <f>MAX(F7,HSD!F12)</f>
        <v>0.18769123920448377</v>
      </c>
      <c r="G21">
        <f>MAX(G7,HSD!G12)</f>
        <v>-9.0500880901835709E-2</v>
      </c>
      <c r="H21">
        <f>MAX(H7,HSD!H12)</f>
        <v>-0.37191909208726709</v>
      </c>
      <c r="I21">
        <f>MAX(I7,HSD!I12)</f>
        <v>-0.43092981848423528</v>
      </c>
      <c r="J21">
        <f>MAX(J7,HSD!J12)</f>
        <v>-0.46630747852717758</v>
      </c>
      <c r="K21">
        <f>MAX(K7,HSD!K12)</f>
        <v>-0.44000672211415065</v>
      </c>
    </row>
    <row r="22" spans="1:11">
      <c r="A22">
        <v>8</v>
      </c>
      <c r="B22">
        <f>MAX(B8,HSD!B14)</f>
        <v>1.9285099723172248E-2</v>
      </c>
      <c r="C22">
        <f>MAX(C8,HSD!C14)</f>
        <v>8.6887860476253201E-2</v>
      </c>
      <c r="D22">
        <f>MAX(D8,HSD!D14)</f>
        <v>0.15656746918613523</v>
      </c>
      <c r="E22">
        <f>MAX(E8,HSD!E14)</f>
        <v>0.22831820480547502</v>
      </c>
      <c r="F22">
        <f>MAX(F8,HSD!F14)</f>
        <v>0.32553339738516485</v>
      </c>
      <c r="G22">
        <f>MAX(G8,HSD!G14)</f>
        <v>0.21152959698650553</v>
      </c>
      <c r="H22">
        <f>MAX(H8,HSD!H14)</f>
        <v>-8.7582327609523183E-2</v>
      </c>
      <c r="I22">
        <f>MAX(I8,HSD!I14)</f>
        <v>-0.4053995744566174</v>
      </c>
      <c r="J22">
        <f>MAX(J8,HSD!J14)</f>
        <v>-0.48948762316092631</v>
      </c>
      <c r="K22">
        <f>MAX(K8,HSD!K14)</f>
        <v>-0.39405762114832721</v>
      </c>
    </row>
    <row r="23" spans="1:11">
      <c r="A23">
        <v>9</v>
      </c>
      <c r="B23">
        <f>MAX(B9,HSD!B16)</f>
        <v>0.18462902498065625</v>
      </c>
      <c r="C23">
        <f>MAX(C9,HSD!C16)</f>
        <v>0.24214017052931303</v>
      </c>
      <c r="D23">
        <f>MAX(D9,HSD!D16)</f>
        <v>0.30150334319286626</v>
      </c>
      <c r="E23">
        <f>MAX(E9,HSD!E16)</f>
        <v>0.36334825237219065</v>
      </c>
      <c r="F23">
        <f>MAX(F9,HSD!F16)</f>
        <v>0.44337460889206304</v>
      </c>
      <c r="G23">
        <f>MAX(G9,HSD!G16)</f>
        <v>0.3995541673365518</v>
      </c>
      <c r="H23">
        <f>MAX(H9,HSD!H16)</f>
        <v>0.2153232726471426</v>
      </c>
      <c r="I23">
        <f>MAX(I9,HSD!I16)</f>
        <v>-9.3659752356483564E-2</v>
      </c>
      <c r="J23">
        <f>MAX(J9,HSD!J16)</f>
        <v>-0.17830123379648949</v>
      </c>
      <c r="K23">
        <f>MAX(K9,HSD!K16)</f>
        <v>-0.10019887561319057</v>
      </c>
    </row>
    <row r="24" spans="1:11">
      <c r="A24">
        <v>10</v>
      </c>
      <c r="B24">
        <f>MAX(B10,HSD!B18)</f>
        <v>0.63998657521683877</v>
      </c>
      <c r="C24">
        <f>MAX(C10,HSD!C18)</f>
        <v>0.65027209425148136</v>
      </c>
      <c r="D24">
        <f>MAX(D10,HSD!D18)</f>
        <v>0.66104996194807186</v>
      </c>
      <c r="E24">
        <f>MAX(E10,HSD!E18)</f>
        <v>0.67035969063279999</v>
      </c>
      <c r="F24">
        <f>MAX(F10,HSD!F18)</f>
        <v>0.70395857017134467</v>
      </c>
      <c r="G24">
        <f>MAX(G10,HSD!G18)</f>
        <v>0.77322722653717491</v>
      </c>
      <c r="H24">
        <f>MAX(H10,HSD!H18)</f>
        <v>0.79181515955189841</v>
      </c>
      <c r="I24">
        <f>MAX(I10,HSD!I18)</f>
        <v>0.75835687080859615</v>
      </c>
      <c r="J24">
        <f>MAX(J10,HSD!J18)</f>
        <v>0.55453756646817121</v>
      </c>
      <c r="K24">
        <f>MAX(K10,HSD!K18)</f>
        <v>0.65547032314990239</v>
      </c>
    </row>
    <row r="25" spans="1:11">
      <c r="A25" s="1" t="s">
        <v>3</v>
      </c>
      <c r="B25">
        <f>MAX(B11,HSD!B36)</f>
        <v>0.47064092333946894</v>
      </c>
      <c r="C25">
        <f>MAX(C11,HSD!C36)</f>
        <v>0.51779525312221664</v>
      </c>
      <c r="D25">
        <f>MAX(D11,HSD!D36)</f>
        <v>0.56604055041797596</v>
      </c>
      <c r="E25">
        <f>MAX(E11,HSD!E36)</f>
        <v>0.61469901790902803</v>
      </c>
      <c r="F25">
        <f>MAX(F11,HSD!F36)</f>
        <v>0.66738009490756955</v>
      </c>
      <c r="G25">
        <f>MAX(G11,HSD!G36)</f>
        <v>0.46288894886429088</v>
      </c>
      <c r="H25">
        <f>MAX(H11,HSD!H36)</f>
        <v>0.35069259087031501</v>
      </c>
      <c r="I25">
        <f>MAX(I11,HSD!I36)</f>
        <v>0.22778342315245478</v>
      </c>
      <c r="J25">
        <f>MAX(J11,HSD!J36)</f>
        <v>0.17968872741114619</v>
      </c>
      <c r="K25">
        <f>MAX(K11,HSD!K36)</f>
        <v>0.10906077977909699</v>
      </c>
    </row>
    <row r="28" spans="1:11">
      <c r="A28" t="s">
        <v>5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 s="1" t="s">
        <v>3</v>
      </c>
    </row>
    <row r="29" spans="1:11">
      <c r="A29">
        <v>2</v>
      </c>
      <c r="B29" s="2" t="str">
        <f>IF(B16=B2,"Y","N")</f>
        <v>Y</v>
      </c>
      <c r="C29" s="2" t="str">
        <f t="shared" ref="C29:K29" si="0">IF(C16=C2,"Y","N")</f>
        <v>Y</v>
      </c>
      <c r="D29" s="2" t="str">
        <f t="shared" si="0"/>
        <v>Y</v>
      </c>
      <c r="E29" s="2" t="str">
        <f t="shared" si="0"/>
        <v>Y</v>
      </c>
      <c r="F29" s="2" t="str">
        <f t="shared" si="0"/>
        <v>Y</v>
      </c>
      <c r="G29" s="2" t="str">
        <f t="shared" si="0"/>
        <v>Y</v>
      </c>
      <c r="H29" s="2" t="str">
        <f t="shared" si="0"/>
        <v>N</v>
      </c>
      <c r="I29" s="2" t="str">
        <f t="shared" si="0"/>
        <v>N</v>
      </c>
      <c r="J29" s="2" t="str">
        <f t="shared" si="0"/>
        <v>N</v>
      </c>
      <c r="K29" s="2" t="str">
        <f t="shared" si="0"/>
        <v>N</v>
      </c>
    </row>
    <row r="30" spans="1:11">
      <c r="A30">
        <v>3</v>
      </c>
      <c r="B30" s="2" t="str">
        <f t="shared" ref="B30:K30" si="1">IF(B17=B3,"Y","N")</f>
        <v>Y</v>
      </c>
      <c r="C30" s="2" t="str">
        <f t="shared" si="1"/>
        <v>Y</v>
      </c>
      <c r="D30" s="2" t="str">
        <f t="shared" si="1"/>
        <v>Y</v>
      </c>
      <c r="E30" s="2" t="str">
        <f t="shared" si="1"/>
        <v>Y</v>
      </c>
      <c r="F30" s="2" t="str">
        <f t="shared" si="1"/>
        <v>Y</v>
      </c>
      <c r="G30" s="2" t="str">
        <f t="shared" si="1"/>
        <v>Y</v>
      </c>
      <c r="H30" s="2" t="str">
        <f t="shared" si="1"/>
        <v>N</v>
      </c>
      <c r="I30" s="2" t="str">
        <f t="shared" si="1"/>
        <v>N</v>
      </c>
      <c r="J30" s="2" t="str">
        <f t="shared" si="1"/>
        <v>N</v>
      </c>
      <c r="K30" s="2" t="str">
        <f t="shared" si="1"/>
        <v>N</v>
      </c>
    </row>
    <row r="31" spans="1:11">
      <c r="A31">
        <v>4</v>
      </c>
      <c r="B31" s="2" t="str">
        <f t="shared" ref="B31:K31" si="2">IF(B18=B4,"Y","N")</f>
        <v>N</v>
      </c>
      <c r="C31" s="2" t="str">
        <f t="shared" si="2"/>
        <v>N</v>
      </c>
      <c r="D31" s="2" t="str">
        <f t="shared" si="2"/>
        <v>N</v>
      </c>
      <c r="E31" s="2" t="str">
        <f t="shared" si="2"/>
        <v>Y</v>
      </c>
      <c r="F31" s="2" t="str">
        <f t="shared" si="2"/>
        <v>Y</v>
      </c>
      <c r="G31" s="2" t="str">
        <f t="shared" si="2"/>
        <v>N</v>
      </c>
      <c r="H31" s="2" t="str">
        <f t="shared" si="2"/>
        <v>N</v>
      </c>
      <c r="I31" s="2" t="str">
        <f t="shared" si="2"/>
        <v>N</v>
      </c>
      <c r="J31" s="2" t="str">
        <f t="shared" si="2"/>
        <v>N</v>
      </c>
      <c r="K31" s="2" t="str">
        <f t="shared" si="2"/>
        <v>N</v>
      </c>
    </row>
    <row r="32" spans="1:11">
      <c r="A32">
        <v>5</v>
      </c>
      <c r="B32" s="2" t="str">
        <f t="shared" ref="B32:K32" si="3">IF(B19=B5,"Y","N")</f>
        <v>N</v>
      </c>
      <c r="C32" s="2" t="str">
        <f t="shared" si="3"/>
        <v>N</v>
      </c>
      <c r="D32" s="2" t="str">
        <f t="shared" si="3"/>
        <v>N</v>
      </c>
      <c r="E32" s="2" t="str">
        <f t="shared" si="3"/>
        <v>N</v>
      </c>
      <c r="F32" s="2" t="str">
        <f t="shared" si="3"/>
        <v>N</v>
      </c>
      <c r="G32" s="2" t="str">
        <f t="shared" si="3"/>
        <v>N</v>
      </c>
      <c r="H32" s="2" t="str">
        <f t="shared" si="3"/>
        <v>N</v>
      </c>
      <c r="I32" s="2" t="str">
        <f t="shared" si="3"/>
        <v>N</v>
      </c>
      <c r="J32" s="2" t="str">
        <f t="shared" si="3"/>
        <v>N</v>
      </c>
      <c r="K32" s="2" t="str">
        <f t="shared" si="3"/>
        <v>N</v>
      </c>
    </row>
    <row r="33" spans="1:11">
      <c r="A33">
        <v>6</v>
      </c>
      <c r="B33" s="2" t="str">
        <f t="shared" ref="B33:K33" si="4">IF(B20=B6,"Y","N")</f>
        <v>Y</v>
      </c>
      <c r="C33" s="2" t="str">
        <f t="shared" si="4"/>
        <v>Y</v>
      </c>
      <c r="D33" s="2" t="str">
        <f t="shared" si="4"/>
        <v>Y</v>
      </c>
      <c r="E33" s="2" t="str">
        <f t="shared" si="4"/>
        <v>Y</v>
      </c>
      <c r="F33" s="2" t="str">
        <f t="shared" si="4"/>
        <v>Y</v>
      </c>
      <c r="G33" s="2" t="str">
        <f t="shared" si="4"/>
        <v>N</v>
      </c>
      <c r="H33" s="2" t="str">
        <f t="shared" si="4"/>
        <v>N</v>
      </c>
      <c r="I33" s="2" t="str">
        <f t="shared" si="4"/>
        <v>N</v>
      </c>
      <c r="J33" s="2" t="str">
        <f t="shared" si="4"/>
        <v>N</v>
      </c>
      <c r="K33" s="2" t="str">
        <f t="shared" si="4"/>
        <v>N</v>
      </c>
    </row>
    <row r="34" spans="1:11">
      <c r="A34">
        <v>7</v>
      </c>
      <c r="B34" s="2" t="str">
        <f t="shared" ref="B34:K34" si="5">IF(B21=B7,"Y","N")</f>
        <v>Y</v>
      </c>
      <c r="C34" s="2" t="str">
        <f t="shared" si="5"/>
        <v>Y</v>
      </c>
      <c r="D34" s="2" t="str">
        <f t="shared" si="5"/>
        <v>Y</v>
      </c>
      <c r="E34" s="2" t="str">
        <f t="shared" si="5"/>
        <v>Y</v>
      </c>
      <c r="F34" s="2" t="str">
        <f t="shared" si="5"/>
        <v>Y</v>
      </c>
      <c r="G34" s="2" t="str">
        <f t="shared" si="5"/>
        <v>Y</v>
      </c>
      <c r="H34" s="2" t="str">
        <f t="shared" si="5"/>
        <v>N</v>
      </c>
      <c r="I34" s="2" t="str">
        <f t="shared" si="5"/>
        <v>N</v>
      </c>
      <c r="J34" s="2" t="str">
        <f t="shared" si="5"/>
        <v>N</v>
      </c>
      <c r="K34" s="2" t="str">
        <f t="shared" si="5"/>
        <v>N</v>
      </c>
    </row>
    <row r="35" spans="1:11">
      <c r="A35">
        <v>8</v>
      </c>
      <c r="B35" s="2" t="str">
        <f t="shared" ref="B35:K35" si="6">IF(B22=B8,"Y","N")</f>
        <v>Y</v>
      </c>
      <c r="C35" s="2" t="str">
        <f t="shared" si="6"/>
        <v>Y</v>
      </c>
      <c r="D35" s="2" t="str">
        <f t="shared" si="6"/>
        <v>Y</v>
      </c>
      <c r="E35" s="2" t="str">
        <f t="shared" si="6"/>
        <v>Y</v>
      </c>
      <c r="F35" s="2" t="str">
        <f t="shared" si="6"/>
        <v>Y</v>
      </c>
      <c r="G35" s="2" t="str">
        <f t="shared" si="6"/>
        <v>Y</v>
      </c>
      <c r="H35" s="2" t="str">
        <f t="shared" si="6"/>
        <v>Y</v>
      </c>
      <c r="I35" s="2" t="str">
        <f t="shared" si="6"/>
        <v>Y</v>
      </c>
      <c r="J35" s="2" t="str">
        <f t="shared" si="6"/>
        <v>Y</v>
      </c>
      <c r="K35" s="2" t="str">
        <f t="shared" si="6"/>
        <v>Y</v>
      </c>
    </row>
    <row r="36" spans="1:11">
      <c r="A36">
        <v>9</v>
      </c>
      <c r="B36" s="2" t="str">
        <f t="shared" ref="B36:K36" si="7">IF(B23=B9,"Y","N")</f>
        <v>Y</v>
      </c>
      <c r="C36" s="2" t="str">
        <f t="shared" si="7"/>
        <v>Y</v>
      </c>
      <c r="D36" s="2" t="str">
        <f t="shared" si="7"/>
        <v>Y</v>
      </c>
      <c r="E36" s="2" t="str">
        <f t="shared" si="7"/>
        <v>Y</v>
      </c>
      <c r="F36" s="2" t="str">
        <f t="shared" si="7"/>
        <v>Y</v>
      </c>
      <c r="G36" s="2" t="str">
        <f t="shared" si="7"/>
        <v>N</v>
      </c>
      <c r="H36" s="2" t="str">
        <f t="shared" si="7"/>
        <v>Y</v>
      </c>
      <c r="I36" s="2" t="str">
        <f t="shared" si="7"/>
        <v>Y</v>
      </c>
      <c r="J36" s="2" t="str">
        <f t="shared" si="7"/>
        <v>N</v>
      </c>
      <c r="K36" s="2" t="str">
        <f t="shared" si="7"/>
        <v>N</v>
      </c>
    </row>
    <row r="37" spans="1:11">
      <c r="A37">
        <v>10</v>
      </c>
      <c r="B37" s="2" t="str">
        <f t="shared" ref="B37:B38" si="8">IF(B24=B10,"Y","N")</f>
        <v>N</v>
      </c>
      <c r="C37" s="2" t="str">
        <f t="shared" ref="C37:K37" si="9">IF(C24=C10,"Y","N")</f>
        <v>N</v>
      </c>
      <c r="D37" s="2" t="str">
        <f t="shared" si="9"/>
        <v>N</v>
      </c>
      <c r="E37" s="2" t="str">
        <f t="shared" si="9"/>
        <v>N</v>
      </c>
      <c r="F37" s="2" t="str">
        <f t="shared" si="9"/>
        <v>N</v>
      </c>
      <c r="G37" s="2" t="str">
        <f t="shared" si="9"/>
        <v>N</v>
      </c>
      <c r="H37" s="2" t="str">
        <f t="shared" si="9"/>
        <v>N</v>
      </c>
      <c r="I37" s="2" t="str">
        <f t="shared" si="9"/>
        <v>N</v>
      </c>
      <c r="J37" s="2" t="str">
        <f t="shared" si="9"/>
        <v>N</v>
      </c>
      <c r="K37" s="2" t="str">
        <f t="shared" si="9"/>
        <v>N</v>
      </c>
    </row>
    <row r="38" spans="1:11">
      <c r="A38" s="1" t="s">
        <v>3</v>
      </c>
      <c r="B38" s="2" t="str">
        <f t="shared" si="8"/>
        <v>Y</v>
      </c>
      <c r="C38" s="2" t="str">
        <f t="shared" ref="C38:K38" si="10">IF(C25=C11,"Y","N")</f>
        <v>Y</v>
      </c>
      <c r="D38" s="2" t="str">
        <f t="shared" si="10"/>
        <v>Y</v>
      </c>
      <c r="E38" s="2" t="str">
        <f t="shared" si="10"/>
        <v>Y</v>
      </c>
      <c r="F38" s="2" t="str">
        <f t="shared" si="10"/>
        <v>Y</v>
      </c>
      <c r="G38" s="2" t="str">
        <f t="shared" si="10"/>
        <v>Y</v>
      </c>
      <c r="H38" s="2" t="str">
        <f t="shared" si="10"/>
        <v>Y</v>
      </c>
      <c r="I38" s="2" t="str">
        <f t="shared" si="10"/>
        <v>Y</v>
      </c>
      <c r="J38" s="2" t="str">
        <f t="shared" si="10"/>
        <v>Y</v>
      </c>
      <c r="K38" s="2" t="str">
        <f t="shared" si="10"/>
        <v>Y</v>
      </c>
    </row>
  </sheetData>
  <conditionalFormatting sqref="A28:K38">
    <cfRule type="cellIs" dxfId="0" priority="3" operator="equal">
      <formula>"Y"</formula>
    </cfRule>
  </conditionalFormatting>
  <conditionalFormatting sqref="B2:K11">
    <cfRule type="colorScale" priority="2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conditionalFormatting sqref="B16:K25">
    <cfRule type="colorScale" priority="1">
      <colorScale>
        <cfvo type="min" val="0"/>
        <cfvo type="num" val="0"/>
        <cfvo type="max" val="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Dealer</vt:lpstr>
      <vt:lpstr>Stand</vt:lpstr>
      <vt:lpstr>Hit</vt:lpstr>
      <vt:lpstr>HS</vt:lpstr>
      <vt:lpstr>Double</vt:lpstr>
      <vt:lpstr>HSD</vt:lpstr>
      <vt:lpstr>Sur</vt:lpstr>
      <vt:lpstr>HSDR</vt:lpstr>
      <vt:lpstr>Split</vt:lpstr>
      <vt:lpstr>Prob</vt:lpstr>
      <vt:lpstr>ER</vt:lpstr>
      <vt:lpstr>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2023-01-08T16:43:02Z</dcterms:created>
  <dcterms:modified xsi:type="dcterms:W3CDTF">2023-02-03T15:17:00Z</dcterms:modified>
</cp:coreProperties>
</file>