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/>
  </bookViews>
  <sheets>
    <sheet name="overall" sheetId="1" r:id="rId1"/>
    <sheet name="most version" sheetId="2" r:id="rId2"/>
    <sheet name="spec version top10" sheetId="3" r:id="rId3"/>
    <sheet name="latest stable version" sheetId="4" r:id="rId4"/>
    <sheet name="second most version" sheetId="5" r:id="rId5"/>
    <sheet name="third most version" sheetId="6" r:id="rId6"/>
  </sheets>
  <calcPr calcId="152511"/>
</workbook>
</file>

<file path=xl/calcChain.xml><?xml version="1.0" encoding="utf-8"?>
<calcChain xmlns="http://schemas.openxmlformats.org/spreadsheetml/2006/main">
  <c r="T36" i="1" l="1"/>
  <c r="T37" i="1"/>
  <c r="G42" i="6"/>
  <c r="G41" i="6"/>
  <c r="G40" i="6"/>
  <c r="G39" i="6"/>
  <c r="G37" i="6"/>
  <c r="G36" i="6"/>
  <c r="G35" i="6"/>
  <c r="G34" i="6"/>
  <c r="G32" i="6"/>
  <c r="G31" i="6"/>
  <c r="G30" i="6"/>
  <c r="G29" i="6"/>
  <c r="G27" i="6"/>
  <c r="G26" i="6"/>
  <c r="G25" i="6"/>
  <c r="G24" i="6"/>
  <c r="G22" i="6"/>
  <c r="G21" i="6"/>
  <c r="G20" i="6"/>
  <c r="G19" i="6"/>
  <c r="G17" i="6"/>
  <c r="G16" i="6"/>
  <c r="G15" i="6"/>
  <c r="G14" i="6"/>
  <c r="G12" i="6"/>
  <c r="G11" i="6"/>
  <c r="G7" i="6"/>
  <c r="G6" i="6"/>
  <c r="G5" i="6"/>
  <c r="G4" i="6"/>
  <c r="G42" i="5"/>
  <c r="G41" i="5"/>
  <c r="G40" i="5"/>
  <c r="G39" i="5"/>
  <c r="G37" i="5"/>
  <c r="G36" i="5"/>
  <c r="G35" i="5"/>
  <c r="G34" i="5"/>
  <c r="G32" i="5"/>
  <c r="G31" i="5"/>
  <c r="G27" i="5"/>
  <c r="G26" i="5"/>
  <c r="G25" i="5"/>
  <c r="G24" i="5"/>
  <c r="G22" i="5"/>
  <c r="G21" i="5"/>
  <c r="G20" i="5"/>
  <c r="G19" i="5"/>
  <c r="G17" i="5"/>
  <c r="G16" i="5"/>
  <c r="G15" i="5"/>
  <c r="G14" i="5"/>
  <c r="G12" i="5"/>
  <c r="G11" i="5"/>
  <c r="G10" i="5"/>
  <c r="G9" i="5"/>
  <c r="G7" i="5"/>
  <c r="G6" i="5"/>
  <c r="G5" i="5"/>
  <c r="G4" i="5"/>
  <c r="E42" i="4"/>
  <c r="E41" i="4"/>
  <c r="E40" i="4"/>
  <c r="E39" i="4"/>
  <c r="E37" i="4"/>
  <c r="E36" i="4"/>
  <c r="E35" i="4"/>
  <c r="E34" i="4"/>
  <c r="E32" i="4"/>
  <c r="E31" i="4"/>
  <c r="E27" i="4"/>
  <c r="E26" i="4"/>
  <c r="E25" i="4"/>
  <c r="E24" i="4"/>
  <c r="E22" i="4"/>
  <c r="E21" i="4"/>
  <c r="E20" i="4"/>
  <c r="E19" i="4"/>
  <c r="E17" i="4"/>
  <c r="E16" i="4"/>
  <c r="E15" i="4"/>
  <c r="E14" i="4"/>
  <c r="E12" i="4"/>
  <c r="E11" i="4"/>
  <c r="E10" i="4"/>
  <c r="E9" i="4"/>
  <c r="E7" i="4"/>
  <c r="E6" i="4"/>
  <c r="E5" i="4"/>
  <c r="E4" i="4"/>
  <c r="U42" i="2"/>
  <c r="D42" i="2"/>
  <c r="U41" i="2"/>
  <c r="U40" i="2"/>
  <c r="U39" i="2"/>
  <c r="U37" i="2"/>
  <c r="D37" i="2"/>
  <c r="U36" i="2"/>
  <c r="U35" i="2"/>
  <c r="U34" i="2"/>
  <c r="U32" i="2"/>
  <c r="D32" i="2"/>
  <c r="U31" i="2"/>
  <c r="U27" i="2"/>
  <c r="D27" i="2"/>
  <c r="U26" i="2"/>
  <c r="U25" i="2"/>
  <c r="U24" i="2"/>
  <c r="U22" i="2"/>
  <c r="D22" i="2"/>
  <c r="U21" i="2"/>
  <c r="U20" i="2"/>
  <c r="U19" i="2"/>
  <c r="U17" i="2"/>
  <c r="D17" i="2"/>
  <c r="U16" i="2"/>
  <c r="U15" i="2"/>
  <c r="U14" i="2"/>
  <c r="U12" i="2"/>
  <c r="D12" i="2"/>
  <c r="U11" i="2"/>
  <c r="U10" i="2"/>
  <c r="U9" i="2"/>
  <c r="U7" i="2"/>
  <c r="U6" i="2"/>
  <c r="U5" i="2"/>
  <c r="U4" i="2"/>
  <c r="S37" i="1"/>
  <c r="R37" i="1"/>
  <c r="Q37" i="1"/>
  <c r="P37" i="1"/>
  <c r="O37" i="1"/>
  <c r="N37" i="1"/>
  <c r="S36" i="1"/>
  <c r="R36" i="1"/>
  <c r="Q36" i="1"/>
  <c r="P36" i="1"/>
  <c r="O36" i="1"/>
  <c r="N36" i="1"/>
  <c r="U34" i="1"/>
  <c r="D34" i="1"/>
  <c r="U33" i="1"/>
  <c r="U32" i="1"/>
  <c r="U31" i="1"/>
  <c r="U30" i="1"/>
  <c r="D30" i="1"/>
  <c r="U29" i="1"/>
  <c r="U28" i="1"/>
  <c r="U27" i="1"/>
  <c r="U26" i="1"/>
  <c r="D26" i="1"/>
  <c r="U25" i="1"/>
  <c r="U24" i="1"/>
  <c r="U23" i="1"/>
  <c r="U22" i="1"/>
  <c r="D22" i="1"/>
  <c r="U21" i="1"/>
  <c r="U20" i="1"/>
  <c r="U19" i="1"/>
  <c r="U18" i="1"/>
  <c r="D18" i="1"/>
  <c r="U17" i="1"/>
  <c r="U16" i="1"/>
  <c r="U15" i="1"/>
  <c r="U14" i="1"/>
  <c r="D14" i="1"/>
  <c r="U13" i="1"/>
  <c r="U12" i="1"/>
  <c r="U11" i="1"/>
  <c r="U10" i="1"/>
  <c r="D10" i="1"/>
  <c r="U9" i="1"/>
  <c r="U8" i="1"/>
  <c r="U7" i="1"/>
  <c r="U6" i="1"/>
  <c r="D6" i="1"/>
  <c r="U5" i="1"/>
  <c r="U4" i="1"/>
  <c r="U3" i="1"/>
</calcChain>
</file>

<file path=xl/sharedStrings.xml><?xml version="1.0" encoding="utf-8"?>
<sst xmlns="http://schemas.openxmlformats.org/spreadsheetml/2006/main" count="557" uniqueCount="120">
  <si>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</si>
  <si>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</si>
  <si>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</si>
  <si>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</si>
  <si>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</si>
  <si>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</si>
  <si>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</si>
  <si>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</si>
  <si>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</si>
  <si>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</si>
  <si>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</si>
  <si>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</si>
  <si>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</si>
  <si>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</si>
  <si>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12月第5周</t>
  </si>
  <si>
    <t>2017年1月第1周</t>
  </si>
  <si>
    <t>new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</si>
  <si>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</si>
  <si>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</si>
  <si>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</si>
  <si>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</si>
  <si>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</si>
  <si>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</si>
  <si>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</si>
  <si>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</si>
  <si>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</si>
  <si>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</si>
  <si>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</si>
  <si>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</si>
  <si>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</si>
  <si>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支持加速</t>
  </si>
  <si>
    <t>全部</t>
  </si>
  <si>
    <t>12月第3 周</t>
  </si>
  <si>
    <t>12月第4 周</t>
  </si>
  <si>
    <t>版本号</t>
  </si>
  <si>
    <t>稳定版2.10.13</t>
  </si>
  <si>
    <t>2.12.3</t>
  </si>
  <si>
    <t>稳定版2.16.3</t>
  </si>
  <si>
    <t>2.16.3</t>
  </si>
  <si>
    <t>稳定版2.6.3</t>
  </si>
  <si>
    <t>2.6.3</t>
  </si>
  <si>
    <t>稳定版2.12.6</t>
  </si>
  <si>
    <t>2.14.6</t>
  </si>
  <si>
    <t>稳定版2.8.3</t>
  </si>
  <si>
    <t>2.8.3</t>
  </si>
  <si>
    <t>稳定版2.2.31</t>
  </si>
  <si>
    <t>2.2.31</t>
  </si>
  <si>
    <t>3.0.1</t>
  </si>
  <si>
    <t>稳定版2.12.2</t>
  </si>
  <si>
    <t>2.12.2</t>
  </si>
  <si>
    <t>3.1.0</t>
  </si>
  <si>
    <t>crash概率</t>
  </si>
  <si>
    <t>TOP 1</t>
  </si>
  <si>
    <t>2.12.3-trafficd|11</t>
  </si>
  <si>
    <t>2.16.3-miiothrift|11</t>
  </si>
  <si>
    <t>TOP 2</t>
  </si>
  <si>
    <t>2.12.3-rule_mgr|11</t>
  </si>
  <si>
    <t>2.16.3-tgp-plugin|6</t>
  </si>
  <si>
    <t>TOP 3</t>
  </si>
  <si>
    <t>2.12.3-etm|6</t>
  </si>
  <si>
    <t>2.16.3-minidlna|11</t>
  </si>
  <si>
    <t>TOP 4</t>
  </si>
  <si>
    <t>2.12.3-sysapihttpd|6</t>
  </si>
  <si>
    <t>2.16.3-etm|11</t>
  </si>
  <si>
    <t>TOP 5</t>
  </si>
  <si>
    <t>2.12.3-etm|11</t>
  </si>
  <si>
    <t>2.16.3-trafficd|11</t>
  </si>
  <si>
    <t>TOP 6</t>
  </si>
  <si>
    <t>2.12.3-etm|10</t>
  </si>
  <si>
    <t>2.16.3-P2PEngine|11</t>
  </si>
  <si>
    <t>TOP 7</t>
  </si>
  <si>
    <t>2.12.3-iqiyi_server|11</t>
  </si>
  <si>
    <t>2.16.3-indexservice|6</t>
  </si>
  <si>
    <t>TOP 8</t>
  </si>
  <si>
    <t>2.12.3-plugincenter|10</t>
  </si>
  <si>
    <t>2.16.3-cachecenter|11</t>
  </si>
  <si>
    <t>TOP 9</t>
  </si>
  <si>
    <t>2.12.3-ebit_plugin|6</t>
  </si>
  <si>
    <t>2.16.3-thread_pool|11</t>
  </si>
  <si>
    <t>TOP 10</t>
  </si>
  <si>
    <t>2.12.3-smbd|10</t>
  </si>
  <si>
    <t>2.16.3-xlacc|11</t>
  </si>
  <si>
    <t>2.14.6-trafficd|11</t>
  </si>
  <si>
    <t>2.14.6-tunnelserver|11</t>
  </si>
  <si>
    <t>2.14.6-rule_mgr|11</t>
  </si>
  <si>
    <t>2.14.6-awk|11</t>
  </si>
  <si>
    <t>2.14.6-iwevent-call|11</t>
  </si>
  <si>
    <t>2.14.6-etm|6</t>
  </si>
  <si>
    <t>2.14.6-smart_speed|11</t>
  </si>
  <si>
    <t>2.14.6-sysapihttpd|6</t>
  </si>
  <si>
    <t>2.16.3-sec_clt|6</t>
  </si>
  <si>
    <t>2.14.6-rmonitor|11</t>
  </si>
  <si>
    <t>2.16.3-qqiot|11</t>
  </si>
  <si>
    <t>2.14.6-etm|11</t>
  </si>
  <si>
    <t>`</t>
  </si>
  <si>
    <t>2.11.110</t>
  </si>
  <si>
    <t>2.15.44</t>
  </si>
  <si>
    <t>2.17.134</t>
  </si>
  <si>
    <t>2.5.69</t>
  </si>
  <si>
    <t>2.15.131</t>
  </si>
  <si>
    <t>2.9.41</t>
  </si>
  <si>
    <t>3.1.1</t>
  </si>
  <si>
    <t>2.14.8</t>
  </si>
  <si>
    <t>2.14.10</t>
  </si>
  <si>
    <t>2.17.132</t>
  </si>
  <si>
    <t>2.18.4</t>
  </si>
  <si>
    <t>2.2.12</t>
  </si>
  <si>
    <t>2.12.6</t>
  </si>
  <si>
    <t>2.16.8</t>
  </si>
  <si>
    <t>2.6.8</t>
  </si>
  <si>
    <t>2.2.30</t>
  </si>
  <si>
    <t>1.2.0</t>
  </si>
  <si>
    <t>0.7.20</t>
  </si>
  <si>
    <t>2.14.9</t>
  </si>
  <si>
    <t>2.10.15</t>
  </si>
  <si>
    <t>2.0.30</t>
  </si>
  <si>
    <t>2.16.6</t>
  </si>
  <si>
    <t>3.0.0</t>
  </si>
  <si>
    <t>2.12.1</t>
  </si>
  <si>
    <r>
      <t>2017</t>
    </r>
    <r>
      <rPr>
        <b/>
        <sz val="12"/>
        <color theme="0"/>
        <rFont val="宋体"/>
        <family val="3"/>
        <charset val="134"/>
      </rPr>
      <t>年</t>
    </r>
    <r>
      <rPr>
        <b/>
        <sz val="12"/>
        <color theme="0"/>
        <rFont val="Calibri"/>
        <family val="2"/>
      </rPr>
      <t>1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2</t>
    </r>
    <r>
      <rPr>
        <b/>
        <sz val="12"/>
        <color theme="0"/>
        <rFont val="宋体"/>
        <family val="3"/>
        <charset val="134"/>
      </rPr>
      <t>周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</si>
</sst>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1"/>
  <sheetViews>
    <sheetView tabSelected="1" workbookViewId="0">
      <selection activeCell="V19" sqref="V19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19.375" style="15" customWidth="1"/>
    <col min="4" max="4" width="16.5" style="15" hidden="1" customWidth="1"/>
    <col min="5" max="14" width="18.25" style="15" hidden="1" customWidth="1"/>
    <col min="15" max="15" width="18.25" style="23" hidden="1" customWidth="1"/>
    <col min="16" max="16" width="18.25" style="25" hidden="1" customWidth="1"/>
    <col min="17" max="17" width="18.25" style="28" hidden="1" customWidth="1"/>
    <col min="18" max="18" width="18.25" style="32" customWidth="1"/>
    <col min="19" max="19" width="18.25" style="39" customWidth="1"/>
    <col min="20" max="20" width="18.25" style="42" customWidth="1"/>
    <col min="21" max="21" width="17" style="8" customWidth="1"/>
    <col min="22" max="23" width="9" style="15" customWidth="1"/>
    <col min="24" max="24" width="15.125" style="15" customWidth="1"/>
    <col min="25" max="27" width="12.25" style="15" customWidth="1"/>
  </cols>
  <sheetData>
    <row r="1" spans="1:33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2"/>
    </row>
    <row r="2" spans="1:33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119</v>
      </c>
      <c r="U2" s="10" t="s">
        <v>17</v>
      </c>
    </row>
    <row r="3" spans="1:33" ht="16.5" customHeight="1" x14ac:dyDescent="0.25">
      <c r="A3" s="16"/>
      <c r="B3" s="48" t="s">
        <v>18</v>
      </c>
      <c r="C3" s="2" t="s">
        <v>19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4">
        <v>2531</v>
      </c>
      <c r="T3" s="4">
        <v>1797</v>
      </c>
      <c r="U3" s="5">
        <f t="shared" ref="U3:U34" si="0">(T3-S3)/S3</f>
        <v>-0.29000395100750692</v>
      </c>
    </row>
    <row r="4" spans="1:33" ht="16.5" customHeight="1" x14ac:dyDescent="0.25">
      <c r="A4" s="18"/>
      <c r="B4" s="49"/>
      <c r="C4" s="2" t="s">
        <v>20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4">
        <v>1589</v>
      </c>
      <c r="T4" s="4">
        <v>1234</v>
      </c>
      <c r="U4" s="5">
        <f t="shared" si="0"/>
        <v>-0.22341095028319699</v>
      </c>
    </row>
    <row r="5" spans="1:33" s="9" customFormat="1" ht="16.5" customHeight="1" x14ac:dyDescent="0.25">
      <c r="A5" s="16"/>
      <c r="B5" s="50"/>
      <c r="C5" s="2" t="s">
        <v>21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4">
        <v>2216253</v>
      </c>
      <c r="T5" s="4">
        <v>2217647</v>
      </c>
      <c r="U5" s="5">
        <f t="shared" si="0"/>
        <v>6.2898956030741976E-4</v>
      </c>
      <c r="V5" s="15"/>
    </row>
    <row r="6" spans="1:33" s="8" customFormat="1" ht="16.5" customHeight="1" x14ac:dyDescent="0.25">
      <c r="B6" s="51"/>
      <c r="C6" s="10" t="s">
        <v>22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11">
        <v>0.99927999999999995</v>
      </c>
      <c r="T6" s="11">
        <v>0.99944</v>
      </c>
      <c r="U6" s="5">
        <f t="shared" si="0"/>
        <v>1.6011528300381174E-4</v>
      </c>
    </row>
    <row r="7" spans="1:33" ht="16.5" customHeight="1" x14ac:dyDescent="0.25">
      <c r="A7" s="19"/>
      <c r="B7" s="48" t="s">
        <v>23</v>
      </c>
      <c r="C7" s="2" t="s">
        <v>19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4">
        <v>46</v>
      </c>
      <c r="T7" s="4">
        <v>41</v>
      </c>
      <c r="U7" s="5">
        <f t="shared" si="0"/>
        <v>-0.10869565217391304</v>
      </c>
      <c r="X7" s="27"/>
    </row>
    <row r="8" spans="1:33" ht="16.5" customHeight="1" x14ac:dyDescent="0.25">
      <c r="A8" s="19"/>
      <c r="B8" s="49"/>
      <c r="C8" s="2" t="s">
        <v>20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4">
        <v>36</v>
      </c>
      <c r="T8" s="4">
        <v>34</v>
      </c>
      <c r="U8" s="5">
        <f t="shared" si="0"/>
        <v>-5.5555555555555552E-2</v>
      </c>
      <c r="X8" s="27"/>
    </row>
    <row r="9" spans="1:33" ht="16.5" customHeight="1" x14ac:dyDescent="0.25">
      <c r="A9" s="19"/>
      <c r="B9" s="49"/>
      <c r="C9" s="2" t="s">
        <v>21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4">
        <v>266737</v>
      </c>
      <c r="T9" s="4">
        <v>267103</v>
      </c>
      <c r="U9" s="5">
        <f t="shared" si="0"/>
        <v>1.3721380985765004E-3</v>
      </c>
      <c r="X9" s="27"/>
    </row>
    <row r="10" spans="1:33" ht="16.5" customHeight="1" x14ac:dyDescent="0.25">
      <c r="A10" s="19"/>
      <c r="B10" s="49"/>
      <c r="C10" s="10" t="s">
        <v>22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11">
        <v>0.99987000000000004</v>
      </c>
      <c r="T10" s="11">
        <v>0.99987000000000004</v>
      </c>
      <c r="U10" s="5">
        <f t="shared" si="0"/>
        <v>0</v>
      </c>
      <c r="X10" s="27"/>
      <c r="Z10" s="21"/>
      <c r="AA10" s="21"/>
      <c r="AB10" s="21"/>
      <c r="AC10" s="21"/>
      <c r="AD10" s="21"/>
      <c r="AE10" s="21"/>
      <c r="AF10" s="21"/>
      <c r="AG10" s="21"/>
    </row>
    <row r="11" spans="1:33" ht="16.5" customHeight="1" x14ac:dyDescent="0.25">
      <c r="A11" s="19"/>
      <c r="B11" s="48" t="s">
        <v>24</v>
      </c>
      <c r="C11" s="2" t="s">
        <v>19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4">
        <v>352</v>
      </c>
      <c r="T11" s="4">
        <v>491</v>
      </c>
      <c r="U11" s="5">
        <f t="shared" si="0"/>
        <v>0.39488636363636365</v>
      </c>
      <c r="X11" s="27"/>
      <c r="Y11" s="21"/>
    </row>
    <row r="12" spans="1:33" ht="16.5" customHeight="1" x14ac:dyDescent="0.25">
      <c r="A12" s="19"/>
      <c r="B12" s="49"/>
      <c r="C12" s="2" t="s">
        <v>20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4">
        <v>287</v>
      </c>
      <c r="T12" s="4">
        <v>395</v>
      </c>
      <c r="U12" s="5">
        <f t="shared" si="0"/>
        <v>0.37630662020905925</v>
      </c>
      <c r="Y12" s="21"/>
    </row>
    <row r="13" spans="1:33" ht="16.5" customHeight="1" x14ac:dyDescent="0.25">
      <c r="A13" s="19"/>
      <c r="B13" s="49"/>
      <c r="C13" s="2" t="s">
        <v>21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4">
        <v>185823</v>
      </c>
      <c r="T13" s="4">
        <v>187658</v>
      </c>
      <c r="U13" s="5">
        <f t="shared" si="0"/>
        <v>9.8749885643865404E-3</v>
      </c>
      <c r="Y13" s="21"/>
    </row>
    <row r="14" spans="1:33" ht="16.5" customHeight="1" x14ac:dyDescent="0.25">
      <c r="A14" s="19"/>
      <c r="B14" s="49"/>
      <c r="C14" s="10" t="s">
        <v>22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11">
        <v>0.99846000000000001</v>
      </c>
      <c r="T14" s="11">
        <v>0.99790000000000001</v>
      </c>
      <c r="U14" s="5">
        <f t="shared" si="0"/>
        <v>-5.6086373014442733E-4</v>
      </c>
      <c r="Y14" s="21"/>
    </row>
    <row r="15" spans="1:33" ht="16.5" customHeight="1" x14ac:dyDescent="0.25">
      <c r="A15" s="19"/>
      <c r="B15" s="48" t="s">
        <v>25</v>
      </c>
      <c r="C15" s="2" t="s">
        <v>19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4">
        <v>197</v>
      </c>
      <c r="T15" s="4">
        <v>234</v>
      </c>
      <c r="U15" s="5">
        <f t="shared" si="0"/>
        <v>0.18781725888324874</v>
      </c>
      <c r="Y15" s="21"/>
    </row>
    <row r="16" spans="1:33" ht="16.5" customHeight="1" x14ac:dyDescent="0.25">
      <c r="A16" s="19"/>
      <c r="B16" s="49"/>
      <c r="C16" s="2" t="s">
        <v>20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4">
        <v>168</v>
      </c>
      <c r="T16" s="4">
        <v>193</v>
      </c>
      <c r="U16" s="5">
        <f t="shared" si="0"/>
        <v>0.14880952380952381</v>
      </c>
      <c r="Y16" s="21"/>
    </row>
    <row r="17" spans="1:21" ht="16.5" customHeight="1" x14ac:dyDescent="0.25">
      <c r="A17" s="19"/>
      <c r="B17" s="49"/>
      <c r="C17" s="2" t="s">
        <v>21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4">
        <v>600195</v>
      </c>
      <c r="T17" s="4">
        <v>596777</v>
      </c>
      <c r="U17" s="5">
        <f t="shared" si="0"/>
        <v>-5.6948158515149243E-3</v>
      </c>
    </row>
    <row r="18" spans="1:21" ht="16.5" customHeight="1" x14ac:dyDescent="0.25">
      <c r="A18" s="19"/>
      <c r="B18" s="49"/>
      <c r="C18" s="10" t="s">
        <v>22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11">
        <v>0.99972000000000005</v>
      </c>
      <c r="T18" s="11">
        <v>0.99968000000000001</v>
      </c>
      <c r="U18" s="5">
        <f t="shared" si="0"/>
        <v>-4.0011203136918338E-5</v>
      </c>
    </row>
    <row r="19" spans="1:21" ht="16.5" customHeight="1" x14ac:dyDescent="0.25">
      <c r="B19" s="48" t="s">
        <v>26</v>
      </c>
      <c r="C19" s="2" t="s">
        <v>19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4">
        <v>1758</v>
      </c>
      <c r="T19" s="4">
        <v>2724</v>
      </c>
      <c r="U19" s="5">
        <f t="shared" si="0"/>
        <v>0.54948805460750849</v>
      </c>
    </row>
    <row r="20" spans="1:21" ht="16.5" customHeight="1" x14ac:dyDescent="0.25">
      <c r="B20" s="49"/>
      <c r="C20" s="2" t="s">
        <v>20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4">
        <v>1557</v>
      </c>
      <c r="T20" s="4">
        <v>2068</v>
      </c>
      <c r="U20" s="5">
        <f t="shared" si="0"/>
        <v>0.32819524727039179</v>
      </c>
    </row>
    <row r="21" spans="1:21" ht="16.5" customHeight="1" x14ac:dyDescent="0.25">
      <c r="B21" s="49"/>
      <c r="C21" s="2" t="s">
        <v>21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4">
        <v>1247408</v>
      </c>
      <c r="T21" s="4">
        <v>1290948</v>
      </c>
      <c r="U21" s="5">
        <f t="shared" si="0"/>
        <v>3.4904377717635292E-2</v>
      </c>
    </row>
    <row r="22" spans="1:21" ht="16.5" customHeight="1" x14ac:dyDescent="0.25">
      <c r="B22" s="49"/>
      <c r="C22" s="10" t="s">
        <v>22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11">
        <v>0.99875000000000003</v>
      </c>
      <c r="T22" s="11">
        <v>0.99839999999999995</v>
      </c>
      <c r="U22" s="5">
        <f t="shared" si="0"/>
        <v>-3.5043804755952187E-4</v>
      </c>
    </row>
    <row r="23" spans="1:21" ht="16.5" customHeight="1" x14ac:dyDescent="0.25">
      <c r="A23" s="19"/>
      <c r="B23" s="48" t="s">
        <v>27</v>
      </c>
      <c r="C23" s="2" t="s">
        <v>19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4">
        <v>18</v>
      </c>
      <c r="T23" s="4">
        <v>5</v>
      </c>
      <c r="U23" s="5">
        <f t="shared" si="0"/>
        <v>-0.72222222222222221</v>
      </c>
    </row>
    <row r="24" spans="1:21" ht="16.5" customHeight="1" x14ac:dyDescent="0.25">
      <c r="A24" s="19"/>
      <c r="B24" s="49"/>
      <c r="C24" s="2" t="s">
        <v>20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4">
        <v>6</v>
      </c>
      <c r="T24" s="4">
        <v>3</v>
      </c>
      <c r="U24" s="5">
        <f t="shared" si="0"/>
        <v>-0.5</v>
      </c>
    </row>
    <row r="25" spans="1:21" ht="16.5" customHeight="1" x14ac:dyDescent="0.25">
      <c r="A25" s="19"/>
      <c r="B25" s="49"/>
      <c r="C25" s="2" t="s">
        <v>21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4">
        <v>363088</v>
      </c>
      <c r="T25" s="4">
        <v>387621</v>
      </c>
      <c r="U25" s="5">
        <f t="shared" si="0"/>
        <v>6.7567642004142253E-2</v>
      </c>
    </row>
    <row r="26" spans="1:21" ht="16.5" customHeight="1" x14ac:dyDescent="0.25">
      <c r="A26" s="19"/>
      <c r="B26" s="49"/>
      <c r="C26" s="10" t="s">
        <v>22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11">
        <v>0.99997999999999998</v>
      </c>
      <c r="T26" s="11">
        <v>0.99999000000000005</v>
      </c>
      <c r="U26" s="5">
        <f t="shared" si="0"/>
        <v>1.0000200004065593E-5</v>
      </c>
    </row>
    <row r="27" spans="1:21" ht="16.5" customHeight="1" x14ac:dyDescent="0.25">
      <c r="A27" s="19"/>
      <c r="B27" s="48" t="s">
        <v>28</v>
      </c>
      <c r="C27" s="2" t="s">
        <v>19</v>
      </c>
      <c r="D27" s="20">
        <v>799</v>
      </c>
      <c r="E27" s="4">
        <v>793</v>
      </c>
      <c r="F27" s="4">
        <v>769</v>
      </c>
      <c r="G27" s="4">
        <v>775</v>
      </c>
      <c r="H27" s="4">
        <v>808</v>
      </c>
      <c r="I27" s="4">
        <v>855</v>
      </c>
      <c r="J27" s="4">
        <v>998</v>
      </c>
      <c r="K27" s="4">
        <v>919</v>
      </c>
      <c r="L27" s="4">
        <v>851</v>
      </c>
      <c r="M27" s="4">
        <v>790</v>
      </c>
      <c r="N27" s="4">
        <v>667</v>
      </c>
      <c r="O27" s="4">
        <v>712</v>
      </c>
      <c r="P27" s="4">
        <v>693</v>
      </c>
      <c r="Q27" s="4">
        <v>737</v>
      </c>
      <c r="R27" s="4">
        <v>712</v>
      </c>
      <c r="S27" s="4">
        <v>648</v>
      </c>
      <c r="T27" s="4">
        <v>616</v>
      </c>
      <c r="U27" s="5">
        <f t="shared" si="0"/>
        <v>-4.9382716049382713E-2</v>
      </c>
    </row>
    <row r="28" spans="1:21" ht="16.5" customHeight="1" x14ac:dyDescent="0.25">
      <c r="A28" s="19"/>
      <c r="B28" s="49"/>
      <c r="C28" s="2" t="s">
        <v>20</v>
      </c>
      <c r="D28" s="20">
        <v>579</v>
      </c>
      <c r="E28" s="4">
        <v>574</v>
      </c>
      <c r="F28" s="4">
        <v>545</v>
      </c>
      <c r="G28" s="4">
        <v>511</v>
      </c>
      <c r="H28" s="4">
        <v>502</v>
      </c>
      <c r="I28" s="4">
        <v>565</v>
      </c>
      <c r="J28" s="4">
        <v>757</v>
      </c>
      <c r="K28" s="4">
        <v>710</v>
      </c>
      <c r="L28" s="4">
        <v>584</v>
      </c>
      <c r="M28" s="4">
        <v>531</v>
      </c>
      <c r="N28" s="4">
        <v>488</v>
      </c>
      <c r="O28" s="4">
        <v>497</v>
      </c>
      <c r="P28" s="4">
        <v>490</v>
      </c>
      <c r="Q28" s="4">
        <v>506</v>
      </c>
      <c r="R28" s="4">
        <v>507</v>
      </c>
      <c r="S28" s="4">
        <v>502</v>
      </c>
      <c r="T28" s="4">
        <v>439</v>
      </c>
      <c r="U28" s="5">
        <f t="shared" si="0"/>
        <v>-0.12549800796812749</v>
      </c>
    </row>
    <row r="29" spans="1:21" ht="16.5" customHeight="1" x14ac:dyDescent="0.25">
      <c r="A29" s="19"/>
      <c r="B29" s="49"/>
      <c r="C29" s="2" t="s">
        <v>21</v>
      </c>
      <c r="D29" s="4">
        <v>227185</v>
      </c>
      <c r="E29" s="4">
        <v>241475</v>
      </c>
      <c r="F29" s="4">
        <v>251104</v>
      </c>
      <c r="G29" s="4">
        <v>229855</v>
      </c>
      <c r="H29" s="4">
        <v>242182</v>
      </c>
      <c r="I29" s="4">
        <v>238021</v>
      </c>
      <c r="J29" s="4">
        <v>246971</v>
      </c>
      <c r="K29" s="4">
        <v>245422</v>
      </c>
      <c r="L29" s="4">
        <v>256044</v>
      </c>
      <c r="M29" s="4">
        <v>260243</v>
      </c>
      <c r="N29" s="4">
        <v>245392</v>
      </c>
      <c r="O29" s="4">
        <v>247450</v>
      </c>
      <c r="P29" s="4">
        <v>243463</v>
      </c>
      <c r="Q29" s="4">
        <v>252802</v>
      </c>
      <c r="R29" s="4">
        <v>251078</v>
      </c>
      <c r="S29" s="4">
        <v>262261</v>
      </c>
      <c r="T29" s="4">
        <v>272717</v>
      </c>
      <c r="U29" s="5">
        <f t="shared" si="0"/>
        <v>3.9868680436664236E-2</v>
      </c>
    </row>
    <row r="30" spans="1:21" ht="16.5" customHeight="1" x14ac:dyDescent="0.25">
      <c r="A30" s="19"/>
      <c r="B30" s="49"/>
      <c r="C30" s="10" t="s">
        <v>22</v>
      </c>
      <c r="D30" s="11">
        <f>(1-D28/D29)</f>
        <v>0.99745141624667122</v>
      </c>
      <c r="E30" s="11">
        <v>0.99761999999999995</v>
      </c>
      <c r="F30" s="11">
        <v>0.99782999999999999</v>
      </c>
      <c r="G30" s="11">
        <v>0.99778</v>
      </c>
      <c r="H30" s="11">
        <v>0.99792999999999998</v>
      </c>
      <c r="I30" s="11">
        <v>0.99763000000000002</v>
      </c>
      <c r="J30" s="11">
        <v>0.99692999999999998</v>
      </c>
      <c r="K30" s="11">
        <v>0.99711000000000005</v>
      </c>
      <c r="L30" s="11">
        <v>0.99772000000000005</v>
      </c>
      <c r="M30" s="11">
        <v>0.99795999999999996</v>
      </c>
      <c r="N30" s="11">
        <v>0.99800999999999995</v>
      </c>
      <c r="O30" s="11">
        <v>0.99799000000000004</v>
      </c>
      <c r="P30" s="11">
        <v>0.99799000000000004</v>
      </c>
      <c r="Q30" s="11">
        <v>0.998</v>
      </c>
      <c r="R30" s="11">
        <v>0.99797999999999998</v>
      </c>
      <c r="S30" s="11">
        <v>0.99809000000000003</v>
      </c>
      <c r="T30" s="11">
        <v>0.99839</v>
      </c>
      <c r="U30" s="5">
        <f t="shared" si="0"/>
        <v>3.0057409652432842E-4</v>
      </c>
    </row>
    <row r="31" spans="1:21" ht="16.5" customHeight="1" x14ac:dyDescent="0.25">
      <c r="A31" s="19"/>
      <c r="B31" s="48" t="s">
        <v>29</v>
      </c>
      <c r="C31" s="2" t="s">
        <v>19</v>
      </c>
      <c r="D31" s="20">
        <v>401</v>
      </c>
      <c r="E31" s="4">
        <v>434</v>
      </c>
      <c r="F31" s="4">
        <v>467</v>
      </c>
      <c r="G31" s="4">
        <v>424</v>
      </c>
      <c r="H31" s="4">
        <v>431</v>
      </c>
      <c r="I31" s="4">
        <v>443</v>
      </c>
      <c r="J31" s="4">
        <v>427</v>
      </c>
      <c r="K31" s="4">
        <v>435</v>
      </c>
      <c r="L31" s="4">
        <v>515</v>
      </c>
      <c r="M31" s="4">
        <v>477</v>
      </c>
      <c r="N31" s="4">
        <v>457</v>
      </c>
      <c r="O31" s="4">
        <v>450</v>
      </c>
      <c r="P31" s="4">
        <v>439</v>
      </c>
      <c r="Q31" s="4">
        <v>364</v>
      </c>
      <c r="R31" s="4">
        <v>351</v>
      </c>
      <c r="S31" s="4">
        <v>324</v>
      </c>
      <c r="T31" s="4">
        <v>473</v>
      </c>
      <c r="U31" s="5">
        <f t="shared" si="0"/>
        <v>0.45987654320987653</v>
      </c>
    </row>
    <row r="32" spans="1:21" ht="16.5" customHeight="1" x14ac:dyDescent="0.25">
      <c r="A32" s="19"/>
      <c r="B32" s="49"/>
      <c r="C32" s="2" t="s">
        <v>20</v>
      </c>
      <c r="D32" s="20">
        <v>334</v>
      </c>
      <c r="E32" s="4">
        <v>352</v>
      </c>
      <c r="F32" s="4">
        <v>368</v>
      </c>
      <c r="G32" s="4">
        <v>330</v>
      </c>
      <c r="H32" s="4">
        <v>341</v>
      </c>
      <c r="I32" s="4">
        <v>353</v>
      </c>
      <c r="J32" s="4">
        <v>340</v>
      </c>
      <c r="K32" s="4">
        <v>340</v>
      </c>
      <c r="L32" s="4">
        <v>402</v>
      </c>
      <c r="M32" s="4">
        <v>374</v>
      </c>
      <c r="N32" s="4">
        <v>364</v>
      </c>
      <c r="O32" s="4">
        <v>360</v>
      </c>
      <c r="P32" s="4">
        <v>347</v>
      </c>
      <c r="Q32" s="4">
        <v>297</v>
      </c>
      <c r="R32" s="4">
        <v>287</v>
      </c>
      <c r="S32" s="4">
        <v>280</v>
      </c>
      <c r="T32" s="4">
        <v>407</v>
      </c>
      <c r="U32" s="5">
        <f t="shared" si="0"/>
        <v>0.45357142857142857</v>
      </c>
    </row>
    <row r="33" spans="1:21" ht="16.5" customHeight="1" x14ac:dyDescent="0.25">
      <c r="A33" s="19"/>
      <c r="B33" s="49"/>
      <c r="C33" s="2" t="s">
        <v>21</v>
      </c>
      <c r="D33" s="4">
        <v>126798</v>
      </c>
      <c r="E33" s="4">
        <v>134608</v>
      </c>
      <c r="F33" s="4">
        <v>134110</v>
      </c>
      <c r="G33" s="4">
        <v>128791</v>
      </c>
      <c r="H33" s="4">
        <v>135432</v>
      </c>
      <c r="I33" s="4">
        <v>135206</v>
      </c>
      <c r="J33" s="4">
        <v>137140</v>
      </c>
      <c r="K33" s="4">
        <v>139900</v>
      </c>
      <c r="L33" s="4">
        <v>143148</v>
      </c>
      <c r="M33" s="4">
        <v>146328</v>
      </c>
      <c r="N33" s="4">
        <v>138847</v>
      </c>
      <c r="O33" s="4">
        <v>141568</v>
      </c>
      <c r="P33" s="4">
        <v>140564</v>
      </c>
      <c r="Q33" s="4">
        <v>146147</v>
      </c>
      <c r="R33" s="4">
        <v>142910</v>
      </c>
      <c r="S33" s="4">
        <v>155955</v>
      </c>
      <c r="T33" s="4">
        <v>157373</v>
      </c>
      <c r="U33" s="5">
        <f t="shared" si="0"/>
        <v>9.0923663877400529E-3</v>
      </c>
    </row>
    <row r="34" spans="1:21" ht="16.5" customHeight="1" x14ac:dyDescent="0.25">
      <c r="A34" s="19"/>
      <c r="B34" s="49"/>
      <c r="C34" s="10" t="s">
        <v>22</v>
      </c>
      <c r="D34" s="11">
        <f>(1-D32/D33)</f>
        <v>0.99736588905187784</v>
      </c>
      <c r="E34" s="11">
        <v>0.99738000000000004</v>
      </c>
      <c r="F34" s="11">
        <v>0.99726000000000004</v>
      </c>
      <c r="G34" s="11">
        <v>0.99743999999999999</v>
      </c>
      <c r="H34" s="11">
        <v>0.99748000000000003</v>
      </c>
      <c r="I34" s="11">
        <v>0.99739</v>
      </c>
      <c r="J34" s="11">
        <v>0.99751999999999996</v>
      </c>
      <c r="K34" s="11">
        <v>0.99756999999999996</v>
      </c>
      <c r="L34" s="11">
        <v>0.99719000000000002</v>
      </c>
      <c r="M34" s="11">
        <v>0.99743999999999999</v>
      </c>
      <c r="N34" s="11">
        <v>0.99738000000000004</v>
      </c>
      <c r="O34" s="11">
        <v>0.99746000000000001</v>
      </c>
      <c r="P34" s="11">
        <v>0.99753000000000003</v>
      </c>
      <c r="Q34" s="11">
        <v>0.99797000000000002</v>
      </c>
      <c r="R34" s="11">
        <v>0.99799000000000004</v>
      </c>
      <c r="S34" s="11">
        <v>0.99819999999999998</v>
      </c>
      <c r="T34" s="11">
        <v>0.99741000000000002</v>
      </c>
      <c r="U34" s="5">
        <f t="shared" si="0"/>
        <v>-7.9142456421554537E-4</v>
      </c>
    </row>
    <row r="35" spans="1:21" ht="14.25" customHeight="1" x14ac:dyDescent="0.25">
      <c r="A35" s="19"/>
      <c r="B35" s="19"/>
    </row>
    <row r="36" spans="1:21" ht="14.25" customHeight="1" x14ac:dyDescent="0.25">
      <c r="A36" s="19"/>
      <c r="B36" s="19"/>
      <c r="C36" s="34" t="s">
        <v>30</v>
      </c>
      <c r="N36" s="27">
        <f t="shared" ref="N36:O36" si="1">SUM(N5,N9,N13,N21)</f>
        <v>3749017</v>
      </c>
      <c r="O36" s="27">
        <f t="shared" si="1"/>
        <v>3781121</v>
      </c>
      <c r="P36" s="25">
        <f>SUM(P5,P9,P13,P21)</f>
        <v>3814743</v>
      </c>
      <c r="Q36" s="30">
        <f>SUM(Q5,Q9,Q13,Q21)</f>
        <v>3856029</v>
      </c>
      <c r="R36" s="38">
        <f>SUM(R5,R9,R13,R21)</f>
        <v>3891060</v>
      </c>
      <c r="S36" s="41">
        <f>SUM(S5,S9,S13,S21)</f>
        <v>3916221</v>
      </c>
      <c r="T36" s="47">
        <f>SUM(T5,T9,T13,T21)</f>
        <v>3963356</v>
      </c>
    </row>
    <row r="37" spans="1:21" ht="14.25" customHeight="1" x14ac:dyDescent="0.25">
      <c r="A37" s="19"/>
      <c r="B37" s="19"/>
      <c r="C37" s="34" t="s">
        <v>31</v>
      </c>
      <c r="N37" s="15">
        <f>SUM(N5,N9,N13,N17,N21,N25)</f>
        <v>4594831</v>
      </c>
      <c r="O37" s="31">
        <f t="shared" ref="O37:Q37" si="2">SUM(O5,O9,O13,O17,O21,O25)</f>
        <v>4651516</v>
      </c>
      <c r="P37" s="31">
        <f t="shared" si="2"/>
        <v>4710041</v>
      </c>
      <c r="Q37" s="31">
        <f t="shared" si="2"/>
        <v>4777212</v>
      </c>
      <c r="R37" s="38">
        <f t="shared" ref="R37:S37" si="3">SUM(R5,R9,R13,R17,R21,R25)</f>
        <v>4836074</v>
      </c>
      <c r="S37" s="41">
        <f t="shared" si="3"/>
        <v>4879504</v>
      </c>
      <c r="T37" s="47">
        <f t="shared" ref="T37" si="4">SUM(T5,T9,T13,T17,T21,T25)</f>
        <v>4947754</v>
      </c>
    </row>
    <row r="38" spans="1:21" ht="14.25" customHeight="1" x14ac:dyDescent="0.25">
      <c r="A38" s="19"/>
      <c r="B38" s="19"/>
    </row>
    <row r="39" spans="1:21" ht="14.25" customHeight="1" x14ac:dyDescent="0.25">
      <c r="A39" s="19"/>
      <c r="B39" s="19"/>
    </row>
    <row r="40" spans="1:21" ht="14.25" customHeight="1" x14ac:dyDescent="0.25">
      <c r="A40" s="19"/>
      <c r="B40" s="19"/>
    </row>
    <row r="41" spans="1:21" ht="14.25" customHeight="1" x14ac:dyDescent="0.25">
      <c r="A41" s="19"/>
      <c r="B41" s="19"/>
    </row>
    <row r="42" spans="1:21" ht="14.25" customHeight="1" x14ac:dyDescent="0.25">
      <c r="A42" s="16"/>
      <c r="B42" s="16"/>
    </row>
    <row r="48" spans="1:21" ht="14.25" customHeight="1" x14ac:dyDescent="0.25">
      <c r="A48" s="19"/>
      <c r="B48" s="19"/>
    </row>
    <row r="49" spans="1:2" ht="14.25" customHeight="1" x14ac:dyDescent="0.25">
      <c r="A49" s="19"/>
      <c r="B49" s="19"/>
    </row>
    <row r="50" spans="1:2" ht="14.25" customHeight="1" x14ac:dyDescent="0.25">
      <c r="A50" s="19"/>
      <c r="B50" s="19"/>
    </row>
    <row r="51" spans="1:2" ht="14.25" customHeight="1" x14ac:dyDescent="0.25">
      <c r="A51" s="19"/>
      <c r="B51" s="19"/>
    </row>
    <row r="52" spans="1:2" ht="14.25" customHeight="1" x14ac:dyDescent="0.25">
      <c r="A52" s="19"/>
      <c r="B52" s="19"/>
    </row>
    <row r="53" spans="1:2" ht="14.25" customHeight="1" x14ac:dyDescent="0.25">
      <c r="A53" s="19"/>
      <c r="B53" s="19"/>
    </row>
    <row r="54" spans="1:2" ht="14.25" customHeight="1" x14ac:dyDescent="0.25">
      <c r="A54" s="19"/>
      <c r="B54" s="19"/>
    </row>
    <row r="55" spans="1:2" ht="14.25" customHeight="1" x14ac:dyDescent="0.25">
      <c r="A55" s="19"/>
      <c r="B55" s="19"/>
    </row>
    <row r="56" spans="1:2" ht="14.25" customHeight="1" x14ac:dyDescent="0.25">
      <c r="A56" s="19"/>
      <c r="B56" s="19"/>
    </row>
    <row r="57" spans="1:2" ht="14.25" customHeight="1" x14ac:dyDescent="0.25">
      <c r="A57" s="19"/>
      <c r="B57" s="19"/>
    </row>
    <row r="58" spans="1:2" ht="14.25" customHeight="1" x14ac:dyDescent="0.25">
      <c r="A58" s="19"/>
      <c r="B58" s="19"/>
    </row>
    <row r="59" spans="1:2" ht="14.25" customHeight="1" x14ac:dyDescent="0.25">
      <c r="A59" s="19"/>
      <c r="B59" s="19"/>
    </row>
    <row r="60" spans="1:2" ht="14.25" customHeight="1" x14ac:dyDescent="0.25">
      <c r="A60" s="19"/>
      <c r="B60" s="19"/>
    </row>
    <row r="61" spans="1:2" ht="14.25" customHeight="1" x14ac:dyDescent="0.25">
      <c r="A61" s="19"/>
      <c r="B61" s="19"/>
    </row>
    <row r="62" spans="1:2" ht="14.25" customHeight="1" x14ac:dyDescent="0.25">
      <c r="A62" s="19"/>
      <c r="B62" s="19"/>
    </row>
    <row r="63" spans="1:2" ht="14.25" customHeight="1" x14ac:dyDescent="0.25">
      <c r="A63" s="19"/>
      <c r="B63" s="19"/>
    </row>
    <row r="64" spans="1:2" ht="14.25" customHeight="1" x14ac:dyDescent="0.25">
      <c r="A64" s="19"/>
      <c r="B64" s="19"/>
    </row>
    <row r="65" spans="1:2" ht="14.25" customHeight="1" x14ac:dyDescent="0.25">
      <c r="A65" s="19"/>
      <c r="B65" s="19"/>
    </row>
    <row r="66" spans="1:2" ht="14.25" customHeight="1" x14ac:dyDescent="0.25">
      <c r="A66" s="19"/>
      <c r="B66" s="19"/>
    </row>
    <row r="67" spans="1:2" ht="14.25" customHeight="1" x14ac:dyDescent="0.25">
      <c r="A67" s="19"/>
      <c r="B67" s="19"/>
    </row>
    <row r="68" spans="1:2" ht="14.25" customHeight="1" x14ac:dyDescent="0.25">
      <c r="A68" s="19"/>
      <c r="B68" s="19"/>
    </row>
    <row r="69" spans="1:2" ht="14.25" customHeight="1" x14ac:dyDescent="0.25">
      <c r="A69" s="19"/>
      <c r="B69" s="19"/>
    </row>
    <row r="70" spans="1:2" ht="14.25" customHeight="1" x14ac:dyDescent="0.25">
      <c r="A70" s="19"/>
      <c r="B70" s="19"/>
    </row>
    <row r="71" spans="1:2" ht="14.25" customHeight="1" x14ac:dyDescent="0.25">
      <c r="A71" s="19"/>
      <c r="B71" s="19"/>
    </row>
    <row r="72" spans="1:2" ht="14.25" customHeight="1" x14ac:dyDescent="0.25">
      <c r="A72" s="16"/>
      <c r="B72" s="16"/>
    </row>
    <row r="78" spans="1:2" ht="14.25" customHeight="1" x14ac:dyDescent="0.25">
      <c r="A78" s="19"/>
      <c r="B78" s="19"/>
    </row>
    <row r="79" spans="1:2" ht="14.25" customHeight="1" x14ac:dyDescent="0.25">
      <c r="A79" s="19"/>
      <c r="B79" s="19"/>
    </row>
    <row r="80" spans="1:2" ht="14.25" customHeight="1" x14ac:dyDescent="0.25">
      <c r="A80" s="19"/>
      <c r="B80" s="19"/>
    </row>
    <row r="81" spans="1:2" ht="14.25" customHeight="1" x14ac:dyDescent="0.25">
      <c r="A81" s="19"/>
      <c r="B81" s="19"/>
    </row>
    <row r="82" spans="1:2" ht="14.25" customHeight="1" x14ac:dyDescent="0.25">
      <c r="A82" s="19"/>
      <c r="B82" s="19"/>
    </row>
    <row r="83" spans="1:2" ht="14.25" customHeight="1" x14ac:dyDescent="0.25">
      <c r="A83" s="19"/>
      <c r="B83" s="19"/>
    </row>
    <row r="84" spans="1:2" ht="14.25" customHeight="1" x14ac:dyDescent="0.25">
      <c r="A84" s="19"/>
      <c r="B84" s="19"/>
    </row>
    <row r="85" spans="1:2" ht="14.25" customHeight="1" x14ac:dyDescent="0.25">
      <c r="A85" s="19"/>
      <c r="B85" s="19"/>
    </row>
    <row r="86" spans="1:2" ht="14.25" customHeight="1" x14ac:dyDescent="0.25">
      <c r="A86" s="19"/>
      <c r="B86" s="19"/>
    </row>
    <row r="87" spans="1:2" ht="14.25" customHeight="1" x14ac:dyDescent="0.25">
      <c r="A87" s="19"/>
      <c r="B87" s="19"/>
    </row>
    <row r="88" spans="1:2" ht="14.25" customHeight="1" x14ac:dyDescent="0.25">
      <c r="A88" s="19"/>
      <c r="B88" s="19"/>
    </row>
    <row r="89" spans="1:2" ht="14.25" customHeight="1" x14ac:dyDescent="0.25">
      <c r="A89" s="19"/>
      <c r="B89" s="19"/>
    </row>
    <row r="90" spans="1:2" ht="14.25" customHeight="1" x14ac:dyDescent="0.25">
      <c r="A90" s="19"/>
      <c r="B90" s="19"/>
    </row>
    <row r="91" spans="1:2" ht="14.25" customHeight="1" x14ac:dyDescent="0.25">
      <c r="A91" s="19"/>
      <c r="B91" s="19"/>
    </row>
    <row r="92" spans="1:2" ht="14.25" customHeight="1" x14ac:dyDescent="0.25">
      <c r="A92" s="19"/>
      <c r="B92" s="19"/>
    </row>
    <row r="93" spans="1:2" ht="14.25" customHeight="1" x14ac:dyDescent="0.25">
      <c r="A93" s="19"/>
      <c r="B93" s="19"/>
    </row>
    <row r="94" spans="1:2" ht="14.25" customHeight="1" x14ac:dyDescent="0.25">
      <c r="A94" s="19"/>
      <c r="B94" s="19"/>
    </row>
    <row r="95" spans="1:2" ht="14.25" customHeight="1" x14ac:dyDescent="0.25">
      <c r="A95" s="19"/>
      <c r="B95" s="19"/>
    </row>
    <row r="96" spans="1:2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6"/>
      <c r="B102" s="16"/>
    </row>
    <row r="108" spans="1:2" ht="14.25" customHeight="1" x14ac:dyDescent="0.25">
      <c r="A108" s="19"/>
      <c r="B108" s="19"/>
    </row>
    <row r="109" spans="1:2" ht="14.25" customHeight="1" x14ac:dyDescent="0.25">
      <c r="A109" s="19"/>
      <c r="B109" s="19"/>
    </row>
    <row r="110" spans="1:2" ht="14.25" customHeight="1" x14ac:dyDescent="0.25">
      <c r="A110" s="19"/>
      <c r="B110" s="19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6"/>
      <c r="B132" s="16"/>
    </row>
    <row r="138" spans="1:2" ht="14.25" customHeight="1" x14ac:dyDescent="0.25">
      <c r="A138" s="19"/>
      <c r="B138" s="19"/>
    </row>
    <row r="139" spans="1:2" ht="14.25" customHeight="1" x14ac:dyDescent="0.25">
      <c r="A139" s="19"/>
      <c r="B139" s="19"/>
    </row>
    <row r="140" spans="1:2" ht="14.25" customHeight="1" x14ac:dyDescent="0.25">
      <c r="A140" s="19"/>
      <c r="B140" s="19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6"/>
      <c r="B162" s="16"/>
    </row>
    <row r="168" spans="1:2" ht="14.25" customHeight="1" x14ac:dyDescent="0.25">
      <c r="A168" s="19"/>
      <c r="B168" s="19"/>
    </row>
    <row r="169" spans="1:2" ht="14.25" customHeight="1" x14ac:dyDescent="0.25">
      <c r="A169" s="19"/>
      <c r="B169" s="19"/>
    </row>
    <row r="170" spans="1:2" ht="14.25" customHeight="1" x14ac:dyDescent="0.25">
      <c r="A170" s="19"/>
      <c r="B170" s="19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22"/>
      <c r="B192" s="22"/>
    </row>
    <row r="198" spans="1:2" ht="14.25" customHeight="1" x14ac:dyDescent="0.25">
      <c r="A198" s="19"/>
      <c r="B198" s="19"/>
    </row>
    <row r="199" spans="1:2" ht="14.25" customHeight="1" x14ac:dyDescent="0.25">
      <c r="A199" s="19"/>
      <c r="B199" s="19"/>
    </row>
    <row r="200" spans="1:2" ht="14.25" customHeight="1" x14ac:dyDescent="0.25">
      <c r="A200" s="19"/>
      <c r="B200" s="19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22"/>
      <c r="B222" s="22"/>
    </row>
    <row r="228" spans="1:2" ht="14.25" customHeight="1" x14ac:dyDescent="0.25">
      <c r="A228" s="19"/>
      <c r="B228" s="19"/>
    </row>
    <row r="229" spans="1:2" ht="14.25" customHeight="1" x14ac:dyDescent="0.25">
      <c r="A229" s="19"/>
      <c r="B229" s="19"/>
    </row>
    <row r="230" spans="1:2" ht="14.25" customHeight="1" x14ac:dyDescent="0.25">
      <c r="A230" s="19"/>
      <c r="B230" s="19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22"/>
      <c r="B252" s="22"/>
    </row>
    <row r="258" spans="1:2" ht="14.25" customHeight="1" x14ac:dyDescent="0.25">
      <c r="A258" s="19"/>
      <c r="B258" s="19"/>
    </row>
    <row r="259" spans="1:2" ht="14.25" customHeight="1" x14ac:dyDescent="0.25">
      <c r="A259" s="19"/>
      <c r="B259" s="19"/>
    </row>
    <row r="260" spans="1:2" ht="14.25" customHeight="1" x14ac:dyDescent="0.25">
      <c r="A260" s="19"/>
      <c r="B260" s="19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22"/>
      <c r="B282" s="22"/>
    </row>
    <row r="288" spans="1:2" ht="14.25" customHeight="1" x14ac:dyDescent="0.25">
      <c r="A288" s="19"/>
      <c r="B288" s="19"/>
    </row>
    <row r="289" spans="1:2" ht="14.25" customHeight="1" x14ac:dyDescent="0.25">
      <c r="A289" s="19"/>
      <c r="B289" s="19"/>
    </row>
    <row r="290" spans="1:2" ht="14.25" customHeight="1" x14ac:dyDescent="0.25">
      <c r="A290" s="19"/>
      <c r="B290" s="19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</sheetData>
  <mergeCells count="8">
    <mergeCell ref="B23:B26"/>
    <mergeCell ref="B27:B30"/>
    <mergeCell ref="B31:B34"/>
    <mergeCell ref="B3:B6"/>
    <mergeCell ref="B7:B10"/>
    <mergeCell ref="B11:B14"/>
    <mergeCell ref="B15:B18"/>
    <mergeCell ref="B19:B22"/>
  </mergeCells>
  <phoneticPr fontId="10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activeCell="V42" sqref="V42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4" width="14.625" style="7" hidden="1" customWidth="1"/>
    <col min="15" max="15" width="14.625" style="24" hidden="1" customWidth="1"/>
    <col min="16" max="16" width="14.625" style="26" hidden="1" customWidth="1"/>
    <col min="17" max="17" width="14.625" style="29" hidden="1" customWidth="1"/>
    <col min="18" max="18" width="14.625" style="33" customWidth="1"/>
    <col min="19" max="19" width="19.625" style="40" customWidth="1"/>
    <col min="20" max="20" width="19.625" style="43" customWidth="1"/>
    <col min="21" max="21" width="11" style="8" customWidth="1"/>
    <col min="22" max="26" width="9" style="9" customWidth="1"/>
    <col min="27" max="27" width="12.625" style="9" customWidth="1"/>
  </cols>
  <sheetData>
    <row r="1" spans="2:27" ht="16.5" customHeight="1" x14ac:dyDescent="0.25">
      <c r="U1" s="12"/>
    </row>
    <row r="2" spans="2:27" ht="16.5" customHeight="1" x14ac:dyDescent="0.25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32</v>
      </c>
      <c r="Q2" s="2" t="s">
        <v>33</v>
      </c>
      <c r="R2" s="2" t="s">
        <v>14</v>
      </c>
      <c r="S2" s="2" t="s">
        <v>15</v>
      </c>
      <c r="T2" s="2" t="s">
        <v>119</v>
      </c>
      <c r="U2" s="10" t="s">
        <v>17</v>
      </c>
    </row>
    <row r="3" spans="2:27" ht="16.5" customHeight="1" x14ac:dyDescent="0.25">
      <c r="B3" s="48" t="s">
        <v>18</v>
      </c>
      <c r="C3" s="2" t="s">
        <v>34</v>
      </c>
      <c r="D3" s="2" t="s">
        <v>35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36</v>
      </c>
      <c r="P3" s="2" t="s">
        <v>36</v>
      </c>
      <c r="Q3" s="2" t="s">
        <v>36</v>
      </c>
      <c r="R3" s="2" t="s">
        <v>36</v>
      </c>
      <c r="S3" s="2" t="s">
        <v>36</v>
      </c>
      <c r="T3" s="2" t="s">
        <v>36</v>
      </c>
      <c r="U3" s="2"/>
    </row>
    <row r="4" spans="2:27" ht="16.5" customHeight="1" x14ac:dyDescent="0.25">
      <c r="B4" s="52"/>
      <c r="C4" s="2" t="s">
        <v>19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4">
        <v>493</v>
      </c>
      <c r="T4" s="4">
        <v>500</v>
      </c>
      <c r="U4" s="5">
        <f>(T4-S4)/S4</f>
        <v>1.4198782961460446E-2</v>
      </c>
    </row>
    <row r="5" spans="2:27" ht="16.5" customHeight="1" x14ac:dyDescent="0.25">
      <c r="B5" s="52"/>
      <c r="C5" s="2" t="s">
        <v>20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4">
        <v>363</v>
      </c>
      <c r="T5" s="4">
        <v>351</v>
      </c>
      <c r="U5" s="5">
        <f t="shared" ref="U5:U7" si="0">(T5-S5)/S5</f>
        <v>-3.3057851239669422E-2</v>
      </c>
    </row>
    <row r="6" spans="2:27" ht="16.5" customHeight="1" x14ac:dyDescent="0.25">
      <c r="B6" s="52"/>
      <c r="C6" s="2" t="s">
        <v>21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4">
        <v>866502</v>
      </c>
      <c r="T6" s="4">
        <v>772098</v>
      </c>
      <c r="U6" s="5">
        <f t="shared" si="0"/>
        <v>-0.10894839250226773</v>
      </c>
    </row>
    <row r="7" spans="2:27" ht="16.5" customHeight="1" x14ac:dyDescent="0.25">
      <c r="B7" s="52"/>
      <c r="C7" s="10" t="s">
        <v>22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11">
        <v>0.99958000000000002</v>
      </c>
      <c r="T7" s="11">
        <v>0.99955000000000005</v>
      </c>
      <c r="U7" s="5">
        <f t="shared" si="0"/>
        <v>-3.0012605294198054E-5</v>
      </c>
    </row>
    <row r="8" spans="2:27" ht="16.5" customHeight="1" x14ac:dyDescent="0.25">
      <c r="B8" s="48" t="s">
        <v>23</v>
      </c>
      <c r="C8" s="2" t="s">
        <v>34</v>
      </c>
      <c r="D8" s="2" t="s">
        <v>37</v>
      </c>
      <c r="E8" s="2" t="s">
        <v>38</v>
      </c>
      <c r="F8" s="2" t="s">
        <v>38</v>
      </c>
      <c r="G8" s="2" t="s">
        <v>38</v>
      </c>
      <c r="H8" s="2" t="s">
        <v>38</v>
      </c>
      <c r="I8" s="2" t="s">
        <v>38</v>
      </c>
      <c r="J8" s="2" t="s">
        <v>38</v>
      </c>
      <c r="K8" s="2" t="s">
        <v>38</v>
      </c>
      <c r="L8" s="2" t="s">
        <v>38</v>
      </c>
      <c r="M8" s="2" t="s">
        <v>38</v>
      </c>
      <c r="N8" s="2" t="s">
        <v>38</v>
      </c>
      <c r="O8" s="2" t="s">
        <v>38</v>
      </c>
      <c r="P8" s="2" t="s">
        <v>38</v>
      </c>
      <c r="Q8" s="2" t="s">
        <v>38</v>
      </c>
      <c r="R8" s="2" t="s">
        <v>38</v>
      </c>
      <c r="S8" s="2" t="s">
        <v>38</v>
      </c>
      <c r="T8" s="2" t="s">
        <v>38</v>
      </c>
      <c r="U8" s="2"/>
    </row>
    <row r="9" spans="2:27" ht="16.5" customHeight="1" x14ac:dyDescent="0.25">
      <c r="B9" s="52"/>
      <c r="C9" s="2" t="s">
        <v>19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5">
        <f>(T9-S9)/S9</f>
        <v>0</v>
      </c>
    </row>
    <row r="10" spans="2:27" ht="16.5" customHeight="1" x14ac:dyDescent="0.25">
      <c r="B10" s="52"/>
      <c r="C10" s="2" t="s">
        <v>20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5">
        <f t="shared" ref="U10:U12" si="1">(T10-S10)/S10</f>
        <v>0</v>
      </c>
    </row>
    <row r="11" spans="2:27" ht="16.5" customHeight="1" x14ac:dyDescent="0.25">
      <c r="B11" s="52"/>
      <c r="C11" s="2" t="s">
        <v>21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4">
        <v>203073</v>
      </c>
      <c r="T11" s="4">
        <v>203756</v>
      </c>
      <c r="U11" s="5">
        <f t="shared" si="1"/>
        <v>3.3633225490340914E-3</v>
      </c>
    </row>
    <row r="12" spans="2:27" ht="16.5" customHeight="1" x14ac:dyDescent="0.25">
      <c r="B12" s="52"/>
      <c r="C12" s="10" t="s">
        <v>22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5">
        <f t="shared" si="1"/>
        <v>0</v>
      </c>
      <c r="AA12" s="13"/>
    </row>
    <row r="13" spans="2:27" ht="16.5" customHeight="1" x14ac:dyDescent="0.25">
      <c r="B13" s="48" t="s">
        <v>24</v>
      </c>
      <c r="C13" s="2" t="s">
        <v>34</v>
      </c>
      <c r="D13" s="2" t="s">
        <v>37</v>
      </c>
      <c r="E13" s="2" t="s">
        <v>38</v>
      </c>
      <c r="F13" s="2" t="s">
        <v>38</v>
      </c>
      <c r="G13" s="2" t="s">
        <v>38</v>
      </c>
      <c r="H13" s="2" t="s">
        <v>38</v>
      </c>
      <c r="I13" s="2" t="s">
        <v>38</v>
      </c>
      <c r="J13" s="2" t="s">
        <v>38</v>
      </c>
      <c r="K13" s="2" t="s">
        <v>38</v>
      </c>
      <c r="L13" s="2" t="s">
        <v>38</v>
      </c>
      <c r="M13" s="2" t="s">
        <v>38</v>
      </c>
      <c r="N13" s="2" t="s">
        <v>38</v>
      </c>
      <c r="O13" s="2" t="s">
        <v>38</v>
      </c>
      <c r="P13" s="2" t="s">
        <v>38</v>
      </c>
      <c r="Q13" s="2" t="s">
        <v>38</v>
      </c>
      <c r="R13" s="2" t="s">
        <v>38</v>
      </c>
      <c r="S13" s="2" t="s">
        <v>38</v>
      </c>
      <c r="T13" s="2" t="s">
        <v>38</v>
      </c>
      <c r="U13" s="2"/>
      <c r="AA13" s="13"/>
    </row>
    <row r="14" spans="2:27" ht="16.5" customHeight="1" x14ac:dyDescent="0.25">
      <c r="B14" s="52"/>
      <c r="C14" s="2" t="s">
        <v>19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4">
        <v>52</v>
      </c>
      <c r="T14" s="4">
        <v>47</v>
      </c>
      <c r="U14" s="5">
        <f>(T14-S14)/S14</f>
        <v>-9.6153846153846159E-2</v>
      </c>
      <c r="X14" s="14"/>
      <c r="AA14" s="13"/>
    </row>
    <row r="15" spans="2:27" ht="16.5" customHeight="1" x14ac:dyDescent="0.25">
      <c r="B15" s="52"/>
      <c r="C15" s="2" t="s">
        <v>20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4">
        <v>33</v>
      </c>
      <c r="T15" s="4">
        <v>34</v>
      </c>
      <c r="U15" s="5">
        <f t="shared" ref="U15:U17" si="2">(T15-S15)/S15</f>
        <v>3.0303030303030304E-2</v>
      </c>
    </row>
    <row r="16" spans="2:27" ht="16.5" customHeight="1" x14ac:dyDescent="0.25">
      <c r="B16" s="52"/>
      <c r="C16" s="2" t="s">
        <v>21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4">
        <v>160452</v>
      </c>
      <c r="T16" s="4">
        <v>137818</v>
      </c>
      <c r="U16" s="5">
        <f t="shared" si="2"/>
        <v>-0.14106399421633883</v>
      </c>
    </row>
    <row r="17" spans="2:21" ht="16.5" customHeight="1" x14ac:dyDescent="0.25">
      <c r="B17" s="52"/>
      <c r="C17" s="10" t="s">
        <v>22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11">
        <v>0.99978999999999996</v>
      </c>
      <c r="T17" s="11">
        <v>0.99975000000000003</v>
      </c>
      <c r="U17" s="5">
        <f t="shared" si="2"/>
        <v>-4.0008401764299483E-5</v>
      </c>
    </row>
    <row r="18" spans="2:21" ht="16.5" customHeight="1" x14ac:dyDescent="0.25">
      <c r="B18" s="48" t="s">
        <v>25</v>
      </c>
      <c r="C18" s="2" t="s">
        <v>34</v>
      </c>
      <c r="D18" s="2" t="s">
        <v>39</v>
      </c>
      <c r="E18" s="2" t="s">
        <v>40</v>
      </c>
      <c r="F18" s="2" t="s">
        <v>40</v>
      </c>
      <c r="G18" s="2" t="s">
        <v>40</v>
      </c>
      <c r="H18" s="2" t="s">
        <v>40</v>
      </c>
      <c r="I18" s="2" t="s">
        <v>40</v>
      </c>
      <c r="J18" s="2" t="s">
        <v>40</v>
      </c>
      <c r="K18" s="2" t="s">
        <v>40</v>
      </c>
      <c r="L18" s="2" t="s">
        <v>40</v>
      </c>
      <c r="M18" s="2" t="s">
        <v>40</v>
      </c>
      <c r="N18" s="2" t="s">
        <v>40</v>
      </c>
      <c r="O18" s="2" t="s">
        <v>40</v>
      </c>
      <c r="P18" s="2" t="s">
        <v>40</v>
      </c>
      <c r="Q18" s="2" t="s">
        <v>40</v>
      </c>
      <c r="R18" s="2" t="s">
        <v>40</v>
      </c>
      <c r="S18" s="2" t="s">
        <v>40</v>
      </c>
      <c r="T18" s="2" t="s">
        <v>40</v>
      </c>
      <c r="U18" s="2"/>
    </row>
    <row r="19" spans="2:21" ht="16.5" customHeight="1" x14ac:dyDescent="0.25">
      <c r="B19" s="52"/>
      <c r="C19" s="2" t="s">
        <v>19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4">
        <v>2</v>
      </c>
      <c r="T19" s="4">
        <v>1</v>
      </c>
      <c r="U19" s="5">
        <f>(T19-S19)/S19</f>
        <v>-0.5</v>
      </c>
    </row>
    <row r="20" spans="2:21" ht="16.5" customHeight="1" x14ac:dyDescent="0.25">
      <c r="B20" s="52"/>
      <c r="C20" s="2" t="s">
        <v>20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4">
        <v>2</v>
      </c>
      <c r="T20" s="4">
        <v>1</v>
      </c>
      <c r="U20" s="5">
        <f t="shared" ref="U20:U22" si="3">(T20-S20)/S20</f>
        <v>-0.5</v>
      </c>
    </row>
    <row r="21" spans="2:21" ht="16.5" customHeight="1" x14ac:dyDescent="0.25">
      <c r="B21" s="52"/>
      <c r="C21" s="2" t="s">
        <v>21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4">
        <v>459294</v>
      </c>
      <c r="T21" s="4">
        <v>454780</v>
      </c>
      <c r="U21" s="5">
        <f t="shared" si="3"/>
        <v>-9.8281275174506959E-3</v>
      </c>
    </row>
    <row r="22" spans="2:21" ht="16.5" customHeight="1" x14ac:dyDescent="0.25">
      <c r="B22" s="52"/>
      <c r="C22" s="10" t="s">
        <v>22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11">
        <v>1</v>
      </c>
      <c r="T22" s="11">
        <v>1</v>
      </c>
      <c r="U22" s="5">
        <f t="shared" si="3"/>
        <v>0</v>
      </c>
    </row>
    <row r="23" spans="2:21" ht="16.5" customHeight="1" x14ac:dyDescent="0.25">
      <c r="B23" s="48" t="s">
        <v>26</v>
      </c>
      <c r="C23" s="2" t="s">
        <v>34</v>
      </c>
      <c r="D23" s="2" t="s">
        <v>41</v>
      </c>
      <c r="E23" s="2" t="s">
        <v>42</v>
      </c>
      <c r="F23" s="2" t="s">
        <v>42</v>
      </c>
      <c r="G23" s="2" t="s">
        <v>42</v>
      </c>
      <c r="H23" s="2" t="s">
        <v>42</v>
      </c>
      <c r="I23" s="2" t="s">
        <v>42</v>
      </c>
      <c r="J23" s="2" t="s">
        <v>42</v>
      </c>
      <c r="K23" s="2" t="s">
        <v>42</v>
      </c>
      <c r="L23" s="2" t="s">
        <v>42</v>
      </c>
      <c r="M23" s="2" t="s">
        <v>42</v>
      </c>
      <c r="N23" s="2" t="s">
        <v>42</v>
      </c>
      <c r="O23" s="2" t="s">
        <v>42</v>
      </c>
      <c r="P23" s="2" t="s">
        <v>42</v>
      </c>
      <c r="Q23" s="2" t="s">
        <v>42</v>
      </c>
      <c r="R23" s="2" t="s">
        <v>42</v>
      </c>
      <c r="S23" s="2" t="s">
        <v>42</v>
      </c>
      <c r="T23" s="2" t="s">
        <v>42</v>
      </c>
      <c r="U23" s="2"/>
    </row>
    <row r="24" spans="2:21" ht="16.5" customHeight="1" x14ac:dyDescent="0.25">
      <c r="B24" s="52"/>
      <c r="C24" s="2" t="s">
        <v>19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4">
        <v>201</v>
      </c>
      <c r="T24" s="4">
        <v>471</v>
      </c>
      <c r="U24" s="5">
        <f>(T24-S24)/S24</f>
        <v>1.3432835820895523</v>
      </c>
    </row>
    <row r="25" spans="2:21" ht="16.5" customHeight="1" x14ac:dyDescent="0.25">
      <c r="B25" s="52"/>
      <c r="C25" s="2" t="s">
        <v>20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4">
        <v>168</v>
      </c>
      <c r="T25" s="4">
        <v>155</v>
      </c>
      <c r="U25" s="5">
        <f t="shared" ref="U25:U27" si="4">(T25-S25)/S25</f>
        <v>-7.7380952380952384E-2</v>
      </c>
    </row>
    <row r="26" spans="2:21" ht="16.5" customHeight="1" x14ac:dyDescent="0.25">
      <c r="B26" s="52"/>
      <c r="C26" s="2" t="s">
        <v>21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4">
        <v>592257</v>
      </c>
      <c r="T26" s="4">
        <v>487081</v>
      </c>
      <c r="U26" s="5">
        <f t="shared" si="4"/>
        <v>-0.17758506864418655</v>
      </c>
    </row>
    <row r="27" spans="2:21" ht="16.5" customHeight="1" x14ac:dyDescent="0.25">
      <c r="B27" s="52"/>
      <c r="C27" s="10" t="s">
        <v>22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11">
        <v>0.99972000000000005</v>
      </c>
      <c r="T27" s="11">
        <v>0.99968000000000001</v>
      </c>
      <c r="U27" s="5">
        <f t="shared" si="4"/>
        <v>-4.0011203136918338E-5</v>
      </c>
    </row>
    <row r="28" spans="2:21" ht="16.5" customHeight="1" x14ac:dyDescent="0.25">
      <c r="B28" s="48" t="s">
        <v>27</v>
      </c>
      <c r="C28" s="2" t="s">
        <v>34</v>
      </c>
      <c r="D28" s="2" t="s">
        <v>43</v>
      </c>
      <c r="E28" s="2" t="s">
        <v>44</v>
      </c>
      <c r="F28" s="2" t="s">
        <v>44</v>
      </c>
      <c r="G28" s="2" t="s">
        <v>44</v>
      </c>
      <c r="H28" s="2" t="s">
        <v>44</v>
      </c>
      <c r="I28" s="2" t="s">
        <v>44</v>
      </c>
      <c r="J28" s="2" t="s">
        <v>44</v>
      </c>
      <c r="K28" s="2" t="s">
        <v>44</v>
      </c>
      <c r="L28" s="2" t="s">
        <v>44</v>
      </c>
      <c r="M28" s="2" t="s">
        <v>44</v>
      </c>
      <c r="N28" s="2" t="s">
        <v>44</v>
      </c>
      <c r="O28" s="2" t="s">
        <v>44</v>
      </c>
      <c r="P28" s="2" t="s">
        <v>44</v>
      </c>
      <c r="Q28" s="2" t="s">
        <v>44</v>
      </c>
      <c r="R28" s="2" t="s">
        <v>44</v>
      </c>
      <c r="S28" s="2" t="s">
        <v>44</v>
      </c>
      <c r="T28" s="2" t="s">
        <v>44</v>
      </c>
      <c r="U28" s="2"/>
    </row>
    <row r="29" spans="2:21" ht="16.5" customHeight="1" x14ac:dyDescent="0.25">
      <c r="B29" s="52"/>
      <c r="C29" s="2" t="s">
        <v>19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5">
        <v>0</v>
      </c>
    </row>
    <row r="30" spans="2:21" ht="16.5" customHeight="1" x14ac:dyDescent="0.25">
      <c r="B30" s="52"/>
      <c r="C30" s="2" t="s">
        <v>20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5">
        <v>0</v>
      </c>
    </row>
    <row r="31" spans="2:21" ht="16.5" customHeight="1" x14ac:dyDescent="0.25">
      <c r="B31" s="52"/>
      <c r="C31" s="2" t="s">
        <v>21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4">
        <v>268077</v>
      </c>
      <c r="T31" s="4">
        <v>290786</v>
      </c>
      <c r="U31" s="5">
        <f t="shared" ref="U31:U32" si="5">(T31-S31)/S31</f>
        <v>8.4710736094480321E-2</v>
      </c>
    </row>
    <row r="32" spans="2:21" ht="16.5" customHeight="1" x14ac:dyDescent="0.25">
      <c r="B32" s="52"/>
      <c r="C32" s="10" t="s">
        <v>22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5">
        <f t="shared" si="5"/>
        <v>0</v>
      </c>
    </row>
    <row r="33" spans="2:21" ht="16.5" customHeight="1" x14ac:dyDescent="0.25">
      <c r="B33" s="48" t="s">
        <v>28</v>
      </c>
      <c r="C33" s="2" t="s">
        <v>34</v>
      </c>
      <c r="D33" s="2" t="s">
        <v>45</v>
      </c>
      <c r="E33" s="2" t="s">
        <v>46</v>
      </c>
      <c r="F33" s="2" t="s">
        <v>46</v>
      </c>
      <c r="G33" s="2" t="s">
        <v>46</v>
      </c>
      <c r="H33" s="2" t="s">
        <v>46</v>
      </c>
      <c r="I33" s="2" t="s">
        <v>46</v>
      </c>
      <c r="J33" s="2" t="s">
        <v>46</v>
      </c>
      <c r="K33" s="2" t="s">
        <v>46</v>
      </c>
      <c r="L33" s="2" t="s">
        <v>46</v>
      </c>
      <c r="M33" s="2" t="s">
        <v>46</v>
      </c>
      <c r="N33" s="2" t="s">
        <v>46</v>
      </c>
      <c r="O33" s="2" t="s">
        <v>46</v>
      </c>
      <c r="P33" s="2" t="s">
        <v>46</v>
      </c>
      <c r="Q33" s="2" t="s">
        <v>46</v>
      </c>
      <c r="R33" s="2" t="s">
        <v>46</v>
      </c>
      <c r="S33" s="2" t="s">
        <v>46</v>
      </c>
      <c r="T33" s="2" t="s">
        <v>47</v>
      </c>
      <c r="U33" s="2"/>
    </row>
    <row r="34" spans="2:21" ht="16.5" customHeight="1" x14ac:dyDescent="0.25">
      <c r="B34" s="52"/>
      <c r="C34" s="2" t="s">
        <v>19</v>
      </c>
      <c r="D34" s="4">
        <v>463</v>
      </c>
      <c r="E34" s="4">
        <v>486</v>
      </c>
      <c r="F34" s="4">
        <v>482</v>
      </c>
      <c r="G34" s="4">
        <v>508</v>
      </c>
      <c r="H34" s="4">
        <v>556</v>
      </c>
      <c r="I34" s="4">
        <v>596</v>
      </c>
      <c r="J34" s="4">
        <v>720</v>
      </c>
      <c r="K34" s="4">
        <v>644</v>
      </c>
      <c r="L34" s="4">
        <v>549</v>
      </c>
      <c r="M34" s="4">
        <v>525</v>
      </c>
      <c r="N34" s="4">
        <v>436</v>
      </c>
      <c r="O34" s="4">
        <v>490</v>
      </c>
      <c r="P34" s="4">
        <v>450</v>
      </c>
      <c r="Q34" s="4">
        <v>471</v>
      </c>
      <c r="R34" s="4">
        <v>471</v>
      </c>
      <c r="S34" s="4">
        <v>439</v>
      </c>
      <c r="T34" s="4">
        <v>226</v>
      </c>
      <c r="U34" s="5">
        <f>(T34-S34)/S34</f>
        <v>-0.48519362186788156</v>
      </c>
    </row>
    <row r="35" spans="2:21" ht="16.5" customHeight="1" x14ac:dyDescent="0.25">
      <c r="B35" s="52"/>
      <c r="C35" s="2" t="s">
        <v>20</v>
      </c>
      <c r="D35" s="4">
        <v>398</v>
      </c>
      <c r="E35" s="4">
        <v>397</v>
      </c>
      <c r="F35" s="4">
        <v>387</v>
      </c>
      <c r="G35" s="4">
        <v>362</v>
      </c>
      <c r="H35" s="4">
        <v>362</v>
      </c>
      <c r="I35" s="4">
        <v>421</v>
      </c>
      <c r="J35" s="4">
        <v>610</v>
      </c>
      <c r="K35" s="4">
        <v>570</v>
      </c>
      <c r="L35" s="4">
        <v>431</v>
      </c>
      <c r="M35" s="4">
        <v>391</v>
      </c>
      <c r="N35" s="4">
        <v>361</v>
      </c>
      <c r="O35" s="4">
        <v>379</v>
      </c>
      <c r="P35" s="4">
        <v>368</v>
      </c>
      <c r="Q35" s="4">
        <v>376</v>
      </c>
      <c r="R35" s="4">
        <v>378</v>
      </c>
      <c r="S35" s="4">
        <v>372</v>
      </c>
      <c r="T35" s="4">
        <v>181</v>
      </c>
      <c r="U35" s="5">
        <f t="shared" ref="U35:U37" si="6">(T35-S35)/S35</f>
        <v>-0.51344086021505375</v>
      </c>
    </row>
    <row r="36" spans="2:21" ht="16.5" customHeight="1" x14ac:dyDescent="0.25">
      <c r="B36" s="52"/>
      <c r="C36" s="2" t="s">
        <v>21</v>
      </c>
      <c r="D36" s="4">
        <v>187002</v>
      </c>
      <c r="E36" s="4">
        <v>200890</v>
      </c>
      <c r="F36" s="4">
        <v>211447</v>
      </c>
      <c r="G36" s="4">
        <v>194423</v>
      </c>
      <c r="H36" s="4">
        <v>204839</v>
      </c>
      <c r="I36" s="4">
        <v>207722</v>
      </c>
      <c r="J36" s="4">
        <v>211952</v>
      </c>
      <c r="K36" s="4">
        <v>211542</v>
      </c>
      <c r="L36" s="4">
        <v>220702</v>
      </c>
      <c r="M36" s="4">
        <v>226556</v>
      </c>
      <c r="N36" s="4">
        <v>214151</v>
      </c>
      <c r="O36" s="4">
        <v>216351</v>
      </c>
      <c r="P36" s="4">
        <v>212817</v>
      </c>
      <c r="Q36" s="4">
        <v>221463</v>
      </c>
      <c r="R36" s="4">
        <v>220008</v>
      </c>
      <c r="S36" s="4">
        <v>226383</v>
      </c>
      <c r="T36" s="4">
        <v>166221</v>
      </c>
      <c r="U36" s="5">
        <f t="shared" si="6"/>
        <v>-0.26575317051192004</v>
      </c>
    </row>
    <row r="37" spans="2:21" ht="16.5" customHeight="1" x14ac:dyDescent="0.25">
      <c r="B37" s="52"/>
      <c r="C37" s="10" t="s">
        <v>22</v>
      </c>
      <c r="D37" s="11">
        <f>(1-D35/D36)</f>
        <v>0.99787168051678587</v>
      </c>
      <c r="E37" s="11">
        <v>0.99802000000000002</v>
      </c>
      <c r="F37" s="11">
        <v>0.99817</v>
      </c>
      <c r="G37" s="11">
        <v>0.99814000000000003</v>
      </c>
      <c r="H37" s="11">
        <v>0.99822999999999995</v>
      </c>
      <c r="I37" s="11">
        <v>0.99797000000000002</v>
      </c>
      <c r="J37" s="11">
        <v>0.99712000000000001</v>
      </c>
      <c r="K37" s="11">
        <v>0.99731000000000003</v>
      </c>
      <c r="L37" s="11">
        <v>0.99804999999999999</v>
      </c>
      <c r="M37" s="11">
        <v>0.99826999999999999</v>
      </c>
      <c r="N37" s="11">
        <v>0.99831000000000003</v>
      </c>
      <c r="O37" s="11">
        <v>0.99824999999999997</v>
      </c>
      <c r="P37" s="11">
        <v>0.99826999999999999</v>
      </c>
      <c r="Q37" s="11">
        <v>0.99829999999999997</v>
      </c>
      <c r="R37" s="11">
        <v>0.99827999999999995</v>
      </c>
      <c r="S37" s="11">
        <v>0.99836000000000003</v>
      </c>
      <c r="T37" s="11">
        <v>0.99890999999999996</v>
      </c>
      <c r="U37" s="5">
        <f t="shared" si="6"/>
        <v>5.5090348170994368E-4</v>
      </c>
    </row>
    <row r="38" spans="2:21" ht="16.5" customHeight="1" x14ac:dyDescent="0.25">
      <c r="B38" s="48" t="s">
        <v>29</v>
      </c>
      <c r="C38" s="2" t="s">
        <v>34</v>
      </c>
      <c r="D38" s="2" t="s">
        <v>48</v>
      </c>
      <c r="E38" s="2" t="s">
        <v>49</v>
      </c>
      <c r="F38" s="2" t="s">
        <v>49</v>
      </c>
      <c r="G38" s="2" t="s">
        <v>49</v>
      </c>
      <c r="H38" s="2" t="s">
        <v>49</v>
      </c>
      <c r="I38" s="2" t="s">
        <v>49</v>
      </c>
      <c r="J38" s="2" t="s">
        <v>49</v>
      </c>
      <c r="K38" s="2" t="s">
        <v>49</v>
      </c>
      <c r="L38" s="2" t="s">
        <v>49</v>
      </c>
      <c r="M38" s="2" t="s">
        <v>49</v>
      </c>
      <c r="N38" s="2" t="s">
        <v>49</v>
      </c>
      <c r="O38" s="2" t="s">
        <v>49</v>
      </c>
      <c r="P38" s="2" t="s">
        <v>49</v>
      </c>
      <c r="Q38" s="2" t="s">
        <v>49</v>
      </c>
      <c r="R38" s="2" t="s">
        <v>49</v>
      </c>
      <c r="S38" s="2" t="s">
        <v>50</v>
      </c>
      <c r="T38" s="2" t="s">
        <v>50</v>
      </c>
      <c r="U38" s="2"/>
    </row>
    <row r="39" spans="2:21" ht="16.5" customHeight="1" x14ac:dyDescent="0.25">
      <c r="B39" s="52"/>
      <c r="C39" s="2" t="s">
        <v>19</v>
      </c>
      <c r="D39" s="4">
        <v>308</v>
      </c>
      <c r="E39" s="4">
        <v>335</v>
      </c>
      <c r="F39" s="4">
        <v>368</v>
      </c>
      <c r="G39" s="4">
        <v>332</v>
      </c>
      <c r="H39" s="4">
        <v>349</v>
      </c>
      <c r="I39" s="4">
        <v>358</v>
      </c>
      <c r="J39" s="4">
        <v>344</v>
      </c>
      <c r="K39" s="4">
        <v>348</v>
      </c>
      <c r="L39" s="4">
        <v>436</v>
      </c>
      <c r="M39" s="4">
        <v>395</v>
      </c>
      <c r="N39" s="4">
        <v>371</v>
      </c>
      <c r="O39" s="4">
        <v>369</v>
      </c>
      <c r="P39" s="4">
        <v>361</v>
      </c>
      <c r="Q39" s="4">
        <v>287</v>
      </c>
      <c r="R39" s="4">
        <v>280</v>
      </c>
      <c r="S39" s="4">
        <v>270</v>
      </c>
      <c r="T39" s="4">
        <v>347</v>
      </c>
      <c r="U39" s="5">
        <f>(T39-S39)/S39</f>
        <v>0.28518518518518521</v>
      </c>
    </row>
    <row r="40" spans="2:21" ht="16.5" customHeight="1" x14ac:dyDescent="0.25">
      <c r="B40" s="52"/>
      <c r="C40" s="2" t="s">
        <v>20</v>
      </c>
      <c r="D40" s="4">
        <v>257</v>
      </c>
      <c r="E40" s="4">
        <v>273</v>
      </c>
      <c r="F40" s="4">
        <v>287</v>
      </c>
      <c r="G40" s="4">
        <v>258</v>
      </c>
      <c r="H40" s="4">
        <v>273</v>
      </c>
      <c r="I40" s="4">
        <v>286</v>
      </c>
      <c r="J40" s="4">
        <v>274</v>
      </c>
      <c r="K40" s="4">
        <v>273</v>
      </c>
      <c r="L40" s="4">
        <v>337</v>
      </c>
      <c r="M40" s="4">
        <v>307</v>
      </c>
      <c r="N40" s="4">
        <v>294</v>
      </c>
      <c r="O40" s="4">
        <v>294</v>
      </c>
      <c r="P40" s="4">
        <v>283</v>
      </c>
      <c r="Q40" s="4">
        <v>238</v>
      </c>
      <c r="R40" s="4">
        <v>231</v>
      </c>
      <c r="S40" s="4">
        <v>244</v>
      </c>
      <c r="T40" s="4">
        <v>305</v>
      </c>
      <c r="U40" s="5">
        <f t="shared" ref="U40:U42" si="7">(T40-S40)/S40</f>
        <v>0.25</v>
      </c>
    </row>
    <row r="41" spans="2:21" ht="16.5" customHeight="1" x14ac:dyDescent="0.25">
      <c r="B41" s="52"/>
      <c r="C41" s="2" t="s">
        <v>21</v>
      </c>
      <c r="D41" s="4">
        <v>115443</v>
      </c>
      <c r="E41" s="4">
        <v>123444</v>
      </c>
      <c r="F41" s="4">
        <v>123314</v>
      </c>
      <c r="G41" s="4">
        <v>120243</v>
      </c>
      <c r="H41" s="4">
        <v>124450</v>
      </c>
      <c r="I41" s="4">
        <v>126325</v>
      </c>
      <c r="J41" s="4">
        <v>128382</v>
      </c>
      <c r="K41" s="4">
        <v>131752</v>
      </c>
      <c r="L41" s="4">
        <v>134779</v>
      </c>
      <c r="M41" s="4">
        <v>138129</v>
      </c>
      <c r="N41" s="4">
        <v>131217</v>
      </c>
      <c r="O41" s="4">
        <v>133968</v>
      </c>
      <c r="P41" s="4">
        <v>133242</v>
      </c>
      <c r="Q41" s="4">
        <v>138863</v>
      </c>
      <c r="R41" s="4">
        <v>135865</v>
      </c>
      <c r="S41" s="4">
        <v>51610</v>
      </c>
      <c r="T41" s="4">
        <v>128351</v>
      </c>
      <c r="U41" s="5">
        <f t="shared" si="7"/>
        <v>1.4869405154039914</v>
      </c>
    </row>
    <row r="42" spans="2:21" ht="16.5" customHeight="1" x14ac:dyDescent="0.25">
      <c r="B42" s="52"/>
      <c r="C42" s="10" t="s">
        <v>22</v>
      </c>
      <c r="D42" s="11">
        <f>(1-D40/D41)</f>
        <v>0.99777379312734427</v>
      </c>
      <c r="E42" s="11">
        <v>0.99778999999999995</v>
      </c>
      <c r="F42" s="11">
        <v>0.99766999999999995</v>
      </c>
      <c r="G42" s="11">
        <v>0.99785000000000001</v>
      </c>
      <c r="H42" s="11">
        <v>0.99780999999999997</v>
      </c>
      <c r="I42" s="11">
        <v>0.99773999999999996</v>
      </c>
      <c r="J42" s="11">
        <v>0.99787000000000003</v>
      </c>
      <c r="K42" s="11">
        <v>0.99792999999999998</v>
      </c>
      <c r="L42" s="11">
        <v>0.99750000000000005</v>
      </c>
      <c r="M42" s="11">
        <v>0.99778</v>
      </c>
      <c r="N42" s="11">
        <v>0.99775999999999998</v>
      </c>
      <c r="O42" s="11">
        <v>0.99780999999999997</v>
      </c>
      <c r="P42" s="11">
        <v>0.99787999999999999</v>
      </c>
      <c r="Q42" s="11">
        <v>0.99829000000000001</v>
      </c>
      <c r="R42" s="11">
        <v>0.99829999999999997</v>
      </c>
      <c r="S42" s="11">
        <v>0.99526999999999999</v>
      </c>
      <c r="T42" s="11">
        <v>0.99761999999999995</v>
      </c>
      <c r="U42" s="5">
        <f t="shared" si="7"/>
        <v>2.3611683261828081E-3</v>
      </c>
    </row>
  </sheetData>
  <mergeCells count="8">
    <mergeCell ref="B28:B32"/>
    <mergeCell ref="B33:B37"/>
    <mergeCell ref="B38:B42"/>
    <mergeCell ref="B3:B7"/>
    <mergeCell ref="B8:B12"/>
    <mergeCell ref="B13:B17"/>
    <mergeCell ref="B18:B22"/>
    <mergeCell ref="B23:B27"/>
  </mergeCells>
  <phoneticPr fontId="10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F27" sqref="F27"/>
    </sheetView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18</v>
      </c>
      <c r="D2" s="2" t="s">
        <v>20</v>
      </c>
      <c r="E2" s="2" t="s">
        <v>51</v>
      </c>
      <c r="F2" s="2"/>
      <c r="G2" s="2" t="s">
        <v>23</v>
      </c>
      <c r="H2" s="2" t="s">
        <v>20</v>
      </c>
      <c r="I2" s="2" t="s">
        <v>51</v>
      </c>
    </row>
    <row r="3" spans="2:9" ht="16.5" customHeight="1" x14ac:dyDescent="0.25">
      <c r="B3" s="2" t="s">
        <v>52</v>
      </c>
      <c r="C3" s="3" t="s">
        <v>53</v>
      </c>
      <c r="D3" s="4">
        <v>5533</v>
      </c>
      <c r="E3" s="5">
        <v>7.1900000000000002E-3</v>
      </c>
      <c r="F3" s="2" t="s">
        <v>52</v>
      </c>
      <c r="G3" s="4" t="s">
        <v>54</v>
      </c>
      <c r="H3" s="6">
        <v>2829</v>
      </c>
      <c r="I3" s="5">
        <v>1.388E-2</v>
      </c>
    </row>
    <row r="4" spans="2:9" ht="16.5" customHeight="1" x14ac:dyDescent="0.25">
      <c r="B4" s="2" t="s">
        <v>55</v>
      </c>
      <c r="C4" s="3" t="s">
        <v>56</v>
      </c>
      <c r="D4" s="4">
        <v>2844</v>
      </c>
      <c r="E4" s="5">
        <v>3.7000000000000002E-3</v>
      </c>
      <c r="F4" s="2" t="s">
        <v>55</v>
      </c>
      <c r="G4" s="4" t="s">
        <v>57</v>
      </c>
      <c r="H4" s="6">
        <v>2342</v>
      </c>
      <c r="I4" s="5">
        <v>1.149E-2</v>
      </c>
    </row>
    <row r="5" spans="2:9" ht="16.5" customHeight="1" x14ac:dyDescent="0.25">
      <c r="B5" s="2" t="s">
        <v>58</v>
      </c>
      <c r="C5" s="3" t="s">
        <v>59</v>
      </c>
      <c r="D5" s="4">
        <v>2839</v>
      </c>
      <c r="E5" s="5">
        <v>3.6900000000000001E-3</v>
      </c>
      <c r="F5" s="2" t="s">
        <v>58</v>
      </c>
      <c r="G5" s="4" t="s">
        <v>60</v>
      </c>
      <c r="H5" s="6">
        <v>1475</v>
      </c>
      <c r="I5" s="5">
        <v>7.2399999999999999E-3</v>
      </c>
    </row>
    <row r="6" spans="2:9" ht="16.5" customHeight="1" x14ac:dyDescent="0.25">
      <c r="B6" s="2" t="s">
        <v>61</v>
      </c>
      <c r="C6" s="3" t="s">
        <v>62</v>
      </c>
      <c r="D6" s="4">
        <v>1011</v>
      </c>
      <c r="E6" s="5">
        <v>1.31E-3</v>
      </c>
      <c r="F6" s="2" t="s">
        <v>61</v>
      </c>
      <c r="G6" s="4" t="s">
        <v>63</v>
      </c>
      <c r="H6" s="6">
        <v>1288</v>
      </c>
      <c r="I6" s="5">
        <v>6.3200000000000001E-3</v>
      </c>
    </row>
    <row r="7" spans="2:9" ht="16.5" customHeight="1" x14ac:dyDescent="0.25">
      <c r="B7" s="2" t="s">
        <v>64</v>
      </c>
      <c r="C7" s="3" t="s">
        <v>65</v>
      </c>
      <c r="D7" s="4">
        <v>261</v>
      </c>
      <c r="E7" s="5">
        <v>3.4000000000000002E-4</v>
      </c>
      <c r="F7" s="2" t="s">
        <v>64</v>
      </c>
      <c r="G7" s="4" t="s">
        <v>66</v>
      </c>
      <c r="H7" s="6">
        <v>755</v>
      </c>
      <c r="I7" s="5">
        <v>3.7000000000000002E-3</v>
      </c>
    </row>
    <row r="8" spans="2:9" ht="16.5" customHeight="1" x14ac:dyDescent="0.25">
      <c r="B8" s="2" t="s">
        <v>67</v>
      </c>
      <c r="C8" s="3" t="s">
        <v>68</v>
      </c>
      <c r="D8" s="4">
        <v>230</v>
      </c>
      <c r="E8" s="5">
        <v>2.9999999999999997E-4</v>
      </c>
      <c r="F8" s="2" t="s">
        <v>67</v>
      </c>
      <c r="G8" s="4" t="s">
        <v>69</v>
      </c>
      <c r="H8" s="6">
        <v>739</v>
      </c>
      <c r="I8" s="5">
        <v>3.63E-3</v>
      </c>
    </row>
    <row r="9" spans="2:9" ht="16.5" customHeight="1" x14ac:dyDescent="0.25">
      <c r="B9" s="2" t="s">
        <v>70</v>
      </c>
      <c r="C9" s="3" t="s">
        <v>71</v>
      </c>
      <c r="D9" s="4">
        <v>202</v>
      </c>
      <c r="E9" s="5">
        <v>2.5999999999999998E-4</v>
      </c>
      <c r="F9" s="2" t="s">
        <v>70</v>
      </c>
      <c r="G9" s="4" t="s">
        <v>72</v>
      </c>
      <c r="H9" s="6">
        <v>657</v>
      </c>
      <c r="I9" s="5">
        <v>3.2200000000000002E-3</v>
      </c>
    </row>
    <row r="10" spans="2:9" ht="16.5" customHeight="1" x14ac:dyDescent="0.25">
      <c r="B10" s="2" t="s">
        <v>73</v>
      </c>
      <c r="C10" s="3" t="s">
        <v>74</v>
      </c>
      <c r="D10" s="4">
        <v>201</v>
      </c>
      <c r="E10" s="5">
        <v>2.5999999999999998E-4</v>
      </c>
      <c r="F10" s="2" t="s">
        <v>73</v>
      </c>
      <c r="G10" s="4" t="s">
        <v>75</v>
      </c>
      <c r="H10" s="6">
        <v>630</v>
      </c>
      <c r="I10" s="5">
        <v>3.0899999999999999E-3</v>
      </c>
    </row>
    <row r="11" spans="2:9" ht="16.5" customHeight="1" x14ac:dyDescent="0.25">
      <c r="B11" s="2" t="s">
        <v>76</v>
      </c>
      <c r="C11" s="3" t="s">
        <v>77</v>
      </c>
      <c r="D11" s="4">
        <v>151</v>
      </c>
      <c r="E11" s="5">
        <v>2.0000000000000001E-4</v>
      </c>
      <c r="F11" s="2" t="s">
        <v>76</v>
      </c>
      <c r="G11" s="4" t="s">
        <v>78</v>
      </c>
      <c r="H11" s="6">
        <v>533</v>
      </c>
      <c r="I11" s="5">
        <v>2.6099999999999999E-3</v>
      </c>
    </row>
    <row r="12" spans="2:9" ht="16.5" customHeight="1" x14ac:dyDescent="0.25">
      <c r="B12" s="2" t="s">
        <v>79</v>
      </c>
      <c r="C12" s="3" t="s">
        <v>80</v>
      </c>
      <c r="D12" s="4">
        <v>130</v>
      </c>
      <c r="E12" s="5">
        <v>1.7000000000000001E-4</v>
      </c>
      <c r="F12" s="2" t="s">
        <v>79</v>
      </c>
      <c r="G12" s="4" t="s">
        <v>81</v>
      </c>
      <c r="H12" s="6">
        <v>479</v>
      </c>
      <c r="I12" s="5">
        <v>2.3500000000000001E-3</v>
      </c>
    </row>
    <row r="13" spans="2:9" ht="16.5" customHeight="1" x14ac:dyDescent="0.25">
      <c r="B13" s="2"/>
      <c r="C13" s="2" t="s">
        <v>24</v>
      </c>
      <c r="D13" s="2" t="s">
        <v>20</v>
      </c>
      <c r="E13" s="2" t="s">
        <v>51</v>
      </c>
      <c r="F13" s="2"/>
      <c r="G13" s="2" t="s">
        <v>26</v>
      </c>
      <c r="H13" s="2" t="s">
        <v>20</v>
      </c>
      <c r="I13" s="2" t="s">
        <v>51</v>
      </c>
    </row>
    <row r="14" spans="2:9" ht="16.5" customHeight="1" x14ac:dyDescent="0.25">
      <c r="B14" s="2" t="s">
        <v>52</v>
      </c>
      <c r="C14" s="3" t="s">
        <v>57</v>
      </c>
      <c r="D14" s="4">
        <v>1314</v>
      </c>
      <c r="E14" s="5">
        <v>9.92E-3</v>
      </c>
      <c r="F14" s="2" t="s">
        <v>52</v>
      </c>
      <c r="G14" s="4" t="s">
        <v>82</v>
      </c>
      <c r="H14" s="6">
        <v>2789</v>
      </c>
      <c r="I14" s="5">
        <v>5.8700000000000002E-3</v>
      </c>
    </row>
    <row r="15" spans="2:9" ht="16.5" customHeight="1" x14ac:dyDescent="0.25">
      <c r="B15" s="2" t="s">
        <v>55</v>
      </c>
      <c r="C15" s="3" t="s">
        <v>69</v>
      </c>
      <c r="D15" s="4">
        <v>1093</v>
      </c>
      <c r="E15" s="5">
        <v>8.2500000000000004E-3</v>
      </c>
      <c r="F15" s="2" t="s">
        <v>55</v>
      </c>
      <c r="G15" s="4" t="s">
        <v>83</v>
      </c>
      <c r="H15" s="6">
        <v>860</v>
      </c>
      <c r="I15" s="5">
        <v>1.81E-3</v>
      </c>
    </row>
    <row r="16" spans="2:9" ht="16.5" customHeight="1" x14ac:dyDescent="0.25">
      <c r="B16" s="2" t="s">
        <v>58</v>
      </c>
      <c r="C16" s="3" t="s">
        <v>63</v>
      </c>
      <c r="D16" s="4">
        <v>879</v>
      </c>
      <c r="E16" s="5">
        <v>6.6400000000000001E-3</v>
      </c>
      <c r="F16" s="2" t="s">
        <v>58</v>
      </c>
      <c r="G16" s="4" t="s">
        <v>84</v>
      </c>
      <c r="H16" s="6">
        <v>820</v>
      </c>
      <c r="I16" s="5">
        <v>1.73E-3</v>
      </c>
    </row>
    <row r="17" spans="2:11" ht="16.5" customHeight="1" x14ac:dyDescent="0.25">
      <c r="B17" s="2" t="s">
        <v>61</v>
      </c>
      <c r="C17" s="3" t="s">
        <v>60</v>
      </c>
      <c r="D17" s="4">
        <v>686</v>
      </c>
      <c r="E17" s="5">
        <v>5.1799999999999997E-3</v>
      </c>
      <c r="F17" s="2" t="s">
        <v>61</v>
      </c>
      <c r="G17" s="4" t="s">
        <v>85</v>
      </c>
      <c r="H17" s="6">
        <v>671</v>
      </c>
      <c r="I17" s="5">
        <v>1.41E-3</v>
      </c>
    </row>
    <row r="18" spans="2:11" ht="16.5" customHeight="1" x14ac:dyDescent="0.25">
      <c r="B18" s="2" t="s">
        <v>64</v>
      </c>
      <c r="C18" s="3" t="s">
        <v>66</v>
      </c>
      <c r="D18" s="4">
        <v>655</v>
      </c>
      <c r="E18" s="5">
        <v>4.9399999999999999E-3</v>
      </c>
      <c r="F18" s="2" t="s">
        <v>64</v>
      </c>
      <c r="G18" s="4" t="s">
        <v>86</v>
      </c>
      <c r="H18" s="6">
        <v>593</v>
      </c>
      <c r="I18" s="5">
        <v>1.25E-3</v>
      </c>
    </row>
    <row r="19" spans="2:11" ht="16.5" customHeight="1" x14ac:dyDescent="0.25">
      <c r="B19" s="2" t="s">
        <v>67</v>
      </c>
      <c r="C19" s="3" t="s">
        <v>72</v>
      </c>
      <c r="D19" s="4">
        <v>476</v>
      </c>
      <c r="E19" s="5">
        <v>3.5899999999999999E-3</v>
      </c>
      <c r="F19" s="2" t="s">
        <v>67</v>
      </c>
      <c r="G19" s="4" t="s">
        <v>87</v>
      </c>
      <c r="H19" s="6">
        <v>438</v>
      </c>
      <c r="I19" s="5">
        <v>9.2000000000000003E-4</v>
      </c>
    </row>
    <row r="20" spans="2:11" ht="16.5" customHeight="1" x14ac:dyDescent="0.25">
      <c r="B20" s="2" t="s">
        <v>70</v>
      </c>
      <c r="C20" s="3" t="s">
        <v>75</v>
      </c>
      <c r="D20" s="4">
        <v>469</v>
      </c>
      <c r="E20" s="5">
        <v>3.5400000000000002E-3</v>
      </c>
      <c r="F20" s="2" t="s">
        <v>70</v>
      </c>
      <c r="G20" s="4" t="s">
        <v>88</v>
      </c>
      <c r="H20" s="6">
        <v>388</v>
      </c>
      <c r="I20" s="5">
        <v>8.1999999999999998E-4</v>
      </c>
    </row>
    <row r="21" spans="2:11" ht="16.5" customHeight="1" x14ac:dyDescent="0.25">
      <c r="B21" s="2" t="s">
        <v>73</v>
      </c>
      <c r="C21" s="3" t="s">
        <v>78</v>
      </c>
      <c r="D21" s="4">
        <v>430</v>
      </c>
      <c r="E21" s="5">
        <v>3.2499999999999999E-3</v>
      </c>
      <c r="F21" s="2" t="s">
        <v>73</v>
      </c>
      <c r="G21" s="4" t="s">
        <v>89</v>
      </c>
      <c r="H21" s="6">
        <v>353</v>
      </c>
      <c r="I21" s="5">
        <v>7.3999999999999999E-4</v>
      </c>
    </row>
    <row r="22" spans="2:11" ht="16.5" customHeight="1" x14ac:dyDescent="0.25">
      <c r="B22" s="2" t="s">
        <v>76</v>
      </c>
      <c r="C22" s="3" t="s">
        <v>90</v>
      </c>
      <c r="D22" s="4">
        <v>195</v>
      </c>
      <c r="E22" s="5">
        <v>1.47E-3</v>
      </c>
      <c r="F22" s="2" t="s">
        <v>76</v>
      </c>
      <c r="G22" s="4" t="s">
        <v>91</v>
      </c>
      <c r="H22" s="6">
        <v>264</v>
      </c>
      <c r="I22" s="5">
        <v>5.5999999999999995E-4</v>
      </c>
    </row>
    <row r="23" spans="2:11" ht="16.5" customHeight="1" x14ac:dyDescent="0.25">
      <c r="B23" s="2" t="s">
        <v>79</v>
      </c>
      <c r="C23" s="3" t="s">
        <v>92</v>
      </c>
      <c r="D23" s="4">
        <v>177</v>
      </c>
      <c r="E23" s="5">
        <v>1.34E-3</v>
      </c>
      <c r="F23" s="2" t="s">
        <v>79</v>
      </c>
      <c r="G23" s="4" t="s">
        <v>93</v>
      </c>
      <c r="H23" s="6">
        <v>260</v>
      </c>
      <c r="I23" s="5">
        <v>5.5000000000000003E-4</v>
      </c>
      <c r="K23" t="s">
        <v>94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H21" sqref="H21"/>
    </sheetView>
  </sheetViews>
  <sheetFormatPr defaultColWidth="11" defaultRowHeight="15.75" x14ac:dyDescent="0.25"/>
  <cols>
    <col min="1" max="1" width="9" style="46" customWidth="1"/>
    <col min="2" max="2" width="11" style="46" customWidth="1"/>
    <col min="3" max="3" width="21.875" style="1" customWidth="1"/>
    <col min="4" max="4" width="20.625" style="46" customWidth="1"/>
    <col min="5" max="5" width="11" style="45" customWidth="1"/>
    <col min="6" max="10" width="9" style="44" customWidth="1"/>
    <col min="11" max="11" width="12.625" style="44" customWidth="1"/>
  </cols>
  <sheetData>
    <row r="1" spans="2:11" ht="16.5" customHeight="1" x14ac:dyDescent="0.25">
      <c r="E1" s="12"/>
    </row>
    <row r="2" spans="2:11" ht="16.5" customHeight="1" x14ac:dyDescent="0.25">
      <c r="B2" s="2"/>
      <c r="C2" s="2"/>
      <c r="D2" s="2" t="s">
        <v>119</v>
      </c>
      <c r="E2" s="10" t="s">
        <v>17</v>
      </c>
    </row>
    <row r="3" spans="2:11" ht="16.5" customHeight="1" x14ac:dyDescent="0.25">
      <c r="B3" s="48" t="s">
        <v>18</v>
      </c>
      <c r="C3" s="2" t="s">
        <v>34</v>
      </c>
      <c r="D3" s="2" t="s">
        <v>95</v>
      </c>
      <c r="E3" s="2"/>
    </row>
    <row r="4" spans="2:11" ht="16.5" customHeight="1" x14ac:dyDescent="0.25">
      <c r="B4" s="52"/>
      <c r="C4" s="2" t="s">
        <v>19</v>
      </c>
      <c r="D4" s="4">
        <v>52</v>
      </c>
      <c r="E4" s="5" t="e">
        <f>(D4-#REF!)/#REF!</f>
        <v>#REF!</v>
      </c>
    </row>
    <row r="5" spans="2:11" ht="16.5" customHeight="1" x14ac:dyDescent="0.25">
      <c r="B5" s="52"/>
      <c r="C5" s="2" t="s">
        <v>20</v>
      </c>
      <c r="D5" s="4">
        <v>41</v>
      </c>
      <c r="E5" s="5" t="e">
        <f>(D5-#REF!)/#REF!</f>
        <v>#REF!</v>
      </c>
    </row>
    <row r="6" spans="2:11" ht="16.5" customHeight="1" x14ac:dyDescent="0.25">
      <c r="B6" s="52"/>
      <c r="C6" s="2" t="s">
        <v>21</v>
      </c>
      <c r="D6" s="4">
        <v>58154</v>
      </c>
      <c r="E6" s="5" t="e">
        <f>(D6-#REF!)/#REF!</f>
        <v>#REF!</v>
      </c>
    </row>
    <row r="7" spans="2:11" ht="16.5" customHeight="1" x14ac:dyDescent="0.25">
      <c r="B7" s="52"/>
      <c r="C7" s="10" t="s">
        <v>22</v>
      </c>
      <c r="D7" s="11">
        <v>0.99929000000000001</v>
      </c>
      <c r="E7" s="5" t="e">
        <f>(D7-#REF!)/#REF!</f>
        <v>#REF!</v>
      </c>
    </row>
    <row r="8" spans="2:11" ht="16.5" customHeight="1" x14ac:dyDescent="0.25">
      <c r="B8" s="48" t="s">
        <v>23</v>
      </c>
      <c r="C8" s="2" t="s">
        <v>34</v>
      </c>
      <c r="D8" s="2" t="s">
        <v>96</v>
      </c>
      <c r="E8" s="2"/>
    </row>
    <row r="9" spans="2:11" ht="16.5" customHeight="1" x14ac:dyDescent="0.25">
      <c r="B9" s="52"/>
      <c r="C9" s="2" t="s">
        <v>19</v>
      </c>
      <c r="D9" s="4">
        <v>1</v>
      </c>
      <c r="E9" s="5" t="e">
        <f>(D9-#REF!)/#REF!</f>
        <v>#REF!</v>
      </c>
    </row>
    <row r="10" spans="2:11" ht="16.5" customHeight="1" x14ac:dyDescent="0.25">
      <c r="B10" s="52"/>
      <c r="C10" s="2" t="s">
        <v>20</v>
      </c>
      <c r="D10" s="4">
        <v>1</v>
      </c>
      <c r="E10" s="5" t="e">
        <f>(D10-#REF!)/#REF!</f>
        <v>#REF!</v>
      </c>
    </row>
    <row r="11" spans="2:11" ht="16.5" customHeight="1" x14ac:dyDescent="0.25">
      <c r="B11" s="52"/>
      <c r="C11" s="2" t="s">
        <v>21</v>
      </c>
      <c r="D11" s="4">
        <v>21400</v>
      </c>
      <c r="E11" s="5" t="e">
        <f>(D11-#REF!)/#REF!</f>
        <v>#REF!</v>
      </c>
    </row>
    <row r="12" spans="2:11" ht="16.5" customHeight="1" x14ac:dyDescent="0.25">
      <c r="B12" s="52"/>
      <c r="C12" s="10" t="s">
        <v>22</v>
      </c>
      <c r="D12" s="11">
        <v>0.99995000000000001</v>
      </c>
      <c r="E12" s="5" t="e">
        <f>(D12-#REF!)/#REF!</f>
        <v>#REF!</v>
      </c>
      <c r="K12" s="13"/>
    </row>
    <row r="13" spans="2:11" ht="16.5" customHeight="1" x14ac:dyDescent="0.25">
      <c r="B13" s="48" t="s">
        <v>24</v>
      </c>
      <c r="C13" s="2" t="s">
        <v>34</v>
      </c>
      <c r="D13" s="2" t="s">
        <v>97</v>
      </c>
      <c r="E13" s="2"/>
      <c r="K13" s="13"/>
    </row>
    <row r="14" spans="2:11" ht="16.5" customHeight="1" x14ac:dyDescent="0.25">
      <c r="B14" s="52"/>
      <c r="C14" s="2" t="s">
        <v>19</v>
      </c>
      <c r="D14" s="4">
        <v>64</v>
      </c>
      <c r="E14" s="5" t="e">
        <f>(D14-#REF!)/#REF!</f>
        <v>#REF!</v>
      </c>
      <c r="H14" s="14"/>
      <c r="K14" s="13"/>
    </row>
    <row r="15" spans="2:11" ht="16.5" customHeight="1" x14ac:dyDescent="0.25">
      <c r="B15" s="52"/>
      <c r="C15" s="2" t="s">
        <v>20</v>
      </c>
      <c r="D15" s="4">
        <v>54</v>
      </c>
      <c r="E15" s="5" t="e">
        <f>(D15-#REF!)/#REF!</f>
        <v>#REF!</v>
      </c>
    </row>
    <row r="16" spans="2:11" ht="16.5" customHeight="1" x14ac:dyDescent="0.25">
      <c r="B16" s="52"/>
      <c r="C16" s="2" t="s">
        <v>21</v>
      </c>
      <c r="D16" s="4">
        <v>10680</v>
      </c>
      <c r="E16" s="5" t="e">
        <f>(D16-#REF!)/#REF!</f>
        <v>#REF!</v>
      </c>
    </row>
    <row r="17" spans="2:5" ht="16.5" customHeight="1" x14ac:dyDescent="0.25">
      <c r="B17" s="52"/>
      <c r="C17" s="10" t="s">
        <v>22</v>
      </c>
      <c r="D17" s="11">
        <v>0.99494000000000005</v>
      </c>
      <c r="E17" s="5" t="e">
        <f>(D17-#REF!)/#REF!</f>
        <v>#REF!</v>
      </c>
    </row>
    <row r="18" spans="2:5" ht="16.5" customHeight="1" x14ac:dyDescent="0.25">
      <c r="B18" s="48" t="s">
        <v>25</v>
      </c>
      <c r="C18" s="2" t="s">
        <v>34</v>
      </c>
      <c r="D18" s="2" t="s">
        <v>98</v>
      </c>
      <c r="E18" s="2"/>
    </row>
    <row r="19" spans="2:5" ht="16.5" customHeight="1" x14ac:dyDescent="0.25">
      <c r="B19" s="52"/>
      <c r="C19" s="2" t="s">
        <v>19</v>
      </c>
      <c r="D19" s="4">
        <v>0</v>
      </c>
      <c r="E19" s="5" t="e">
        <f>(D19-#REF!)/#REF!</f>
        <v>#REF!</v>
      </c>
    </row>
    <row r="20" spans="2:5" ht="16.5" customHeight="1" x14ac:dyDescent="0.25">
      <c r="B20" s="52"/>
      <c r="C20" s="2" t="s">
        <v>20</v>
      </c>
      <c r="D20" s="4">
        <v>0</v>
      </c>
      <c r="E20" s="5" t="e">
        <f>(D20-#REF!)/#REF!</f>
        <v>#REF!</v>
      </c>
    </row>
    <row r="21" spans="2:5" ht="16.5" customHeight="1" x14ac:dyDescent="0.25">
      <c r="B21" s="52"/>
      <c r="C21" s="2" t="s">
        <v>21</v>
      </c>
      <c r="D21" s="4">
        <v>2612</v>
      </c>
      <c r="E21" s="5" t="e">
        <f>(D21-#REF!)/#REF!</f>
        <v>#REF!</v>
      </c>
    </row>
    <row r="22" spans="2:5" ht="16.5" customHeight="1" x14ac:dyDescent="0.25">
      <c r="B22" s="52"/>
      <c r="C22" s="10" t="s">
        <v>22</v>
      </c>
      <c r="D22" s="11">
        <v>1</v>
      </c>
      <c r="E22" s="5" t="e">
        <f>(D22-#REF!)/#REF!</f>
        <v>#REF!</v>
      </c>
    </row>
    <row r="23" spans="2:5" ht="16.5" customHeight="1" x14ac:dyDescent="0.25">
      <c r="B23" s="48" t="s">
        <v>26</v>
      </c>
      <c r="C23" s="2" t="s">
        <v>34</v>
      </c>
      <c r="D23" s="2" t="s">
        <v>99</v>
      </c>
      <c r="E23" s="2"/>
    </row>
    <row r="24" spans="2:5" ht="16.5" customHeight="1" x14ac:dyDescent="0.25">
      <c r="B24" s="52"/>
      <c r="C24" s="2" t="s">
        <v>19</v>
      </c>
      <c r="D24" s="4">
        <v>60</v>
      </c>
      <c r="E24" s="5" t="e">
        <f>(D24-#REF!)/#REF!</f>
        <v>#REF!</v>
      </c>
    </row>
    <row r="25" spans="2:5" ht="16.5" customHeight="1" x14ac:dyDescent="0.25">
      <c r="B25" s="52"/>
      <c r="C25" s="2" t="s">
        <v>20</v>
      </c>
      <c r="D25" s="4">
        <v>53</v>
      </c>
      <c r="E25" s="5" t="e">
        <f>(D25-#REF!)/#REF!</f>
        <v>#REF!</v>
      </c>
    </row>
    <row r="26" spans="2:5" ht="16.5" customHeight="1" x14ac:dyDescent="0.25">
      <c r="B26" s="52"/>
      <c r="C26" s="2" t="s">
        <v>21</v>
      </c>
      <c r="D26" s="4">
        <v>13500</v>
      </c>
      <c r="E26" s="5" t="e">
        <f>(D26-#REF!)/#REF!</f>
        <v>#REF!</v>
      </c>
    </row>
    <row r="27" spans="2:5" ht="16.5" customHeight="1" x14ac:dyDescent="0.25">
      <c r="B27" s="52"/>
      <c r="C27" s="10" t="s">
        <v>22</v>
      </c>
      <c r="D27" s="11">
        <v>0.99607000000000001</v>
      </c>
      <c r="E27" s="5" t="e">
        <f>(D27-#REF!)/#REF!</f>
        <v>#REF!</v>
      </c>
    </row>
    <row r="28" spans="2:5" ht="16.5" customHeight="1" x14ac:dyDescent="0.25">
      <c r="B28" s="48" t="s">
        <v>27</v>
      </c>
      <c r="C28" s="2" t="s">
        <v>34</v>
      </c>
      <c r="D28" s="2" t="s">
        <v>100</v>
      </c>
      <c r="E28" s="2"/>
    </row>
    <row r="29" spans="2:5" ht="16.5" customHeight="1" x14ac:dyDescent="0.25">
      <c r="B29" s="52"/>
      <c r="C29" s="2" t="s">
        <v>19</v>
      </c>
      <c r="D29" s="4">
        <v>5</v>
      </c>
      <c r="E29" s="5">
        <v>0</v>
      </c>
    </row>
    <row r="30" spans="2:5" ht="16.5" customHeight="1" x14ac:dyDescent="0.25">
      <c r="B30" s="52"/>
      <c r="C30" s="2" t="s">
        <v>20</v>
      </c>
      <c r="D30" s="4">
        <v>3</v>
      </c>
      <c r="E30" s="5">
        <v>0</v>
      </c>
    </row>
    <row r="31" spans="2:5" ht="16.5" customHeight="1" x14ac:dyDescent="0.25">
      <c r="B31" s="52"/>
      <c r="C31" s="2" t="s">
        <v>21</v>
      </c>
      <c r="D31" s="4">
        <v>552</v>
      </c>
      <c r="E31" s="5" t="e">
        <f>(D31-#REF!)/#REF!</f>
        <v>#REF!</v>
      </c>
    </row>
    <row r="32" spans="2:5" ht="16.5" customHeight="1" x14ac:dyDescent="0.25">
      <c r="B32" s="52"/>
      <c r="C32" s="10" t="s">
        <v>22</v>
      </c>
      <c r="D32" s="11">
        <v>0.99456999999999995</v>
      </c>
      <c r="E32" s="5" t="e">
        <f>(D32-#REF!)/#REF!</f>
        <v>#REF!</v>
      </c>
    </row>
    <row r="33" spans="2:5" ht="16.5" customHeight="1" x14ac:dyDescent="0.25">
      <c r="B33" s="48" t="s">
        <v>28</v>
      </c>
      <c r="C33" s="2" t="s">
        <v>34</v>
      </c>
      <c r="D33" s="2" t="s">
        <v>101</v>
      </c>
      <c r="E33" s="2"/>
    </row>
    <row r="34" spans="2:5" ht="16.5" customHeight="1" x14ac:dyDescent="0.25">
      <c r="B34" s="52"/>
      <c r="C34" s="2" t="s">
        <v>19</v>
      </c>
      <c r="D34" s="4">
        <v>32</v>
      </c>
      <c r="E34" s="5" t="e">
        <f>(D34-#REF!)/#REF!</f>
        <v>#REF!</v>
      </c>
    </row>
    <row r="35" spans="2:5" ht="16.5" customHeight="1" x14ac:dyDescent="0.25">
      <c r="B35" s="52"/>
      <c r="C35" s="2" t="s">
        <v>20</v>
      </c>
      <c r="D35" s="4">
        <v>23</v>
      </c>
      <c r="E35" s="5" t="e">
        <f>(D35-#REF!)/#REF!</f>
        <v>#REF!</v>
      </c>
    </row>
    <row r="36" spans="2:5" ht="16.5" customHeight="1" x14ac:dyDescent="0.25">
      <c r="B36" s="52"/>
      <c r="C36" s="2" t="s">
        <v>21</v>
      </c>
      <c r="D36" s="4">
        <v>8093</v>
      </c>
      <c r="E36" s="5" t="e">
        <f>(D36-#REF!)/#REF!</f>
        <v>#REF!</v>
      </c>
    </row>
    <row r="37" spans="2:5" ht="16.5" customHeight="1" x14ac:dyDescent="0.25">
      <c r="B37" s="52"/>
      <c r="C37" s="10" t="s">
        <v>22</v>
      </c>
      <c r="D37" s="11">
        <v>0.99716000000000005</v>
      </c>
      <c r="E37" s="5" t="e">
        <f>(D37-#REF!)/#REF!</f>
        <v>#REF!</v>
      </c>
    </row>
    <row r="38" spans="2:5" ht="16.5" customHeight="1" x14ac:dyDescent="0.25">
      <c r="B38" s="48" t="s">
        <v>29</v>
      </c>
      <c r="C38" s="2" t="s">
        <v>34</v>
      </c>
      <c r="D38" s="2" t="s">
        <v>50</v>
      </c>
      <c r="E38" s="2"/>
    </row>
    <row r="39" spans="2:5" ht="16.5" customHeight="1" x14ac:dyDescent="0.25">
      <c r="B39" s="52"/>
      <c r="C39" s="2" t="s">
        <v>19</v>
      </c>
      <c r="D39" s="4">
        <v>347</v>
      </c>
      <c r="E39" s="5" t="e">
        <f>(D39-#REF!)/#REF!</f>
        <v>#REF!</v>
      </c>
    </row>
    <row r="40" spans="2:5" ht="16.5" customHeight="1" x14ac:dyDescent="0.25">
      <c r="B40" s="52"/>
      <c r="C40" s="2" t="s">
        <v>20</v>
      </c>
      <c r="D40" s="4">
        <v>305</v>
      </c>
      <c r="E40" s="5" t="e">
        <f>(D40-#REF!)/#REF!</f>
        <v>#REF!</v>
      </c>
    </row>
    <row r="41" spans="2:5" ht="16.5" customHeight="1" x14ac:dyDescent="0.25">
      <c r="B41" s="52"/>
      <c r="C41" s="2" t="s">
        <v>21</v>
      </c>
      <c r="D41" s="4">
        <v>128351</v>
      </c>
      <c r="E41" s="5" t="e">
        <f>(D41-#REF!)/#REF!</f>
        <v>#REF!</v>
      </c>
    </row>
    <row r="42" spans="2:5" ht="16.5" customHeight="1" x14ac:dyDescent="0.25">
      <c r="B42" s="52"/>
      <c r="C42" s="10" t="s">
        <v>22</v>
      </c>
      <c r="D42" s="11">
        <v>0.99761999999999995</v>
      </c>
      <c r="E42" s="5" t="e">
        <f>(D42-#REF!)/#REF!</f>
        <v>#REF!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5" sqref="I5"/>
    </sheetView>
  </sheetViews>
  <sheetFormatPr defaultColWidth="11" defaultRowHeight="15.75" x14ac:dyDescent="0.25"/>
  <cols>
    <col min="1" max="1" width="9" style="37" customWidth="1"/>
    <col min="2" max="2" width="11" style="37" customWidth="1"/>
    <col min="3" max="3" width="21.875" style="1" customWidth="1"/>
    <col min="4" max="4" width="14.625" style="37" customWidth="1"/>
    <col min="5" max="5" width="20.625" style="40" customWidth="1"/>
    <col min="6" max="6" width="20.625" style="43" customWidth="1"/>
    <col min="7" max="7" width="11" style="36" customWidth="1"/>
    <col min="8" max="12" width="9" style="35" customWidth="1"/>
    <col min="13" max="13" width="12.625" style="35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119</v>
      </c>
      <c r="G2" s="10" t="s">
        <v>17</v>
      </c>
    </row>
    <row r="3" spans="2:13" ht="16.5" customHeight="1" x14ac:dyDescent="0.25">
      <c r="B3" s="48" t="s">
        <v>18</v>
      </c>
      <c r="C3" s="2" t="s">
        <v>34</v>
      </c>
      <c r="D3" s="2" t="s">
        <v>102</v>
      </c>
      <c r="E3" s="2" t="s">
        <v>103</v>
      </c>
      <c r="F3" s="2" t="s">
        <v>103</v>
      </c>
      <c r="G3" s="2"/>
    </row>
    <row r="4" spans="2:13" ht="16.5" customHeight="1" x14ac:dyDescent="0.25">
      <c r="B4" s="52"/>
      <c r="C4" s="2" t="s">
        <v>19</v>
      </c>
      <c r="D4" s="4">
        <v>300</v>
      </c>
      <c r="E4" s="4">
        <v>1369</v>
      </c>
      <c r="F4" s="4">
        <v>430</v>
      </c>
      <c r="G4" s="5">
        <f>(F4-E4)/E4</f>
        <v>-0.68590211833455073</v>
      </c>
    </row>
    <row r="5" spans="2:13" ht="16.5" customHeight="1" x14ac:dyDescent="0.25">
      <c r="B5" s="52"/>
      <c r="C5" s="2" t="s">
        <v>20</v>
      </c>
      <c r="D5" s="4">
        <v>222</v>
      </c>
      <c r="E5" s="4">
        <v>559</v>
      </c>
      <c r="F5" s="4">
        <v>297</v>
      </c>
      <c r="G5" s="5">
        <f t="shared" ref="G5:G7" si="0">(F5-E5)/E5</f>
        <v>-0.46869409660107336</v>
      </c>
    </row>
    <row r="6" spans="2:13" ht="16.5" customHeight="1" x14ac:dyDescent="0.25">
      <c r="B6" s="52"/>
      <c r="C6" s="2" t="s">
        <v>21</v>
      </c>
      <c r="D6" s="4">
        <v>149425</v>
      </c>
      <c r="E6" s="4">
        <v>462800</v>
      </c>
      <c r="F6" s="4">
        <v>531834</v>
      </c>
      <c r="G6" s="5">
        <f t="shared" si="0"/>
        <v>0.14916594641313743</v>
      </c>
    </row>
    <row r="7" spans="2:13" ht="16.5" customHeight="1" x14ac:dyDescent="0.25">
      <c r="B7" s="52"/>
      <c r="C7" s="10" t="s">
        <v>22</v>
      </c>
      <c r="D7" s="11">
        <v>0.99851000000000001</v>
      </c>
      <c r="E7" s="11">
        <v>0.99878999999999996</v>
      </c>
      <c r="F7" s="11">
        <v>0.99944</v>
      </c>
      <c r="G7" s="5">
        <f t="shared" si="0"/>
        <v>6.5078745281794915E-4</v>
      </c>
    </row>
    <row r="8" spans="2:13" ht="16.5" customHeight="1" x14ac:dyDescent="0.25">
      <c r="B8" s="48" t="s">
        <v>23</v>
      </c>
      <c r="C8" s="2" t="s">
        <v>34</v>
      </c>
      <c r="D8" s="2" t="s">
        <v>96</v>
      </c>
      <c r="E8" s="2" t="s">
        <v>96</v>
      </c>
      <c r="F8" s="2" t="s">
        <v>96</v>
      </c>
      <c r="G8" s="2"/>
    </row>
    <row r="9" spans="2:13" ht="16.5" customHeight="1" x14ac:dyDescent="0.25">
      <c r="B9" s="52"/>
      <c r="C9" s="2" t="s">
        <v>19</v>
      </c>
      <c r="D9" s="4">
        <v>1</v>
      </c>
      <c r="E9" s="4">
        <v>2</v>
      </c>
      <c r="F9" s="4">
        <v>1</v>
      </c>
      <c r="G9" s="5">
        <f>(F9-E9)/E9</f>
        <v>-0.5</v>
      </c>
    </row>
    <row r="10" spans="2:13" ht="16.5" customHeight="1" x14ac:dyDescent="0.25">
      <c r="B10" s="52"/>
      <c r="C10" s="2" t="s">
        <v>20</v>
      </c>
      <c r="D10" s="4">
        <v>1</v>
      </c>
      <c r="E10" s="4">
        <v>2</v>
      </c>
      <c r="F10" s="4">
        <v>1</v>
      </c>
      <c r="G10" s="5">
        <f t="shared" ref="G10:G12" si="1">(F10-E10)/E10</f>
        <v>-0.5</v>
      </c>
    </row>
    <row r="11" spans="2:13" ht="16.5" customHeight="1" x14ac:dyDescent="0.25">
      <c r="B11" s="52"/>
      <c r="C11" s="2" t="s">
        <v>21</v>
      </c>
      <c r="D11" s="4">
        <v>21496</v>
      </c>
      <c r="E11" s="4">
        <v>21419</v>
      </c>
      <c r="F11" s="4">
        <v>21400</v>
      </c>
      <c r="G11" s="5">
        <f t="shared" si="1"/>
        <v>-8.8706288809001351E-4</v>
      </c>
    </row>
    <row r="12" spans="2:13" ht="16.5" customHeight="1" x14ac:dyDescent="0.25">
      <c r="B12" s="52"/>
      <c r="C12" s="10" t="s">
        <v>22</v>
      </c>
      <c r="D12" s="11">
        <v>0.99995000000000001</v>
      </c>
      <c r="E12" s="11">
        <v>0.99990999999999997</v>
      </c>
      <c r="F12" s="11">
        <v>0.99995000000000001</v>
      </c>
      <c r="G12" s="5">
        <f t="shared" si="1"/>
        <v>4.0003600324069172E-5</v>
      </c>
      <c r="M12" s="13"/>
    </row>
    <row r="13" spans="2:13" ht="16.5" customHeight="1" x14ac:dyDescent="0.25">
      <c r="B13" s="48" t="s">
        <v>24</v>
      </c>
      <c r="C13" s="2" t="s">
        <v>34</v>
      </c>
      <c r="D13" s="2" t="s">
        <v>104</v>
      </c>
      <c r="E13" s="2" t="s">
        <v>97</v>
      </c>
      <c r="F13" s="2" t="s">
        <v>105</v>
      </c>
      <c r="G13" s="2"/>
      <c r="M13" s="13"/>
    </row>
    <row r="14" spans="2:13" ht="16.5" customHeight="1" x14ac:dyDescent="0.25">
      <c r="B14" s="52"/>
      <c r="C14" s="2" t="s">
        <v>19</v>
      </c>
      <c r="D14" s="4">
        <v>9</v>
      </c>
      <c r="E14" s="4">
        <v>58</v>
      </c>
      <c r="F14" s="4">
        <v>140</v>
      </c>
      <c r="G14" s="5">
        <f>(F14-E14)/E14</f>
        <v>1.4137931034482758</v>
      </c>
      <c r="J14" s="14"/>
      <c r="M14" s="13"/>
    </row>
    <row r="15" spans="2:13" ht="16.5" customHeight="1" x14ac:dyDescent="0.25">
      <c r="B15" s="52"/>
      <c r="C15" s="2" t="s">
        <v>20</v>
      </c>
      <c r="D15" s="4">
        <v>8</v>
      </c>
      <c r="E15" s="4">
        <v>48</v>
      </c>
      <c r="F15" s="4">
        <v>114</v>
      </c>
      <c r="G15" s="5">
        <f t="shared" ref="G15:G17" si="2">(F15-E15)/E15</f>
        <v>1.375</v>
      </c>
    </row>
    <row r="16" spans="2:13" ht="16.5" customHeight="1" x14ac:dyDescent="0.25">
      <c r="B16" s="52"/>
      <c r="C16" s="2" t="s">
        <v>21</v>
      </c>
      <c r="D16" s="4">
        <v>9423</v>
      </c>
      <c r="E16" s="4">
        <v>10024</v>
      </c>
      <c r="F16" s="4">
        <v>28745</v>
      </c>
      <c r="G16" s="5">
        <f t="shared" si="2"/>
        <v>1.8676177174780526</v>
      </c>
    </row>
    <row r="17" spans="2:7" ht="16.5" customHeight="1" x14ac:dyDescent="0.25">
      <c r="B17" s="52"/>
      <c r="C17" s="10" t="s">
        <v>22</v>
      </c>
      <c r="D17" s="11">
        <v>0.99914999999999998</v>
      </c>
      <c r="E17" s="11">
        <v>0.99521000000000004</v>
      </c>
      <c r="F17" s="11">
        <v>0.99602999999999997</v>
      </c>
      <c r="G17" s="5">
        <f t="shared" si="2"/>
        <v>8.2394670471551922E-4</v>
      </c>
    </row>
    <row r="18" spans="2:7" ht="16.5" customHeight="1" x14ac:dyDescent="0.25">
      <c r="B18" s="48" t="s">
        <v>25</v>
      </c>
      <c r="C18" s="2" t="s">
        <v>34</v>
      </c>
      <c r="D18" s="2" t="s">
        <v>106</v>
      </c>
      <c r="E18" s="2" t="s">
        <v>106</v>
      </c>
      <c r="F18" s="2" t="s">
        <v>106</v>
      </c>
      <c r="G18" s="2"/>
    </row>
    <row r="19" spans="2:7" ht="16.5" customHeight="1" x14ac:dyDescent="0.25">
      <c r="B19" s="52"/>
      <c r="C19" s="2" t="s">
        <v>19</v>
      </c>
      <c r="D19" s="4">
        <v>58</v>
      </c>
      <c r="E19" s="4">
        <v>48</v>
      </c>
      <c r="F19" s="4">
        <v>50</v>
      </c>
      <c r="G19" s="5">
        <f>(F19-E19)/E19</f>
        <v>4.1666666666666664E-2</v>
      </c>
    </row>
    <row r="20" spans="2:7" ht="16.5" customHeight="1" x14ac:dyDescent="0.25">
      <c r="B20" s="52"/>
      <c r="C20" s="2" t="s">
        <v>20</v>
      </c>
      <c r="D20" s="4">
        <v>50</v>
      </c>
      <c r="E20" s="4">
        <v>36</v>
      </c>
      <c r="F20" s="4">
        <v>40</v>
      </c>
      <c r="G20" s="5">
        <f t="shared" ref="G20:G22" si="3">(F20-E20)/E20</f>
        <v>0.1111111111111111</v>
      </c>
    </row>
    <row r="21" spans="2:7" ht="16.5" customHeight="1" x14ac:dyDescent="0.25">
      <c r="B21" s="52"/>
      <c r="C21" s="2" t="s">
        <v>21</v>
      </c>
      <c r="D21" s="4">
        <v>72604</v>
      </c>
      <c r="E21" s="4">
        <v>74886</v>
      </c>
      <c r="F21" s="4">
        <v>76576</v>
      </c>
      <c r="G21" s="5">
        <f t="shared" si="3"/>
        <v>2.256763614026654E-2</v>
      </c>
    </row>
    <row r="22" spans="2:7" ht="16.5" customHeight="1" x14ac:dyDescent="0.25">
      <c r="B22" s="52"/>
      <c r="C22" s="10" t="s">
        <v>22</v>
      </c>
      <c r="D22" s="11">
        <v>0.99931000000000003</v>
      </c>
      <c r="E22" s="11">
        <v>0.99951999999999996</v>
      </c>
      <c r="F22" s="11">
        <v>0.99948000000000004</v>
      </c>
      <c r="G22" s="5">
        <f t="shared" si="3"/>
        <v>-4.001920922035475E-5</v>
      </c>
    </row>
    <row r="23" spans="2:7" ht="16.5" customHeight="1" x14ac:dyDescent="0.25">
      <c r="B23" s="48" t="s">
        <v>26</v>
      </c>
      <c r="C23" s="2" t="s">
        <v>34</v>
      </c>
      <c r="D23" s="2" t="s">
        <v>107</v>
      </c>
      <c r="E23" s="2" t="s">
        <v>108</v>
      </c>
      <c r="F23" s="2" t="s">
        <v>108</v>
      </c>
      <c r="G23" s="2"/>
    </row>
    <row r="24" spans="2:7" ht="16.5" customHeight="1" x14ac:dyDescent="0.25">
      <c r="B24" s="52"/>
      <c r="C24" s="2" t="s">
        <v>19</v>
      </c>
      <c r="D24" s="4">
        <v>1</v>
      </c>
      <c r="E24" s="4">
        <v>999</v>
      </c>
      <c r="F24" s="4">
        <v>1214</v>
      </c>
      <c r="G24" s="5">
        <f>(F24-E24)/E24</f>
        <v>0.21521521521521522</v>
      </c>
    </row>
    <row r="25" spans="2:7" ht="16.5" customHeight="1" x14ac:dyDescent="0.25">
      <c r="B25" s="52"/>
      <c r="C25" s="2" t="s">
        <v>20</v>
      </c>
      <c r="D25" s="4">
        <v>1</v>
      </c>
      <c r="E25" s="4">
        <v>847</v>
      </c>
      <c r="F25" s="4">
        <v>1038</v>
      </c>
      <c r="G25" s="5">
        <f t="shared" ref="G25:G27" si="4">(F25-E25)/E25</f>
        <v>0.22550177095631641</v>
      </c>
    </row>
    <row r="26" spans="2:7" ht="16.5" customHeight="1" x14ac:dyDescent="0.25">
      <c r="B26" s="52"/>
      <c r="C26" s="2" t="s">
        <v>21</v>
      </c>
      <c r="D26" s="4">
        <v>188955</v>
      </c>
      <c r="E26" s="4">
        <v>362846</v>
      </c>
      <c r="F26" s="4">
        <v>389204</v>
      </c>
      <c r="G26" s="5">
        <f t="shared" si="4"/>
        <v>7.2642388230819685E-2</v>
      </c>
    </row>
    <row r="27" spans="2:7" ht="16.5" customHeight="1" x14ac:dyDescent="0.25">
      <c r="B27" s="52"/>
      <c r="C27" s="10" t="s">
        <v>22</v>
      </c>
      <c r="D27" s="11">
        <v>0.99999000000000005</v>
      </c>
      <c r="E27" s="11">
        <v>0.99766999999999995</v>
      </c>
      <c r="F27" s="11">
        <v>0.99733000000000005</v>
      </c>
      <c r="G27" s="5">
        <f t="shared" si="4"/>
        <v>-3.407940501367145E-4</v>
      </c>
    </row>
    <row r="28" spans="2:7" ht="16.5" customHeight="1" x14ac:dyDescent="0.25">
      <c r="B28" s="48" t="s">
        <v>27</v>
      </c>
      <c r="C28" s="2" t="s">
        <v>34</v>
      </c>
      <c r="D28" s="2" t="s">
        <v>109</v>
      </c>
      <c r="E28" s="2" t="s">
        <v>109</v>
      </c>
      <c r="F28" s="2" t="s">
        <v>109</v>
      </c>
      <c r="G28" s="2"/>
    </row>
    <row r="29" spans="2:7" ht="16.5" customHeight="1" x14ac:dyDescent="0.25">
      <c r="B29" s="52"/>
      <c r="C29" s="2" t="s">
        <v>19</v>
      </c>
      <c r="D29" s="4">
        <v>0</v>
      </c>
      <c r="E29" s="4">
        <v>0</v>
      </c>
      <c r="F29" s="4">
        <v>0</v>
      </c>
      <c r="G29" s="5">
        <v>0</v>
      </c>
    </row>
    <row r="30" spans="2:7" ht="16.5" customHeight="1" x14ac:dyDescent="0.25">
      <c r="B30" s="52"/>
      <c r="C30" s="2" t="s">
        <v>20</v>
      </c>
      <c r="D30" s="4">
        <v>0</v>
      </c>
      <c r="E30" s="4">
        <v>0</v>
      </c>
      <c r="F30" s="4">
        <v>0</v>
      </c>
      <c r="G30" s="5">
        <v>0</v>
      </c>
    </row>
    <row r="31" spans="2:7" ht="16.5" customHeight="1" x14ac:dyDescent="0.25">
      <c r="B31" s="52"/>
      <c r="C31" s="2" t="s">
        <v>21</v>
      </c>
      <c r="D31" s="4">
        <v>93174</v>
      </c>
      <c r="E31" s="4">
        <v>95562</v>
      </c>
      <c r="F31" s="4">
        <v>97356</v>
      </c>
      <c r="G31" s="5">
        <f t="shared" ref="G31:G32" si="5">(F31-E31)/E31</f>
        <v>1.8773152508319207E-2</v>
      </c>
    </row>
    <row r="32" spans="2:7" ht="16.5" customHeight="1" x14ac:dyDescent="0.25">
      <c r="B32" s="52"/>
      <c r="C32" s="10" t="s">
        <v>22</v>
      </c>
      <c r="D32" s="11">
        <v>1</v>
      </c>
      <c r="E32" s="11">
        <v>1</v>
      </c>
      <c r="F32" s="11">
        <v>1</v>
      </c>
      <c r="G32" s="5">
        <f t="shared" si="5"/>
        <v>0</v>
      </c>
    </row>
    <row r="33" spans="2:7" ht="16.5" customHeight="1" x14ac:dyDescent="0.25">
      <c r="B33" s="48" t="s">
        <v>28</v>
      </c>
      <c r="C33" s="2" t="s">
        <v>34</v>
      </c>
      <c r="D33" s="2" t="s">
        <v>110</v>
      </c>
      <c r="E33" s="2" t="s">
        <v>47</v>
      </c>
      <c r="F33" s="2" t="s">
        <v>46</v>
      </c>
      <c r="G33" s="2"/>
    </row>
    <row r="34" spans="2:7" ht="16.5" customHeight="1" x14ac:dyDescent="0.25">
      <c r="B34" s="52"/>
      <c r="C34" s="2" t="s">
        <v>19</v>
      </c>
      <c r="D34" s="4">
        <v>55</v>
      </c>
      <c r="E34" s="4">
        <v>72</v>
      </c>
      <c r="F34" s="4">
        <v>183</v>
      </c>
      <c r="G34" s="5">
        <f>(F34-E34)/E34</f>
        <v>1.5416666666666667</v>
      </c>
    </row>
    <row r="35" spans="2:7" ht="16.5" customHeight="1" x14ac:dyDescent="0.25">
      <c r="B35" s="52"/>
      <c r="C35" s="2" t="s">
        <v>20</v>
      </c>
      <c r="D35" s="4">
        <v>43</v>
      </c>
      <c r="E35" s="4">
        <v>66</v>
      </c>
      <c r="F35" s="4">
        <v>142</v>
      </c>
      <c r="G35" s="5">
        <f t="shared" ref="G35:G37" si="6">(F35-E35)/E35</f>
        <v>1.1515151515151516</v>
      </c>
    </row>
    <row r="36" spans="2:7" ht="16.5" customHeight="1" x14ac:dyDescent="0.25">
      <c r="B36" s="52"/>
      <c r="C36" s="2" t="s">
        <v>21</v>
      </c>
      <c r="D36" s="4">
        <v>11063</v>
      </c>
      <c r="E36" s="4">
        <v>15172</v>
      </c>
      <c r="F36" s="4">
        <v>73131</v>
      </c>
      <c r="G36" s="5">
        <f t="shared" si="6"/>
        <v>3.8201291853414183</v>
      </c>
    </row>
    <row r="37" spans="2:7" ht="16.5" customHeight="1" x14ac:dyDescent="0.25">
      <c r="B37" s="52"/>
      <c r="C37" s="10" t="s">
        <v>22</v>
      </c>
      <c r="D37" s="11">
        <v>0.99611000000000005</v>
      </c>
      <c r="E37" s="11">
        <v>0.99565000000000003</v>
      </c>
      <c r="F37" s="11">
        <v>0.99805999999999995</v>
      </c>
      <c r="G37" s="5">
        <f t="shared" si="6"/>
        <v>2.4205293024656379E-3</v>
      </c>
    </row>
    <row r="38" spans="2:7" ht="16.5" customHeight="1" x14ac:dyDescent="0.25">
      <c r="B38" s="48" t="s">
        <v>29</v>
      </c>
      <c r="C38" s="2" t="s">
        <v>34</v>
      </c>
      <c r="D38" s="2" t="s">
        <v>111</v>
      </c>
      <c r="E38" s="2" t="s">
        <v>49</v>
      </c>
      <c r="F38" s="2" t="s">
        <v>49</v>
      </c>
      <c r="G38" s="2"/>
    </row>
    <row r="39" spans="2:7" ht="16.5" customHeight="1" x14ac:dyDescent="0.25">
      <c r="B39" s="52"/>
      <c r="C39" s="2" t="s">
        <v>19</v>
      </c>
      <c r="D39" s="4">
        <v>53</v>
      </c>
      <c r="E39" s="4">
        <v>192</v>
      </c>
      <c r="F39" s="4">
        <v>52</v>
      </c>
      <c r="G39" s="5">
        <f>(F39-E39)/E39</f>
        <v>-0.72916666666666663</v>
      </c>
    </row>
    <row r="40" spans="2:7" ht="16.5" customHeight="1" x14ac:dyDescent="0.25">
      <c r="B40" s="52"/>
      <c r="C40" s="2" t="s">
        <v>20</v>
      </c>
      <c r="D40" s="4">
        <v>41</v>
      </c>
      <c r="E40" s="4">
        <v>162</v>
      </c>
      <c r="F40" s="4">
        <v>42</v>
      </c>
      <c r="G40" s="5">
        <f t="shared" ref="G40:G42" si="7">(F40-E40)/E40</f>
        <v>-0.7407407407407407</v>
      </c>
    </row>
    <row r="41" spans="2:7" ht="16.5" customHeight="1" x14ac:dyDescent="0.25">
      <c r="B41" s="52"/>
      <c r="C41" s="2" t="s">
        <v>21</v>
      </c>
      <c r="D41" s="4">
        <v>3965</v>
      </c>
      <c r="E41" s="4">
        <v>121641</v>
      </c>
      <c r="F41" s="4">
        <v>22699</v>
      </c>
      <c r="G41" s="5">
        <f t="shared" si="7"/>
        <v>-0.81339351041178554</v>
      </c>
    </row>
    <row r="42" spans="2:7" ht="16.5" customHeight="1" x14ac:dyDescent="0.25">
      <c r="B42" s="52"/>
      <c r="C42" s="10" t="s">
        <v>22</v>
      </c>
      <c r="D42" s="11">
        <v>0.98965999999999998</v>
      </c>
      <c r="E42" s="11">
        <v>0.99866999999999995</v>
      </c>
      <c r="F42" s="11">
        <v>0.99814999999999998</v>
      </c>
      <c r="G42" s="5">
        <f t="shared" si="7"/>
        <v>-5.2069252105296543E-4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0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/>
  </sheetViews>
  <sheetFormatPr defaultColWidth="11" defaultRowHeight="15.75" x14ac:dyDescent="0.25"/>
  <cols>
    <col min="1" max="1" width="9" style="37" customWidth="1"/>
    <col min="2" max="2" width="11" style="37" customWidth="1"/>
    <col min="3" max="3" width="21.875" style="1" customWidth="1"/>
    <col min="4" max="4" width="14.625" style="37" customWidth="1"/>
    <col min="5" max="5" width="20.75" style="40" customWidth="1"/>
    <col min="6" max="6" width="20.75" style="43" customWidth="1"/>
    <col min="7" max="7" width="13.625" style="36" customWidth="1"/>
    <col min="8" max="12" width="9" style="35" customWidth="1"/>
    <col min="13" max="13" width="12.625" style="35" customWidth="1"/>
  </cols>
  <sheetData>
    <row r="1" spans="2:13" ht="16.5" customHeight="1" x14ac:dyDescent="0.25">
      <c r="G1" s="12"/>
    </row>
    <row r="2" spans="2:13" ht="16.5" customHeight="1" x14ac:dyDescent="0.25">
      <c r="B2" s="2"/>
      <c r="C2" s="2"/>
      <c r="D2" s="2" t="s">
        <v>14</v>
      </c>
      <c r="E2" s="2" t="s">
        <v>15</v>
      </c>
      <c r="F2" s="2" t="s">
        <v>16</v>
      </c>
      <c r="G2" s="10" t="s">
        <v>17</v>
      </c>
    </row>
    <row r="3" spans="2:13" ht="16.5" customHeight="1" x14ac:dyDescent="0.25">
      <c r="B3" s="48" t="s">
        <v>18</v>
      </c>
      <c r="C3" s="2" t="s">
        <v>34</v>
      </c>
      <c r="D3" s="2" t="s">
        <v>112</v>
      </c>
      <c r="E3" s="2" t="s">
        <v>112</v>
      </c>
      <c r="F3" s="2"/>
      <c r="G3" s="2"/>
    </row>
    <row r="4" spans="2:13" ht="16.5" customHeight="1" x14ac:dyDescent="0.25">
      <c r="B4" s="52"/>
      <c r="C4" s="2" t="s">
        <v>19</v>
      </c>
      <c r="D4" s="4">
        <v>138</v>
      </c>
      <c r="E4" s="4">
        <v>207</v>
      </c>
      <c r="F4" s="4"/>
      <c r="G4" s="5">
        <f>(F4-E4)/E4</f>
        <v>-1</v>
      </c>
    </row>
    <row r="5" spans="2:13" ht="16.5" customHeight="1" x14ac:dyDescent="0.25">
      <c r="B5" s="52"/>
      <c r="C5" s="2" t="s">
        <v>20</v>
      </c>
      <c r="D5" s="4">
        <v>111</v>
      </c>
      <c r="E5" s="4">
        <v>113</v>
      </c>
      <c r="F5" s="4"/>
      <c r="G5" s="5">
        <f t="shared" ref="G5:G7" si="0">(F5-E5)/E5</f>
        <v>-1</v>
      </c>
    </row>
    <row r="6" spans="2:13" ht="16.5" customHeight="1" x14ac:dyDescent="0.25">
      <c r="B6" s="52"/>
      <c r="C6" s="2" t="s">
        <v>21</v>
      </c>
      <c r="D6" s="4">
        <v>113166</v>
      </c>
      <c r="E6" s="4">
        <v>112375</v>
      </c>
      <c r="F6" s="4"/>
      <c r="G6" s="5">
        <f t="shared" si="0"/>
        <v>-1</v>
      </c>
    </row>
    <row r="7" spans="2:13" ht="16.5" customHeight="1" x14ac:dyDescent="0.25">
      <c r="B7" s="52"/>
      <c r="C7" s="10" t="s">
        <v>22</v>
      </c>
      <c r="D7" s="11">
        <v>0.99902000000000002</v>
      </c>
      <c r="E7" s="11">
        <v>0.99899000000000004</v>
      </c>
      <c r="F7" s="11"/>
      <c r="G7" s="5">
        <f t="shared" si="0"/>
        <v>-1</v>
      </c>
    </row>
    <row r="8" spans="2:13" ht="16.5" customHeight="1" x14ac:dyDescent="0.25">
      <c r="B8" s="48" t="s">
        <v>23</v>
      </c>
      <c r="C8" s="2" t="s">
        <v>34</v>
      </c>
      <c r="D8" s="2" t="s">
        <v>113</v>
      </c>
      <c r="E8" s="2" t="s">
        <v>113</v>
      </c>
      <c r="F8" s="2"/>
      <c r="G8" s="2"/>
    </row>
    <row r="9" spans="2:13" ht="16.5" customHeight="1" x14ac:dyDescent="0.25">
      <c r="B9" s="52"/>
      <c r="C9" s="2" t="s">
        <v>19</v>
      </c>
      <c r="D9" s="4">
        <v>1</v>
      </c>
      <c r="E9" s="4">
        <v>0</v>
      </c>
      <c r="F9" s="4"/>
      <c r="G9" s="5">
        <v>0</v>
      </c>
    </row>
    <row r="10" spans="2:13" ht="16.5" customHeight="1" x14ac:dyDescent="0.25">
      <c r="B10" s="52"/>
      <c r="C10" s="2" t="s">
        <v>20</v>
      </c>
      <c r="D10" s="4">
        <v>1</v>
      </c>
      <c r="E10" s="4">
        <v>0</v>
      </c>
      <c r="F10" s="4"/>
      <c r="G10" s="5">
        <v>0</v>
      </c>
    </row>
    <row r="11" spans="2:13" ht="16.5" customHeight="1" x14ac:dyDescent="0.25">
      <c r="B11" s="52"/>
      <c r="C11" s="2" t="s">
        <v>21</v>
      </c>
      <c r="D11" s="4">
        <v>6473</v>
      </c>
      <c r="E11" s="4">
        <v>6286</v>
      </c>
      <c r="F11" s="4"/>
      <c r="G11" s="5">
        <f t="shared" ref="G11:G12" si="1">(F11-E11)/E11</f>
        <v>-1</v>
      </c>
    </row>
    <row r="12" spans="2:13" ht="16.5" customHeight="1" x14ac:dyDescent="0.25">
      <c r="B12" s="52"/>
      <c r="C12" s="10" t="s">
        <v>22</v>
      </c>
      <c r="D12" s="11">
        <v>0.99985000000000002</v>
      </c>
      <c r="E12" s="11">
        <v>1</v>
      </c>
      <c r="F12" s="11"/>
      <c r="G12" s="5">
        <f t="shared" si="1"/>
        <v>-1</v>
      </c>
      <c r="M12" s="13"/>
    </row>
    <row r="13" spans="2:13" ht="16.5" customHeight="1" x14ac:dyDescent="0.25">
      <c r="B13" s="48" t="s">
        <v>24</v>
      </c>
      <c r="C13" s="2" t="s">
        <v>34</v>
      </c>
      <c r="D13" s="2" t="s">
        <v>97</v>
      </c>
      <c r="E13" s="2" t="s">
        <v>114</v>
      </c>
      <c r="F13" s="2"/>
      <c r="G13" s="2"/>
      <c r="M13" s="13"/>
    </row>
    <row r="14" spans="2:13" ht="16.5" customHeight="1" x14ac:dyDescent="0.25">
      <c r="B14" s="52"/>
      <c r="C14" s="2" t="s">
        <v>19</v>
      </c>
      <c r="D14" s="4">
        <v>18</v>
      </c>
      <c r="E14" s="4">
        <v>2</v>
      </c>
      <c r="F14" s="4"/>
      <c r="G14" s="5">
        <f>(F14-E14)/E14</f>
        <v>-1</v>
      </c>
      <c r="J14" s="14"/>
      <c r="M14" s="13"/>
    </row>
    <row r="15" spans="2:13" ht="16.5" customHeight="1" x14ac:dyDescent="0.25">
      <c r="B15" s="52"/>
      <c r="C15" s="2" t="s">
        <v>20</v>
      </c>
      <c r="D15" s="4">
        <v>14</v>
      </c>
      <c r="E15" s="4">
        <v>2</v>
      </c>
      <c r="F15" s="4"/>
      <c r="G15" s="5">
        <f t="shared" ref="G15:G17" si="2">(F15-E15)/E15</f>
        <v>-1</v>
      </c>
    </row>
    <row r="16" spans="2:13" ht="16.5" customHeight="1" x14ac:dyDescent="0.25">
      <c r="B16" s="52"/>
      <c r="C16" s="2" t="s">
        <v>21</v>
      </c>
      <c r="D16" s="4">
        <v>3013</v>
      </c>
      <c r="E16" s="4">
        <v>6172</v>
      </c>
      <c r="F16" s="4"/>
      <c r="G16" s="5">
        <f t="shared" si="2"/>
        <v>-1</v>
      </c>
    </row>
    <row r="17" spans="2:7" ht="16.5" customHeight="1" x14ac:dyDescent="0.25">
      <c r="B17" s="52"/>
      <c r="C17" s="10" t="s">
        <v>22</v>
      </c>
      <c r="D17" s="11">
        <v>0.99534999999999996</v>
      </c>
      <c r="E17" s="11">
        <v>0.99968000000000001</v>
      </c>
      <c r="F17" s="11"/>
      <c r="G17" s="5">
        <f t="shared" si="2"/>
        <v>-1</v>
      </c>
    </row>
    <row r="18" spans="2:7" ht="16.5" customHeight="1" x14ac:dyDescent="0.25">
      <c r="B18" s="48" t="s">
        <v>25</v>
      </c>
      <c r="C18" s="2" t="s">
        <v>34</v>
      </c>
      <c r="D18" s="2" t="s">
        <v>115</v>
      </c>
      <c r="E18" s="2" t="s">
        <v>115</v>
      </c>
      <c r="F18" s="2"/>
      <c r="G18" s="2"/>
    </row>
    <row r="19" spans="2:7" ht="16.5" customHeight="1" x14ac:dyDescent="0.25">
      <c r="B19" s="52"/>
      <c r="C19" s="2" t="s">
        <v>19</v>
      </c>
      <c r="D19" s="4">
        <v>59</v>
      </c>
      <c r="E19" s="4">
        <v>57</v>
      </c>
      <c r="F19" s="4"/>
      <c r="G19" s="5">
        <f>(F19-E19)/E19</f>
        <v>-1</v>
      </c>
    </row>
    <row r="20" spans="2:7" ht="16.5" customHeight="1" x14ac:dyDescent="0.25">
      <c r="B20" s="52"/>
      <c r="C20" s="2" t="s">
        <v>20</v>
      </c>
      <c r="D20" s="4">
        <v>55</v>
      </c>
      <c r="E20" s="4">
        <v>48</v>
      </c>
      <c r="F20" s="4"/>
      <c r="G20" s="5">
        <f t="shared" ref="G20:G22" si="3">(F20-E20)/E20</f>
        <v>-1</v>
      </c>
    </row>
    <row r="21" spans="2:7" ht="16.5" customHeight="1" x14ac:dyDescent="0.25">
      <c r="B21" s="52"/>
      <c r="C21" s="2" t="s">
        <v>21</v>
      </c>
      <c r="D21" s="4">
        <v>38926</v>
      </c>
      <c r="E21" s="4">
        <v>38726</v>
      </c>
      <c r="F21" s="4"/>
      <c r="G21" s="5">
        <f t="shared" si="3"/>
        <v>-1</v>
      </c>
    </row>
    <row r="22" spans="2:7" ht="16.5" customHeight="1" x14ac:dyDescent="0.25">
      <c r="B22" s="52"/>
      <c r="C22" s="10" t="s">
        <v>22</v>
      </c>
      <c r="D22" s="11">
        <v>0.99858999999999998</v>
      </c>
      <c r="E22" s="11">
        <v>0.99875999999999998</v>
      </c>
      <c r="F22" s="11"/>
      <c r="G22" s="5">
        <f t="shared" si="3"/>
        <v>-1</v>
      </c>
    </row>
    <row r="23" spans="2:7" ht="16.5" customHeight="1" x14ac:dyDescent="0.25">
      <c r="B23" s="48" t="s">
        <v>26</v>
      </c>
      <c r="C23" s="2" t="s">
        <v>34</v>
      </c>
      <c r="D23" s="2" t="s">
        <v>116</v>
      </c>
      <c r="E23" s="2" t="s">
        <v>107</v>
      </c>
      <c r="F23" s="2"/>
      <c r="G23" s="2"/>
    </row>
    <row r="24" spans="2:7" ht="16.5" customHeight="1" x14ac:dyDescent="0.25">
      <c r="B24" s="52"/>
      <c r="C24" s="2" t="s">
        <v>19</v>
      </c>
      <c r="D24" s="4">
        <v>315</v>
      </c>
      <c r="E24" s="4">
        <v>3</v>
      </c>
      <c r="F24" s="4"/>
      <c r="G24" s="5">
        <f>(F24-E24)/E24</f>
        <v>-1</v>
      </c>
    </row>
    <row r="25" spans="2:7" ht="16.5" customHeight="1" x14ac:dyDescent="0.25">
      <c r="B25" s="52"/>
      <c r="C25" s="2" t="s">
        <v>20</v>
      </c>
      <c r="D25" s="4">
        <v>222</v>
      </c>
      <c r="E25" s="4">
        <v>3</v>
      </c>
      <c r="F25" s="4"/>
      <c r="G25" s="5">
        <f t="shared" ref="G25:G27" si="4">(F25-E25)/E25</f>
        <v>-1</v>
      </c>
    </row>
    <row r="26" spans="2:7" ht="16.5" customHeight="1" x14ac:dyDescent="0.25">
      <c r="B26" s="52"/>
      <c r="C26" s="2" t="s">
        <v>21</v>
      </c>
      <c r="D26" s="4">
        <v>97611</v>
      </c>
      <c r="E26" s="4">
        <v>174531</v>
      </c>
      <c r="F26" s="4"/>
      <c r="G26" s="5">
        <f t="shared" si="4"/>
        <v>-1</v>
      </c>
    </row>
    <row r="27" spans="2:7" ht="16.5" customHeight="1" x14ac:dyDescent="0.25">
      <c r="B27" s="52"/>
      <c r="C27" s="10" t="s">
        <v>22</v>
      </c>
      <c r="D27" s="11">
        <v>0.99773000000000001</v>
      </c>
      <c r="E27" s="11">
        <v>0.99997999999999998</v>
      </c>
      <c r="F27" s="11"/>
      <c r="G27" s="5">
        <f t="shared" si="4"/>
        <v>-1</v>
      </c>
    </row>
    <row r="28" spans="2:7" ht="16.5" customHeight="1" x14ac:dyDescent="0.25">
      <c r="B28" s="48" t="s">
        <v>27</v>
      </c>
      <c r="C28" s="2" t="s">
        <v>34</v>
      </c>
      <c r="D28" s="2" t="s">
        <v>100</v>
      </c>
      <c r="E28" s="2" t="s">
        <v>100</v>
      </c>
      <c r="F28" s="2"/>
      <c r="G28" s="2"/>
    </row>
    <row r="29" spans="2:7" ht="16.5" customHeight="1" x14ac:dyDescent="0.25">
      <c r="B29" s="52"/>
      <c r="C29" s="2" t="s">
        <v>19</v>
      </c>
      <c r="D29" s="4">
        <v>15</v>
      </c>
      <c r="E29" s="4">
        <v>18</v>
      </c>
      <c r="F29" s="4"/>
      <c r="G29" s="5">
        <f>(F29-E29)/E29</f>
        <v>-1</v>
      </c>
    </row>
    <row r="30" spans="2:7" ht="16.5" customHeight="1" x14ac:dyDescent="0.25">
      <c r="B30" s="52"/>
      <c r="C30" s="2" t="s">
        <v>20</v>
      </c>
      <c r="D30" s="4">
        <v>4</v>
      </c>
      <c r="E30" s="4">
        <v>6</v>
      </c>
      <c r="F30" s="4"/>
      <c r="G30" s="5">
        <f t="shared" ref="G30:G32" si="5">(F30-E30)/E30</f>
        <v>-1</v>
      </c>
    </row>
    <row r="31" spans="2:7" ht="16.5" customHeight="1" x14ac:dyDescent="0.25">
      <c r="B31" s="52"/>
      <c r="C31" s="2" t="s">
        <v>21</v>
      </c>
      <c r="D31" s="4">
        <v>410</v>
      </c>
      <c r="E31" s="4">
        <v>468</v>
      </c>
      <c r="F31" s="4"/>
      <c r="G31" s="5">
        <f t="shared" si="5"/>
        <v>-1</v>
      </c>
    </row>
    <row r="32" spans="2:7" ht="16.5" customHeight="1" x14ac:dyDescent="0.25">
      <c r="B32" s="52"/>
      <c r="C32" s="10" t="s">
        <v>22</v>
      </c>
      <c r="D32" s="11">
        <v>0.99024000000000001</v>
      </c>
      <c r="E32" s="11">
        <v>0.98717999999999995</v>
      </c>
      <c r="F32" s="11"/>
      <c r="G32" s="5">
        <f t="shared" si="5"/>
        <v>-1</v>
      </c>
    </row>
    <row r="33" spans="2:7" ht="16.5" customHeight="1" x14ac:dyDescent="0.25">
      <c r="B33" s="48" t="s">
        <v>28</v>
      </c>
      <c r="C33" s="2" t="s">
        <v>34</v>
      </c>
      <c r="D33" s="2" t="s">
        <v>101</v>
      </c>
      <c r="E33" s="2" t="s">
        <v>117</v>
      </c>
      <c r="F33" s="2"/>
      <c r="G33" s="2"/>
    </row>
    <row r="34" spans="2:7" ht="16.5" customHeight="1" x14ac:dyDescent="0.25">
      <c r="B34" s="52"/>
      <c r="C34" s="2" t="s">
        <v>19</v>
      </c>
      <c r="D34" s="4">
        <v>31</v>
      </c>
      <c r="E34" s="4">
        <v>61</v>
      </c>
      <c r="F34" s="4"/>
      <c r="G34" s="5">
        <f>(F34-E34)/E34</f>
        <v>-1</v>
      </c>
    </row>
    <row r="35" spans="2:7" ht="16.5" customHeight="1" x14ac:dyDescent="0.25">
      <c r="B35" s="52"/>
      <c r="C35" s="2" t="s">
        <v>20</v>
      </c>
      <c r="D35" s="4">
        <v>21</v>
      </c>
      <c r="E35" s="4">
        <v>24</v>
      </c>
      <c r="F35" s="4"/>
      <c r="G35" s="5">
        <f t="shared" ref="G35:G37" si="6">(F35-E35)/E35</f>
        <v>-1</v>
      </c>
    </row>
    <row r="36" spans="2:7" ht="16.5" customHeight="1" x14ac:dyDescent="0.25">
      <c r="B36" s="52"/>
      <c r="C36" s="2" t="s">
        <v>21</v>
      </c>
      <c r="D36" s="4">
        <v>7390</v>
      </c>
      <c r="E36" s="4">
        <v>2193</v>
      </c>
      <c r="F36" s="4"/>
      <c r="G36" s="5">
        <f t="shared" si="6"/>
        <v>-1</v>
      </c>
    </row>
    <row r="37" spans="2:7" ht="16.5" customHeight="1" x14ac:dyDescent="0.25">
      <c r="B37" s="52"/>
      <c r="C37" s="10" t="s">
        <v>22</v>
      </c>
      <c r="D37" s="11">
        <v>0.99716000000000005</v>
      </c>
      <c r="E37" s="11">
        <v>0.98906000000000005</v>
      </c>
      <c r="F37" s="11"/>
      <c r="G37" s="5">
        <f t="shared" si="6"/>
        <v>-1</v>
      </c>
    </row>
    <row r="38" spans="2:7" ht="16.5" customHeight="1" x14ac:dyDescent="0.25">
      <c r="B38" s="48" t="s">
        <v>29</v>
      </c>
      <c r="C38" s="2" t="s">
        <v>34</v>
      </c>
      <c r="D38" s="2" t="s">
        <v>118</v>
      </c>
      <c r="E38" s="2" t="s">
        <v>111</v>
      </c>
      <c r="F38" s="2"/>
      <c r="G38" s="2"/>
    </row>
    <row r="39" spans="2:7" ht="16.5" customHeight="1" x14ac:dyDescent="0.25">
      <c r="B39" s="52"/>
      <c r="C39" s="2" t="s">
        <v>19</v>
      </c>
      <c r="D39" s="4">
        <v>3</v>
      </c>
      <c r="E39" s="4">
        <v>41</v>
      </c>
      <c r="F39" s="4"/>
      <c r="G39" s="5">
        <f>(F39-E39)/E39</f>
        <v>-1</v>
      </c>
    </row>
    <row r="40" spans="2:7" ht="16.5" customHeight="1" x14ac:dyDescent="0.25">
      <c r="B40" s="52"/>
      <c r="C40" s="2" t="s">
        <v>20</v>
      </c>
      <c r="D40" s="4">
        <v>2</v>
      </c>
      <c r="E40" s="4">
        <v>36</v>
      </c>
      <c r="F40" s="4"/>
      <c r="G40" s="5">
        <f t="shared" ref="G40:G42" si="7">(F40-E40)/E40</f>
        <v>-1</v>
      </c>
    </row>
    <row r="41" spans="2:7" ht="16.5" customHeight="1" x14ac:dyDescent="0.25">
      <c r="B41" s="52"/>
      <c r="C41" s="2" t="s">
        <v>21</v>
      </c>
      <c r="D41" s="4">
        <v>769</v>
      </c>
      <c r="E41" s="4">
        <v>3980</v>
      </c>
      <c r="F41" s="4"/>
      <c r="G41" s="5">
        <f t="shared" si="7"/>
        <v>-1</v>
      </c>
    </row>
    <row r="42" spans="2:7" ht="16.5" customHeight="1" x14ac:dyDescent="0.25">
      <c r="B42" s="52"/>
      <c r="C42" s="10" t="s">
        <v>22</v>
      </c>
      <c r="D42" s="11">
        <v>0.99739999999999995</v>
      </c>
      <c r="E42" s="11">
        <v>0.99095</v>
      </c>
      <c r="F42" s="11"/>
      <c r="G42" s="5">
        <f t="shared" si="7"/>
        <v>-1</v>
      </c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overall</vt:lpstr>
      <vt:lpstr>most version</vt:lpstr>
      <vt:lpstr>spec version top10</vt:lpstr>
      <vt:lpstr>latest stable version</vt:lpstr>
      <vt:lpstr>second most version</vt:lpstr>
      <vt:lpstr>third most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2017-01-16T07:08:56Z</dcterms:modified>
  <cp:category/>
</cp:coreProperties>
</file>