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ith Shuffle" sheetId="2" r:id="rId1"/>
    <sheet name="Without Shuffle" sheetId="1" r:id="rId2"/>
  </sheets>
  <definedNames>
    <definedName name="_xlnm._FilterDatabase" localSheetId="0" hidden="1">'With Shuffle'!$A$2:$P$44</definedName>
    <definedName name="_xlnm._FilterDatabase" localSheetId="1" hidden="1">'Without Shuffle'!$A$2:$I$2</definedName>
  </definedNames>
  <calcPr calcId="145621"/>
</workbook>
</file>

<file path=xl/calcChain.xml><?xml version="1.0" encoding="utf-8"?>
<calcChain xmlns="http://schemas.openxmlformats.org/spreadsheetml/2006/main">
  <c r="O4" i="2" l="1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P3" i="2"/>
  <c r="O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3" i="2"/>
  <c r="K35" i="2" l="1"/>
  <c r="L35" i="2"/>
  <c r="K36" i="2"/>
  <c r="L36" i="2"/>
  <c r="K37" i="2"/>
  <c r="L37" i="2"/>
  <c r="K31" i="2"/>
  <c r="L31" i="2"/>
  <c r="K22" i="2"/>
  <c r="L22" i="2"/>
  <c r="K18" i="2"/>
  <c r="L18" i="2"/>
  <c r="K25" i="2" l="1"/>
  <c r="L25" i="2"/>
  <c r="K27" i="2"/>
  <c r="L27" i="2"/>
  <c r="K5" i="2" l="1"/>
  <c r="L5" i="2"/>
  <c r="K39" i="2" l="1"/>
  <c r="L39" i="2"/>
  <c r="K17" i="2"/>
  <c r="L17" i="2"/>
  <c r="K40" i="2"/>
  <c r="L40" i="2"/>
  <c r="K20" i="2"/>
  <c r="L20" i="2"/>
  <c r="K11" i="2"/>
  <c r="L11" i="2"/>
  <c r="K6" i="2"/>
  <c r="L6" i="2"/>
  <c r="L38" i="2"/>
  <c r="K38" i="2"/>
  <c r="L34" i="2"/>
  <c r="K34" i="2"/>
  <c r="L41" i="2"/>
  <c r="K41" i="2"/>
  <c r="L33" i="2"/>
  <c r="K33" i="2"/>
  <c r="L42" i="2"/>
  <c r="K42" i="2"/>
  <c r="L32" i="2"/>
  <c r="K32" i="2"/>
  <c r="L30" i="2"/>
  <c r="K30" i="2"/>
  <c r="L29" i="2"/>
  <c r="K29" i="2"/>
  <c r="L28" i="2"/>
  <c r="K28" i="2"/>
  <c r="L26" i="2"/>
  <c r="K26" i="2"/>
  <c r="L24" i="2"/>
  <c r="K24" i="2"/>
  <c r="L23" i="2"/>
  <c r="K23" i="2"/>
  <c r="L21" i="2"/>
  <c r="K21" i="2"/>
  <c r="L19" i="2"/>
  <c r="K19" i="2"/>
  <c r="L16" i="2"/>
  <c r="K16" i="2"/>
  <c r="L15" i="2"/>
  <c r="K15" i="2"/>
  <c r="L14" i="2"/>
  <c r="K14" i="2"/>
  <c r="L13" i="2"/>
  <c r="K13" i="2"/>
  <c r="L12" i="2"/>
  <c r="K12" i="2"/>
  <c r="L43" i="2"/>
  <c r="K43" i="2"/>
  <c r="L10" i="2"/>
  <c r="K10" i="2"/>
  <c r="L9" i="2"/>
  <c r="K9" i="2"/>
  <c r="L8" i="2"/>
  <c r="K8" i="2"/>
  <c r="L7" i="2"/>
  <c r="K7" i="2"/>
  <c r="L4" i="2"/>
  <c r="K4" i="2"/>
  <c r="L3" i="2"/>
  <c r="K3" i="2"/>
  <c r="L44" i="2"/>
  <c r="K44" i="2"/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I3" i="1"/>
  <c r="H3" i="1"/>
</calcChain>
</file>

<file path=xl/sharedStrings.xml><?xml version="1.0" encoding="utf-8"?>
<sst xmlns="http://schemas.openxmlformats.org/spreadsheetml/2006/main" count="123" uniqueCount="53">
  <si>
    <t>Filename</t>
  </si>
  <si>
    <t>normalized-bibd-8-14-7-4-3_glb.xml</t>
  </si>
  <si>
    <t>Problem</t>
  </si>
  <si>
    <t>normalized-bibd-10-30-9-3-2_glb.xml</t>
  </si>
  <si>
    <t>Times in ms</t>
  </si>
  <si>
    <t>Sequential</t>
  </si>
  <si>
    <t>Level-wise</t>
  </si>
  <si>
    <t>Full parallelization</t>
  </si>
  <si>
    <t>normalized-c8.xml</t>
  </si>
  <si>
    <t>normalized-costasArray-13.xml</t>
  </si>
  <si>
    <t>normalized-e0ddr1-10-by-5-1.xml</t>
  </si>
  <si>
    <t>normalized-e0ddr1-10-by-5-6.xml</t>
  </si>
  <si>
    <t>normalized-e0ddr1-10-by-5-8.xml</t>
  </si>
  <si>
    <t>normalized-ewddr2-10-by-5-1.xml</t>
  </si>
  <si>
    <t>normalized-ex5-pi.xml</t>
  </si>
  <si>
    <t>normalized-graceful--K3-P2.xml</t>
  </si>
  <si>
    <t>normalized-graph2.xml</t>
  </si>
  <si>
    <t>normalized-mknap-1-5.xml</t>
  </si>
  <si>
    <t>Max Diag Size</t>
  </si>
  <si>
    <t>normalized-queens-8.xml</t>
  </si>
  <si>
    <t>normalized-protein.xml</t>
  </si>
  <si>
    <t>normalized-ruler-34-8-a3.xml</t>
  </si>
  <si>
    <t>No diagnoses found</t>
  </si>
  <si>
    <t>normalized-aim-50-1-6-3.xml</t>
  </si>
  <si>
    <t>normalized-renault-mod-13_ext.xml</t>
  </si>
  <si>
    <t>Does not exist</t>
  </si>
  <si>
    <t>normalized-domino-100-100.xml</t>
  </si>
  <si>
    <t>normalized-fischer-1-1-fair.xml</t>
  </si>
  <si>
    <t>normalized-pack.xml</t>
  </si>
  <si>
    <t>normalized-patat-02-small-2.xml</t>
  </si>
  <si>
    <t>normalized-pigeons-6.xml</t>
  </si>
  <si>
    <t>normalized-primes-10-20-2-3.xml</t>
  </si>
  <si>
    <t>normalized-primes-15-20-3-1.xml</t>
  </si>
  <si>
    <t>normalized-prom2-pi.xml</t>
  </si>
  <si>
    <t>Used in paper</t>
  </si>
  <si>
    <t>X</t>
  </si>
  <si>
    <t>(almost no parallelization possible)</t>
  </si>
  <si>
    <t>Change LW</t>
  </si>
  <si>
    <t>Change F</t>
  </si>
  <si>
    <t>No testCases</t>
  </si>
  <si>
    <t>No mutated file, No testCases</t>
  </si>
  <si>
    <t>Artificial Waittime</t>
  </si>
  <si>
    <t>Takes forever at 10% of runs</t>
  </si>
  <si>
    <t>normalized-series-13.xml</t>
  </si>
  <si>
    <t>(No diagnoses found)</t>
  </si>
  <si>
    <t>ST</t>
  </si>
  <si>
    <t>Takes too long</t>
  </si>
  <si>
    <t>VARYING NUMBER OF DIAGS! (Seq)</t>
  </si>
  <si>
    <t>Speedup LW</t>
  </si>
  <si>
    <t>Speedup F</t>
  </si>
  <si>
    <t>Efficiency LW</t>
  </si>
  <si>
    <t>Efficiency F</t>
  </si>
  <si>
    <t>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</si>
</sst>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pane ySplit="2" topLeftCell="A3" activePane="bottomLeft" state="frozen"/>
      <selection pane="bottomLeft" activeCell="C40" sqref="C40"/>
    </sheetView>
  </sheetViews>
  <sheetFormatPr baseColWidth="10" defaultColWidth="9.140625" defaultRowHeight="15" x14ac:dyDescent="0.25"/>
  <cols>
    <col min="1" max="1" width="34.42578125" bestFit="1" customWidth="1"/>
    <col min="2" max="2" width="32.7109375" bestFit="1" customWidth="1"/>
    <col min="3" max="3" width="8.5703125" bestFit="1" customWidth="1"/>
    <col min="4" max="4" width="15.42578125" style="4" bestFit="1" customWidth="1"/>
    <col min="5" max="5" width="15.28515625" bestFit="1" customWidth="1"/>
    <col min="6" max="6" width="19.7109375" bestFit="1" customWidth="1"/>
    <col min="7" max="7" width="5.28515625" bestFit="1" customWidth="1"/>
    <col min="8" max="9" width="12.85546875" bestFit="1" customWidth="1"/>
    <col min="10" max="10" width="19.85546875" bestFit="1" customWidth="1"/>
    <col min="11" max="11" width="13" bestFit="1" customWidth="1"/>
    <col min="12" max="12" width="11.28515625" bestFit="1" customWidth="1"/>
    <col min="13" max="13" width="14.28515625" bestFit="1" customWidth="1"/>
    <col min="14" max="14" width="12.5703125" bestFit="1" customWidth="1"/>
    <col min="15" max="15" width="15" bestFit="1" customWidth="1"/>
    <col min="16" max="16" width="13.28515625" bestFit="1" customWidth="1"/>
  </cols>
  <sheetData>
    <row r="1" spans="1:17" x14ac:dyDescent="0.25">
      <c r="D1" s="12"/>
      <c r="G1" s="15" t="s">
        <v>4</v>
      </c>
      <c r="H1" s="15"/>
      <c r="I1" s="15"/>
      <c r="J1" s="15"/>
      <c r="M1" s="10"/>
      <c r="N1" s="11"/>
      <c r="O1" s="11"/>
      <c r="P1" s="11"/>
      <c r="Q1" s="11"/>
    </row>
    <row r="2" spans="1:17" x14ac:dyDescent="0.25">
      <c r="A2" t="s">
        <v>0</v>
      </c>
      <c r="B2" t="s">
        <v>2</v>
      </c>
      <c r="C2" t="s">
        <v>52</v>
      </c>
      <c r="D2" s="2" t="s">
        <v>34</v>
      </c>
      <c r="E2" t="s">
        <v>18</v>
      </c>
      <c r="F2" t="s">
        <v>41</v>
      </c>
      <c r="G2" t="s">
        <v>45</v>
      </c>
      <c r="H2" t="s">
        <v>5</v>
      </c>
      <c r="I2" t="s">
        <v>6</v>
      </c>
      <c r="J2" t="s">
        <v>7</v>
      </c>
      <c r="K2" t="s">
        <v>37</v>
      </c>
      <c r="L2" t="s">
        <v>38</v>
      </c>
      <c r="M2" s="7" t="s">
        <v>48</v>
      </c>
      <c r="N2" s="14" t="s">
        <v>49</v>
      </c>
      <c r="O2" s="14" t="s">
        <v>50</v>
      </c>
      <c r="P2" s="14" t="s">
        <v>51</v>
      </c>
      <c r="Q2" s="8"/>
    </row>
    <row r="3" spans="1:17" x14ac:dyDescent="0.25">
      <c r="A3" t="s">
        <v>3</v>
      </c>
      <c r="B3" t="s">
        <v>42</v>
      </c>
      <c r="E3">
        <v>3</v>
      </c>
      <c r="F3">
        <v>-1</v>
      </c>
      <c r="K3" s="3" t="e">
        <f t="shared" ref="K3:L38" si="0">(I3-$H3)/$H3</f>
        <v>#DIV/0!</v>
      </c>
      <c r="L3" s="3" t="e">
        <f t="shared" si="0"/>
        <v>#DIV/0!</v>
      </c>
      <c r="M3" s="13" t="e">
        <f>$H3/I3</f>
        <v>#DIV/0!</v>
      </c>
      <c r="N3" s="13" t="e">
        <f>$H3/J3</f>
        <v>#DIV/0!</v>
      </c>
      <c r="O3" s="13" t="e">
        <f>M3/4</f>
        <v>#DIV/0!</v>
      </c>
      <c r="P3" s="13" t="e">
        <f>N3/4</f>
        <v>#DIV/0!</v>
      </c>
      <c r="Q3" s="3"/>
    </row>
    <row r="4" spans="1:17" x14ac:dyDescent="0.25">
      <c r="A4" t="s">
        <v>8</v>
      </c>
      <c r="C4">
        <v>8</v>
      </c>
      <c r="E4">
        <v>-1</v>
      </c>
      <c r="F4">
        <v>-1</v>
      </c>
      <c r="G4">
        <v>0.6</v>
      </c>
      <c r="H4">
        <v>426</v>
      </c>
      <c r="I4">
        <v>559</v>
      </c>
      <c r="J4">
        <v>626</v>
      </c>
      <c r="K4" s="3">
        <f t="shared" ref="K4" si="1">(I4-$H4)/$H4</f>
        <v>0.31220657276995306</v>
      </c>
      <c r="L4" s="3">
        <f t="shared" si="0"/>
        <v>0.46948356807511737</v>
      </c>
      <c r="M4" s="13">
        <f t="shared" ref="M4:N44" si="2">$H4/I4</f>
        <v>0.76207513416815742</v>
      </c>
      <c r="N4" s="13">
        <f t="shared" si="2"/>
        <v>0.68051118210862616</v>
      </c>
      <c r="O4" s="13">
        <f t="shared" ref="O4:O44" si="3">M4/4</f>
        <v>0.19051878354203935</v>
      </c>
      <c r="P4" s="13">
        <f t="shared" ref="P4:P44" si="4">N4/4</f>
        <v>0.17012779552715654</v>
      </c>
      <c r="Q4" s="3"/>
    </row>
    <row r="5" spans="1:17" x14ac:dyDescent="0.25">
      <c r="D5" s="5" t="s">
        <v>35</v>
      </c>
      <c r="E5">
        <v>-1</v>
      </c>
      <c r="F5">
        <v>10</v>
      </c>
      <c r="G5">
        <v>13</v>
      </c>
      <c r="H5">
        <v>1685</v>
      </c>
      <c r="I5">
        <v>1557</v>
      </c>
      <c r="J5">
        <v>1384</v>
      </c>
      <c r="K5" s="3">
        <f t="shared" si="0"/>
        <v>-7.5964391691394656E-2</v>
      </c>
      <c r="L5" s="3">
        <f t="shared" si="0"/>
        <v>-0.17863501483679525</v>
      </c>
      <c r="M5" s="13">
        <f t="shared" si="2"/>
        <v>1.0822093770070649</v>
      </c>
      <c r="N5" s="13">
        <f t="shared" si="2"/>
        <v>1.2174855491329479</v>
      </c>
      <c r="O5" s="13">
        <f t="shared" si="3"/>
        <v>0.27055234425176622</v>
      </c>
      <c r="P5" s="13">
        <f t="shared" si="4"/>
        <v>0.30437138728323698</v>
      </c>
      <c r="Q5" s="3"/>
    </row>
    <row r="6" spans="1:17" x14ac:dyDescent="0.25">
      <c r="E6">
        <v>-1</v>
      </c>
      <c r="F6">
        <v>30</v>
      </c>
      <c r="G6">
        <v>30</v>
      </c>
      <c r="H6">
        <v>3413</v>
      </c>
      <c r="I6">
        <v>3006</v>
      </c>
      <c r="J6">
        <v>3133</v>
      </c>
      <c r="K6" s="3">
        <f t="shared" si="0"/>
        <v>-0.11924992675065925</v>
      </c>
      <c r="L6" s="3">
        <f t="shared" si="0"/>
        <v>-8.2039261646645184E-2</v>
      </c>
      <c r="M6" s="13">
        <f t="shared" si="2"/>
        <v>1.1353958749168329</v>
      </c>
      <c r="N6" s="13">
        <f t="shared" si="2"/>
        <v>1.0893712097031598</v>
      </c>
      <c r="O6" s="13">
        <f t="shared" si="3"/>
        <v>0.28384896872920823</v>
      </c>
      <c r="P6" s="13">
        <f t="shared" si="4"/>
        <v>0.27234280242578995</v>
      </c>
      <c r="Q6" s="3"/>
    </row>
    <row r="7" spans="1:17" x14ac:dyDescent="0.25">
      <c r="A7" t="s">
        <v>9</v>
      </c>
      <c r="C7">
        <v>2</v>
      </c>
      <c r="D7" s="4" t="s">
        <v>35</v>
      </c>
      <c r="E7">
        <v>3</v>
      </c>
      <c r="F7">
        <v>-1</v>
      </c>
      <c r="G7">
        <v>3</v>
      </c>
      <c r="H7">
        <v>7367</v>
      </c>
      <c r="I7">
        <v>4568</v>
      </c>
      <c r="J7">
        <v>4117</v>
      </c>
      <c r="K7" s="3">
        <f t="shared" si="0"/>
        <v>-0.37993755938645313</v>
      </c>
      <c r="L7" s="3">
        <f t="shared" si="0"/>
        <v>-0.44115650875525997</v>
      </c>
      <c r="M7" s="13">
        <f t="shared" si="2"/>
        <v>1.6127408056042032</v>
      </c>
      <c r="N7" s="13">
        <f t="shared" si="2"/>
        <v>1.7894097643915472</v>
      </c>
      <c r="O7" s="13">
        <f t="shared" si="3"/>
        <v>0.4031852014010508</v>
      </c>
      <c r="P7" s="13">
        <f t="shared" si="4"/>
        <v>0.4473524410978868</v>
      </c>
      <c r="Q7" s="3"/>
    </row>
    <row r="8" spans="1:17" x14ac:dyDescent="0.25">
      <c r="A8" t="s">
        <v>10</v>
      </c>
      <c r="E8">
        <v>3</v>
      </c>
      <c r="F8">
        <v>-1</v>
      </c>
      <c r="G8">
        <v>500</v>
      </c>
      <c r="H8">
        <v>178362</v>
      </c>
      <c r="I8">
        <v>217422</v>
      </c>
      <c r="J8">
        <v>194108</v>
      </c>
      <c r="K8" s="3">
        <f t="shared" si="0"/>
        <v>0.21899283479664952</v>
      </c>
      <c r="L8" s="3">
        <f t="shared" si="0"/>
        <v>8.8281136116437356E-2</v>
      </c>
      <c r="M8" s="13">
        <f t="shared" si="2"/>
        <v>0.82034936666942626</v>
      </c>
      <c r="N8" s="13">
        <f t="shared" si="2"/>
        <v>0.91888021101654749</v>
      </c>
      <c r="O8" s="13">
        <f t="shared" si="3"/>
        <v>0.20508734166735657</v>
      </c>
      <c r="P8" s="13">
        <f t="shared" si="4"/>
        <v>0.22972005275413687</v>
      </c>
      <c r="Q8" s="3"/>
    </row>
    <row r="9" spans="1:17" x14ac:dyDescent="0.25">
      <c r="A9" t="s">
        <v>11</v>
      </c>
      <c r="E9">
        <v>3</v>
      </c>
      <c r="F9">
        <v>-1</v>
      </c>
      <c r="K9" s="3" t="e">
        <f t="shared" si="0"/>
        <v>#DIV/0!</v>
      </c>
      <c r="L9" s="3" t="e">
        <f t="shared" si="0"/>
        <v>#DIV/0!</v>
      </c>
      <c r="M9" s="13" t="e">
        <f t="shared" si="2"/>
        <v>#DIV/0!</v>
      </c>
      <c r="N9" s="13" t="e">
        <f t="shared" si="2"/>
        <v>#DIV/0!</v>
      </c>
      <c r="O9" s="13" t="e">
        <f t="shared" si="3"/>
        <v>#DIV/0!</v>
      </c>
      <c r="P9" s="13" t="e">
        <f t="shared" si="4"/>
        <v>#DIV/0!</v>
      </c>
      <c r="Q9" s="3"/>
    </row>
    <row r="10" spans="1:17" x14ac:dyDescent="0.25">
      <c r="A10" t="s">
        <v>12</v>
      </c>
      <c r="B10" t="s">
        <v>44</v>
      </c>
      <c r="C10">
        <v>17</v>
      </c>
      <c r="E10">
        <v>3</v>
      </c>
      <c r="F10">
        <v>-1</v>
      </c>
      <c r="G10">
        <v>18</v>
      </c>
      <c r="H10">
        <v>1099</v>
      </c>
      <c r="I10">
        <v>814</v>
      </c>
      <c r="J10">
        <v>1150</v>
      </c>
      <c r="K10" s="3">
        <f t="shared" si="0"/>
        <v>-0.25932666060054593</v>
      </c>
      <c r="L10" s="3">
        <f t="shared" si="0"/>
        <v>4.6405823475887169E-2</v>
      </c>
      <c r="M10" s="13">
        <f t="shared" si="2"/>
        <v>1.3501228501228502</v>
      </c>
      <c r="N10" s="13">
        <f t="shared" si="2"/>
        <v>0.95565217391304347</v>
      </c>
      <c r="O10" s="13">
        <f t="shared" si="3"/>
        <v>0.33753071253071254</v>
      </c>
      <c r="P10" s="13">
        <f t="shared" si="4"/>
        <v>0.23891304347826087</v>
      </c>
      <c r="Q10" s="3"/>
    </row>
    <row r="11" spans="1:17" x14ac:dyDescent="0.25">
      <c r="D11" s="4" t="s">
        <v>35</v>
      </c>
      <c r="E11">
        <v>-1</v>
      </c>
      <c r="F11">
        <v>-1</v>
      </c>
      <c r="G11">
        <v>35</v>
      </c>
      <c r="H11">
        <v>5875</v>
      </c>
      <c r="I11">
        <v>2509</v>
      </c>
      <c r="J11">
        <v>2543</v>
      </c>
      <c r="K11" s="3">
        <f t="shared" si="0"/>
        <v>-0.57293617021276599</v>
      </c>
      <c r="L11" s="3">
        <f t="shared" si="0"/>
        <v>-0.56714893617021278</v>
      </c>
      <c r="M11" s="13">
        <f t="shared" si="2"/>
        <v>2.341570346751694</v>
      </c>
      <c r="N11" s="13">
        <f t="shared" si="2"/>
        <v>2.3102634683444752</v>
      </c>
      <c r="O11" s="13">
        <f t="shared" si="3"/>
        <v>0.58539258668792349</v>
      </c>
      <c r="P11" s="13">
        <f t="shared" si="4"/>
        <v>0.57756586708611879</v>
      </c>
      <c r="Q11" s="3"/>
    </row>
    <row r="12" spans="1:17" x14ac:dyDescent="0.25">
      <c r="A12" t="s">
        <v>14</v>
      </c>
      <c r="E12">
        <v>3</v>
      </c>
      <c r="F12">
        <v>-1</v>
      </c>
      <c r="G12">
        <v>70</v>
      </c>
      <c r="H12">
        <v>9537</v>
      </c>
      <c r="I12">
        <v>9746</v>
      </c>
      <c r="J12">
        <v>9869</v>
      </c>
      <c r="K12" s="3">
        <f t="shared" si="0"/>
        <v>2.1914648212226068E-2</v>
      </c>
      <c r="L12" s="3">
        <f t="shared" si="0"/>
        <v>3.4811785676837577E-2</v>
      </c>
      <c r="M12" s="13">
        <f t="shared" si="2"/>
        <v>0.97855530474040631</v>
      </c>
      <c r="N12" s="13">
        <f t="shared" si="2"/>
        <v>0.96635930692066063</v>
      </c>
      <c r="O12" s="13">
        <f t="shared" si="3"/>
        <v>0.24463882618510158</v>
      </c>
      <c r="P12" s="13">
        <f t="shared" si="4"/>
        <v>0.24158982673016516</v>
      </c>
      <c r="Q12" s="3"/>
    </row>
    <row r="13" spans="1:17" x14ac:dyDescent="0.25">
      <c r="A13" t="s">
        <v>15</v>
      </c>
      <c r="B13" t="s">
        <v>47</v>
      </c>
      <c r="C13">
        <v>4</v>
      </c>
      <c r="E13">
        <v>4</v>
      </c>
      <c r="F13">
        <v>-1</v>
      </c>
      <c r="G13">
        <v>1.1000000000000001</v>
      </c>
      <c r="H13">
        <v>26742</v>
      </c>
      <c r="I13">
        <v>14938</v>
      </c>
      <c r="J13">
        <v>15520</v>
      </c>
      <c r="K13" s="3">
        <f t="shared" si="0"/>
        <v>-0.44140303642210754</v>
      </c>
      <c r="L13" s="3">
        <f t="shared" si="0"/>
        <v>-0.41963951836063124</v>
      </c>
      <c r="M13" s="13">
        <f t="shared" si="2"/>
        <v>1.7901994912304191</v>
      </c>
      <c r="N13" s="13">
        <f t="shared" si="2"/>
        <v>1.7230670103092784</v>
      </c>
      <c r="O13" s="13">
        <f t="shared" si="3"/>
        <v>0.44754987280760478</v>
      </c>
      <c r="P13" s="13">
        <f t="shared" si="4"/>
        <v>0.43076675257731961</v>
      </c>
      <c r="Q13" s="3"/>
    </row>
    <row r="14" spans="1:17" x14ac:dyDescent="0.25">
      <c r="B14" t="s">
        <v>47</v>
      </c>
      <c r="D14" s="4" t="s">
        <v>35</v>
      </c>
      <c r="E14">
        <v>3</v>
      </c>
      <c r="F14">
        <v>-1</v>
      </c>
      <c r="G14">
        <v>1</v>
      </c>
      <c r="H14">
        <v>3480</v>
      </c>
      <c r="I14">
        <v>1522</v>
      </c>
      <c r="J14">
        <v>1510</v>
      </c>
      <c r="K14" s="3">
        <f t="shared" si="0"/>
        <v>-0.56264367816091954</v>
      </c>
      <c r="L14" s="3">
        <f t="shared" si="0"/>
        <v>-0.56609195402298851</v>
      </c>
      <c r="M14" s="13">
        <f t="shared" si="2"/>
        <v>2.2864651773981604</v>
      </c>
      <c r="N14" s="13">
        <f t="shared" si="2"/>
        <v>2.3046357615894038</v>
      </c>
      <c r="O14" s="13">
        <f t="shared" si="3"/>
        <v>0.57161629434954009</v>
      </c>
      <c r="P14" s="13">
        <f t="shared" si="4"/>
        <v>0.57615894039735094</v>
      </c>
      <c r="Q14" s="3"/>
    </row>
    <row r="15" spans="1:17" x14ac:dyDescent="0.25">
      <c r="A15" t="s">
        <v>16</v>
      </c>
      <c r="C15">
        <v>14</v>
      </c>
      <c r="D15" s="4" t="s">
        <v>35</v>
      </c>
      <c r="E15">
        <v>3</v>
      </c>
      <c r="F15">
        <v>-1</v>
      </c>
      <c r="G15">
        <v>140</v>
      </c>
      <c r="H15">
        <v>94398</v>
      </c>
      <c r="I15">
        <v>50544</v>
      </c>
      <c r="J15">
        <v>54880</v>
      </c>
      <c r="K15" s="3">
        <f t="shared" si="0"/>
        <v>-0.46456492722303439</v>
      </c>
      <c r="L15" s="3">
        <f t="shared" si="0"/>
        <v>-0.41863175067268377</v>
      </c>
      <c r="M15" s="13">
        <f t="shared" si="2"/>
        <v>1.8676400759734093</v>
      </c>
      <c r="N15" s="13">
        <f t="shared" si="2"/>
        <v>1.7200801749271137</v>
      </c>
      <c r="O15" s="13">
        <f t="shared" si="3"/>
        <v>0.46691001899335233</v>
      </c>
      <c r="P15" s="13">
        <f t="shared" si="4"/>
        <v>0.43002004373177843</v>
      </c>
      <c r="Q15" s="3"/>
    </row>
    <row r="16" spans="1:17" x14ac:dyDescent="0.25">
      <c r="A16" t="s">
        <v>17</v>
      </c>
      <c r="C16">
        <v>1</v>
      </c>
      <c r="E16">
        <v>3</v>
      </c>
      <c r="F16">
        <v>10</v>
      </c>
      <c r="G16">
        <v>20</v>
      </c>
      <c r="H16">
        <v>378</v>
      </c>
      <c r="I16">
        <v>297</v>
      </c>
      <c r="J16">
        <v>298</v>
      </c>
      <c r="K16" s="3">
        <f t="shared" si="0"/>
        <v>-0.21428571428571427</v>
      </c>
      <c r="L16" s="3">
        <f t="shared" si="0"/>
        <v>-0.21164021164021163</v>
      </c>
      <c r="M16" s="13">
        <f t="shared" si="2"/>
        <v>1.2727272727272727</v>
      </c>
      <c r="N16" s="13">
        <f t="shared" si="2"/>
        <v>1.2684563758389262</v>
      </c>
      <c r="O16" s="13">
        <f t="shared" si="3"/>
        <v>0.31818181818181818</v>
      </c>
      <c r="P16" s="13">
        <f t="shared" si="4"/>
        <v>0.31711409395973156</v>
      </c>
      <c r="Q16" s="3"/>
    </row>
    <row r="17" spans="1:17" x14ac:dyDescent="0.25">
      <c r="D17" s="4" t="s">
        <v>35</v>
      </c>
      <c r="E17">
        <v>-1</v>
      </c>
      <c r="F17">
        <v>10</v>
      </c>
      <c r="G17">
        <v>20</v>
      </c>
      <c r="H17">
        <v>383</v>
      </c>
      <c r="I17">
        <v>304</v>
      </c>
      <c r="J17">
        <v>294</v>
      </c>
      <c r="K17" s="3">
        <f t="shared" si="0"/>
        <v>-0.20626631853785901</v>
      </c>
      <c r="L17" s="3">
        <f t="shared" si="0"/>
        <v>-0.23237597911227154</v>
      </c>
      <c r="M17" s="13">
        <f t="shared" si="2"/>
        <v>1.2598684210526316</v>
      </c>
      <c r="N17" s="13">
        <f t="shared" si="2"/>
        <v>1.3027210884353742</v>
      </c>
      <c r="O17" s="13">
        <f t="shared" si="3"/>
        <v>0.31496710526315791</v>
      </c>
      <c r="P17" s="13">
        <f t="shared" si="4"/>
        <v>0.32568027210884354</v>
      </c>
      <c r="Q17" s="3"/>
    </row>
    <row r="18" spans="1:17" x14ac:dyDescent="0.25">
      <c r="D18" s="9"/>
      <c r="E18">
        <v>-1</v>
      </c>
      <c r="F18">
        <v>-1</v>
      </c>
      <c r="G18">
        <v>0.22</v>
      </c>
      <c r="H18">
        <v>21</v>
      </c>
      <c r="I18">
        <v>17</v>
      </c>
      <c r="J18">
        <v>20</v>
      </c>
      <c r="K18" s="3">
        <f t="shared" ref="K18" si="5">(I18-$H18)/$H18</f>
        <v>-0.19047619047619047</v>
      </c>
      <c r="L18" s="3">
        <f t="shared" ref="L18" si="6">(J18-$H18)/$H18</f>
        <v>-4.7619047619047616E-2</v>
      </c>
      <c r="M18" s="13">
        <f t="shared" si="2"/>
        <v>1.2352941176470589</v>
      </c>
      <c r="N18" s="13">
        <f t="shared" si="2"/>
        <v>1.05</v>
      </c>
      <c r="O18" s="13">
        <f t="shared" si="3"/>
        <v>0.30882352941176472</v>
      </c>
      <c r="P18" s="13">
        <f t="shared" si="4"/>
        <v>0.26250000000000001</v>
      </c>
      <c r="Q18" s="3"/>
    </row>
    <row r="19" spans="1:17" x14ac:dyDescent="0.25">
      <c r="A19" t="s">
        <v>19</v>
      </c>
      <c r="B19" t="s">
        <v>47</v>
      </c>
      <c r="C19">
        <v>15</v>
      </c>
      <c r="E19">
        <v>-1</v>
      </c>
      <c r="F19">
        <v>-1</v>
      </c>
      <c r="G19">
        <v>0.03</v>
      </c>
      <c r="H19">
        <v>242</v>
      </c>
      <c r="I19">
        <v>208</v>
      </c>
      <c r="J19">
        <v>301</v>
      </c>
      <c r="K19" s="3">
        <f t="shared" si="0"/>
        <v>-0.14049586776859505</v>
      </c>
      <c r="L19" s="3">
        <f t="shared" si="0"/>
        <v>0.24380165289256198</v>
      </c>
      <c r="M19" s="13">
        <f t="shared" si="2"/>
        <v>1.1634615384615385</v>
      </c>
      <c r="N19" s="13">
        <f t="shared" si="2"/>
        <v>0.8039867109634552</v>
      </c>
      <c r="O19" s="13">
        <f t="shared" si="3"/>
        <v>0.29086538461538464</v>
      </c>
      <c r="P19" s="13">
        <f t="shared" si="4"/>
        <v>0.2009966777408638</v>
      </c>
      <c r="Q19" s="3"/>
    </row>
    <row r="20" spans="1:17" x14ac:dyDescent="0.25">
      <c r="B20" t="s">
        <v>47</v>
      </c>
      <c r="D20" s="4" t="s">
        <v>35</v>
      </c>
      <c r="E20">
        <v>-1</v>
      </c>
      <c r="F20">
        <v>10</v>
      </c>
      <c r="G20">
        <v>15</v>
      </c>
      <c r="H20">
        <v>4824</v>
      </c>
      <c r="I20">
        <v>2798</v>
      </c>
      <c r="J20">
        <v>2302</v>
      </c>
      <c r="K20" s="3">
        <f t="shared" si="0"/>
        <v>-0.41998341625207297</v>
      </c>
      <c r="L20" s="3">
        <f t="shared" si="0"/>
        <v>-0.52280265339966836</v>
      </c>
      <c r="M20" s="13">
        <f t="shared" si="2"/>
        <v>1.7240886347390993</v>
      </c>
      <c r="N20" s="13">
        <f t="shared" si="2"/>
        <v>2.0955690703735881</v>
      </c>
      <c r="O20" s="13">
        <f t="shared" si="3"/>
        <v>0.43102215868477484</v>
      </c>
      <c r="P20" s="13">
        <f t="shared" si="4"/>
        <v>0.52389226759339702</v>
      </c>
      <c r="Q20" s="3"/>
    </row>
    <row r="21" spans="1:17" x14ac:dyDescent="0.25">
      <c r="A21" t="s">
        <v>20</v>
      </c>
      <c r="B21" t="s">
        <v>36</v>
      </c>
      <c r="E21">
        <v>-1</v>
      </c>
      <c r="F21">
        <v>-1</v>
      </c>
      <c r="G21">
        <v>0.3</v>
      </c>
      <c r="H21">
        <v>489</v>
      </c>
      <c r="I21">
        <v>550</v>
      </c>
      <c r="J21">
        <v>639</v>
      </c>
      <c r="K21" s="3">
        <f t="shared" si="0"/>
        <v>0.12474437627811862</v>
      </c>
      <c r="L21" s="3">
        <f t="shared" si="0"/>
        <v>0.30674846625766872</v>
      </c>
      <c r="M21" s="13">
        <f t="shared" si="2"/>
        <v>0.88909090909090904</v>
      </c>
      <c r="N21" s="13">
        <f t="shared" si="2"/>
        <v>0.76525821596244137</v>
      </c>
      <c r="O21" s="13">
        <f t="shared" si="3"/>
        <v>0.22227272727272726</v>
      </c>
      <c r="P21" s="13">
        <f t="shared" si="4"/>
        <v>0.19131455399061034</v>
      </c>
      <c r="Q21" s="3"/>
    </row>
    <row r="22" spans="1:17" x14ac:dyDescent="0.25">
      <c r="D22" s="9"/>
      <c r="E22">
        <v>-1</v>
      </c>
      <c r="F22">
        <v>10</v>
      </c>
      <c r="G22">
        <v>10</v>
      </c>
      <c r="H22">
        <v>1505</v>
      </c>
      <c r="I22">
        <v>1421</v>
      </c>
      <c r="J22">
        <v>1496</v>
      </c>
      <c r="K22" s="3">
        <f t="shared" ref="K22" si="7">(I22-$H22)/$H22</f>
        <v>-5.5813953488372092E-2</v>
      </c>
      <c r="L22" s="3">
        <f t="shared" ref="L22" si="8">(J22-$H22)/$H22</f>
        <v>-5.980066445182724E-3</v>
      </c>
      <c r="M22" s="13">
        <f t="shared" si="2"/>
        <v>1.0591133004926108</v>
      </c>
      <c r="N22" s="13">
        <f t="shared" si="2"/>
        <v>1.0060160427807487</v>
      </c>
      <c r="O22" s="13">
        <f t="shared" si="3"/>
        <v>0.26477832512315269</v>
      </c>
      <c r="P22" s="13">
        <f t="shared" si="4"/>
        <v>0.25150401069518719</v>
      </c>
      <c r="Q22" s="3"/>
    </row>
    <row r="23" spans="1:17" x14ac:dyDescent="0.25">
      <c r="A23" t="s">
        <v>21</v>
      </c>
      <c r="B23" t="s">
        <v>46</v>
      </c>
      <c r="E23">
        <v>4</v>
      </c>
      <c r="F23">
        <v>-1</v>
      </c>
      <c r="K23" s="3" t="e">
        <f t="shared" si="0"/>
        <v>#DIV/0!</v>
      </c>
      <c r="L23" s="3" t="e">
        <f t="shared" si="0"/>
        <v>#DIV/0!</v>
      </c>
      <c r="M23" s="13" t="e">
        <f t="shared" si="2"/>
        <v>#DIV/0!</v>
      </c>
      <c r="N23" s="13" t="e">
        <f t="shared" si="2"/>
        <v>#DIV/0!</v>
      </c>
      <c r="O23" s="13" t="e">
        <f t="shared" si="3"/>
        <v>#DIV/0!</v>
      </c>
      <c r="P23" s="13" t="e">
        <f t="shared" si="4"/>
        <v>#DIV/0!</v>
      </c>
      <c r="Q23" s="3"/>
    </row>
    <row r="24" spans="1:17" x14ac:dyDescent="0.25">
      <c r="E24">
        <v>3</v>
      </c>
      <c r="F24">
        <v>-1</v>
      </c>
      <c r="G24">
        <v>8</v>
      </c>
      <c r="H24">
        <v>13911</v>
      </c>
      <c r="I24">
        <v>12707</v>
      </c>
      <c r="J24">
        <v>16313</v>
      </c>
      <c r="K24" s="3">
        <f t="shared" si="0"/>
        <v>-8.6550212062396659E-2</v>
      </c>
      <c r="L24" s="3">
        <f t="shared" si="0"/>
        <v>0.17266911077564517</v>
      </c>
      <c r="M24" s="13">
        <f t="shared" si="2"/>
        <v>1.0947509246871803</v>
      </c>
      <c r="N24" s="13">
        <f t="shared" si="2"/>
        <v>0.85275547109667138</v>
      </c>
      <c r="O24" s="13">
        <f t="shared" si="3"/>
        <v>0.27368773117179507</v>
      </c>
      <c r="P24" s="13">
        <f t="shared" si="4"/>
        <v>0.21318886777416785</v>
      </c>
      <c r="Q24" s="3"/>
    </row>
    <row r="25" spans="1:17" x14ac:dyDescent="0.25">
      <c r="D25" s="6"/>
      <c r="E25">
        <v>3</v>
      </c>
      <c r="F25">
        <v>10</v>
      </c>
      <c r="K25" s="3" t="e">
        <f t="shared" ref="K25" si="9">(I25-$H25)/$H25</f>
        <v>#DIV/0!</v>
      </c>
      <c r="L25" s="3" t="e">
        <f t="shared" ref="L25" si="10">(J25-$H25)/$H25</f>
        <v>#DIV/0!</v>
      </c>
      <c r="M25" s="13" t="e">
        <f t="shared" si="2"/>
        <v>#DIV/0!</v>
      </c>
      <c r="N25" s="13" t="e">
        <f t="shared" si="2"/>
        <v>#DIV/0!</v>
      </c>
      <c r="O25" s="13" t="e">
        <f t="shared" si="3"/>
        <v>#DIV/0!</v>
      </c>
      <c r="P25" s="13" t="e">
        <f t="shared" si="4"/>
        <v>#DIV/0!</v>
      </c>
      <c r="Q25" s="3"/>
    </row>
    <row r="26" spans="1:17" x14ac:dyDescent="0.25">
      <c r="A26" t="s">
        <v>23</v>
      </c>
      <c r="C26">
        <v>5</v>
      </c>
      <c r="E26">
        <v>3</v>
      </c>
      <c r="F26">
        <v>-1</v>
      </c>
      <c r="G26">
        <v>0.1</v>
      </c>
      <c r="H26">
        <v>542</v>
      </c>
      <c r="I26">
        <v>438</v>
      </c>
      <c r="J26">
        <v>550</v>
      </c>
      <c r="K26" s="3">
        <f t="shared" si="0"/>
        <v>-0.1918819188191882</v>
      </c>
      <c r="L26" s="3">
        <f t="shared" si="0"/>
        <v>1.4760147601476014E-2</v>
      </c>
      <c r="M26" s="13">
        <f t="shared" si="2"/>
        <v>1.2374429223744292</v>
      </c>
      <c r="N26" s="13">
        <f t="shared" si="2"/>
        <v>0.98545454545454547</v>
      </c>
      <c r="O26" s="13">
        <f t="shared" si="3"/>
        <v>0.3093607305936073</v>
      </c>
      <c r="P26" s="13">
        <f t="shared" si="4"/>
        <v>0.24636363636363637</v>
      </c>
      <c r="Q26" s="3"/>
    </row>
    <row r="27" spans="1:17" x14ac:dyDescent="0.25">
      <c r="D27" s="4" t="s">
        <v>35</v>
      </c>
      <c r="E27">
        <v>3</v>
      </c>
      <c r="F27">
        <v>10</v>
      </c>
      <c r="G27">
        <v>10.8</v>
      </c>
      <c r="H27">
        <v>5245</v>
      </c>
      <c r="I27">
        <v>2511</v>
      </c>
      <c r="J27">
        <v>2263</v>
      </c>
      <c r="K27" s="3">
        <f t="shared" ref="K27" si="11">(I27-$H27)/$H27</f>
        <v>-0.521258341277407</v>
      </c>
      <c r="L27" s="3">
        <f t="shared" ref="L27" si="12">(J27-$H27)/$H27</f>
        <v>-0.56854146806482364</v>
      </c>
      <c r="M27" s="13">
        <f t="shared" si="2"/>
        <v>2.0888092393468738</v>
      </c>
      <c r="N27" s="13">
        <f t="shared" si="2"/>
        <v>2.3177198409191337</v>
      </c>
      <c r="O27" s="13">
        <f t="shared" si="3"/>
        <v>0.52220230983671845</v>
      </c>
      <c r="P27" s="13">
        <f t="shared" si="4"/>
        <v>0.57942996022978344</v>
      </c>
      <c r="Q27" s="3"/>
    </row>
    <row r="28" spans="1:17" x14ac:dyDescent="0.25">
      <c r="A28" t="s">
        <v>24</v>
      </c>
      <c r="E28">
        <v>-1</v>
      </c>
      <c r="F28">
        <v>-1</v>
      </c>
      <c r="G28">
        <v>2</v>
      </c>
      <c r="H28">
        <v>2643</v>
      </c>
      <c r="I28">
        <v>2914</v>
      </c>
      <c r="J28">
        <v>3507</v>
      </c>
      <c r="K28" s="3">
        <f t="shared" si="0"/>
        <v>0.10253499810821037</v>
      </c>
      <c r="L28" s="3">
        <f t="shared" si="0"/>
        <v>0.32690124858115777</v>
      </c>
      <c r="M28" s="13">
        <f t="shared" si="2"/>
        <v>0.9070006863417982</v>
      </c>
      <c r="N28" s="13">
        <f t="shared" si="2"/>
        <v>0.75363558597091529</v>
      </c>
      <c r="O28" s="13">
        <f t="shared" si="3"/>
        <v>0.22675017158544955</v>
      </c>
      <c r="P28" s="13">
        <f t="shared" si="4"/>
        <v>0.18840889649272882</v>
      </c>
      <c r="Q28" s="3"/>
    </row>
    <row r="29" spans="1:17" x14ac:dyDescent="0.25">
      <c r="A29" t="s">
        <v>26</v>
      </c>
      <c r="C29">
        <v>3</v>
      </c>
      <c r="E29">
        <v>3</v>
      </c>
      <c r="F29">
        <v>-1</v>
      </c>
      <c r="G29">
        <v>0.2</v>
      </c>
      <c r="H29">
        <v>1304</v>
      </c>
      <c r="I29">
        <v>1038</v>
      </c>
      <c r="J29">
        <v>967</v>
      </c>
      <c r="K29" s="3">
        <f t="shared" si="0"/>
        <v>-0.20398773006134968</v>
      </c>
      <c r="L29" s="3">
        <f t="shared" si="0"/>
        <v>-0.2584355828220859</v>
      </c>
      <c r="M29" s="13">
        <f t="shared" si="2"/>
        <v>1.2562620423892099</v>
      </c>
      <c r="N29" s="13">
        <f t="shared" si="2"/>
        <v>1.3485005170630817</v>
      </c>
      <c r="O29" s="13">
        <f t="shared" si="3"/>
        <v>0.31406551059730248</v>
      </c>
      <c r="P29" s="13">
        <f t="shared" si="4"/>
        <v>0.33712512926577043</v>
      </c>
      <c r="Q29" s="3"/>
    </row>
    <row r="30" spans="1:17" x14ac:dyDescent="0.25">
      <c r="E30">
        <v>-1</v>
      </c>
      <c r="F30">
        <v>-1</v>
      </c>
      <c r="G30">
        <v>0.2</v>
      </c>
      <c r="H30">
        <v>1875</v>
      </c>
      <c r="I30">
        <v>1558</v>
      </c>
      <c r="J30">
        <v>1503</v>
      </c>
      <c r="K30" s="3">
        <f t="shared" si="0"/>
        <v>-0.16906666666666667</v>
      </c>
      <c r="L30" s="3">
        <f t="shared" si="0"/>
        <v>-0.19839999999999999</v>
      </c>
      <c r="M30" s="13">
        <f t="shared" si="2"/>
        <v>1.2034659820282414</v>
      </c>
      <c r="N30" s="13">
        <f t="shared" si="2"/>
        <v>1.2475049900199602</v>
      </c>
      <c r="O30" s="13">
        <f t="shared" si="3"/>
        <v>0.30086649550706035</v>
      </c>
      <c r="P30" s="13">
        <f t="shared" si="4"/>
        <v>0.31187624750499005</v>
      </c>
      <c r="Q30" s="3"/>
    </row>
    <row r="31" spans="1:17" x14ac:dyDescent="0.25">
      <c r="D31" s="9" t="s">
        <v>35</v>
      </c>
      <c r="E31">
        <v>3</v>
      </c>
      <c r="F31">
        <v>10</v>
      </c>
      <c r="G31">
        <v>10</v>
      </c>
      <c r="H31">
        <v>8628</v>
      </c>
      <c r="I31">
        <v>5131</v>
      </c>
      <c r="J31">
        <v>4876</v>
      </c>
      <c r="K31" s="3">
        <f t="shared" ref="K31" si="13">(I31-$H31)/$H31</f>
        <v>-0.40530829856281875</v>
      </c>
      <c r="L31" s="3">
        <f t="shared" ref="L31" si="14">(J31-$H31)/$H31</f>
        <v>-0.43486323597589244</v>
      </c>
      <c r="M31" s="13">
        <f t="shared" si="2"/>
        <v>1.6815435587604755</v>
      </c>
      <c r="N31" s="13">
        <f t="shared" si="2"/>
        <v>1.7694831829368334</v>
      </c>
      <c r="O31" s="13">
        <f t="shared" si="3"/>
        <v>0.42038588969011886</v>
      </c>
      <c r="P31" s="13">
        <f t="shared" si="4"/>
        <v>0.44237079573420834</v>
      </c>
      <c r="Q31" s="3"/>
    </row>
    <row r="32" spans="1:17" x14ac:dyDescent="0.25">
      <c r="A32" t="s">
        <v>27</v>
      </c>
      <c r="C32">
        <v>9</v>
      </c>
      <c r="D32" s="4" t="s">
        <v>35</v>
      </c>
      <c r="E32">
        <v>3</v>
      </c>
      <c r="F32">
        <v>-1</v>
      </c>
      <c r="G32">
        <v>8</v>
      </c>
      <c r="H32">
        <v>422559</v>
      </c>
      <c r="I32">
        <v>359962</v>
      </c>
      <c r="J32">
        <v>359567</v>
      </c>
      <c r="K32" s="3">
        <f t="shared" si="0"/>
        <v>-0.14813789316994785</v>
      </c>
      <c r="L32" s="3">
        <f t="shared" si="0"/>
        <v>-0.14907267387512749</v>
      </c>
      <c r="M32" s="13">
        <f t="shared" si="2"/>
        <v>1.1738989115517748</v>
      </c>
      <c r="N32" s="13">
        <f t="shared" si="2"/>
        <v>1.1751884906011953</v>
      </c>
      <c r="O32" s="13">
        <f t="shared" si="3"/>
        <v>0.29347472788794371</v>
      </c>
      <c r="P32" s="13">
        <f t="shared" si="4"/>
        <v>0.29379712265029884</v>
      </c>
      <c r="Q32" s="3"/>
    </row>
    <row r="33" spans="1:17" x14ac:dyDescent="0.25">
      <c r="A33" t="s">
        <v>29</v>
      </c>
      <c r="B33" t="s">
        <v>46</v>
      </c>
      <c r="E33">
        <v>1</v>
      </c>
      <c r="F33">
        <v>-1</v>
      </c>
      <c r="K33" s="3" t="e">
        <f t="shared" si="0"/>
        <v>#DIV/0!</v>
      </c>
      <c r="L33" s="3" t="e">
        <f t="shared" si="0"/>
        <v>#DIV/0!</v>
      </c>
      <c r="M33" s="13" t="e">
        <f t="shared" si="2"/>
        <v>#DIV/0!</v>
      </c>
      <c r="N33" s="13" t="e">
        <f t="shared" si="2"/>
        <v>#DIV/0!</v>
      </c>
      <c r="O33" s="13" t="e">
        <f t="shared" si="3"/>
        <v>#DIV/0!</v>
      </c>
      <c r="P33" s="13" t="e">
        <f t="shared" si="4"/>
        <v>#DIV/0!</v>
      </c>
      <c r="Q33" s="3"/>
    </row>
    <row r="34" spans="1:17" x14ac:dyDescent="0.25">
      <c r="A34" t="s">
        <v>31</v>
      </c>
      <c r="E34">
        <v>-1</v>
      </c>
      <c r="F34">
        <v>10</v>
      </c>
      <c r="G34">
        <v>15</v>
      </c>
      <c r="H34">
        <v>298</v>
      </c>
      <c r="I34">
        <v>270</v>
      </c>
      <c r="J34">
        <v>285</v>
      </c>
      <c r="K34" s="3">
        <f t="shared" si="0"/>
        <v>-9.3959731543624164E-2</v>
      </c>
      <c r="L34" s="3">
        <f t="shared" si="0"/>
        <v>-4.3624161073825503E-2</v>
      </c>
      <c r="M34" s="13">
        <f t="shared" si="2"/>
        <v>1.1037037037037036</v>
      </c>
      <c r="N34" s="13">
        <f t="shared" si="2"/>
        <v>1.0456140350877192</v>
      </c>
      <c r="O34" s="13">
        <f t="shared" si="3"/>
        <v>0.27592592592592591</v>
      </c>
      <c r="P34" s="13">
        <f t="shared" si="4"/>
        <v>0.2614035087719298</v>
      </c>
      <c r="Q34" s="3"/>
    </row>
    <row r="35" spans="1:17" x14ac:dyDescent="0.25">
      <c r="D35" s="9"/>
      <c r="E35">
        <v>-1</v>
      </c>
      <c r="F35">
        <v>-1</v>
      </c>
      <c r="G35">
        <v>0.1</v>
      </c>
      <c r="H35">
        <v>13</v>
      </c>
      <c r="I35">
        <v>13</v>
      </c>
      <c r="J35">
        <v>15</v>
      </c>
      <c r="K35" s="3">
        <f t="shared" ref="K35:K37" si="15">(I35-$H35)/$H35</f>
        <v>0</v>
      </c>
      <c r="L35" s="3">
        <f t="shared" ref="L35:L37" si="16">(J35-$H35)/$H35</f>
        <v>0.15384615384615385</v>
      </c>
      <c r="M35" s="13">
        <f t="shared" si="2"/>
        <v>1</v>
      </c>
      <c r="N35" s="13">
        <f t="shared" si="2"/>
        <v>0.8666666666666667</v>
      </c>
      <c r="O35" s="13">
        <f t="shared" si="3"/>
        <v>0.25</v>
      </c>
      <c r="P35" s="13">
        <f t="shared" si="4"/>
        <v>0.21666666666666667</v>
      </c>
      <c r="Q35" s="3"/>
    </row>
    <row r="36" spans="1:17" x14ac:dyDescent="0.25">
      <c r="A36" t="s">
        <v>32</v>
      </c>
      <c r="C36">
        <v>3</v>
      </c>
      <c r="D36" s="4" t="s">
        <v>35</v>
      </c>
      <c r="E36">
        <v>-1</v>
      </c>
      <c r="F36">
        <v>10</v>
      </c>
      <c r="G36">
        <v>15</v>
      </c>
      <c r="H36">
        <v>323</v>
      </c>
      <c r="I36">
        <v>246</v>
      </c>
      <c r="J36">
        <v>250</v>
      </c>
      <c r="K36" s="3">
        <f t="shared" si="15"/>
        <v>-0.23839009287925697</v>
      </c>
      <c r="L36" s="3">
        <f t="shared" si="16"/>
        <v>-0.2260061919504644</v>
      </c>
      <c r="M36" s="13">
        <f t="shared" si="2"/>
        <v>1.3130081300813008</v>
      </c>
      <c r="N36" s="13">
        <f t="shared" si="2"/>
        <v>1.292</v>
      </c>
      <c r="O36" s="13">
        <f t="shared" si="3"/>
        <v>0.3282520325203252</v>
      </c>
      <c r="P36" s="13">
        <f t="shared" si="4"/>
        <v>0.32300000000000001</v>
      </c>
      <c r="Q36" s="3"/>
    </row>
    <row r="37" spans="1:17" x14ac:dyDescent="0.25">
      <c r="D37" s="9"/>
      <c r="E37">
        <v>-1</v>
      </c>
      <c r="F37">
        <v>-1</v>
      </c>
      <c r="G37">
        <v>0.4</v>
      </c>
      <c r="H37">
        <v>19</v>
      </c>
      <c r="I37">
        <v>16</v>
      </c>
      <c r="J37">
        <v>19</v>
      </c>
      <c r="K37" s="3">
        <f t="shared" si="15"/>
        <v>-0.15789473684210525</v>
      </c>
      <c r="L37" s="3">
        <f t="shared" si="16"/>
        <v>0</v>
      </c>
      <c r="M37" s="13">
        <f t="shared" si="2"/>
        <v>1.1875</v>
      </c>
      <c r="N37" s="13">
        <f t="shared" si="2"/>
        <v>1</v>
      </c>
      <c r="O37" s="13">
        <f t="shared" si="3"/>
        <v>0.296875</v>
      </c>
      <c r="P37" s="13">
        <f t="shared" si="4"/>
        <v>0.25</v>
      </c>
      <c r="Q37" s="3"/>
    </row>
    <row r="38" spans="1:17" x14ac:dyDescent="0.25">
      <c r="A38" t="s">
        <v>33</v>
      </c>
      <c r="B38" t="s">
        <v>44</v>
      </c>
      <c r="E38">
        <v>3</v>
      </c>
      <c r="F38">
        <v>-1</v>
      </c>
      <c r="G38">
        <v>100</v>
      </c>
      <c r="H38">
        <v>8462</v>
      </c>
      <c r="I38">
        <v>9078</v>
      </c>
      <c r="J38">
        <v>9044</v>
      </c>
      <c r="K38" s="3">
        <f t="shared" si="0"/>
        <v>7.2796029307492321E-2</v>
      </c>
      <c r="L38" s="3">
        <f t="shared" si="0"/>
        <v>6.877806665090995E-2</v>
      </c>
      <c r="M38" s="13">
        <f t="shared" si="2"/>
        <v>0.93214364397444371</v>
      </c>
      <c r="N38" s="13">
        <f t="shared" si="2"/>
        <v>0.93564794338788149</v>
      </c>
      <c r="O38" s="13">
        <f t="shared" si="3"/>
        <v>0.23303591099361093</v>
      </c>
      <c r="P38" s="13">
        <f t="shared" si="4"/>
        <v>0.23391198584697037</v>
      </c>
      <c r="Q38" s="3"/>
    </row>
    <row r="39" spans="1:17" x14ac:dyDescent="0.25">
      <c r="E39">
        <v>-1</v>
      </c>
      <c r="F39">
        <v>-1</v>
      </c>
      <c r="G39">
        <v>100</v>
      </c>
      <c r="H39">
        <v>21803</v>
      </c>
      <c r="I39">
        <v>20348</v>
      </c>
      <c r="J39">
        <v>23360</v>
      </c>
      <c r="K39" s="3">
        <f t="shared" ref="K39" si="17">(I39-$H39)/$H39</f>
        <v>-6.6733935696922445E-2</v>
      </c>
      <c r="L39" s="3">
        <f t="shared" ref="L39" si="18">(J39-$H39)/$H39</f>
        <v>7.1412190982892268E-2</v>
      </c>
      <c r="M39" s="13">
        <f t="shared" si="2"/>
        <v>1.0715057990957342</v>
      </c>
      <c r="N39" s="13">
        <f t="shared" si="2"/>
        <v>0.93334760273972606</v>
      </c>
      <c r="O39" s="13">
        <f t="shared" si="3"/>
        <v>0.26787644977393354</v>
      </c>
      <c r="P39" s="13">
        <f t="shared" si="4"/>
        <v>0.23333690068493151</v>
      </c>
      <c r="Q39" s="3"/>
    </row>
    <row r="40" spans="1:17" x14ac:dyDescent="0.25">
      <c r="A40" t="s">
        <v>43</v>
      </c>
      <c r="C40">
        <v>2</v>
      </c>
      <c r="D40" s="4" t="s">
        <v>35</v>
      </c>
      <c r="E40">
        <v>3</v>
      </c>
      <c r="F40">
        <v>-1</v>
      </c>
      <c r="G40">
        <v>100</v>
      </c>
      <c r="H40">
        <v>7432</v>
      </c>
      <c r="I40">
        <v>4082</v>
      </c>
      <c r="J40">
        <v>5019</v>
      </c>
      <c r="K40" s="3">
        <f t="shared" ref="K40" si="19">(I40-$H40)/$H40</f>
        <v>-0.45075349838536061</v>
      </c>
      <c r="L40" s="3">
        <f t="shared" ref="L40" si="20">(J40-$H40)/$H40</f>
        <v>-0.32467707212055974</v>
      </c>
      <c r="M40" s="13">
        <f t="shared" si="2"/>
        <v>1.8206761391474768</v>
      </c>
      <c r="N40" s="13">
        <f t="shared" si="2"/>
        <v>1.4807730623630204</v>
      </c>
      <c r="O40" s="13">
        <f t="shared" si="3"/>
        <v>0.45516903478686921</v>
      </c>
      <c r="P40" s="13">
        <f t="shared" si="4"/>
        <v>0.37019326559075511</v>
      </c>
      <c r="Q40" s="3"/>
    </row>
    <row r="41" spans="1:17" x14ac:dyDescent="0.25">
      <c r="A41" t="s">
        <v>30</v>
      </c>
      <c r="B41" t="s">
        <v>25</v>
      </c>
      <c r="K41" s="3" t="e">
        <f t="shared" ref="K41:L44" si="21">(I41-$H41)/$H41</f>
        <v>#DIV/0!</v>
      </c>
      <c r="L41" s="3" t="e">
        <f t="shared" si="21"/>
        <v>#DIV/0!</v>
      </c>
      <c r="M41" s="13" t="e">
        <f t="shared" si="2"/>
        <v>#DIV/0!</v>
      </c>
      <c r="N41" s="13" t="e">
        <f t="shared" si="2"/>
        <v>#DIV/0!</v>
      </c>
      <c r="O41" s="13" t="e">
        <f t="shared" si="3"/>
        <v>#DIV/0!</v>
      </c>
      <c r="P41" s="13" t="e">
        <f t="shared" si="4"/>
        <v>#DIV/0!</v>
      </c>
      <c r="Q41" s="3"/>
    </row>
    <row r="42" spans="1:17" x14ac:dyDescent="0.25">
      <c r="A42" t="s">
        <v>28</v>
      </c>
      <c r="B42" t="s">
        <v>25</v>
      </c>
      <c r="K42" s="3" t="e">
        <f t="shared" si="21"/>
        <v>#DIV/0!</v>
      </c>
      <c r="L42" s="3" t="e">
        <f t="shared" si="21"/>
        <v>#DIV/0!</v>
      </c>
      <c r="M42" s="13" t="e">
        <f t="shared" si="2"/>
        <v>#DIV/0!</v>
      </c>
      <c r="N42" s="13" t="e">
        <f t="shared" si="2"/>
        <v>#DIV/0!</v>
      </c>
      <c r="O42" s="13" t="e">
        <f t="shared" si="3"/>
        <v>#DIV/0!</v>
      </c>
      <c r="P42" s="13" t="e">
        <f t="shared" si="4"/>
        <v>#DIV/0!</v>
      </c>
      <c r="Q42" s="3"/>
    </row>
    <row r="43" spans="1:17" x14ac:dyDescent="0.25">
      <c r="A43" t="s">
        <v>13</v>
      </c>
      <c r="B43" t="s">
        <v>40</v>
      </c>
      <c r="K43" s="3" t="e">
        <f t="shared" si="21"/>
        <v>#DIV/0!</v>
      </c>
      <c r="L43" s="3" t="e">
        <f t="shared" si="21"/>
        <v>#DIV/0!</v>
      </c>
      <c r="M43" s="13" t="e">
        <f t="shared" si="2"/>
        <v>#DIV/0!</v>
      </c>
      <c r="N43" s="13" t="e">
        <f t="shared" si="2"/>
        <v>#DIV/0!</v>
      </c>
      <c r="O43" s="13" t="e">
        <f t="shared" si="3"/>
        <v>#DIV/0!</v>
      </c>
      <c r="P43" s="13" t="e">
        <f t="shared" si="4"/>
        <v>#DIV/0!</v>
      </c>
      <c r="Q43" s="3"/>
    </row>
    <row r="44" spans="1:17" x14ac:dyDescent="0.25">
      <c r="A44" t="s">
        <v>1</v>
      </c>
      <c r="B44" t="s">
        <v>39</v>
      </c>
      <c r="K44" s="3" t="e">
        <f t="shared" si="21"/>
        <v>#DIV/0!</v>
      </c>
      <c r="L44" s="3" t="e">
        <f t="shared" si="21"/>
        <v>#DIV/0!</v>
      </c>
      <c r="M44" s="13" t="e">
        <f t="shared" si="2"/>
        <v>#DIV/0!</v>
      </c>
      <c r="N44" s="13" t="e">
        <f t="shared" si="2"/>
        <v>#DIV/0!</v>
      </c>
      <c r="O44" s="13" t="e">
        <f t="shared" si="3"/>
        <v>#DIV/0!</v>
      </c>
      <c r="P44" s="13" t="e">
        <f t="shared" si="4"/>
        <v>#DIV/0!</v>
      </c>
      <c r="Q44" s="3"/>
    </row>
  </sheetData>
  <autoFilter ref="A2:P44"/>
  <mergeCells count="1"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pane ySplit="2" topLeftCell="A3" activePane="bottomLeft" state="frozen"/>
      <selection pane="bottomLeft" activeCell="D23" sqref="D23"/>
    </sheetView>
  </sheetViews>
  <sheetFormatPr baseColWidth="10" defaultColWidth="9.140625" defaultRowHeight="15" x14ac:dyDescent="0.25"/>
  <cols>
    <col min="1" max="1" width="34.42578125" bestFit="1" customWidth="1"/>
    <col min="2" max="2" width="32.7109375" bestFit="1" customWidth="1"/>
    <col min="3" max="3" width="15.42578125" style="1" bestFit="1" customWidth="1"/>
    <col min="4" max="4" width="15.28515625" bestFit="1" customWidth="1"/>
    <col min="5" max="6" width="12.85546875" bestFit="1" customWidth="1"/>
    <col min="7" max="7" width="19.85546875" bestFit="1" customWidth="1"/>
    <col min="8" max="8" width="10.7109375" bestFit="1" customWidth="1"/>
    <col min="9" max="9" width="10.7109375" customWidth="1"/>
  </cols>
  <sheetData>
    <row r="1" spans="1:9" x14ac:dyDescent="0.25">
      <c r="E1" s="15" t="s">
        <v>4</v>
      </c>
      <c r="F1" s="15"/>
      <c r="G1" s="15"/>
    </row>
    <row r="2" spans="1:9" x14ac:dyDescent="0.25">
      <c r="A2" t="s">
        <v>0</v>
      </c>
      <c r="B2" t="s">
        <v>2</v>
      </c>
      <c r="C2" s="2" t="s">
        <v>34</v>
      </c>
      <c r="D2" t="s">
        <v>18</v>
      </c>
      <c r="E2" t="s">
        <v>5</v>
      </c>
      <c r="F2" t="s">
        <v>6</v>
      </c>
      <c r="G2" t="s">
        <v>7</v>
      </c>
      <c r="H2" t="s">
        <v>37</v>
      </c>
      <c r="I2" t="s">
        <v>38</v>
      </c>
    </row>
    <row r="3" spans="1:9" x14ac:dyDescent="0.25">
      <c r="A3" t="s">
        <v>1</v>
      </c>
      <c r="B3" t="s">
        <v>39</v>
      </c>
      <c r="H3" s="3" t="e">
        <f>(F3-$E3)/$E3</f>
        <v>#DIV/0!</v>
      </c>
      <c r="I3" s="3" t="e">
        <f>(G3-$E3)/$E3</f>
        <v>#DIV/0!</v>
      </c>
    </row>
    <row r="4" spans="1:9" x14ac:dyDescent="0.25">
      <c r="A4" t="s">
        <v>3</v>
      </c>
      <c r="D4">
        <v>3</v>
      </c>
      <c r="E4">
        <v>3806</v>
      </c>
      <c r="F4">
        <v>4571</v>
      </c>
      <c r="G4">
        <v>4420</v>
      </c>
      <c r="H4" s="3">
        <f t="shared" ref="H4:H30" si="0">(F4-$E4)/$E4</f>
        <v>0.20099842354177613</v>
      </c>
      <c r="I4" s="3">
        <f t="shared" ref="I4:I30" si="1">(G4-$E4)/$E4</f>
        <v>0.16132422490803994</v>
      </c>
    </row>
    <row r="5" spans="1:9" x14ac:dyDescent="0.25">
      <c r="A5" t="s">
        <v>8</v>
      </c>
      <c r="B5" t="s">
        <v>22</v>
      </c>
      <c r="C5" s="1" t="s">
        <v>35</v>
      </c>
      <c r="H5" s="3" t="e">
        <f t="shared" si="0"/>
        <v>#DIV/0!</v>
      </c>
      <c r="I5" s="3" t="e">
        <f t="shared" si="1"/>
        <v>#DIV/0!</v>
      </c>
    </row>
    <row r="6" spans="1:9" x14ac:dyDescent="0.25">
      <c r="A6" t="s">
        <v>9</v>
      </c>
      <c r="C6" s="1" t="s">
        <v>35</v>
      </c>
      <c r="D6">
        <v>3</v>
      </c>
      <c r="E6">
        <v>2984</v>
      </c>
      <c r="F6">
        <v>1664</v>
      </c>
      <c r="G6">
        <v>1382</v>
      </c>
      <c r="H6" s="3">
        <f t="shared" si="0"/>
        <v>-0.44235924932975873</v>
      </c>
      <c r="I6" s="3">
        <f t="shared" si="1"/>
        <v>-0.53686327077747986</v>
      </c>
    </row>
    <row r="7" spans="1:9" x14ac:dyDescent="0.25">
      <c r="A7" t="s">
        <v>10</v>
      </c>
      <c r="D7">
        <v>3</v>
      </c>
      <c r="E7">
        <v>122972</v>
      </c>
      <c r="F7">
        <v>247842</v>
      </c>
      <c r="G7">
        <v>252297</v>
      </c>
      <c r="H7" s="3">
        <f t="shared" si="0"/>
        <v>1.0154344078326774</v>
      </c>
      <c r="I7" s="3">
        <f t="shared" si="1"/>
        <v>1.0516621669973651</v>
      </c>
    </row>
    <row r="8" spans="1:9" x14ac:dyDescent="0.25">
      <c r="A8" t="s">
        <v>11</v>
      </c>
      <c r="D8">
        <v>3</v>
      </c>
      <c r="E8">
        <v>21680</v>
      </c>
      <c r="F8">
        <v>29398</v>
      </c>
      <c r="G8">
        <v>29613</v>
      </c>
      <c r="H8" s="3">
        <f t="shared" si="0"/>
        <v>0.35599630996309961</v>
      </c>
      <c r="I8" s="3">
        <f t="shared" si="1"/>
        <v>0.36591328413284135</v>
      </c>
    </row>
    <row r="9" spans="1:9" x14ac:dyDescent="0.25">
      <c r="A9" t="s">
        <v>12</v>
      </c>
      <c r="B9" t="s">
        <v>22</v>
      </c>
      <c r="H9" s="3" t="e">
        <f t="shared" si="0"/>
        <v>#DIV/0!</v>
      </c>
      <c r="I9" s="3" t="e">
        <f t="shared" si="1"/>
        <v>#DIV/0!</v>
      </c>
    </row>
    <row r="10" spans="1:9" x14ac:dyDescent="0.25">
      <c r="A10" t="s">
        <v>13</v>
      </c>
      <c r="B10" t="s">
        <v>40</v>
      </c>
      <c r="H10" s="3" t="e">
        <f t="shared" si="0"/>
        <v>#DIV/0!</v>
      </c>
      <c r="I10" s="3" t="e">
        <f t="shared" si="1"/>
        <v>#DIV/0!</v>
      </c>
    </row>
    <row r="11" spans="1:9" x14ac:dyDescent="0.25">
      <c r="A11" t="s">
        <v>14</v>
      </c>
      <c r="D11">
        <v>3</v>
      </c>
      <c r="E11">
        <v>15929</v>
      </c>
      <c r="F11">
        <v>16317</v>
      </c>
      <c r="G11">
        <v>16518</v>
      </c>
      <c r="H11" s="3">
        <f t="shared" si="0"/>
        <v>2.4358089020026365E-2</v>
      </c>
      <c r="I11" s="3">
        <f t="shared" si="1"/>
        <v>3.6976583589679202E-2</v>
      </c>
    </row>
    <row r="12" spans="1:9" x14ac:dyDescent="0.25">
      <c r="A12" t="s">
        <v>15</v>
      </c>
      <c r="D12">
        <v>4</v>
      </c>
      <c r="E12">
        <v>32423</v>
      </c>
      <c r="F12">
        <v>25859</v>
      </c>
      <c r="G12">
        <v>28071</v>
      </c>
      <c r="H12" s="3">
        <f t="shared" si="0"/>
        <v>-0.20244887888227492</v>
      </c>
      <c r="I12" s="3">
        <f t="shared" si="1"/>
        <v>-0.1342257039755729</v>
      </c>
    </row>
    <row r="13" spans="1:9" x14ac:dyDescent="0.25">
      <c r="C13" s="1" t="s">
        <v>35</v>
      </c>
      <c r="D13">
        <v>3</v>
      </c>
      <c r="E13">
        <v>4479</v>
      </c>
      <c r="F13">
        <v>2347</v>
      </c>
      <c r="G13">
        <v>2199</v>
      </c>
      <c r="H13" s="3">
        <f t="shared" si="0"/>
        <v>-0.47599910694351416</v>
      </c>
      <c r="I13" s="3">
        <f t="shared" si="1"/>
        <v>-0.50904219691895514</v>
      </c>
    </row>
    <row r="14" spans="1:9" x14ac:dyDescent="0.25">
      <c r="A14" t="s">
        <v>16</v>
      </c>
      <c r="C14" s="1" t="s">
        <v>35</v>
      </c>
      <c r="D14">
        <v>3</v>
      </c>
      <c r="E14">
        <v>125022</v>
      </c>
      <c r="F14">
        <v>85882</v>
      </c>
      <c r="G14">
        <v>86383</v>
      </c>
      <c r="H14" s="3">
        <f t="shared" si="0"/>
        <v>-0.31306490057749836</v>
      </c>
      <c r="I14" s="3">
        <f t="shared" si="1"/>
        <v>-0.30905760586136838</v>
      </c>
    </row>
    <row r="15" spans="1:9" x14ac:dyDescent="0.25">
      <c r="A15" t="s">
        <v>17</v>
      </c>
      <c r="C15" s="1" t="s">
        <v>35</v>
      </c>
      <c r="D15">
        <v>-1</v>
      </c>
      <c r="E15">
        <v>49</v>
      </c>
      <c r="F15">
        <v>30</v>
      </c>
      <c r="G15">
        <v>28</v>
      </c>
      <c r="H15" s="3">
        <f t="shared" si="0"/>
        <v>-0.38775510204081631</v>
      </c>
      <c r="I15" s="3">
        <f t="shared" si="1"/>
        <v>-0.42857142857142855</v>
      </c>
    </row>
    <row r="16" spans="1:9" x14ac:dyDescent="0.25">
      <c r="A16" t="s">
        <v>19</v>
      </c>
      <c r="C16" s="1" t="s">
        <v>35</v>
      </c>
      <c r="D16">
        <v>-1</v>
      </c>
      <c r="E16">
        <v>650</v>
      </c>
      <c r="F16">
        <v>543</v>
      </c>
      <c r="G16">
        <v>607</v>
      </c>
      <c r="H16" s="3">
        <f t="shared" si="0"/>
        <v>-0.16461538461538461</v>
      </c>
      <c r="I16" s="3">
        <f t="shared" si="1"/>
        <v>-6.615384615384616E-2</v>
      </c>
    </row>
    <row r="17" spans="1:9" x14ac:dyDescent="0.25">
      <c r="A17" t="s">
        <v>20</v>
      </c>
      <c r="B17" t="s">
        <v>36</v>
      </c>
      <c r="D17">
        <v>-1</v>
      </c>
      <c r="E17">
        <v>594</v>
      </c>
      <c r="F17">
        <v>556</v>
      </c>
      <c r="G17">
        <v>642</v>
      </c>
      <c r="H17" s="3">
        <f t="shared" si="0"/>
        <v>-6.3973063973063973E-2</v>
      </c>
      <c r="I17" s="3">
        <f t="shared" si="1"/>
        <v>8.0808080808080815E-2</v>
      </c>
    </row>
    <row r="18" spans="1:9" x14ac:dyDescent="0.25">
      <c r="A18" t="s">
        <v>21</v>
      </c>
      <c r="C18" s="1" t="s">
        <v>35</v>
      </c>
      <c r="D18">
        <v>4</v>
      </c>
      <c r="E18">
        <v>46513</v>
      </c>
      <c r="F18">
        <v>37100</v>
      </c>
      <c r="G18">
        <v>36006</v>
      </c>
      <c r="H18" s="3">
        <f t="shared" si="0"/>
        <v>-0.20237352998086555</v>
      </c>
      <c r="I18" s="3">
        <f t="shared" si="1"/>
        <v>-0.22589383613183411</v>
      </c>
    </row>
    <row r="19" spans="1:9" x14ac:dyDescent="0.25">
      <c r="D19">
        <v>3</v>
      </c>
      <c r="E19">
        <v>10700</v>
      </c>
      <c r="F19">
        <v>11178</v>
      </c>
      <c r="G19">
        <v>11086</v>
      </c>
      <c r="H19" s="3">
        <f t="shared" si="0"/>
        <v>4.4672897196261684E-2</v>
      </c>
      <c r="I19" s="3">
        <f t="shared" si="1"/>
        <v>3.6074766355140189E-2</v>
      </c>
    </row>
    <row r="20" spans="1:9" x14ac:dyDescent="0.25">
      <c r="A20" t="s">
        <v>23</v>
      </c>
      <c r="C20" s="1" t="s">
        <v>35</v>
      </c>
      <c r="D20">
        <v>3</v>
      </c>
      <c r="E20">
        <v>3213</v>
      </c>
      <c r="F20">
        <v>901</v>
      </c>
      <c r="G20">
        <v>1049</v>
      </c>
      <c r="H20" s="3">
        <f t="shared" si="0"/>
        <v>-0.71957671957671954</v>
      </c>
      <c r="I20" s="3">
        <f t="shared" si="1"/>
        <v>-0.6735138499844382</v>
      </c>
    </row>
    <row r="21" spans="1:9" x14ac:dyDescent="0.25">
      <c r="A21" t="s">
        <v>24</v>
      </c>
      <c r="D21">
        <v>-1</v>
      </c>
      <c r="E21">
        <v>3748</v>
      </c>
      <c r="F21">
        <v>3475</v>
      </c>
      <c r="G21">
        <v>3982</v>
      </c>
      <c r="H21" s="3">
        <f t="shared" si="0"/>
        <v>-7.2838847385272146E-2</v>
      </c>
      <c r="I21" s="3">
        <f t="shared" si="1"/>
        <v>6.2433297758804698E-2</v>
      </c>
    </row>
    <row r="22" spans="1:9" x14ac:dyDescent="0.25">
      <c r="A22" t="s">
        <v>26</v>
      </c>
      <c r="D22">
        <v>3</v>
      </c>
      <c r="E22">
        <v>2461</v>
      </c>
      <c r="F22">
        <v>1799</v>
      </c>
      <c r="G22">
        <v>1653</v>
      </c>
      <c r="H22" s="3">
        <f t="shared" si="0"/>
        <v>-0.26899634295002034</v>
      </c>
      <c r="I22" s="3">
        <f t="shared" si="1"/>
        <v>-0.32832182039821212</v>
      </c>
    </row>
    <row r="23" spans="1:9" x14ac:dyDescent="0.25">
      <c r="C23" s="1" t="s">
        <v>35</v>
      </c>
      <c r="D23">
        <v>-1</v>
      </c>
      <c r="E23">
        <v>2970</v>
      </c>
      <c r="F23">
        <v>2369</v>
      </c>
      <c r="G23">
        <v>2232</v>
      </c>
      <c r="H23" s="3">
        <f t="shared" si="0"/>
        <v>-0.20235690235690235</v>
      </c>
      <c r="I23" s="3">
        <f t="shared" si="1"/>
        <v>-0.24848484848484848</v>
      </c>
    </row>
    <row r="24" spans="1:9" x14ac:dyDescent="0.25">
      <c r="A24" t="s">
        <v>27</v>
      </c>
      <c r="C24" s="1" t="s">
        <v>35</v>
      </c>
      <c r="D24">
        <v>2</v>
      </c>
      <c r="E24">
        <v>7642</v>
      </c>
      <c r="F24">
        <v>5448</v>
      </c>
      <c r="G24">
        <v>5628</v>
      </c>
      <c r="H24" s="3">
        <f t="shared" si="0"/>
        <v>-0.28709761842449621</v>
      </c>
      <c r="I24" s="3">
        <f t="shared" si="1"/>
        <v>-0.26354357498037162</v>
      </c>
    </row>
    <row r="25" spans="1:9" x14ac:dyDescent="0.25">
      <c r="A25" t="s">
        <v>28</v>
      </c>
      <c r="B25" t="s">
        <v>25</v>
      </c>
      <c r="H25" s="3" t="e">
        <f t="shared" si="0"/>
        <v>#DIV/0!</v>
      </c>
      <c r="I25" s="3" t="e">
        <f t="shared" si="1"/>
        <v>#DIV/0!</v>
      </c>
    </row>
    <row r="26" spans="1:9" x14ac:dyDescent="0.25">
      <c r="A26" t="s">
        <v>29</v>
      </c>
      <c r="D26">
        <v>1</v>
      </c>
      <c r="E26">
        <v>76071</v>
      </c>
      <c r="F26">
        <v>81942</v>
      </c>
      <c r="G26">
        <v>78136</v>
      </c>
      <c r="H26" s="3">
        <f t="shared" si="0"/>
        <v>7.7177899593800531E-2</v>
      </c>
      <c r="I26" s="3">
        <f t="shared" si="1"/>
        <v>2.7145692839584071E-2</v>
      </c>
    </row>
    <row r="27" spans="1:9" x14ac:dyDescent="0.25">
      <c r="A27" t="s">
        <v>30</v>
      </c>
      <c r="B27" t="s">
        <v>25</v>
      </c>
      <c r="H27" s="3" t="e">
        <f t="shared" si="0"/>
        <v>#DIV/0!</v>
      </c>
      <c r="I27" s="3" t="e">
        <f t="shared" si="1"/>
        <v>#DIV/0!</v>
      </c>
    </row>
    <row r="28" spans="1:9" x14ac:dyDescent="0.25">
      <c r="A28" t="s">
        <v>31</v>
      </c>
      <c r="C28" s="1" t="s">
        <v>35</v>
      </c>
      <c r="D28">
        <v>-1</v>
      </c>
      <c r="E28">
        <v>27</v>
      </c>
      <c r="F28">
        <v>24</v>
      </c>
      <c r="G28">
        <v>25</v>
      </c>
      <c r="H28" s="3">
        <f t="shared" si="0"/>
        <v>-0.1111111111111111</v>
      </c>
      <c r="I28" s="3">
        <f t="shared" si="1"/>
        <v>-7.407407407407407E-2</v>
      </c>
    </row>
    <row r="29" spans="1:9" x14ac:dyDescent="0.25">
      <c r="A29" t="s">
        <v>32</v>
      </c>
      <c r="C29" s="1" t="s">
        <v>35</v>
      </c>
      <c r="D29">
        <v>-1</v>
      </c>
      <c r="E29">
        <v>60</v>
      </c>
      <c r="F29">
        <v>43</v>
      </c>
      <c r="G29">
        <v>38</v>
      </c>
      <c r="H29" s="3">
        <f t="shared" si="0"/>
        <v>-0.28333333333333333</v>
      </c>
      <c r="I29" s="3">
        <f t="shared" si="1"/>
        <v>-0.36666666666666664</v>
      </c>
    </row>
    <row r="30" spans="1:9" x14ac:dyDescent="0.25">
      <c r="A30" t="s">
        <v>33</v>
      </c>
      <c r="D30">
        <v>-1</v>
      </c>
      <c r="E30">
        <v>19234</v>
      </c>
      <c r="F30">
        <v>25532</v>
      </c>
      <c r="G30">
        <v>38762</v>
      </c>
      <c r="H30" s="3">
        <f t="shared" si="0"/>
        <v>0.32744098991369452</v>
      </c>
      <c r="I30" s="3">
        <f t="shared" si="1"/>
        <v>1.0152854320474161</v>
      </c>
    </row>
  </sheetData>
  <autoFilter ref="A2:I2"/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With Shuffle</vt:lpstr>
      <vt:lpstr>Without Shuffle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2014-07-15T09:10:18Z</dcterms:modified>
</cp:coreProperties>
</file>