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30" windowWidth="9180" windowHeight="10920"/>
  </bookViews>
  <sheets>
    <sheet name="LIFEGenericPreservationModel" sheetId="4" r:id="rId1"/>
  </sheets>
  <definedNames>
    <definedName name="AVIN">#REF!</definedName>
    <definedName name="BCM">LIFEGenericPreservationModel!$C$22</definedName>
    <definedName name="BCT">LIFEGenericPreservationModel!$C$23</definedName>
    <definedName name="BFR">#REF!</definedName>
    <definedName name="Bitmap">LIFEGenericPreservationModel!$D$20</definedName>
    <definedName name="BLE">LIFEGenericPreservationModel!$C$29</definedName>
    <definedName name="COA">LIFEGenericPreservationModel!$C$33</definedName>
    <definedName name="Complex">LIFEGenericPreservationModel!$I$20</definedName>
    <definedName name="Document">LIFEGenericPreservationModel!$H$20</definedName>
    <definedName name="ETA">LIFEGenericPreservationModel!$C$31</definedName>
    <definedName name="Five">LIFEGenericPreservationModel!$C$36</definedName>
    <definedName name="HCM">LIFEGenericPreservationModel!$C$22</definedName>
    <definedName name="Hundred">LIFEGenericPreservationModel!$C$39</definedName>
    <definedName name="HVM">LIFEGenericPreservationModel!$C$32</definedName>
    <definedName name="Mark_up">LIFEGenericPreservationModel!$E$20</definedName>
    <definedName name="Multimedia">LIFEGenericPreservationModel!$G$20</definedName>
    <definedName name="One">LIFEGenericPreservationModel!$C$35</definedName>
    <definedName name="PON">LIFEGenericPreservationModel!$C$17</definedName>
    <definedName name="Simple">LIFEGenericPreservationModel!$C$20</definedName>
    <definedName name="STA">LIFEGenericPreservationModel!$C$30</definedName>
    <definedName name="TDC">LIFEGenericPreservationModel!$C$25</definedName>
    <definedName name="Ten">LIFEGenericPreservationModel!$C$37</definedName>
    <definedName name="TEND">#REF!</definedName>
    <definedName name="TEW">LIFEGenericPreservationModel!$C$28</definedName>
    <definedName name="TOC">LIFEGenericPreservationModel!$C$27</definedName>
    <definedName name="TPC">LIFEGenericPreservationModel!$C$26</definedName>
    <definedName name="Twenty">LIFEGenericPreservationModel!$C$38</definedName>
    <definedName name="UME">LIFEGenericPreservationModel!$C$24</definedName>
    <definedName name="Vector">LIFEGenericPreservationModel!$F$20</definedName>
    <definedName name="Yearf">#REF!</definedName>
  </definedNames>
  <calcPr calcId="145621"/>
</workbook>
</file>

<file path=xl/calcChain.xml><?xml version="1.0" encoding="utf-8"?>
<calcChain xmlns="http://schemas.openxmlformats.org/spreadsheetml/2006/main">
  <c r="D5" i="4" l="1"/>
  <c r="D4" i="4"/>
  <c r="K3" i="4" l="1"/>
  <c r="F5" i="4" l="1"/>
  <c r="E5" i="4"/>
  <c r="I5" i="4"/>
  <c r="B5" i="4"/>
  <c r="F4" i="4"/>
  <c r="H4" i="4"/>
  <c r="B4" i="4"/>
  <c r="J5" i="4" l="1"/>
  <c r="H5" i="4"/>
  <c r="I4" i="4"/>
  <c r="E4" i="4"/>
  <c r="G4" i="4" s="1"/>
  <c r="J4" i="4"/>
  <c r="F6" i="4"/>
  <c r="K4" i="4" l="1"/>
  <c r="G5" i="4"/>
  <c r="K5" i="4" s="1"/>
  <c r="I6" i="4" l="1"/>
  <c r="H6" i="4"/>
  <c r="G6" i="4"/>
  <c r="J6" i="4"/>
  <c r="K8" i="4" l="1"/>
  <c r="K10" i="4" s="1"/>
  <c r="H7" i="4" l="1"/>
  <c r="K12" i="4"/>
  <c r="J7" i="4"/>
  <c r="I7" i="4"/>
  <c r="F7" i="4"/>
  <c r="G7" i="4"/>
</calcChain>
</file>

<file path=xl/sharedStrings.xml><?xml version="1.0" encoding="utf-8"?>
<sst xmlns="http://schemas.openxmlformats.org/spreadsheetml/2006/main" count="56" uniqueCount="49">
  <si>
    <t>Life Generic Preservation Model</t>
  </si>
  <si>
    <t>PON</t>
  </si>
  <si>
    <t>FCX</t>
  </si>
  <si>
    <t>BCT</t>
  </si>
  <si>
    <t>UME</t>
  </si>
  <si>
    <t>TDC</t>
  </si>
  <si>
    <t>TPC</t>
  </si>
  <si>
    <t>TOC</t>
  </si>
  <si>
    <t>TEW</t>
  </si>
  <si>
    <t>Bitmap</t>
  </si>
  <si>
    <t>Vector</t>
  </si>
  <si>
    <t>Document</t>
  </si>
  <si>
    <t>Multimedia</t>
  </si>
  <si>
    <t>Simple</t>
  </si>
  <si>
    <t>Format Complexity (FCX)</t>
  </si>
  <si>
    <t>Preservation cost over number of years:</t>
  </si>
  <si>
    <t>Years</t>
  </si>
  <si>
    <t>One</t>
  </si>
  <si>
    <t>Five</t>
  </si>
  <si>
    <t>Ten</t>
  </si>
  <si>
    <t>Twenty</t>
  </si>
  <si>
    <t>Hundred</t>
  </si>
  <si>
    <t>Complex</t>
  </si>
  <si>
    <t>Mark_up</t>
  </si>
  <si>
    <t>Cost of pres tool</t>
  </si>
  <si>
    <t>Frequency of pres action</t>
  </si>
  <si>
    <t>Average cost per year :</t>
  </si>
  <si>
    <t>Total :</t>
  </si>
  <si>
    <t>File Format (MIME)</t>
  </si>
  <si>
    <t>Average cost per instance per year</t>
  </si>
  <si>
    <t xml:space="preserve">Estimated number of objects in one year </t>
  </si>
  <si>
    <t>STA</t>
  </si>
  <si>
    <t>ETA</t>
  </si>
  <si>
    <t>HVM</t>
  </si>
  <si>
    <t>Category</t>
  </si>
  <si>
    <t>Total tech watch</t>
  </si>
  <si>
    <t>Total tool cost</t>
  </si>
  <si>
    <t>Total PPA</t>
  </si>
  <si>
    <t>Total QAA</t>
  </si>
  <si>
    <t>Percentage based element breakdown:</t>
  </si>
  <si>
    <t>Element totals:</t>
  </si>
  <si>
    <t>COA</t>
  </si>
  <si>
    <t>BLE</t>
  </si>
  <si>
    <t>VDEP</t>
  </si>
  <si>
    <t>Txt</t>
  </si>
  <si>
    <t>Html</t>
  </si>
  <si>
    <t>Total 'Preservation Model constants'!C12</t>
  </si>
  <si>
    <t>Scaling com'Preservation Model constants'!C5ents</t>
  </si>
  <si>
    <t>Cost Com'Preservation Model constants'!C5ents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</si>
</sst>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.00"/>
    <numFmt numFmtId="165" formatCode="&quot;£&quot;#,##0"/>
    <numFmt numFmtId="166" formatCode="0.0"/>
    <numFmt numFmtId="167" formatCode="&quot;£&quot;#,##0.0"/>
    <numFmt numFmtId="168" formatCode="0.000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5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Alignment="1">
      <alignment horizontal="right" wrapText="1"/>
    </xf>
    <xf numFmtId="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5" fillId="0" borderId="0" xfId="0" applyFont="1" applyAlignment="1">
      <alignment wrapText="1"/>
    </xf>
    <xf numFmtId="9" fontId="2" fillId="4" borderId="0" xfId="0" applyNumberFormat="1" applyFont="1" applyFill="1"/>
    <xf numFmtId="0" fontId="2" fillId="4" borderId="0" xfId="0" applyFont="1" applyFill="1"/>
    <xf numFmtId="168" fontId="2" fillId="4" borderId="0" xfId="0" applyNumberFormat="1" applyFont="1" applyFill="1"/>
    <xf numFmtId="9" fontId="2" fillId="0" borderId="0" xfId="0" applyNumberFormat="1" applyFont="1"/>
    <xf numFmtId="165" fontId="0" fillId="2" borderId="0" xfId="0" applyNumberFormat="1" applyFill="1"/>
    <xf numFmtId="165" fontId="0" fillId="3" borderId="0" xfId="0" applyNumberFormat="1" applyFill="1"/>
    <xf numFmtId="4" fontId="2" fillId="0" borderId="0" xfId="0" applyNumberFormat="1" applyFont="1"/>
    <xf numFmtId="0" fontId="2" fillId="3" borderId="0" xfId="0" applyFont="1" applyFill="1"/>
    <xf numFmtId="165" fontId="2" fillId="3" borderId="0" xfId="0" applyNumberFormat="1" applyFont="1" applyFill="1"/>
    <xf numFmtId="0" fontId="0" fillId="0" borderId="0" xfId="0" applyAlignment="1">
      <alignment horizontal="right"/>
    </xf>
    <xf numFmtId="164" fontId="2" fillId="3" borderId="0" xfId="0" applyNumberFormat="1" applyFont="1" applyFill="1"/>
    <xf numFmtId="0" fontId="2" fillId="0" borderId="0" xfId="0" quotePrefix="1" applyFont="1"/>
    <xf numFmtId="0" fontId="3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abSelected="1" workbookViewId="0">
      <selection activeCell="B4" sqref="B4"/>
    </sheetView>
  </sheetViews>
  <sheetFormatPr baseColWidth="10" defaultRowHeight="12.75" x14ac:dyDescent="0.2"/>
  <cols>
    <col min="1" max="1" width="20.5703125" customWidth="1"/>
    <col min="2" max="2" width="11.28515625" customWidth="1"/>
    <col min="3" max="3" width="12.140625" customWidth="1"/>
    <col min="4" max="4" width="9.5703125" customWidth="1"/>
    <col min="5" max="5" width="9.28515625" customWidth="1"/>
    <col min="6" max="6" width="10.42578125" customWidth="1"/>
    <col min="7" max="7" width="11.5703125" customWidth="1"/>
    <col min="8" max="8" width="10" customWidth="1"/>
    <col min="9" max="9" width="10.42578125" customWidth="1"/>
    <col min="10" max="10" width="10.140625" customWidth="1"/>
    <col min="11" max="11" width="10.5703125" customWidth="1"/>
    <col min="12" max="15" width="11.140625" customWidth="1"/>
    <col min="16" max="16" width="12" customWidth="1"/>
    <col min="17" max="232" width="9.140625" customWidth="1"/>
  </cols>
  <sheetData>
    <row r="1" spans="1:22" ht="15.75" x14ac:dyDescent="0.25">
      <c r="A1" s="5" t="s">
        <v>0</v>
      </c>
      <c r="F1" t="s">
        <v>43</v>
      </c>
    </row>
    <row r="2" spans="1:2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15</v>
      </c>
      <c r="L2" s="3"/>
      <c r="M2" s="3"/>
      <c r="N2" s="3"/>
      <c r="O2" s="3"/>
      <c r="P2" s="3"/>
      <c r="Q2" s="3"/>
      <c r="R2" s="12"/>
      <c r="S2" s="12"/>
      <c r="T2" s="12"/>
      <c r="U2" s="12"/>
      <c r="V2" s="1"/>
    </row>
    <row r="3" spans="1:22" ht="66.75" customHeight="1" x14ac:dyDescent="0.2">
      <c r="A3" s="16" t="s">
        <v>28</v>
      </c>
      <c r="B3" s="16" t="s">
        <v>14</v>
      </c>
      <c r="C3" s="16" t="s">
        <v>30</v>
      </c>
      <c r="D3" s="21" t="s">
        <v>25</v>
      </c>
      <c r="E3" s="21" t="s">
        <v>24</v>
      </c>
      <c r="F3" s="21" t="s">
        <v>35</v>
      </c>
      <c r="G3" s="21" t="s">
        <v>36</v>
      </c>
      <c r="H3" s="21" t="s">
        <v>46</v>
      </c>
      <c r="I3" s="21" t="s">
        <v>37</v>
      </c>
      <c r="J3" s="21" t="s">
        <v>38</v>
      </c>
      <c r="K3" s="3">
        <f>C35</f>
        <v>1</v>
      </c>
      <c r="L3" s="2"/>
      <c r="M3" s="2"/>
      <c r="N3" s="2"/>
      <c r="O3" s="2"/>
      <c r="P3" s="3"/>
      <c r="R3" s="4"/>
      <c r="S3" s="4"/>
      <c r="T3" s="4"/>
      <c r="U3" s="4"/>
      <c r="V3" s="4"/>
    </row>
    <row r="4" spans="1:22" x14ac:dyDescent="0.2">
      <c r="A4" s="31" t="s">
        <v>44</v>
      </c>
      <c r="B4" s="7">
        <f>C20</f>
        <v>1</v>
      </c>
      <c r="C4" s="8">
        <v>9883</v>
      </c>
      <c r="D4" s="10">
        <f>(C35/(D20+C35) + C17)</f>
        <v>1.8333333333333335</v>
      </c>
      <c r="E4" s="17">
        <f>((1-(C30*(1-C35/20)+C31*(C35/20)))*C25*B4) + (C30*(1-C35/20)+C31*(C35/20))*C33</f>
        <v>10</v>
      </c>
      <c r="F4" s="17">
        <f>C28*C35</f>
        <v>6</v>
      </c>
      <c r="G4" s="17">
        <f t="shared" ref="G4:G5" si="0">E4*D4</f>
        <v>18.333333333333336</v>
      </c>
      <c r="H4" s="17">
        <f>C24*D4</f>
        <v>23.833333333333336</v>
      </c>
      <c r="I4" s="17">
        <f>D4*(C17*(340/C4+C32)*C4)</f>
        <v>18742.166666666668</v>
      </c>
      <c r="J4" s="17">
        <f>C23*B4*C4*D4</f>
        <v>18118.833333333336</v>
      </c>
      <c r="K4" s="14">
        <f>SUM(F4:J4)</f>
        <v>36909.166666666672</v>
      </c>
      <c r="L4" s="8"/>
      <c r="M4" s="10"/>
      <c r="N4" s="10"/>
      <c r="O4" s="11"/>
      <c r="P4" s="6"/>
      <c r="R4" s="1"/>
      <c r="S4" s="1"/>
      <c r="T4" s="13"/>
      <c r="U4" s="13"/>
      <c r="V4" s="13"/>
    </row>
    <row r="5" spans="1:22" x14ac:dyDescent="0.2">
      <c r="A5" s="31" t="s">
        <v>45</v>
      </c>
      <c r="B5" s="7">
        <f>E20</f>
        <v>0.3</v>
      </c>
      <c r="C5" s="8">
        <v>7585</v>
      </c>
      <c r="D5" s="10">
        <f>(C35/(D20+C35) + C17)</f>
        <v>1.8333333333333335</v>
      </c>
      <c r="E5" s="17">
        <f>((1-(C30*(1-C35/20)+C31*(C35/20)))*C25*B5) + (C30*(1-C35/20)+C31*(C35/20))*C33</f>
        <v>10</v>
      </c>
      <c r="F5" s="17">
        <f>C28*C35</f>
        <v>6</v>
      </c>
      <c r="G5" s="17">
        <f t="shared" si="0"/>
        <v>18.333333333333336</v>
      </c>
      <c r="H5" s="17">
        <f>C24*D5</f>
        <v>23.833333333333336</v>
      </c>
      <c r="I5" s="17">
        <f>D5*(C17*(340/C5+C32)*C5)</f>
        <v>14529.166666666668</v>
      </c>
      <c r="J5" s="17">
        <f>C23*B5*C5*D5</f>
        <v>4171.75</v>
      </c>
      <c r="K5" s="14">
        <f t="shared" ref="K5" si="1">SUM(F5:J5)</f>
        <v>18749.083333333336</v>
      </c>
      <c r="L5" s="8"/>
      <c r="M5" s="10"/>
      <c r="N5" s="10"/>
      <c r="O5" s="11"/>
      <c r="P5" s="6"/>
      <c r="R5" s="1"/>
      <c r="S5" s="1"/>
      <c r="T5" s="13"/>
      <c r="U5" s="13"/>
      <c r="V5" s="13"/>
    </row>
    <row r="6" spans="1:22" x14ac:dyDescent="0.2">
      <c r="B6" s="3" t="s">
        <v>40</v>
      </c>
      <c r="E6" s="17"/>
      <c r="F6" s="28">
        <f>SUM(F4:F5)</f>
        <v>12</v>
      </c>
      <c r="G6" s="28">
        <f>SUM(G4:G5)</f>
        <v>36.666666666666671</v>
      </c>
      <c r="H6" s="28">
        <f>SUM(H4:H5)</f>
        <v>47.666666666666671</v>
      </c>
      <c r="I6" s="28">
        <f>SUM(I4:I5)</f>
        <v>33271.333333333336</v>
      </c>
      <c r="J6" s="28">
        <f>SUM(J4:J5)</f>
        <v>22290.583333333336</v>
      </c>
      <c r="K6" s="6"/>
      <c r="L6" s="6"/>
      <c r="M6" s="6"/>
      <c r="N6" s="6"/>
      <c r="O6" s="6"/>
      <c r="P6" s="6"/>
      <c r="R6" s="1"/>
      <c r="S6" s="1"/>
      <c r="T6" s="13"/>
      <c r="U6" s="1"/>
      <c r="V6" s="1"/>
    </row>
    <row r="7" spans="1:22" x14ac:dyDescent="0.2">
      <c r="B7" s="23" t="s">
        <v>39</v>
      </c>
      <c r="C7" s="23"/>
      <c r="D7" s="24"/>
      <c r="E7" s="25"/>
      <c r="F7" s="22">
        <f>F6/K8</f>
        <v>2.1560146069989623E-4</v>
      </c>
      <c r="G7" s="22">
        <f>G6/K8</f>
        <v>6.5878224102746069E-4</v>
      </c>
      <c r="H7" s="22">
        <f>H6/K8</f>
        <v>8.5641691333569888E-4</v>
      </c>
      <c r="I7" s="22">
        <f>I6/K8</f>
        <v>0.59777900550831786</v>
      </c>
      <c r="J7" s="22">
        <f>J6/K8</f>
        <v>0.40049019387661905</v>
      </c>
      <c r="K7" s="25"/>
      <c r="L7" s="6"/>
      <c r="M7" s="6"/>
      <c r="N7" s="6"/>
      <c r="O7" s="6"/>
      <c r="P7" s="6"/>
      <c r="R7" s="1"/>
      <c r="S7" s="1"/>
      <c r="T7" s="13"/>
      <c r="U7" s="1"/>
      <c r="V7" s="1"/>
    </row>
    <row r="8" spans="1:22" x14ac:dyDescent="0.2">
      <c r="B8" s="18" t="s">
        <v>27</v>
      </c>
      <c r="C8" s="26"/>
      <c r="D8" s="26"/>
      <c r="E8" s="26"/>
      <c r="F8" s="26"/>
      <c r="G8" s="26"/>
      <c r="H8" s="26"/>
      <c r="I8" s="26"/>
      <c r="J8" s="26"/>
      <c r="K8" s="9">
        <f>SUM(K4:K5)</f>
        <v>55658.250000000007</v>
      </c>
      <c r="L8" s="15"/>
      <c r="M8" s="15"/>
      <c r="N8" s="15"/>
      <c r="O8" s="15"/>
      <c r="P8" s="15"/>
      <c r="R8" s="1"/>
      <c r="S8" s="1"/>
      <c r="T8" s="13"/>
      <c r="U8" s="13"/>
      <c r="V8" s="13"/>
    </row>
    <row r="9" spans="1:22" x14ac:dyDescent="0.2">
      <c r="C9" s="6"/>
      <c r="D9" s="6"/>
      <c r="E9" s="6"/>
      <c r="F9" s="6"/>
      <c r="G9" s="6"/>
      <c r="H9" s="6"/>
      <c r="I9" s="6"/>
      <c r="J9" s="6"/>
      <c r="K9" s="6"/>
      <c r="R9" s="1"/>
      <c r="S9" s="1"/>
      <c r="T9" s="1"/>
      <c r="U9" s="1"/>
      <c r="V9" s="1"/>
    </row>
    <row r="10" spans="1:22" x14ac:dyDescent="0.2">
      <c r="B10" s="18" t="s">
        <v>26</v>
      </c>
      <c r="C10" s="26"/>
      <c r="D10" s="26"/>
      <c r="E10" s="26"/>
      <c r="F10" s="26"/>
      <c r="G10" s="26"/>
      <c r="H10" s="26"/>
      <c r="I10" s="26"/>
      <c r="J10" s="26"/>
      <c r="K10" s="9">
        <f>K8/C35</f>
        <v>55658.250000000007</v>
      </c>
      <c r="M10" s="15"/>
      <c r="N10" s="15"/>
      <c r="O10" s="15"/>
      <c r="P10" s="15"/>
      <c r="R10" s="1"/>
      <c r="S10" s="1"/>
      <c r="T10" s="13"/>
      <c r="U10" s="13"/>
      <c r="V10" s="13"/>
    </row>
    <row r="11" spans="1:22" x14ac:dyDescent="0.2">
      <c r="B11" s="19"/>
      <c r="C11" s="19"/>
      <c r="D11" s="27"/>
      <c r="E11" s="27"/>
      <c r="F11" s="27"/>
      <c r="G11" s="27"/>
      <c r="H11" s="27"/>
      <c r="I11" s="27"/>
      <c r="J11" s="27"/>
      <c r="K11" s="27"/>
      <c r="R11" s="1"/>
      <c r="S11" s="1"/>
      <c r="T11" s="1"/>
      <c r="U11" s="1"/>
      <c r="V11" s="1"/>
    </row>
    <row r="12" spans="1:22" x14ac:dyDescent="0.2">
      <c r="B12" s="29" t="s">
        <v>29</v>
      </c>
      <c r="C12" s="29"/>
      <c r="D12" s="30"/>
      <c r="E12" s="30"/>
      <c r="F12" s="30"/>
      <c r="G12" s="30"/>
      <c r="H12" s="30"/>
      <c r="I12" s="30"/>
      <c r="J12" s="30"/>
      <c r="K12" s="32">
        <f>K10/231733</f>
        <v>0.24018266712121281</v>
      </c>
      <c r="R12" s="1"/>
      <c r="S12" s="1"/>
      <c r="T12" s="1"/>
      <c r="U12" s="1"/>
      <c r="V12" s="1"/>
    </row>
    <row r="13" spans="1:22" x14ac:dyDescent="0.2">
      <c r="C13" s="6"/>
      <c r="D13" s="10"/>
      <c r="E13" s="17"/>
      <c r="F13" s="17"/>
      <c r="R13" s="1"/>
      <c r="S13" s="1"/>
      <c r="T13" s="1"/>
      <c r="U13" s="1"/>
      <c r="V13" s="1"/>
    </row>
    <row r="14" spans="1:22" x14ac:dyDescent="0.2">
      <c r="R14" s="1"/>
      <c r="S14" s="1"/>
      <c r="T14" s="1"/>
      <c r="U14" s="1"/>
      <c r="V14" s="1"/>
    </row>
    <row r="15" spans="1:22" x14ac:dyDescent="0.2">
      <c r="R15" s="1"/>
      <c r="S15" s="1"/>
      <c r="T15" s="1"/>
      <c r="U15" s="1"/>
      <c r="V15" s="1"/>
    </row>
    <row r="16" spans="1:22" x14ac:dyDescent="0.2">
      <c r="R16" s="1"/>
      <c r="S16" s="1"/>
      <c r="T16" s="1"/>
      <c r="U16" s="1"/>
      <c r="V16" s="1"/>
    </row>
    <row r="17" spans="1:22" x14ac:dyDescent="0.2">
      <c r="A17" s="3" t="s">
        <v>47</v>
      </c>
      <c r="B17" s="33" t="s">
        <v>1</v>
      </c>
      <c r="C17">
        <v>1</v>
      </c>
      <c r="R17" s="1"/>
      <c r="S17" s="1"/>
      <c r="T17" s="1"/>
      <c r="U17" s="1"/>
      <c r="V17" s="1"/>
    </row>
    <row r="18" spans="1:22" x14ac:dyDescent="0.2">
      <c r="A18" s="3"/>
      <c r="B18" s="3"/>
      <c r="K18" s="3" t="s">
        <v>34</v>
      </c>
    </row>
    <row r="19" spans="1:22" x14ac:dyDescent="0.2">
      <c r="A19" s="3"/>
      <c r="B19" s="3"/>
      <c r="C19" s="3" t="s">
        <v>13</v>
      </c>
      <c r="D19" s="3" t="s">
        <v>9</v>
      </c>
      <c r="E19" s="33" t="s">
        <v>23</v>
      </c>
      <c r="F19" s="3" t="s">
        <v>10</v>
      </c>
      <c r="G19" s="33" t="s">
        <v>12</v>
      </c>
      <c r="H19" s="33" t="s">
        <v>11</v>
      </c>
      <c r="I19" s="33" t="s">
        <v>22</v>
      </c>
      <c r="K19" s="20" t="s">
        <v>13</v>
      </c>
    </row>
    <row r="20" spans="1:22" ht="39" customHeight="1" x14ac:dyDescent="0.2">
      <c r="A20" s="3"/>
      <c r="B20" s="3" t="s">
        <v>2</v>
      </c>
      <c r="C20">
        <v>1</v>
      </c>
      <c r="D20">
        <v>0.2</v>
      </c>
      <c r="E20">
        <v>0.3</v>
      </c>
      <c r="F20">
        <v>2</v>
      </c>
      <c r="G20">
        <v>1</v>
      </c>
      <c r="H20">
        <v>1</v>
      </c>
      <c r="I20">
        <v>1</v>
      </c>
      <c r="K20" s="20" t="s">
        <v>9</v>
      </c>
    </row>
    <row r="21" spans="1:22" x14ac:dyDescent="0.2">
      <c r="A21" s="3"/>
      <c r="B21" s="3"/>
      <c r="K21" s="34" t="s">
        <v>23</v>
      </c>
    </row>
    <row r="22" spans="1:22" x14ac:dyDescent="0.2">
      <c r="A22" s="3" t="s">
        <v>48</v>
      </c>
      <c r="B22" s="3"/>
      <c r="K22" s="20" t="s">
        <v>10</v>
      </c>
    </row>
    <row r="23" spans="1:22" x14ac:dyDescent="0.2">
      <c r="A23" s="3"/>
      <c r="B23" s="33" t="s">
        <v>3</v>
      </c>
      <c r="C23">
        <v>1</v>
      </c>
      <c r="K23" s="34" t="s">
        <v>12</v>
      </c>
    </row>
    <row r="24" spans="1:22" x14ac:dyDescent="0.2">
      <c r="A24" s="3"/>
      <c r="B24" s="33" t="s">
        <v>4</v>
      </c>
      <c r="C24">
        <v>13</v>
      </c>
      <c r="K24" s="34" t="s">
        <v>11</v>
      </c>
    </row>
    <row r="25" spans="1:22" x14ac:dyDescent="0.2">
      <c r="A25" s="3"/>
      <c r="B25" s="33" t="s">
        <v>5</v>
      </c>
      <c r="C25">
        <v>60</v>
      </c>
      <c r="K25" s="34" t="s">
        <v>22</v>
      </c>
    </row>
    <row r="26" spans="1:22" x14ac:dyDescent="0.2">
      <c r="A26" s="3"/>
      <c r="B26" s="33" t="s">
        <v>6</v>
      </c>
      <c r="C26">
        <v>20</v>
      </c>
    </row>
    <row r="27" spans="1:22" x14ac:dyDescent="0.2">
      <c r="A27" s="3"/>
      <c r="B27" s="33" t="s">
        <v>7</v>
      </c>
      <c r="C27">
        <v>10</v>
      </c>
    </row>
    <row r="28" spans="1:22" x14ac:dyDescent="0.2">
      <c r="A28" s="3"/>
      <c r="B28" s="33" t="s">
        <v>8</v>
      </c>
      <c r="C28">
        <v>6</v>
      </c>
    </row>
    <row r="29" spans="1:22" x14ac:dyDescent="0.2">
      <c r="A29" s="3"/>
      <c r="B29" s="33" t="s">
        <v>42</v>
      </c>
      <c r="C29">
        <v>8</v>
      </c>
    </row>
    <row r="30" spans="1:22" x14ac:dyDescent="0.2">
      <c r="A30" s="3"/>
      <c r="B30" s="33" t="s">
        <v>31</v>
      </c>
      <c r="C30">
        <v>1</v>
      </c>
    </row>
    <row r="31" spans="1:22" x14ac:dyDescent="0.2">
      <c r="B31" s="33" t="s">
        <v>32</v>
      </c>
      <c r="C31">
        <v>1</v>
      </c>
    </row>
    <row r="32" spans="1:22" x14ac:dyDescent="0.2">
      <c r="B32" s="33" t="s">
        <v>33</v>
      </c>
      <c r="C32">
        <v>1</v>
      </c>
    </row>
    <row r="33" spans="1:3" x14ac:dyDescent="0.2">
      <c r="B33" s="33" t="s">
        <v>41</v>
      </c>
      <c r="C33">
        <v>10</v>
      </c>
    </row>
    <row r="34" spans="1:3" x14ac:dyDescent="0.2">
      <c r="A34" t="s">
        <v>16</v>
      </c>
    </row>
    <row r="35" spans="1:3" x14ac:dyDescent="0.2">
      <c r="B35" s="3" t="s">
        <v>17</v>
      </c>
      <c r="C35">
        <v>1</v>
      </c>
    </row>
    <row r="36" spans="1:3" x14ac:dyDescent="0.2">
      <c r="B36" s="3" t="s">
        <v>18</v>
      </c>
      <c r="C36">
        <v>5</v>
      </c>
    </row>
    <row r="37" spans="1:3" x14ac:dyDescent="0.2">
      <c r="B37" s="33" t="s">
        <v>19</v>
      </c>
      <c r="C37">
        <v>10</v>
      </c>
    </row>
    <row r="38" spans="1:3" x14ac:dyDescent="0.2">
      <c r="B38" s="33" t="s">
        <v>20</v>
      </c>
      <c r="C38">
        <v>20</v>
      </c>
    </row>
    <row r="39" spans="1:3" x14ac:dyDescent="0.2">
      <c r="B39" s="33" t="s">
        <v>21</v>
      </c>
      <c r="C39">
        <v>100</v>
      </c>
    </row>
  </sheetData>
  <phoneticPr fontId="1" type="noConversion"/>
  <pageMargins left="0.78740157499999996" right="0.78740157499999996" top="0.984251969" bottom="0.984251969" header="0.5" footer="0.5"/>
  <pageSetup paperSize="9" scale="5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WS_1_C35</d2p1:Key>
      <d2p1:Value>
        <d2p1:string>WS_1_C35</d2p1:string>
      </d2p1:Value>
    </d2p1:KeyValueOfstringArrayOfstringty7Ep6D1>
    <d2p1:KeyValueOfstringArrayOfstringty7Ep6D1>
      <d2p1:Key>WS_1_C30:C32</d2p1:Key>
      <d2p1:Value>
        <d2p1:string>WS_1_C30</d2p1:string>
        <d2p1:string>WS_1_C31</d2p1:string>
        <d2p1:string>WS_1_C32</d2p1:string>
      </d2p1:Value>
    </d2p1:KeyValueOfstringArrayOfstringty7Ep6D1>
    <d2p1:KeyValueOfstringArrayOfstringty7Ep6D1>
      <d2p1:Key>WS_1_C28</d2p1:Key>
      <d2p1:Value>
        <d2p1:string>WS_1_C28</d2p1:string>
      </d2p1:Value>
    </d2p1:KeyValueOfstringArrayOfstringty7Ep6D1>
    <d2p1:KeyValueOfstringArrayOfstringty7Ep6D1>
      <d2p1:Key>WS_1_C23:C25</d2p1:Key>
      <d2p1:Value>
        <d2p1:string>WS_1_C23</d2p1:string>
        <d2p1:string>WS_1_C24</d2p1:string>
        <d2p1:string>WS_1_C25</d2p1:string>
      </d2p1:Value>
    </d2p1:KeyValueOfstringArrayOfstringty7Ep6D1>
    <d2p1:KeyValueOfstringArrayOfstringty7Ep6D1>
      <d2p1:Key>WS_1_C20:E20</d2p1:Key>
      <d2p1:Value>
        <d2p1:string>WS_1_C20</d2p1:string>
        <d2p1:string>WS_1_D20</d2p1:string>
        <d2p1:string>WS_1_E20</d2p1:string>
      </d2p1:Value>
    </d2p1:KeyValueOfstringArrayOfstringty7Ep6D1>
    <d2p1:KeyValueOfstringArrayOfstringty7Ep6D1>
      <d2p1:Key>WS_1_C17</d2p1:Key>
      <d2p1:Value>
        <d2p1:string>WS_1_C17</d2p1:string>
      </d2p1:Value>
    </d2p1:KeyValueOfstringArrayOfstringty7Ep6D1>
    <d2p1:KeyValueOfstringArrayOfstringty7Ep6D1>
      <d2p1:Key>WS_1_C4:C5</d2p1:Key>
      <d2p1:Value>
        <d2p1:string>WS_1_C4</d2p1:string>
        <d2p1:string>WS_1_C5</d2p1:string>
      </d2p1:Value>
    </d2p1:KeyValueOfstringArrayOfstringty7Ep6D1>
    <d2p1:KeyValueOfstringArrayOfstringty7Ep6D1>
      <d2p1:Key>WS_1_C33</d2p1:Key>
      <d2p1:Value>
        <d2p1:string>WS_1_C33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WS_1_K3</d2p1:Key>
      <d2p1:Value>C35</d2p1:Value>
    </d2p1:KeyValueOfstringstring>
    <d2p1:KeyValueOfstringstring>
      <d2p1:Key>WS_1_B4</d2p1:Key>
      <d2p1:Value>C20</d2p1:Value>
    </d2p1:KeyValueOfstringstring>
    <d2p1:KeyValueOfstringstring>
      <d2p1:Key>WS_1_D4</d2p1:Key>
      <d2p1:Value>(C35/(D20+C35) + C17)</d2p1:Value>
    </d2p1:KeyValueOfstringstring>
    <d2p1:KeyValueOfstringstring>
      <d2p1:Key>WS_1_E4</d2p1:Key>
      <d2p1:Value>((1-(C30*(1-C35/20)+C31*(C35/20)))*C25*B4) + (C30*(1-C35/20)+C31*(C35/20))*C33</d2p1:Value>
    </d2p1:KeyValueOfstringstring>
    <d2p1:KeyValueOfstringstring>
      <d2p1:Key>WS_1_F4</d2p1:Key>
      <d2p1:Value>C28*C35</d2p1:Value>
    </d2p1:KeyValueOfstringstring>
    <d2p1:KeyValueOfstringstring>
      <d2p1:Key>WS_1_G4</d2p1:Key>
      <d2p1:Value>E4*D4</d2p1:Value>
    </d2p1:KeyValueOfstringstring>
    <d2p1:KeyValueOfstringstring>
      <d2p1:Key>WS_1_H4</d2p1:Key>
      <d2p1:Value>C24*D4</d2p1:Value>
    </d2p1:KeyValueOfstringstring>
    <d2p1:KeyValueOfstringstring>
      <d2p1:Key>WS_1_I4</d2p1:Key>
      <d2p1:Value>D4*(C17*(340/C4+C32)*C4)</d2p1:Value>
    </d2p1:KeyValueOfstringstring>
    <d2p1:KeyValueOfstringstring>
      <d2p1:Key>WS_1_J4</d2p1:Key>
      <d2p1:Value>C23*B4*C4*D4</d2p1:Value>
    </d2p1:KeyValueOfstringstring>
    <d2p1:KeyValueOfstringstring>
      <d2p1:Key>WS_1_K4</d2p1:Key>
      <d2p1:Value>SUM(F4:J4)</d2p1:Value>
    </d2p1:KeyValueOfstringstring>
    <d2p1:KeyValueOfstringstring>
      <d2p1:Key>WS_1_B5</d2p1:Key>
      <d2p1:Value>E20</d2p1:Value>
    </d2p1:KeyValueOfstringstring>
    <d2p1:KeyValueOfstringstring>
      <d2p1:Key>WS_1_D5</d2p1:Key>
      <d2p1:Value>(C35/(D20+C35) + C17)</d2p1:Value>
    </d2p1:KeyValueOfstringstring>
    <d2p1:KeyValueOfstringstring>
      <d2p1:Key>WS_1_E5</d2p1:Key>
      <d2p1:Value>((1-(C30*(1-C35/20)+C31*(C35/20)))*C25*B5) + (C30*(1-C35/20)+C31*(C35/20))*C33</d2p1:Value>
    </d2p1:KeyValueOfstringstring>
    <d2p1:KeyValueOfstringstring>
      <d2p1:Key>WS_1_F5</d2p1:Key>
      <d2p1:Value>C28*C35</d2p1:Value>
    </d2p1:KeyValueOfstringstring>
    <d2p1:KeyValueOfstringstring>
      <d2p1:Key>WS_1_G5</d2p1:Key>
      <d2p1:Value>E5*D5</d2p1:Value>
    </d2p1:KeyValueOfstringstring>
    <d2p1:KeyValueOfstringstring>
      <d2p1:Key>WS_1_H5</d2p1:Key>
      <d2p1:Value>C24*D5</d2p1:Value>
    </d2p1:KeyValueOfstringstring>
    <d2p1:KeyValueOfstringstring>
      <d2p1:Key>WS_1_I5</d2p1:Key>
      <d2p1:Value>D5*(C17*(340/C5+C32)*C5)</d2p1:Value>
    </d2p1:KeyValueOfstringstring>
    <d2p1:KeyValueOfstringstring>
      <d2p1:Key>WS_1_J5</d2p1:Key>
      <d2p1:Value>C23*B5*C5*D5</d2p1:Value>
    </d2p1:KeyValueOfstringstring>
    <d2p1:KeyValueOfstringstring>
      <d2p1:Key>WS_1_K5</d2p1:Key>
      <d2p1:Value>SUM(F5:J5)</d2p1:Value>
    </d2p1:KeyValueOfstringstring>
    <d2p1:KeyValueOfstringstring>
      <d2p1:Key>WS_1_F6</d2p1:Key>
      <d2p1:Value>SUM(F4:F5)</d2p1:Value>
    </d2p1:KeyValueOfstringstring>
    <d2p1:KeyValueOfstringstring>
      <d2p1:Key>WS_1_G6</d2p1:Key>
      <d2p1:Value>SUM(G4:G5)</d2p1:Value>
    </d2p1:KeyValueOfstringstring>
    <d2p1:KeyValueOfstringstring>
      <d2p1:Key>WS_1_H6</d2p1:Key>
      <d2p1:Value>SUM(H4:H5)</d2p1:Value>
    </d2p1:KeyValueOfstringstring>
    <d2p1:KeyValueOfstringstring>
      <d2p1:Key>WS_1_I6</d2p1:Key>
      <d2p1:Value>SUM(I4:I5)</d2p1:Value>
    </d2p1:KeyValueOfstringstring>
    <d2p1:KeyValueOfstringstring>
      <d2p1:Key>WS_1_J6</d2p1:Key>
      <d2p1:Value>SUM(J4:J5)</d2p1:Value>
    </d2p1:KeyValueOfstringstring>
    <d2p1:KeyValueOfstringstring>
      <d2p1:Key>WS_1_F7</d2p1:Key>
      <d2p1:Value>F6/K8</d2p1:Value>
    </d2p1:KeyValueOfstringstring>
    <d2p1:KeyValueOfstringstring>
      <d2p1:Key>WS_1_G7</d2p1:Key>
      <d2p1:Value>G6/K8</d2p1:Value>
    </d2p1:KeyValueOfstringstring>
    <d2p1:KeyValueOfstringstring>
      <d2p1:Key>WS_1_H7</d2p1:Key>
      <d2p1:Value>H6/K8</d2p1:Value>
    </d2p1:KeyValueOfstringstring>
    <d2p1:KeyValueOfstringstring>
      <d2p1:Key>WS_1_I7</d2p1:Key>
      <d2p1:Value>I6/K8</d2p1:Value>
    </d2p1:KeyValueOfstringstring>
    <d2p1:KeyValueOfstringstring>
      <d2p1:Key>WS_1_J7</d2p1:Key>
      <d2p1:Value>J6/K8</d2p1:Value>
    </d2p1:KeyValueOfstringstring>
    <d2p1:KeyValueOfstringstring>
      <d2p1:Key>WS_1_K8</d2p1:Key>
      <d2p1:Value>SUM(K4:K5)</d2p1:Value>
    </d2p1:KeyValueOfstringstring>
    <d2p1:KeyValueOfstringstring>
      <d2p1:Key>WS_1_K10</d2p1:Key>
      <d2p1:Value>K8/C35</d2p1:Value>
    </d2p1:KeyValueOfstringstring>
    <d2p1:KeyValueOfstringstring>
      <d2p1:Key>WS_1_K12</d2p1:Key>
      <d2p1:Value>K10/231733</d2p1:Value>
    </d2p1:KeyValueOfstringstring>
  </Formulas>
  <Inputs xmlns:d2p1="http://schemas.microsoft.com/2003/10/Serialization/Arrays">
    <d2p1:string>WS_1_C35</d2p1:string>
    <d2p1:string>WS_1_C20</d2p1:string>
    <d2p1:string>WS_1_D20</d2p1:string>
    <d2p1:string>WS_1_C17</d2p1:string>
    <d2p1:string>WS_1_C30</d2p1:string>
    <d2p1:string>WS_1_C31</d2p1:string>
    <d2p1:string>WS_1_C25</d2p1:string>
    <d2p1:string>WS_1_C33</d2p1:string>
    <d2p1:string>WS_1_C28</d2p1:string>
    <d2p1:string>WS_1_C24</d2p1:string>
    <d2p1:string>WS_1_C4</d2p1:string>
    <d2p1:string>WS_1_C32</d2p1:string>
    <d2p1:string>WS_1_C23</d2p1:string>
    <d2p1:string>WS_1_E20</d2p1:string>
    <d2p1:string>WS_1_C5</d2p1:string>
  </Inputs>
  <Interims xmlns:d2p1="http://schemas.microsoft.com/2003/10/Serialization/Arrays">
    <d2p1:string>WS_1_B4</d2p1:string>
    <d2p1:string>WS_1_E4</d2p1:string>
    <d2p1:string>WS_1_D4</d2p1:string>
    <d2p1:string>WS_1_F4</d2p1:string>
    <d2p1:string>WS_1_G4</d2p1:string>
    <d2p1:string>WS_1_H4</d2p1:string>
    <d2p1:string>WS_1_I4</d2p1:string>
    <d2p1:string>WS_1_J4</d2p1:string>
    <d2p1:string>WS_1_B5</d2p1:string>
    <d2p1:string>WS_1_E5</d2p1:string>
    <d2p1:string>WS_1_D5</d2p1:string>
    <d2p1:string>WS_1_F5</d2p1:string>
    <d2p1:string>WS_1_G5</d2p1:string>
    <d2p1:string>WS_1_H5</d2p1:string>
    <d2p1:string>WS_1_I5</d2p1:string>
    <d2p1:string>WS_1_J5</d2p1:string>
    <d2p1:string>WS_1_F6</d2p1:string>
    <d2p1:string>WS_1_K8</d2p1:string>
    <d2p1:string>WS_1_G6</d2p1:string>
    <d2p1:string>WS_1_H6</d2p1:string>
    <d2p1:string>WS_1_I6</d2p1:string>
    <d2p1:string>WS_1_J6</d2p1:string>
    <d2p1:string>WS_1_K4</d2p1:string>
    <d2p1:string>WS_1_K5</d2p1:string>
    <d2p1:string>WS_1_K10</d2p1:string>
  </Interims>
  <Outputs xmlns:d2p1="http://schemas.microsoft.com/2003/10/Serialization/Arrays">
    <d2p1:string>WS_1_K3</d2p1:string>
    <d2p1:string>WS_1_F7</d2p1:string>
    <d2p1:string>WS_1_G7</d2p1:string>
    <d2p1:string>WS_1_H7</d2p1:string>
    <d2p1:string>WS_1_I7</d2p1:string>
    <d2p1:string>WS_1_J7</d2p1:string>
    <d2p1:string>WS_1_K12</d2p1:string>
  </Outputs>
  <PathCopy>C:\Users\Arash\AppData\Local\Temp\VDEPPreserveTC_very_small_Debug.xlsx</PathCopy>
  <PathOriginal>C:\Users\Arash\workspace\exquisite-service\experiments\enase-2013\VDEPPreserveTC_very_small.xlsx</PathOriginal>
  <TestCases xmlns:d2p1="http://schemas.microsoft.com/2003/10/Serialization/Arrays">
    <d2p1:KeyValueOfstringTestCaseVRP4STFz>
      <d2p1:Key>04022013_1233</d2p1:Key>
      <d2p1:Value>
        <Assertions/>
        <CaseID/>
        <CellsInRange/>
        <CorrectValues/>
        <Description/>
        <FaultyValues/>
        <Flag>Normal</Flag>
        <ID>04022013_1233</ID>
        <Types/>
        <ValueBounds/>
        <Values>
          <d2p1:KeyValueOfstringstring>
            <d2p1:Key>WS_1_C35</d2p1:Key>
            <d2p1:Value>1</d2p1:Value>
          </d2p1:KeyValueOfstringstring>
          <d2p1:KeyValueOfstringstring>
            <d2p1:Key>WS_1_C20</d2p1:Key>
            <d2p1:Value>1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WS_1_C31</d2p1:Key>
            <d2p1:Value>2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WS_1_C33</d2p1:Key>
            <d2p1:Value>7</d2p1:Value>
          </d2p1:KeyValueOfstringstring>
          <d2p1:KeyValueOfstringstring>
            <d2p1:Key>WS_1_C28</d2p1:Key>
            <d2p1:Value>5</d2p1:Value>
          </d2p1:KeyValueOfstringstring>
          <d2p1:KeyValueOfstringstring>
            <d2p1:Key>WS_1_C24</d2p1:Key>
            <d2p1:Value>3</d2p1:Value>
          </d2p1:KeyValueOfstringstring>
          <d2p1:KeyValueOfstringstring>
            <d2p1:Key>WS_1_C4</d2p1:Key>
            <d2p1:Value>2</d2p1:Value>
          </d2p1:KeyValueOfstringstring>
          <d2p1:KeyValueOfstringstring>
            <d2p1:Key>WS_1_C32</d2p1:Key>
            <d2p1:Value>2</d2p1:Value>
          </d2p1:KeyValueOfstringstring>
          <d2p1:KeyValueOfstringstring>
            <d2p1:Key>WS_1_C23</d2p1:Key>
            <d2p1:Value>2</d2p1:Value>
          </d2p1:KeyValueOfstringstring>
          <d2p1:KeyValueOfstringstring>
            <d2p1:Key>WS_1_E20</d2p1:Key>
            <d2p1:Value>1</d2p1:Value>
          </d2p1:KeyValueOfstringstring>
          <d2p1:KeyValueOfstringstring>
            <d2p1:Key>WS_1_C5</d2p1:Key>
            <d2p1:Value>3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WS_1_F7</d2p1:Key>
            <d2p1:Value>0,0101694915254237</d2p1:Value>
          </d2p1:KeyValueOfstringstring>
          <d2p1:KeyValueOfstringstring>
            <d2p1:Key>WS_1_G7</d2p1:Key>
            <d2p1:Value>0,0325423728813559</d2p1:Value>
          </d2p1:KeyValueOfstringstring>
          <d2p1:KeyValueOfstringstring>
            <d2p1:Key>WS_1_H7</d2p1:Key>
            <d2p1:Value>0,00813559322033898</d2p1:Value>
          </d2p1:KeyValueOfstringstring>
          <d2p1:KeyValueOfstringstring>
            <d2p1:Key>WS_1_I7</d2p1:Key>
            <d2p1:Value>0,935593220338983</d2p1:Value>
          </d2p1:KeyValueOfstringstring>
          <d2p1:KeyValueOfstringstring>
            <d2p1:Key>WS_1_J7</d2p1:Key>
            <d2p1:Value>0,0135593220338983</d2p1:Value>
          </d2p1:KeyValueOfstringstring>
          <d2p1:KeyValueOfstringstring>
            <d2p1:Key>WS_1_K12</d2p1:Key>
            <d2p1:Value>0,00424338930291902</d2p1:Value>
          </d2p1:KeyValueOfstringstring>
          <d2p1:KeyValueOfstringstring>
            <d2p1:Key>WS_1_B4</d2p1:Key>
            <d2p1:Value>1</d2p1:Value>
          </d2p1:KeyValueOfstringstring>
          <d2p1:KeyValueOfstringstring>
            <d2p1:Key>WS_1_E4</d2p1:Key>
            <d2p1:Value>12</d2p1:Value>
          </d2p1:KeyValueOfstringstring>
          <d2p1:KeyValueOfstringstring>
            <d2p1:Key>WS_1_D4</d2p1:Key>
            <d2p1:Value>1,33333333333333</d2p1:Value>
          </d2p1:KeyValueOfstringstring>
          <d2p1:KeyValueOfstringstring>
            <d2p1:Key>WS_1_F4</d2p1:Key>
            <d2p1:Value>5</d2p1:Value>
          </d2p1:KeyValueOfstringstring>
          <d2p1:KeyValueOfstringstring>
            <d2p1:Key>WS_1_G4</d2p1:Key>
            <d2p1:Value>16</d2p1:Value>
          </d2p1:KeyValueOfstringstring>
          <d2p1:KeyValueOfstringstring>
            <d2p1:Key>WS_1_H4</d2p1:Key>
            <d2p1:Value>4</d2p1:Value>
          </d2p1:KeyValueOfstringstring>
          <d2p1:KeyValueOfstringstring>
            <d2p1:Key>WS_1_I4</d2p1:Key>
            <d2p1:Value>458,666666666667</d2p1:Value>
          </d2p1:KeyValueOfstringstring>
          <d2p1:KeyValueOfstringstring>
            <d2p1:Key>WS_1_J4</d2p1:Key>
            <d2p1:Value>5,33333333333333</d2p1:Value>
          </d2p1:KeyValueOfstringstring>
          <d2p1:KeyValueOfstringstring>
            <d2p1:Key>WS_1_B5</d2p1:Key>
            <d2p1:Value>1</d2p1:Value>
          </d2p1:KeyValueOfstringstring>
          <d2p1:KeyValueOfstringstring>
            <d2p1:Key>WS_1_E5</d2p1:Key>
            <d2p1:Value>12</d2p1:Value>
          </d2p1:KeyValueOfstringstring>
          <d2p1:KeyValueOfstringstring>
            <d2p1:Key>WS_1_D5</d2p1:Key>
            <d2p1:Value>1,33333333333333</d2p1:Value>
          </d2p1:KeyValueOfstringstring>
          <d2p1:KeyValueOfstringstring>
            <d2p1:Key>WS_1_F5</d2p1:Key>
            <d2p1:Value>5</d2p1:Value>
          </d2p1:KeyValueOfstringstring>
          <d2p1:KeyValueOfstringstring>
            <d2p1:Key>WS_1_G5</d2p1:Key>
            <d2p1:Value>16</d2p1:Value>
          </d2p1:KeyValueOfstringstring>
          <d2p1:KeyValueOfstringstring>
            <d2p1:Key>WS_1_H5</d2p1:Key>
            <d2p1:Value>4</d2p1:Value>
          </d2p1:KeyValueOfstringstring>
          <d2p1:KeyValueOfstringstring>
            <d2p1:Key>WS_1_I5</d2p1:Key>
            <d2p1:Value>461,333333333333</d2p1:Value>
          </d2p1:KeyValueOfstringstring>
          <d2p1:KeyValueOfstringstring>
            <d2p1:Key>WS_1_J5</d2p1:Key>
            <d2p1:Value>8</d2p1:Value>
          </d2p1:KeyValueOfstringstring>
          <d2p1:KeyValueOfstringstring>
            <d2p1:Key>WS_1_F6</d2p1:Key>
            <d2p1:Value>10</d2p1:Value>
          </d2p1:KeyValueOfstringstring>
          <d2p1:KeyValueOfstringstring>
            <d2p1:Key>WS_1_K8</d2p1:Key>
            <d2p1:Value>983,333333333333</d2p1:Value>
          </d2p1:KeyValueOfstringstring>
          <d2p1:KeyValueOfstringstring>
            <d2p1:Key>WS_1_G6</d2p1:Key>
            <d2p1:Value>32</d2p1:Value>
          </d2p1:KeyValueOfstringstring>
          <d2p1:KeyValueOfstringstring>
            <d2p1:Key>WS_1_H6</d2p1:Key>
            <d2p1:Value>8</d2p1:Value>
          </d2p1:KeyValueOfstringstring>
          <d2p1:KeyValueOfstringstring>
            <d2p1:Key>WS_1_I6</d2p1:Key>
            <d2p1:Value>920</d2p1:Value>
          </d2p1:KeyValueOfstringstring>
          <d2p1:KeyValueOfstringstring>
            <d2p1:Key>WS_1_J6</d2p1:Key>
            <d2p1:Value>13,3333333333333</d2p1:Value>
          </d2p1:KeyValueOfstringstring>
          <d2p1:KeyValueOfstringstring>
            <d2p1:Key>WS_1_K4</d2p1:Key>
            <d2p1:Value>489</d2p1:Value>
          </d2p1:KeyValueOfstringstring>
          <d2p1:KeyValueOfstringstring>
            <d2p1:Key>WS_1_K5</d2p1:Key>
            <d2p1:Value>494,333333333333</d2p1:Value>
          </d2p1:KeyValueOfstringstring>
          <d2p1:KeyValueOfstringstring>
            <d2p1:Key>WS_1_K10</d2p1:Key>
            <d2p1:Value>983,333333333333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WS_1_C35</d2p1:Key>
      <d2p1:Value>Integer</d2p1:Value>
    </d2p1:KeyValueOfstringstring>
    <d2p1:KeyValueOfstringstring>
      <d2p1:Key>WS_1_C30:C32</d2p1:Key>
      <d2p1:Value>Integer</d2p1:Value>
    </d2p1:KeyValueOfstringstring>
    <d2p1:KeyValueOfstringstring>
      <d2p1:Key>WS_1_C28</d2p1:Key>
      <d2p1:Value>Integer</d2p1:Value>
    </d2p1:KeyValueOfstringstring>
    <d2p1:KeyValueOfstringstring>
      <d2p1:Key>WS_1_C23:C25</d2p1:Key>
      <d2p1:Value>Integer</d2p1:Value>
    </d2p1:KeyValueOfstringstring>
    <d2p1:KeyValueOfstringstring>
      <d2p1:Key>WS_1_C20:E20</d2p1:Key>
      <d2p1:Value>Integer</d2p1:Value>
    </d2p1:KeyValueOfstringstring>
    <d2p1:KeyValueOfstringstring>
      <d2p1:Key>WS_1_C17</d2p1:Key>
      <d2p1:Value>Integer</d2p1:Value>
    </d2p1:KeyValueOfstringstring>
    <d2p1:KeyValueOfstringstring>
      <d2p1:Key>WS_1_C4:C5</d2p1:Key>
      <d2p1:Value>Integer</d2p1:Value>
    </d2p1:KeyValueOfstringstring>
    <d2p1:KeyValueOfstringstring>
      <d2p1:Key>WS_1_C33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</DefaultUpperBound>
    <LocaleFlag>German</LocaleFlag>
    <MaxDiagnoses>-1</MaxDiagnoses>
    <SearchDepth>-1</SearchDepth>
    <ShowServerDebugMessages>false</ShowServerDebugMessages>
  </UserSettings>
  <ValueBounds xmlns:d2p1="http://schemas.microsoft.com/2003/10/Serialization/Arrays">
    <d2p1:KeyValueOfstringExquisiteValueBoundVRP4STFz>
      <d2p1:Key>WS_1_C35</d2p1:Key>
      <d2p1:Value>
        <Lower>1</Lower>
        <Step>0.1</Step>
        <Upper>2</Upper>
      </d2p1:Value>
    </d2p1:KeyValueOfstringExquisiteValueBoundVRP4STFz>
    <d2p1:KeyValueOfstringExquisiteValueBoundVRP4STFz>
      <d2p1:Key>WS_1_C30:C32</d2p1:Key>
      <d2p1:Value>
        <Lower>1</Lower>
        <Step>0.1</Step>
        <Upper>6</Upper>
      </d2p1:Value>
    </d2p1:KeyValueOfstringExquisiteValueBoundVRP4STFz>
    <d2p1:KeyValueOfstringExquisiteValueBoundVRP4STFz>
      <d2p1:Key>WS_1_C28</d2p1:Key>
      <d2p1:Value>
        <Lower>1</Lower>
        <Step>0.1</Step>
        <Upper>5</Upper>
      </d2p1:Value>
    </d2p1:KeyValueOfstringExquisiteValueBoundVRP4STFz>
    <d2p1:KeyValueOfstringExquisiteValueBoundVRP4STFz>
      <d2p1:Key>WS_1_C23:C25</d2p1:Key>
      <d2p1:Value>
        <Lower>1</Lower>
        <Step>0.1</Step>
        <Upper>5</Upper>
      </d2p1:Value>
    </d2p1:KeyValueOfstringExquisiteValueBoundVRP4STFz>
    <d2p1:KeyValueOfstringExquisiteValueBoundVRP4STFz>
      <d2p1:Key>WS_1_C20:E20</d2p1:Key>
      <d2p1:Value>
        <Lower>1</Lower>
        <Step>0.1</Step>
        <Upper>2</Upper>
      </d2p1:Value>
    </d2p1:KeyValueOfstringExquisiteValueBoundVRP4STFz>
    <d2p1:KeyValueOfstringExquisiteValueBoundVRP4STFz>
      <d2p1:Key>WS_1_C17</d2p1:Key>
      <d2p1:Value>
        <Lower>1</Lower>
        <Step>0.1</Step>
        <Upper>2</Upper>
      </d2p1:Value>
    </d2p1:KeyValueOfstringExquisiteValueBoundVRP4STFz>
    <d2p1:KeyValueOfstringExquisiteValueBoundVRP4STFz>
      <d2p1:Key>WS_1_C4:C5</d2p1:Key>
      <d2p1:Value>
        <Lower>1</Lower>
        <Step>0.1</Step>
        <Upper>1000</Upper>
      </d2p1:Value>
    </d2p1:KeyValueOfstringExquisiteValueBoundVRP4STFz>
    <d2p1:KeyValueOfstringExquisiteValueBoundVRP4STFz>
      <d2p1:Key>WS_1_C33</d2p1:Key>
      <d2p1:Value>
        <Lower>7</Lower>
        <Step>0.1</Step>
        <Upper>9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BBE01027-BDA4-44A5-8C0A-3024D2FD458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26</vt:i4>
      </vt:variant>
    </vt:vector>
  </HeadingPairs>
  <TitlesOfParts>
    <vt:vector size="27" baseType="lpstr">
      <vt:lpstr>LIFEGenericPreservationModel</vt:lpstr>
      <vt:lpstr>BCM</vt:lpstr>
      <vt:lpstr>BCT</vt:lpstr>
      <vt:lpstr>Bitmap</vt:lpstr>
      <vt:lpstr>BLE</vt:lpstr>
      <vt:lpstr>COA</vt:lpstr>
      <vt:lpstr>Complex</vt:lpstr>
      <vt:lpstr>Document</vt:lpstr>
      <vt:lpstr>ETA</vt:lpstr>
      <vt:lpstr>Five</vt:lpstr>
      <vt:lpstr>HCM</vt:lpstr>
      <vt:lpstr>Hundred</vt:lpstr>
      <vt:lpstr>HVM</vt:lpstr>
      <vt:lpstr>Mark_up</vt:lpstr>
      <vt:lpstr>Multimedia</vt:lpstr>
      <vt:lpstr>One</vt:lpstr>
      <vt:lpstr>PON</vt:lpstr>
      <vt:lpstr>Simple</vt:lpstr>
      <vt:lpstr>STA</vt:lpstr>
      <vt:lpstr>TDC</vt:lpstr>
      <vt:lpstr>Ten</vt:lpstr>
      <vt:lpstr>TEW</vt:lpstr>
      <vt:lpstr>TOC</vt:lpstr>
      <vt:lpstr>TPC</vt:lpstr>
      <vt:lpstr>Twenty</vt:lpstr>
      <vt:lpstr>UME</vt:lpstr>
      <vt:lpstr>Vector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 Wheatley</dc:creator>
  <cp:lastModifiedBy>Arash Baharloo</cp:lastModifiedBy>
  <cp:lastPrinted>2006-03-10T18:11:05Z</cp:lastPrinted>
  <dcterms:created xsi:type="dcterms:W3CDTF">2006-02-01T14:24:54Z</dcterms:created>
  <dcterms:modified xsi:type="dcterms:W3CDTF">2013-02-04T13:47:32Z</dcterms:modified>
</cp:coreProperties>
</file>