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mitz\workspace\exquisite-service\experiments\spreadsheetsindividual\"/>
    </mc:Choice>
  </mc:AlternateContent>
  <bookViews>
    <workbookView xWindow="120" yWindow="120" windowWidth="28515" windowHeight="11820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D47" i="1" l="1"/>
  <c r="G46" i="1"/>
  <c r="G45" i="1"/>
  <c r="G44" i="1"/>
  <c r="G47" i="1" s="1"/>
  <c r="K47" i="1" s="1"/>
  <c r="O43" i="1"/>
  <c r="N43" i="1"/>
  <c r="P43" i="1" s="1"/>
  <c r="G43" i="1"/>
  <c r="O42" i="1"/>
  <c r="N42" i="1"/>
  <c r="O41" i="1"/>
  <c r="N41" i="1"/>
  <c r="P41" i="1" s="1"/>
  <c r="F36" i="1"/>
  <c r="O40" i="1" s="1"/>
  <c r="P40" i="1" s="1"/>
  <c r="D36" i="1"/>
  <c r="G35" i="1"/>
  <c r="G34" i="1"/>
  <c r="G33" i="1"/>
  <c r="G32" i="1"/>
  <c r="N31" i="1"/>
  <c r="G31" i="1"/>
  <c r="D23" i="1"/>
  <c r="G22" i="1"/>
  <c r="O21" i="1"/>
  <c r="G21" i="1"/>
  <c r="N20" i="1"/>
  <c r="P20" i="1" s="1"/>
  <c r="G20" i="1"/>
  <c r="N19" i="1"/>
  <c r="P19" i="1" s="1"/>
  <c r="G19" i="1"/>
  <c r="N18" i="1"/>
  <c r="P18" i="1" s="1"/>
  <c r="G18" i="1"/>
  <c r="N17" i="1"/>
  <c r="P17" i="1" s="1"/>
  <c r="G17" i="1"/>
  <c r="N16" i="1"/>
  <c r="P16" i="1" s="1"/>
  <c r="N15" i="1"/>
  <c r="D9" i="1"/>
  <c r="G8" i="1"/>
  <c r="G7" i="1"/>
  <c r="G6" i="1"/>
  <c r="G5" i="1"/>
  <c r="G9" i="1" s="1"/>
  <c r="K9" i="1" s="1"/>
  <c r="G23" i="1" l="1"/>
  <c r="K23" i="1" s="1"/>
  <c r="N4" i="1" s="1"/>
  <c r="G36" i="1"/>
  <c r="N7" i="1"/>
  <c r="N21" i="1"/>
  <c r="P42" i="1"/>
  <c r="K36" i="1"/>
  <c r="G37" i="1"/>
  <c r="P15" i="1"/>
  <c r="N45" i="1"/>
  <c r="N5" i="1" l="1"/>
  <c r="N6" i="1"/>
</calcChain>
</file>

<file path=xl/sharedStrings.xml><?xml version="1.0" encoding="utf-8"?>
<sst xmlns="http://schemas.openxmlformats.org/spreadsheetml/2006/main" count="144" uniqueCount="55">
  <si>
    <t>AZA 2011 (Oktober - Dezember = 3 Monate)</t>
  </si>
  <si>
    <t>Lfd.Nr.</t>
  </si>
  <si>
    <t>Beschreibung</t>
  </si>
  <si>
    <t>Qual.</t>
  </si>
  <si>
    <t>Stunden gesamt</t>
  </si>
  <si>
    <t>Stundensätze in €</t>
  </si>
  <si>
    <t>Invetitionsgüter:</t>
  </si>
  <si>
    <t>Personal:</t>
  </si>
  <si>
    <t>Stoffe:</t>
  </si>
  <si>
    <t>Fremdleistungen:</t>
  </si>
  <si>
    <t>Sonstiges:</t>
  </si>
  <si>
    <t>Summe:</t>
  </si>
  <si>
    <t>Gesamtsumme:</t>
  </si>
  <si>
    <t>AP1</t>
  </si>
  <si>
    <t>Arbeit</t>
  </si>
  <si>
    <t>E13/14</t>
  </si>
  <si>
    <t>Eigenanteil (10%):</t>
  </si>
  <si>
    <t>AP2</t>
  </si>
  <si>
    <t>Fördersumme (90%):</t>
  </si>
  <si>
    <t>AP3</t>
  </si>
  <si>
    <t>Summe Stunden:</t>
  </si>
  <si>
    <t>AP4</t>
  </si>
  <si>
    <t>MM:</t>
  </si>
  <si>
    <t>AZA 2012 (Januar - Dezember = 12 Monate)</t>
  </si>
  <si>
    <t>Ist:</t>
  </si>
  <si>
    <t>Soll:</t>
  </si>
  <si>
    <t>Differenz:</t>
  </si>
  <si>
    <t>AP1 Summe</t>
  </si>
  <si>
    <t>AP2 Summe</t>
  </si>
  <si>
    <t>AP3 Summe</t>
  </si>
  <si>
    <t>AP4 Summe</t>
  </si>
  <si>
    <t>AP5 Summe</t>
  </si>
  <si>
    <t>AP6 Summe</t>
  </si>
  <si>
    <t>AP5</t>
  </si>
  <si>
    <t>AP6</t>
  </si>
  <si>
    <t>2012 -&gt; Mitarbeiterplanung</t>
  </si>
  <si>
    <t>AZA 2013 (Januar - Dezember = 12 Monate)</t>
  </si>
  <si>
    <t>Baharloo</t>
  </si>
  <si>
    <t>MM</t>
  </si>
  <si>
    <t>Jan-Mar</t>
  </si>
  <si>
    <t>Williamson</t>
  </si>
  <si>
    <t>Jan-April</t>
  </si>
  <si>
    <t>Schmitz</t>
  </si>
  <si>
    <t>April-Dez</t>
  </si>
  <si>
    <t>2013 -&gt; Mitarbeiterplanung</t>
  </si>
  <si>
    <t>Jan-Jun</t>
  </si>
  <si>
    <t>AZA 2014 (Januar - Juni = 6 Monate)</t>
  </si>
  <si>
    <t>Soll</t>
  </si>
  <si>
    <t>Ist</t>
  </si>
  <si>
    <t>Offen</t>
  </si>
  <si>
    <t>Investitionsgüter</t>
  </si>
  <si>
    <t>Stoffe</t>
  </si>
  <si>
    <t>Fremdleistungen</t>
  </si>
  <si>
    <t>Sonstiges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</si>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</sst>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/>
    <xf numFmtId="0" fontId="2" fillId="0" borderId="2" xfId="0" applyFont="1" applyBorder="1"/>
    <xf numFmtId="0" fontId="2" fillId="0" borderId="2" xfId="0" applyFont="1" applyFill="1" applyBorder="1"/>
    <xf numFmtId="164" fontId="0" fillId="0" borderId="2" xfId="0" applyNumberFormat="1" applyBorder="1"/>
    <xf numFmtId="0" fontId="1" fillId="0" borderId="0" xfId="0" applyFont="1"/>
    <xf numFmtId="2" fontId="0" fillId="0" borderId="2" xfId="0" applyNumberFormat="1" applyBorder="1"/>
    <xf numFmtId="0" fontId="0" fillId="0" borderId="2" xfId="0" applyFill="1" applyBorder="1"/>
    <xf numFmtId="0" fontId="0" fillId="0" borderId="3" xfId="0" applyBorder="1"/>
    <xf numFmtId="0" fontId="0" fillId="0" borderId="0" xfId="0" applyFill="1" applyBorder="1"/>
    <xf numFmtId="2" fontId="0" fillId="0" borderId="0" xfId="0" applyNumberFormat="1"/>
    <xf numFmtId="1" fontId="0" fillId="0" borderId="0" xfId="0" applyNumberFormat="1"/>
    <xf numFmtId="0" fontId="0" fillId="0" borderId="0" xfId="0" applyBorder="1" applyAlignment="1">
      <alignment horizontal="right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4" xfId="0" applyBorder="1"/>
    <xf numFmtId="2" fontId="0" fillId="0" borderId="6" xfId="0" applyNumberFormat="1" applyBorder="1"/>
    <xf numFmtId="0" fontId="4" fillId="0" borderId="0" xfId="0" applyFont="1"/>
    <xf numFmtId="164" fontId="0" fillId="0" borderId="7" xfId="0" applyNumberFormat="1" applyFill="1" applyBorder="1"/>
    <xf numFmtId="164" fontId="0" fillId="0" borderId="0" xfId="0" applyNumberFormat="1"/>
    <xf numFmtId="0" fontId="0" fillId="0" borderId="4" xfId="0" applyFont="1" applyBorder="1"/>
    <xf numFmtId="2" fontId="0" fillId="0" borderId="2" xfId="0" applyNumberFormat="1" applyFont="1" applyBorder="1"/>
    <xf numFmtId="0" fontId="0" fillId="0" borderId="4" xfId="0" applyFont="1" applyFill="1" applyBorder="1"/>
    <xf numFmtId="0" fontId="0" fillId="0" borderId="7" xfId="0" applyBorder="1" applyAlignment="1">
      <alignment horizontal="right"/>
    </xf>
    <xf numFmtId="0" fontId="0" fillId="0" borderId="6" xfId="0" applyBorder="1"/>
    <xf numFmtId="0" fontId="0" fillId="0" borderId="0" xfId="0" applyBorder="1"/>
    <xf numFmtId="0" fontId="2" fillId="0" borderId="0" xfId="0" applyFont="1"/>
    <xf numFmtId="0" fontId="0" fillId="0" borderId="0" xfId="0" applyFont="1" applyFill="1" applyBorder="1"/>
    <xf numFmtId="165" fontId="0" fillId="0" borderId="0" xfId="0" applyNumberFormat="1" applyFont="1"/>
    <xf numFmtId="164" fontId="0" fillId="0" borderId="8" xfId="0" applyNumberFormat="1" applyBorder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Standard" xfId="0" builtinId="0"/>
  </cellStyles>
  <dxfs count="3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workbookViewId="0">
      <selection activeCell="A13" sqref="A13:K15"/>
    </sheetView>
  </sheetViews>
  <sheetFormatPr baseColWidth="10" defaultColWidth="21.42578125" defaultRowHeight="15" x14ac:dyDescent="0.25"/>
  <cols>
    <col min="1" max="1" width="7" bestFit="1" customWidth="1"/>
    <col min="2" max="2" width="26.42578125" bestFit="1" customWidth="1"/>
    <col min="3" max="3" width="6.85546875" bestFit="1" customWidth="1"/>
    <col min="4" max="4" width="15.28515625" bestFit="1" customWidth="1"/>
    <col min="5" max="5" width="16.7109375" bestFit="1" customWidth="1"/>
    <col min="6" max="6" width="16" bestFit="1" customWidth="1"/>
    <col min="7" max="7" width="11.5703125" bestFit="1" customWidth="1"/>
    <col min="8" max="8" width="9.5703125" bestFit="1" customWidth="1"/>
    <col min="9" max="9" width="16.85546875" bestFit="1" customWidth="1"/>
    <col min="10" max="10" width="10" bestFit="1" customWidth="1"/>
    <col min="11" max="11" width="11.5703125" bestFit="1" customWidth="1"/>
    <col min="12" max="12" width="2.85546875" customWidth="1"/>
    <col min="13" max="13" width="19.5703125" bestFit="1" customWidth="1"/>
    <col min="14" max="14" width="11.5703125" bestFit="1" customWidth="1"/>
    <col min="15" max="16" width="11.5703125" customWidth="1"/>
    <col min="17" max="17" width="14.140625" bestFit="1" customWidth="1"/>
  </cols>
  <sheetData>
    <row r="1" spans="1:17" x14ac:dyDescent="0.2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7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7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7" x14ac:dyDescent="0.2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M4" s="3" t="s">
        <v>12</v>
      </c>
      <c r="N4" s="4">
        <f>K9+K23+K36</f>
        <v>218232</v>
      </c>
      <c r="O4" s="5">
        <v>256889</v>
      </c>
    </row>
    <row r="5" spans="1:17" x14ac:dyDescent="0.25">
      <c r="A5" s="1" t="s">
        <v>13</v>
      </c>
      <c r="B5" s="1" t="s">
        <v>14</v>
      </c>
      <c r="C5" s="1" t="s">
        <v>15</v>
      </c>
      <c r="D5" s="6">
        <v>33</v>
      </c>
      <c r="E5" s="4">
        <v>38</v>
      </c>
      <c r="F5" s="1">
        <v>1</v>
      </c>
      <c r="G5" s="4">
        <f>D5*E5</f>
        <v>1254</v>
      </c>
      <c r="H5" s="1">
        <v>1</v>
      </c>
      <c r="I5" s="1">
        <v>1</v>
      </c>
      <c r="J5" s="1">
        <v>1</v>
      </c>
      <c r="K5" s="1"/>
      <c r="M5" s="1" t="s">
        <v>16</v>
      </c>
      <c r="N5" s="4">
        <f>N4*1</f>
        <v>218232</v>
      </c>
    </row>
    <row r="6" spans="1:17" x14ac:dyDescent="0.25">
      <c r="A6" s="1" t="s">
        <v>17</v>
      </c>
      <c r="B6" s="1" t="s">
        <v>14</v>
      </c>
      <c r="C6" s="1" t="s">
        <v>15</v>
      </c>
      <c r="D6" s="6">
        <v>280</v>
      </c>
      <c r="E6" s="4">
        <v>38</v>
      </c>
      <c r="F6" s="1">
        <v>1</v>
      </c>
      <c r="G6" s="4">
        <f>D6*E6</f>
        <v>10640</v>
      </c>
      <c r="H6" s="1">
        <v>1</v>
      </c>
      <c r="I6" s="1">
        <v>1</v>
      </c>
      <c r="J6" s="1">
        <v>1</v>
      </c>
      <c r="K6" s="1"/>
      <c r="M6" s="1" t="s">
        <v>18</v>
      </c>
      <c r="N6" s="4">
        <f>N4*1</f>
        <v>218232</v>
      </c>
    </row>
    <row r="7" spans="1:17" x14ac:dyDescent="0.25">
      <c r="A7" s="1" t="s">
        <v>19</v>
      </c>
      <c r="B7" s="1" t="s">
        <v>14</v>
      </c>
      <c r="C7" s="1" t="s">
        <v>15</v>
      </c>
      <c r="D7" s="6">
        <v>3</v>
      </c>
      <c r="E7" s="4">
        <v>38</v>
      </c>
      <c r="F7" s="1">
        <v>1</v>
      </c>
      <c r="G7" s="4">
        <f>D7*E7</f>
        <v>114</v>
      </c>
      <c r="H7" s="1">
        <v>1</v>
      </c>
      <c r="I7" s="1">
        <v>1</v>
      </c>
      <c r="J7" s="1">
        <v>1</v>
      </c>
      <c r="K7" s="1"/>
      <c r="M7" s="7" t="s">
        <v>20</v>
      </c>
      <c r="N7" s="6">
        <f>D9+D23+D36+D47</f>
        <v>6260</v>
      </c>
    </row>
    <row r="8" spans="1:17" ht="15.75" thickBot="1" x14ac:dyDescent="0.3">
      <c r="A8" s="1" t="s">
        <v>21</v>
      </c>
      <c r="B8" s="1" t="s">
        <v>14</v>
      </c>
      <c r="C8" s="1" t="s">
        <v>15</v>
      </c>
      <c r="D8" s="6">
        <v>3</v>
      </c>
      <c r="E8" s="4">
        <v>38</v>
      </c>
      <c r="F8" s="1">
        <v>1</v>
      </c>
      <c r="G8" s="4">
        <f>D8*E8</f>
        <v>114</v>
      </c>
      <c r="H8" s="1">
        <v>1</v>
      </c>
      <c r="I8" s="1">
        <v>1</v>
      </c>
      <c r="J8" s="1">
        <v>1</v>
      </c>
      <c r="K8" s="8"/>
      <c r="M8" s="9"/>
      <c r="N8" s="10"/>
      <c r="O8" s="11"/>
    </row>
    <row r="9" spans="1:17" ht="15.75" thickBot="1" x14ac:dyDescent="0.3">
      <c r="D9" s="10">
        <f xml:space="preserve"> SUM(D5:D8)</f>
        <v>319</v>
      </c>
      <c r="E9" s="12"/>
      <c r="F9" s="4">
        <v>3000</v>
      </c>
      <c r="G9" s="13">
        <f>SUM(G5:G8)</f>
        <v>12122</v>
      </c>
      <c r="H9" s="4">
        <v>1</v>
      </c>
      <c r="I9" s="4">
        <v>1</v>
      </c>
      <c r="J9" s="14">
        <v>1</v>
      </c>
      <c r="K9" s="15">
        <f>SUM(F9:J9)</f>
        <v>15125</v>
      </c>
      <c r="M9" s="9"/>
    </row>
    <row r="10" spans="1:17" x14ac:dyDescent="0.25">
      <c r="C10" s="16" t="s">
        <v>22</v>
      </c>
      <c r="D10" s="17">
        <v>2</v>
      </c>
      <c r="E10" s="18"/>
      <c r="G10" s="19"/>
      <c r="K10" s="20"/>
    </row>
    <row r="13" spans="1:17" x14ac:dyDescent="0.25">
      <c r="A13" s="33" t="s">
        <v>23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</row>
    <row r="14" spans="1:17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N14" s="1" t="s">
        <v>24</v>
      </c>
      <c r="O14" s="1" t="s">
        <v>25</v>
      </c>
      <c r="P14" s="1" t="s">
        <v>26</v>
      </c>
      <c r="Q14" s="9"/>
    </row>
    <row r="15" spans="1:17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M15" s="21" t="s">
        <v>27</v>
      </c>
      <c r="N15" s="22">
        <f>SUM(D5+D17+D31+D43)</f>
        <v>300</v>
      </c>
      <c r="O15" s="6">
        <v>300</v>
      </c>
      <c r="P15" s="6">
        <f>O15-N15</f>
        <v>0</v>
      </c>
    </row>
    <row r="16" spans="1:17" x14ac:dyDescent="0.25">
      <c r="A16" s="1" t="s">
        <v>1</v>
      </c>
      <c r="B16" s="2" t="s">
        <v>2</v>
      </c>
      <c r="C16" s="2" t="s">
        <v>3</v>
      </c>
      <c r="D16" s="2" t="s">
        <v>4</v>
      </c>
      <c r="E16" s="2" t="s">
        <v>5</v>
      </c>
      <c r="F16" s="2" t="s">
        <v>6</v>
      </c>
      <c r="G16" s="2" t="s">
        <v>7</v>
      </c>
      <c r="H16" s="2" t="s">
        <v>8</v>
      </c>
      <c r="I16" s="2" t="s">
        <v>9</v>
      </c>
      <c r="J16" s="2" t="s">
        <v>10</v>
      </c>
      <c r="K16" s="2" t="s">
        <v>11</v>
      </c>
      <c r="M16" s="23" t="s">
        <v>28</v>
      </c>
      <c r="N16" s="22">
        <f>D6+D18</f>
        <v>850</v>
      </c>
      <c r="O16" s="6">
        <v>850</v>
      </c>
      <c r="P16" s="6">
        <f t="shared" ref="P16:P20" si="0">O16-N16</f>
        <v>0</v>
      </c>
    </row>
    <row r="17" spans="1:16" x14ac:dyDescent="0.25">
      <c r="A17" s="1" t="s">
        <v>13</v>
      </c>
      <c r="B17" s="1" t="s">
        <v>14</v>
      </c>
      <c r="C17" s="1" t="s">
        <v>15</v>
      </c>
      <c r="D17" s="6">
        <v>130</v>
      </c>
      <c r="E17" s="4">
        <v>38</v>
      </c>
      <c r="F17" s="1">
        <v>1</v>
      </c>
      <c r="G17" s="4">
        <f t="shared" ref="G17:G22" si="1">D17*E17</f>
        <v>4940</v>
      </c>
      <c r="H17" s="1">
        <v>1</v>
      </c>
      <c r="I17" s="1">
        <v>0</v>
      </c>
      <c r="J17" s="1">
        <v>0</v>
      </c>
      <c r="K17" s="1"/>
      <c r="M17" s="21" t="s">
        <v>29</v>
      </c>
      <c r="N17" s="22">
        <f>SUM(D7+D19+D32)</f>
        <v>1753</v>
      </c>
      <c r="O17" s="6">
        <v>1750</v>
      </c>
      <c r="P17" s="6">
        <f t="shared" si="0"/>
        <v>-3</v>
      </c>
    </row>
    <row r="18" spans="1:16" x14ac:dyDescent="0.25">
      <c r="A18" t="s">
        <v>17</v>
      </c>
      <c r="B18" s="1" t="s">
        <v>14</v>
      </c>
      <c r="C18" s="1" t="s">
        <v>15</v>
      </c>
      <c r="D18" s="6">
        <v>570</v>
      </c>
      <c r="E18" s="4">
        <v>38</v>
      </c>
      <c r="F18" s="1">
        <v>1</v>
      </c>
      <c r="G18" s="4">
        <f t="shared" si="1"/>
        <v>21660</v>
      </c>
      <c r="H18" s="1">
        <v>1</v>
      </c>
      <c r="I18" s="1">
        <v>0</v>
      </c>
      <c r="J18" s="1">
        <v>0</v>
      </c>
      <c r="K18" s="1"/>
      <c r="M18" s="21" t="s">
        <v>30</v>
      </c>
      <c r="N18" s="22">
        <f>SUM(D8+D20+D33+D44)</f>
        <v>1703</v>
      </c>
      <c r="O18" s="6">
        <v>1700</v>
      </c>
      <c r="P18" s="6">
        <f t="shared" si="0"/>
        <v>-3</v>
      </c>
    </row>
    <row r="19" spans="1:16" x14ac:dyDescent="0.25">
      <c r="A19" s="1" t="s">
        <v>19</v>
      </c>
      <c r="B19" s="1" t="s">
        <v>14</v>
      </c>
      <c r="C19" s="1" t="s">
        <v>15</v>
      </c>
      <c r="D19" s="6">
        <v>1260</v>
      </c>
      <c r="E19" s="4">
        <v>38</v>
      </c>
      <c r="F19" s="1">
        <v>1</v>
      </c>
      <c r="G19" s="4">
        <f t="shared" si="1"/>
        <v>47880</v>
      </c>
      <c r="H19" s="1">
        <v>1</v>
      </c>
      <c r="I19" s="1">
        <v>0</v>
      </c>
      <c r="J19" s="1">
        <v>0</v>
      </c>
      <c r="K19" s="1"/>
      <c r="M19" s="21" t="s">
        <v>31</v>
      </c>
      <c r="N19" s="22">
        <f>SUM(D21+D34+D45)</f>
        <v>802</v>
      </c>
      <c r="O19" s="6">
        <v>800</v>
      </c>
      <c r="P19" s="6">
        <f t="shared" si="0"/>
        <v>-2</v>
      </c>
    </row>
    <row r="20" spans="1:16" x14ac:dyDescent="0.25">
      <c r="A20" s="1" t="s">
        <v>21</v>
      </c>
      <c r="B20" s="1" t="s">
        <v>14</v>
      </c>
      <c r="C20" s="1" t="s">
        <v>15</v>
      </c>
      <c r="D20" s="6">
        <v>1015</v>
      </c>
      <c r="E20" s="4">
        <v>38</v>
      </c>
      <c r="F20" s="1">
        <v>1</v>
      </c>
      <c r="G20" s="4">
        <f t="shared" si="1"/>
        <v>38570</v>
      </c>
      <c r="H20" s="1">
        <v>1</v>
      </c>
      <c r="I20" s="1">
        <v>0</v>
      </c>
      <c r="J20" s="1">
        <v>0</v>
      </c>
      <c r="K20" s="1"/>
      <c r="M20" s="21" t="s">
        <v>32</v>
      </c>
      <c r="N20" s="22">
        <f>SUM(D22+D35+D46)</f>
        <v>852</v>
      </c>
      <c r="O20" s="6">
        <v>850</v>
      </c>
      <c r="P20" s="6">
        <f t="shared" si="0"/>
        <v>-2</v>
      </c>
    </row>
    <row r="21" spans="1:16" x14ac:dyDescent="0.25">
      <c r="A21" s="1" t="s">
        <v>33</v>
      </c>
      <c r="B21" s="1" t="s">
        <v>14</v>
      </c>
      <c r="C21" s="1" t="s">
        <v>15</v>
      </c>
      <c r="D21" s="6">
        <v>2</v>
      </c>
      <c r="E21" s="4">
        <v>38</v>
      </c>
      <c r="F21" s="1">
        <v>1</v>
      </c>
      <c r="G21" s="4">
        <f t="shared" si="1"/>
        <v>76</v>
      </c>
      <c r="H21" s="1">
        <v>1</v>
      </c>
      <c r="I21" s="1">
        <v>0</v>
      </c>
      <c r="J21" s="1">
        <v>0</v>
      </c>
      <c r="K21" s="1"/>
      <c r="N21" s="10">
        <f>SUM(N15:N20)</f>
        <v>6260</v>
      </c>
      <c r="O21" s="10">
        <f>SUM(O15:O20)</f>
        <v>6250</v>
      </c>
    </row>
    <row r="22" spans="1:16" ht="15.75" thickBot="1" x14ac:dyDescent="0.3">
      <c r="A22" s="1" t="s">
        <v>34</v>
      </c>
      <c r="B22" s="1" t="s">
        <v>14</v>
      </c>
      <c r="C22" s="1" t="s">
        <v>15</v>
      </c>
      <c r="D22" s="6">
        <v>2</v>
      </c>
      <c r="E22" s="4">
        <v>38</v>
      </c>
      <c r="F22" s="1">
        <v>11</v>
      </c>
      <c r="G22" s="4">
        <f t="shared" si="1"/>
        <v>76</v>
      </c>
      <c r="H22" s="1">
        <v>11</v>
      </c>
      <c r="I22" s="1">
        <v>0</v>
      </c>
      <c r="J22" s="1">
        <v>0</v>
      </c>
      <c r="K22" s="8"/>
    </row>
    <row r="23" spans="1:16" ht="15.75" thickBot="1" x14ac:dyDescent="0.3">
      <c r="D23" s="10">
        <f>SUM(D17:D22)</f>
        <v>2979</v>
      </c>
      <c r="E23" s="24"/>
      <c r="F23" s="4">
        <v>1600</v>
      </c>
      <c r="G23" s="4">
        <f>SUM(G17:G22)</f>
        <v>113202</v>
      </c>
      <c r="H23" s="4">
        <v>165</v>
      </c>
      <c r="I23" s="4">
        <v>1</v>
      </c>
      <c r="J23" s="14">
        <v>1800</v>
      </c>
      <c r="K23" s="15">
        <f>SUM(F23:J23)</f>
        <v>116768</v>
      </c>
    </row>
    <row r="24" spans="1:16" x14ac:dyDescent="0.25">
      <c r="C24" s="16" t="s">
        <v>22</v>
      </c>
      <c r="D24" s="25">
        <v>20</v>
      </c>
      <c r="E24" s="18"/>
      <c r="F24" s="26"/>
      <c r="G24" s="20"/>
    </row>
    <row r="25" spans="1:16" x14ac:dyDescent="0.25">
      <c r="G25" s="20"/>
    </row>
    <row r="26" spans="1:16" x14ac:dyDescent="0.25">
      <c r="M26" s="27" t="s">
        <v>35</v>
      </c>
    </row>
    <row r="27" spans="1:16" x14ac:dyDescent="0.25">
      <c r="A27" s="33" t="s">
        <v>36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</row>
    <row r="28" spans="1:16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M28" t="s">
        <v>37</v>
      </c>
      <c r="N28">
        <v>3</v>
      </c>
      <c r="O28" t="s">
        <v>38</v>
      </c>
      <c r="P28" t="s">
        <v>39</v>
      </c>
    </row>
    <row r="29" spans="1:16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M29" t="s">
        <v>40</v>
      </c>
      <c r="N29">
        <v>4</v>
      </c>
      <c r="O29" t="s">
        <v>38</v>
      </c>
      <c r="P29" t="s">
        <v>41</v>
      </c>
    </row>
    <row r="30" spans="1:16" x14ac:dyDescent="0.25">
      <c r="A30" s="1" t="s">
        <v>1</v>
      </c>
      <c r="B30" s="2" t="s">
        <v>2</v>
      </c>
      <c r="C30" s="2" t="s">
        <v>3</v>
      </c>
      <c r="D30" s="2" t="s">
        <v>4</v>
      </c>
      <c r="E30" s="2" t="s">
        <v>5</v>
      </c>
      <c r="F30" s="2" t="s">
        <v>6</v>
      </c>
      <c r="G30" s="2" t="s">
        <v>7</v>
      </c>
      <c r="H30" s="2" t="s">
        <v>8</v>
      </c>
      <c r="I30" s="2" t="s">
        <v>9</v>
      </c>
      <c r="J30" s="2" t="s">
        <v>10</v>
      </c>
      <c r="K30" s="2" t="s">
        <v>11</v>
      </c>
      <c r="M30" s="28" t="s">
        <v>42</v>
      </c>
      <c r="N30" s="29">
        <v>7</v>
      </c>
      <c r="O30" s="28" t="s">
        <v>38</v>
      </c>
      <c r="P30" s="28" t="s">
        <v>43</v>
      </c>
    </row>
    <row r="31" spans="1:16" x14ac:dyDescent="0.25">
      <c r="A31" s="1" t="s">
        <v>13</v>
      </c>
      <c r="B31" s="1" t="s">
        <v>14</v>
      </c>
      <c r="C31" s="1" t="s">
        <v>15</v>
      </c>
      <c r="D31" s="6">
        <v>100</v>
      </c>
      <c r="E31" s="4">
        <v>38</v>
      </c>
      <c r="F31" s="1">
        <v>1</v>
      </c>
      <c r="G31" s="4">
        <f>D31*E31</f>
        <v>3800</v>
      </c>
      <c r="H31" s="1">
        <v>1</v>
      </c>
      <c r="I31" s="1">
        <v>0</v>
      </c>
      <c r="J31" s="1">
        <v>0</v>
      </c>
      <c r="K31" s="1"/>
      <c r="N31">
        <f>SUM(N28:N30)</f>
        <v>14</v>
      </c>
    </row>
    <row r="32" spans="1:16" x14ac:dyDescent="0.25">
      <c r="A32" s="1" t="s">
        <v>19</v>
      </c>
      <c r="B32" s="1" t="s">
        <v>14</v>
      </c>
      <c r="C32" s="1" t="s">
        <v>15</v>
      </c>
      <c r="D32" s="6">
        <v>490</v>
      </c>
      <c r="E32" s="4">
        <v>38</v>
      </c>
      <c r="F32" s="1">
        <v>1</v>
      </c>
      <c r="G32" s="4">
        <f>D32*E32</f>
        <v>18620</v>
      </c>
      <c r="H32" s="1">
        <v>1</v>
      </c>
      <c r="I32" s="1">
        <v>0</v>
      </c>
      <c r="J32" s="1">
        <v>0</v>
      </c>
      <c r="K32" s="1"/>
    </row>
    <row r="33" spans="1:18" x14ac:dyDescent="0.25">
      <c r="A33" s="1" t="s">
        <v>21</v>
      </c>
      <c r="B33" s="1" t="s">
        <v>14</v>
      </c>
      <c r="C33" s="1" t="s">
        <v>15</v>
      </c>
      <c r="D33" s="6">
        <v>655</v>
      </c>
      <c r="E33" s="4">
        <v>38</v>
      </c>
      <c r="F33" s="1">
        <v>3400</v>
      </c>
      <c r="G33" s="4">
        <f>D33*E33</f>
        <v>24890</v>
      </c>
      <c r="H33" s="1">
        <v>1</v>
      </c>
      <c r="I33" s="1">
        <v>0</v>
      </c>
      <c r="J33" s="1">
        <v>0</v>
      </c>
      <c r="K33" s="1"/>
    </row>
    <row r="34" spans="1:18" x14ac:dyDescent="0.25">
      <c r="A34" s="1" t="s">
        <v>33</v>
      </c>
      <c r="B34" s="1" t="s">
        <v>14</v>
      </c>
      <c r="C34" s="1" t="s">
        <v>15</v>
      </c>
      <c r="D34" s="6">
        <v>350</v>
      </c>
      <c r="E34" s="4">
        <v>38</v>
      </c>
      <c r="F34" s="1">
        <v>1</v>
      </c>
      <c r="G34" s="4">
        <f>D34*E34</f>
        <v>13300</v>
      </c>
      <c r="H34" s="1">
        <v>1</v>
      </c>
      <c r="I34" s="1">
        <v>0</v>
      </c>
      <c r="J34" s="1">
        <v>0</v>
      </c>
      <c r="K34" s="1"/>
      <c r="M34" s="27" t="s">
        <v>44</v>
      </c>
    </row>
    <row r="35" spans="1:18" ht="15.75" thickBot="1" x14ac:dyDescent="0.3">
      <c r="A35" s="1" t="s">
        <v>34</v>
      </c>
      <c r="B35" s="1" t="s">
        <v>14</v>
      </c>
      <c r="C35" s="1" t="s">
        <v>15</v>
      </c>
      <c r="D35" s="6">
        <v>500</v>
      </c>
      <c r="E35" s="4">
        <v>38</v>
      </c>
      <c r="F35" s="1">
        <v>1</v>
      </c>
      <c r="G35" s="4">
        <f>D35*E35</f>
        <v>19000</v>
      </c>
      <c r="H35" s="1">
        <v>1</v>
      </c>
      <c r="I35" s="1">
        <v>0</v>
      </c>
      <c r="J35" s="1">
        <v>0</v>
      </c>
      <c r="K35" s="8"/>
    </row>
    <row r="36" spans="1:18" ht="15.75" thickBot="1" x14ac:dyDescent="0.3">
      <c r="D36" s="10">
        <f>SUM(D31:D35)</f>
        <v>2095</v>
      </c>
      <c r="E36" s="24"/>
      <c r="F36" s="30">
        <f>SUM(F31:F35)</f>
        <v>3404</v>
      </c>
      <c r="G36" s="4">
        <f>SUM(G31:G35)</f>
        <v>79610</v>
      </c>
      <c r="H36" s="4">
        <v>1125</v>
      </c>
      <c r="I36" s="4">
        <v>1000</v>
      </c>
      <c r="J36" s="14">
        <v>1200</v>
      </c>
      <c r="K36" s="15">
        <f>SUM(F36:J36)</f>
        <v>86339</v>
      </c>
      <c r="M36" t="s">
        <v>42</v>
      </c>
      <c r="N36">
        <v>6</v>
      </c>
      <c r="O36" t="s">
        <v>38</v>
      </c>
      <c r="P36" t="s">
        <v>45</v>
      </c>
    </row>
    <row r="37" spans="1:18" x14ac:dyDescent="0.25">
      <c r="C37" s="16" t="s">
        <v>22</v>
      </c>
      <c r="D37" s="17">
        <v>15</v>
      </c>
      <c r="E37" s="18"/>
      <c r="G37" s="20">
        <f>G36+2*G9</f>
        <v>103854</v>
      </c>
    </row>
    <row r="39" spans="1:18" x14ac:dyDescent="0.25">
      <c r="A39" s="33" t="s">
        <v>46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N39" t="s">
        <v>47</v>
      </c>
      <c r="O39" t="s">
        <v>48</v>
      </c>
      <c r="P39" t="s">
        <v>49</v>
      </c>
    </row>
    <row r="40" spans="1:18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M40" t="s">
        <v>50</v>
      </c>
      <c r="N40">
        <v>8000</v>
      </c>
      <c r="O40" s="20">
        <f>F9+F23+F36+F47</f>
        <v>8005</v>
      </c>
      <c r="P40" s="20">
        <f>N40-O40</f>
        <v>-5</v>
      </c>
      <c r="R40">
        <v>0</v>
      </c>
    </row>
    <row r="41" spans="1:18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M41" t="s">
        <v>51</v>
      </c>
      <c r="N41">
        <f>375+1500+1125</f>
        <v>3000</v>
      </c>
      <c r="O41" s="20">
        <f>H23+H36+H47+H9</f>
        <v>3001</v>
      </c>
      <c r="P41" s="20">
        <f t="shared" ref="P41:P43" si="2">N41-O41</f>
        <v>-1</v>
      </c>
    </row>
    <row r="42" spans="1:18" x14ac:dyDescent="0.25">
      <c r="A42" s="1" t="s">
        <v>1</v>
      </c>
      <c r="B42" s="2" t="s">
        <v>2</v>
      </c>
      <c r="C42" s="2" t="s">
        <v>3</v>
      </c>
      <c r="D42" s="2" t="s">
        <v>4</v>
      </c>
      <c r="E42" s="2" t="s">
        <v>5</v>
      </c>
      <c r="F42" s="2" t="s">
        <v>6</v>
      </c>
      <c r="G42" s="2" t="s">
        <v>7</v>
      </c>
      <c r="H42" s="2" t="s">
        <v>8</v>
      </c>
      <c r="I42" s="2" t="s">
        <v>9</v>
      </c>
      <c r="J42" s="2" t="s">
        <v>10</v>
      </c>
      <c r="K42" s="2" t="s">
        <v>11</v>
      </c>
      <c r="M42" t="s">
        <v>52</v>
      </c>
      <c r="N42">
        <f>500+2000+1500</f>
        <v>4000</v>
      </c>
      <c r="O42" s="20">
        <f>I9+I23+I36+I47</f>
        <v>4002</v>
      </c>
      <c r="P42" s="20">
        <f t="shared" si="2"/>
        <v>-2</v>
      </c>
    </row>
    <row r="43" spans="1:18" x14ac:dyDescent="0.25">
      <c r="A43" s="1" t="s">
        <v>13</v>
      </c>
      <c r="B43" s="1" t="s">
        <v>14</v>
      </c>
      <c r="C43" s="1" t="s">
        <v>15</v>
      </c>
      <c r="D43" s="6">
        <v>37</v>
      </c>
      <c r="E43" s="4">
        <v>38</v>
      </c>
      <c r="F43" s="1">
        <v>1</v>
      </c>
      <c r="G43" s="4">
        <f>D43*E43</f>
        <v>1406</v>
      </c>
      <c r="H43" s="1">
        <v>1</v>
      </c>
      <c r="I43" s="1">
        <v>0</v>
      </c>
      <c r="J43" s="1">
        <v>0</v>
      </c>
      <c r="K43" s="1"/>
      <c r="M43" t="s">
        <v>53</v>
      </c>
      <c r="N43">
        <f>500+2000+1500</f>
        <v>4000</v>
      </c>
      <c r="O43" s="20">
        <f>J47+J36+J23+J9</f>
        <v>4001</v>
      </c>
      <c r="P43" s="20">
        <f t="shared" si="2"/>
        <v>-1</v>
      </c>
    </row>
    <row r="44" spans="1:18" x14ac:dyDescent="0.25">
      <c r="A44" s="1" t="s">
        <v>21</v>
      </c>
      <c r="B44" s="1" t="s">
        <v>14</v>
      </c>
      <c r="C44" s="1" t="s">
        <v>15</v>
      </c>
      <c r="D44" s="6">
        <v>30</v>
      </c>
      <c r="E44" s="4">
        <v>38</v>
      </c>
      <c r="F44" s="1">
        <v>1</v>
      </c>
      <c r="G44" s="4">
        <f>D44*E44</f>
        <v>1140</v>
      </c>
      <c r="H44" s="1">
        <v>1</v>
      </c>
      <c r="I44" s="1">
        <v>0</v>
      </c>
      <c r="J44" s="1">
        <v>0</v>
      </c>
      <c r="K44" s="1"/>
    </row>
    <row r="45" spans="1:18" x14ac:dyDescent="0.25">
      <c r="A45" s="1" t="s">
        <v>33</v>
      </c>
      <c r="B45" s="1" t="s">
        <v>14</v>
      </c>
      <c r="C45" s="1" t="s">
        <v>15</v>
      </c>
      <c r="D45" s="6">
        <v>450</v>
      </c>
      <c r="E45" s="4">
        <v>38</v>
      </c>
      <c r="F45" s="1">
        <v>1</v>
      </c>
      <c r="G45" s="4">
        <f>D45*E45</f>
        <v>17100</v>
      </c>
      <c r="H45" s="1">
        <v>1</v>
      </c>
      <c r="I45" s="1">
        <v>0</v>
      </c>
      <c r="J45" s="1">
        <v>0</v>
      </c>
      <c r="K45" s="1"/>
      <c r="M45" t="s">
        <v>54</v>
      </c>
      <c r="N45">
        <f>SUM(N40:N43)</f>
        <v>19000</v>
      </c>
    </row>
    <row r="46" spans="1:18" ht="15.75" thickBot="1" x14ac:dyDescent="0.3">
      <c r="A46" s="1" t="s">
        <v>34</v>
      </c>
      <c r="B46" s="1" t="s">
        <v>14</v>
      </c>
      <c r="C46" s="1" t="s">
        <v>15</v>
      </c>
      <c r="D46" s="6">
        <v>350</v>
      </c>
      <c r="E46" s="4">
        <v>38</v>
      </c>
      <c r="F46" s="1">
        <v>1</v>
      </c>
      <c r="G46" s="4">
        <f>D46*E46</f>
        <v>13300</v>
      </c>
      <c r="H46" s="1">
        <v>1</v>
      </c>
      <c r="I46" s="1">
        <v>0</v>
      </c>
      <c r="J46" s="1">
        <v>0</v>
      </c>
      <c r="K46" s="8"/>
    </row>
    <row r="47" spans="1:18" ht="15.75" thickBot="1" x14ac:dyDescent="0.3">
      <c r="D47" s="10">
        <f>SUM(D43:D46)</f>
        <v>867</v>
      </c>
      <c r="E47" s="24"/>
      <c r="F47" s="30">
        <v>1</v>
      </c>
      <c r="G47" s="4">
        <f>SUM(G43:G46)</f>
        <v>32946</v>
      </c>
      <c r="H47" s="4">
        <v>1710</v>
      </c>
      <c r="I47" s="4">
        <v>3000</v>
      </c>
      <c r="J47" s="14">
        <v>1000</v>
      </c>
      <c r="K47" s="15">
        <f>SUM(F47:J47)</f>
        <v>38657</v>
      </c>
    </row>
    <row r="48" spans="1:18" x14ac:dyDescent="0.25">
      <c r="C48" s="16" t="s">
        <v>22</v>
      </c>
      <c r="D48" s="25">
        <v>3</v>
      </c>
      <c r="E48" s="18"/>
      <c r="G48" s="20"/>
    </row>
  </sheetData>
  <mergeCells count="4">
    <mergeCell ref="A1:K3"/>
    <mergeCell ref="A13:K15"/>
    <mergeCell ref="A27:K29"/>
    <mergeCell ref="A39:K41"/>
  </mergeCells>
  <conditionalFormatting sqref="P15:P20">
    <cfRule type="cellIs" dxfId="2" priority="5" operator="notEqual">
      <formula>0</formula>
    </cfRule>
  </conditionalFormatting>
  <conditionalFormatting sqref="P40">
    <cfRule type="cellIs" dxfId="1" priority="3" operator="notEqual">
      <formula>$R$40</formula>
    </cfRule>
    <cfRule type="cellIs" priority="4" operator="notEqual">
      <formula>0</formula>
    </cfRule>
  </conditionalFormatting>
  <conditionalFormatting sqref="P41:P43">
    <cfRule type="cellIs" dxfId="0" priority="1" operator="notEqual">
      <formula>$R$40</formula>
    </cfRule>
    <cfRule type="cellIs" priority="2" operator="notEqual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WS_1_N4</d2p1:Key>
      <d2p1:Value>K9+K23+K36</d2p1:Value>
    </d2p1:KeyValueOfstringstring>
    <d2p1:KeyValueOfstringstring>
      <d2p1:Key>WS_1_G5</d2p1:Key>
      <d2p1:Value>D5*E5</d2p1:Value>
    </d2p1:KeyValueOfstringstring>
    <d2p1:KeyValueOfstringstring>
      <d2p1:Key>WS_1_N5</d2p1:Key>
      <d2p1:Value>N4*1</d2p1:Value>
    </d2p1:KeyValueOfstringstring>
    <d2p1:KeyValueOfstringstring>
      <d2p1:Key>WS_1_G6</d2p1:Key>
      <d2p1:Value>D6*E6</d2p1:Value>
    </d2p1:KeyValueOfstringstring>
    <d2p1:KeyValueOfstringstring>
      <d2p1:Key>WS_1_N6</d2p1:Key>
      <d2p1:Value>N4*1</d2p1:Value>
    </d2p1:KeyValueOfstringstring>
    <d2p1:KeyValueOfstringstring>
      <d2p1:Key>WS_1_G7</d2p1:Key>
      <d2p1:Value>D7*E7</d2p1:Value>
    </d2p1:KeyValueOfstringstring>
    <d2p1:KeyValueOfstringstring>
      <d2p1:Key>WS_1_N7</d2p1:Key>
      <d2p1:Value>D9+D23+D36+D47</d2p1:Value>
    </d2p1:KeyValueOfstringstring>
    <d2p1:KeyValueOfstringstring>
      <d2p1:Key>WS_1_G8</d2p1:Key>
      <d2p1:Value>D8*E8</d2p1:Value>
    </d2p1:KeyValueOfstringstring>
    <d2p1:KeyValueOfstringstring>
      <d2p1:Key>WS_1_D9</d2p1:Key>
      <d2p1:Value> SUM(D5:D8)</d2p1:Value>
    </d2p1:KeyValueOfstringstring>
    <d2p1:KeyValueOfstringstring>
      <d2p1:Key>WS_1_G9</d2p1:Key>
      <d2p1:Value>SUM(G5:G8)</d2p1:Value>
    </d2p1:KeyValueOfstringstring>
    <d2p1:KeyValueOfstringstring>
      <d2p1:Key>WS_1_K9</d2p1:Key>
      <d2p1:Value>SUM(F9:J9)</d2p1:Value>
    </d2p1:KeyValueOfstringstring>
    <d2p1:KeyValueOfstringstring>
      <d2p1:Key>WS_1_N15</d2p1:Key>
      <d2p1:Value>SUM(D5+D17+D31+D43)</d2p1:Value>
    </d2p1:KeyValueOfstringstring>
    <d2p1:KeyValueOfstringstring>
      <d2p1:Key>WS_1_P15</d2p1:Key>
      <d2p1:Value>O15-N15</d2p1:Value>
    </d2p1:KeyValueOfstringstring>
    <d2p1:KeyValueOfstringstring>
      <d2p1:Key>WS_1_N16</d2p1:Key>
      <d2p1:Value>D6+D18</d2p1:Value>
    </d2p1:KeyValueOfstringstring>
    <d2p1:KeyValueOfstringstring>
      <d2p1:Key>WS_1_P16</d2p1:Key>
      <d2p1:Value>O16-N16</d2p1:Value>
    </d2p1:KeyValueOfstringstring>
    <d2p1:KeyValueOfstringstring>
      <d2p1:Key>WS_1_G17</d2p1:Key>
      <d2p1:Value>D17*E17</d2p1:Value>
    </d2p1:KeyValueOfstringstring>
    <d2p1:KeyValueOfstringstring>
      <d2p1:Key>WS_1_N17</d2p1:Key>
      <d2p1:Value>SUM(D7+D19+D32)</d2p1:Value>
    </d2p1:KeyValueOfstringstring>
    <d2p1:KeyValueOfstringstring>
      <d2p1:Key>WS_1_P17</d2p1:Key>
      <d2p1:Value>O17-N17</d2p1:Value>
    </d2p1:KeyValueOfstringstring>
    <d2p1:KeyValueOfstringstring>
      <d2p1:Key>WS_1_G18</d2p1:Key>
      <d2p1:Value>D18*E18</d2p1:Value>
    </d2p1:KeyValueOfstringstring>
    <d2p1:KeyValueOfstringstring>
      <d2p1:Key>WS_1_N18</d2p1:Key>
      <d2p1:Value>SUM(D8+D20+D33+D44)</d2p1:Value>
    </d2p1:KeyValueOfstringstring>
    <d2p1:KeyValueOfstringstring>
      <d2p1:Key>WS_1_P18</d2p1:Key>
      <d2p1:Value>O18-N18</d2p1:Value>
    </d2p1:KeyValueOfstringstring>
    <d2p1:KeyValueOfstringstring>
      <d2p1:Key>WS_1_G19</d2p1:Key>
      <d2p1:Value>D19*E19</d2p1:Value>
    </d2p1:KeyValueOfstringstring>
    <d2p1:KeyValueOfstringstring>
      <d2p1:Key>WS_1_N19</d2p1:Key>
      <d2p1:Value>SUM(D21+D34+D45)</d2p1:Value>
    </d2p1:KeyValueOfstringstring>
    <d2p1:KeyValueOfstringstring>
      <d2p1:Key>WS_1_P19</d2p1:Key>
      <d2p1:Value>O19-N19</d2p1:Value>
    </d2p1:KeyValueOfstringstring>
    <d2p1:KeyValueOfstringstring>
      <d2p1:Key>WS_1_G20</d2p1:Key>
      <d2p1:Value>D20*E20</d2p1:Value>
    </d2p1:KeyValueOfstringstring>
    <d2p1:KeyValueOfstringstring>
      <d2p1:Key>WS_1_N20</d2p1:Key>
      <d2p1:Value>SUM(D22+D35+D46)</d2p1:Value>
    </d2p1:KeyValueOfstringstring>
    <d2p1:KeyValueOfstringstring>
      <d2p1:Key>WS_1_P20</d2p1:Key>
      <d2p1:Value>O20-N20</d2p1:Value>
    </d2p1:KeyValueOfstringstring>
    <d2p1:KeyValueOfstringstring>
      <d2p1:Key>WS_1_G21</d2p1:Key>
      <d2p1:Value>D21*E21</d2p1:Value>
    </d2p1:KeyValueOfstringstring>
    <d2p1:KeyValueOfstringstring>
      <d2p1:Key>WS_1_N21</d2p1:Key>
      <d2p1:Value>SUM(N15:N20)</d2p1:Value>
    </d2p1:KeyValueOfstringstring>
    <d2p1:KeyValueOfstringstring>
      <d2p1:Key>WS_1_O21</d2p1:Key>
      <d2p1:Value>SUM(O15:O20)</d2p1:Value>
    </d2p1:KeyValueOfstringstring>
    <d2p1:KeyValueOfstringstring>
      <d2p1:Key>WS_1_G22</d2p1:Key>
      <d2p1:Value>D22*E22</d2p1:Value>
    </d2p1:KeyValueOfstringstring>
    <d2p1:KeyValueOfstringstring>
      <d2p1:Key>WS_1_D23</d2p1:Key>
      <d2p1:Value>SUM(D17:D22)</d2p1:Value>
    </d2p1:KeyValueOfstringstring>
    <d2p1:KeyValueOfstringstring>
      <d2p1:Key>WS_1_G23</d2p1:Key>
      <d2p1:Value>SUM(G17:G22)</d2p1:Value>
    </d2p1:KeyValueOfstringstring>
    <d2p1:KeyValueOfstringstring>
      <d2p1:Key>WS_1_K23</d2p1:Key>
      <d2p1:Value>SUM(F23:J23)</d2p1:Value>
    </d2p1:KeyValueOfstringstring>
    <d2p1:KeyValueOfstringstring>
      <d2p1:Key>WS_1_G31</d2p1:Key>
      <d2p1:Value>D31*E31</d2p1:Value>
    </d2p1:KeyValueOfstringstring>
    <d2p1:KeyValueOfstringstring>
      <d2p1:Key>WS_1_N31</d2p1:Key>
      <d2p1:Value>SUM(N28:N30)</d2p1:Value>
    </d2p1:KeyValueOfstringstring>
    <d2p1:KeyValueOfstringstring>
      <d2p1:Key>WS_1_G32</d2p1:Key>
      <d2p1:Value>D32*E32</d2p1:Value>
    </d2p1:KeyValueOfstringstring>
    <d2p1:KeyValueOfstringstring>
      <d2p1:Key>WS_1_G33</d2p1:Key>
      <d2p1:Value>D33*E33</d2p1:Value>
    </d2p1:KeyValueOfstringstring>
    <d2p1:KeyValueOfstringstring>
      <d2p1:Key>WS_1_G34</d2p1:Key>
      <d2p1:Value>D34*E34</d2p1:Value>
    </d2p1:KeyValueOfstringstring>
    <d2p1:KeyValueOfstringstring>
      <d2p1:Key>WS_1_G35</d2p1:Key>
      <d2p1:Value>D35*E35</d2p1:Value>
    </d2p1:KeyValueOfstringstring>
    <d2p1:KeyValueOfstringstring>
      <d2p1:Key>WS_1_D36</d2p1:Key>
      <d2p1:Value>SUM(D31:D35)</d2p1:Value>
    </d2p1:KeyValueOfstringstring>
    <d2p1:KeyValueOfstringstring>
      <d2p1:Key>WS_1_F36</d2p1:Key>
      <d2p1:Value>SUM(F31:F35)</d2p1:Value>
    </d2p1:KeyValueOfstringstring>
    <d2p1:KeyValueOfstringstring>
      <d2p1:Key>WS_1_G36</d2p1:Key>
      <d2p1:Value>SUM(G31:G35)</d2p1:Value>
    </d2p1:KeyValueOfstringstring>
    <d2p1:KeyValueOfstringstring>
      <d2p1:Key>WS_1_K36</d2p1:Key>
      <d2p1:Value>SUM(F36:J36)</d2p1:Value>
    </d2p1:KeyValueOfstringstring>
    <d2p1:KeyValueOfstringstring>
      <d2p1:Key>WS_1_G37</d2p1:Key>
      <d2p1:Value>G36+2*G9</d2p1:Value>
    </d2p1:KeyValueOfstringstring>
    <d2p1:KeyValueOfstringstring>
      <d2p1:Key>WS_1_O40</d2p1:Key>
      <d2p1:Value>F9+F23+F36+F47</d2p1:Value>
    </d2p1:KeyValueOfstringstring>
    <d2p1:KeyValueOfstringstring>
      <d2p1:Key>WS_1_P40</d2p1:Key>
      <d2p1:Value>N40-O40</d2p1:Value>
    </d2p1:KeyValueOfstringstring>
    <d2p1:KeyValueOfstringstring>
      <d2p1:Key>WS_1_N41</d2p1:Key>
      <d2p1:Value>375+1500+1125</d2p1:Value>
    </d2p1:KeyValueOfstringstring>
    <d2p1:KeyValueOfstringstring>
      <d2p1:Key>WS_1_O41</d2p1:Key>
      <d2p1:Value>H23+H36+H47+H9</d2p1:Value>
    </d2p1:KeyValueOfstringstring>
    <d2p1:KeyValueOfstringstring>
      <d2p1:Key>WS_1_P41</d2p1:Key>
      <d2p1:Value>N41-O41</d2p1:Value>
    </d2p1:KeyValueOfstringstring>
    <d2p1:KeyValueOfstringstring>
      <d2p1:Key>WS_1_N42</d2p1:Key>
      <d2p1:Value>500+2000+1500</d2p1:Value>
    </d2p1:KeyValueOfstringstring>
    <d2p1:KeyValueOfstringstring>
      <d2p1:Key>WS_1_O42</d2p1:Key>
      <d2p1:Value>I9+I23+I36+I47</d2p1:Value>
    </d2p1:KeyValueOfstringstring>
    <d2p1:KeyValueOfstringstring>
      <d2p1:Key>WS_1_P42</d2p1:Key>
      <d2p1:Value>N42-O42</d2p1:Value>
    </d2p1:KeyValueOfstringstring>
    <d2p1:KeyValueOfstringstring>
      <d2p1:Key>WS_1_G43</d2p1:Key>
      <d2p1:Value>D43*E43</d2p1:Value>
    </d2p1:KeyValueOfstringstring>
    <d2p1:KeyValueOfstringstring>
      <d2p1:Key>WS_1_N43</d2p1:Key>
      <d2p1:Value>500+2000+1500</d2p1:Value>
    </d2p1:KeyValueOfstringstring>
    <d2p1:KeyValueOfstringstring>
      <d2p1:Key>WS_1_O43</d2p1:Key>
      <d2p1:Value>J47+J36+J23+J9</d2p1:Value>
    </d2p1:KeyValueOfstringstring>
    <d2p1:KeyValueOfstringstring>
      <d2p1:Key>WS_1_P43</d2p1:Key>
      <d2p1:Value>N43-O43</d2p1:Value>
    </d2p1:KeyValueOfstringstring>
    <d2p1:KeyValueOfstringstring>
      <d2p1:Key>WS_1_G44</d2p1:Key>
      <d2p1:Value>D44*E44</d2p1:Value>
    </d2p1:KeyValueOfstringstring>
    <d2p1:KeyValueOfstringstring>
      <d2p1:Key>WS_1_G45</d2p1:Key>
      <d2p1:Value>D45*E45</d2p1:Value>
    </d2p1:KeyValueOfstringstring>
    <d2p1:KeyValueOfstringstring>
      <d2p1:Key>WS_1_N45</d2p1:Key>
      <d2p1:Value>SUM(N40:N43)</d2p1:Value>
    </d2p1:KeyValueOfstringstring>
    <d2p1:KeyValueOfstringstring>
      <d2p1:Key>WS_1_G46</d2p1:Key>
      <d2p1:Value>D46*E46</d2p1:Value>
    </d2p1:KeyValueOfstringstring>
    <d2p1:KeyValueOfstringstring>
      <d2p1:Key>WS_1_D47</d2p1:Key>
      <d2p1:Value>SUM(D43:D46)</d2p1:Value>
    </d2p1:KeyValueOfstringstring>
    <d2p1:KeyValueOfstringstring>
      <d2p1:Key>WS_1_G47</d2p1:Key>
      <d2p1:Value>SUM(G43:G46)</d2p1:Value>
    </d2p1:KeyValueOfstringstring>
    <d2p1:KeyValueOfstringstring>
      <d2p1:Key>WS_1_K47</d2p1:Key>
      <d2p1:Value>SUM(F47:J47)</d2p1:Value>
    </d2p1:KeyValueOfstringstring>
  </Formulas>
  <FormulasR1C1 xmlns:d2p1="http://schemas.microsoft.com/2003/10/Serialization/Arrays">
    <d2p1:KeyValueOfstringstring>
      <d2p1:Key>WS_1_N4</d2p1:Key>
      <d2p1:Value>R[5]C[-3]+R[19]C[-3]+R[32]C[-3]</d2p1:Value>
    </d2p1:KeyValueOfstringstring>
    <d2p1:KeyValueOfstringstring>
      <d2p1:Key>WS_1_G5</d2p1:Key>
      <d2p1:Value>RC[-3]*RC[-2]</d2p1:Value>
    </d2p1:KeyValueOfstringstring>
    <d2p1:KeyValueOfstringstring>
      <d2p1:Key>WS_1_N5</d2p1:Key>
      <d2p1:Value>R[-1]C*1</d2p1:Value>
    </d2p1:KeyValueOfstringstring>
    <d2p1:KeyValueOfstringstring>
      <d2p1:Key>WS_1_G6</d2p1:Key>
      <d2p1:Value>RC[-3]*RC[-2]</d2p1:Value>
    </d2p1:KeyValueOfstringstring>
    <d2p1:KeyValueOfstringstring>
      <d2p1:Key>WS_1_N6</d2p1:Key>
      <d2p1:Value>R[-2]C*1</d2p1:Value>
    </d2p1:KeyValueOfstringstring>
    <d2p1:KeyValueOfstringstring>
      <d2p1:Key>WS_1_G7</d2p1:Key>
      <d2p1:Value>RC[-3]*RC[-2]</d2p1:Value>
    </d2p1:KeyValueOfstringstring>
    <d2p1:KeyValueOfstringstring>
      <d2p1:Key>WS_1_N7</d2p1:Key>
      <d2p1:Value>R[2]C[-10]+R[16]C[-10]+R[29]C[-10]+R[40]C[-10]</d2p1:Value>
    </d2p1:KeyValueOfstringstring>
    <d2p1:KeyValueOfstringstring>
      <d2p1:Key>WS_1_G8</d2p1:Key>
      <d2p1:Value>RC[-3]*RC[-2]</d2p1:Value>
    </d2p1:KeyValueOfstringstring>
    <d2p1:KeyValueOfstringstring>
      <d2p1:Key>WS_1_D9</d2p1:Key>
      <d2p1:Value> SUM(R[-4]C:R[-1]C)</d2p1:Value>
    </d2p1:KeyValueOfstringstring>
    <d2p1:KeyValueOfstringstring>
      <d2p1:Key>WS_1_G9</d2p1:Key>
      <d2p1:Value>SUM(R[-4]C:R[-1]C)</d2p1:Value>
    </d2p1:KeyValueOfstringstring>
    <d2p1:KeyValueOfstringstring>
      <d2p1:Key>WS_1_K9</d2p1:Key>
      <d2p1:Value>SUM(RC[-5]:RC[-1])</d2p1:Value>
    </d2p1:KeyValueOfstringstring>
    <d2p1:KeyValueOfstringstring>
      <d2p1:Key>WS_1_N15</d2p1:Key>
      <d2p1:Value>SUM(R[-10]C[-10]+R[2]C[-10]+R[16]C[-10]+R[28]C[-10])</d2p1:Value>
    </d2p1:KeyValueOfstringstring>
    <d2p1:KeyValueOfstringstring>
      <d2p1:Key>WS_1_P15</d2p1:Key>
      <d2p1:Value>RC[-1]-RC[-2]</d2p1:Value>
    </d2p1:KeyValueOfstringstring>
    <d2p1:KeyValueOfstringstring>
      <d2p1:Key>WS_1_N16</d2p1:Key>
      <d2p1:Value>R[-10]C[-10]+R[2]C[-10]</d2p1:Value>
    </d2p1:KeyValueOfstringstring>
    <d2p1:KeyValueOfstringstring>
      <d2p1:Key>WS_1_P16</d2p1:Key>
      <d2p1:Value>RC[-1]-RC[-2]</d2p1:Value>
    </d2p1:KeyValueOfstringstring>
    <d2p1:KeyValueOfstringstring>
      <d2p1:Key>WS_1_G17</d2p1:Key>
      <d2p1:Value>RC[-3]*RC[-2]</d2p1:Value>
    </d2p1:KeyValueOfstringstring>
    <d2p1:KeyValueOfstringstring>
      <d2p1:Key>WS_1_N17</d2p1:Key>
      <d2p1:Value>SUM(R[-10]C[-10]+R[2]C[-10]+R[15]C[-10])</d2p1:Value>
    </d2p1:KeyValueOfstringstring>
    <d2p1:KeyValueOfstringstring>
      <d2p1:Key>WS_1_P17</d2p1:Key>
      <d2p1:Value>RC[-1]-RC[-2]</d2p1:Value>
    </d2p1:KeyValueOfstringstring>
    <d2p1:KeyValueOfstringstring>
      <d2p1:Key>WS_1_G18</d2p1:Key>
      <d2p1:Value>RC[-3]*RC[-2]</d2p1:Value>
    </d2p1:KeyValueOfstringstring>
    <d2p1:KeyValueOfstringstring>
      <d2p1:Key>WS_1_N18</d2p1:Key>
      <d2p1:Value>SUM(R[-10]C[-10]+R[2]C[-10]+R[15]C[-10]+R[26]C[-10])</d2p1:Value>
    </d2p1:KeyValueOfstringstring>
    <d2p1:KeyValueOfstringstring>
      <d2p1:Key>WS_1_P18</d2p1:Key>
      <d2p1:Value>RC[-1]-RC[-2]</d2p1:Value>
    </d2p1:KeyValueOfstringstring>
    <d2p1:KeyValueOfstringstring>
      <d2p1:Key>WS_1_G19</d2p1:Key>
      <d2p1:Value>RC[-3]*RC[-2]</d2p1:Value>
    </d2p1:KeyValueOfstringstring>
    <d2p1:KeyValueOfstringstring>
      <d2p1:Key>WS_1_N19</d2p1:Key>
      <d2p1:Value>SUM(R[2]C[-10]+R[15]C[-10]+R[26]C[-10])</d2p1:Value>
    </d2p1:KeyValueOfstringstring>
    <d2p1:KeyValueOfstringstring>
      <d2p1:Key>WS_1_P19</d2p1:Key>
      <d2p1:Value>RC[-1]-RC[-2]</d2p1:Value>
    </d2p1:KeyValueOfstringstring>
    <d2p1:KeyValueOfstringstring>
      <d2p1:Key>WS_1_G20</d2p1:Key>
      <d2p1:Value>RC[-3]*RC[-2]</d2p1:Value>
    </d2p1:KeyValueOfstringstring>
    <d2p1:KeyValueOfstringstring>
      <d2p1:Key>WS_1_N20</d2p1:Key>
      <d2p1:Value>SUM(R[2]C[-10]+R[15]C[-10]+R[26]C[-10])</d2p1:Value>
    </d2p1:KeyValueOfstringstring>
    <d2p1:KeyValueOfstringstring>
      <d2p1:Key>WS_1_P20</d2p1:Key>
      <d2p1:Value>RC[-1]-RC[-2]</d2p1:Value>
    </d2p1:KeyValueOfstringstring>
    <d2p1:KeyValueOfstringstring>
      <d2p1:Key>WS_1_G21</d2p1:Key>
      <d2p1:Value>RC[-3]*RC[-2]</d2p1:Value>
    </d2p1:KeyValueOfstringstring>
    <d2p1:KeyValueOfstringstring>
      <d2p1:Key>WS_1_N21</d2p1:Key>
      <d2p1:Value>SUM(R[-6]C:R[-1]C)</d2p1:Value>
    </d2p1:KeyValueOfstringstring>
    <d2p1:KeyValueOfstringstring>
      <d2p1:Key>WS_1_O21</d2p1:Key>
      <d2p1:Value>SUM(R[-6]C:R[-1]C)</d2p1:Value>
    </d2p1:KeyValueOfstringstring>
    <d2p1:KeyValueOfstringstring>
      <d2p1:Key>WS_1_G22</d2p1:Key>
      <d2p1:Value>RC[-3]*RC[-2]</d2p1:Value>
    </d2p1:KeyValueOfstringstring>
    <d2p1:KeyValueOfstringstring>
      <d2p1:Key>WS_1_D23</d2p1:Key>
      <d2p1:Value>SUM(R[-6]C:R[-1]C)</d2p1:Value>
    </d2p1:KeyValueOfstringstring>
    <d2p1:KeyValueOfstringstring>
      <d2p1:Key>WS_1_G23</d2p1:Key>
      <d2p1:Value>SUM(R[-6]C:R[-1]C)</d2p1:Value>
    </d2p1:KeyValueOfstringstring>
    <d2p1:KeyValueOfstringstring>
      <d2p1:Key>WS_1_K23</d2p1:Key>
      <d2p1:Value>SUM(RC[-5]:RC[-1])</d2p1:Value>
    </d2p1:KeyValueOfstringstring>
    <d2p1:KeyValueOfstringstring>
      <d2p1:Key>WS_1_G31</d2p1:Key>
      <d2p1:Value>RC[-3]*RC[-2]</d2p1:Value>
    </d2p1:KeyValueOfstringstring>
    <d2p1:KeyValueOfstringstring>
      <d2p1:Key>WS_1_N31</d2p1:Key>
      <d2p1:Value>SUM(R[-3]C:R[-1]C)</d2p1:Value>
    </d2p1:KeyValueOfstringstring>
    <d2p1:KeyValueOfstringstring>
      <d2p1:Key>WS_1_G32</d2p1:Key>
      <d2p1:Value>RC[-3]*RC[-2]</d2p1:Value>
    </d2p1:KeyValueOfstringstring>
    <d2p1:KeyValueOfstringstring>
      <d2p1:Key>WS_1_G33</d2p1:Key>
      <d2p1:Value>RC[-3]*RC[-2]</d2p1:Value>
    </d2p1:KeyValueOfstringstring>
    <d2p1:KeyValueOfstringstring>
      <d2p1:Key>WS_1_G34</d2p1:Key>
      <d2p1:Value>RC[-3]*RC[-2]</d2p1:Value>
    </d2p1:KeyValueOfstringstring>
    <d2p1:KeyValueOfstringstring>
      <d2p1:Key>WS_1_G35</d2p1:Key>
      <d2p1:Value>RC[-3]*RC[-2]</d2p1:Value>
    </d2p1:KeyValueOfstringstring>
    <d2p1:KeyValueOfstringstring>
      <d2p1:Key>WS_1_D36</d2p1:Key>
      <d2p1:Value>SUM(R[-5]C:R[-1]C)</d2p1:Value>
    </d2p1:KeyValueOfstringstring>
    <d2p1:KeyValueOfstringstring>
      <d2p1:Key>WS_1_F36</d2p1:Key>
      <d2p1:Value>SUM(R[-5]C:R[-1]C)</d2p1:Value>
    </d2p1:KeyValueOfstringstring>
    <d2p1:KeyValueOfstringstring>
      <d2p1:Key>WS_1_G36</d2p1:Key>
      <d2p1:Value>SUM(R[-5]C:R[-1]C)</d2p1:Value>
    </d2p1:KeyValueOfstringstring>
    <d2p1:KeyValueOfstringstring>
      <d2p1:Key>WS_1_K36</d2p1:Key>
      <d2p1:Value>SUM(RC[-5]:RC[-1])</d2p1:Value>
    </d2p1:KeyValueOfstringstring>
    <d2p1:KeyValueOfstringstring>
      <d2p1:Key>WS_1_G37</d2p1:Key>
      <d2p1:Value>R[-1]C+2*R[-28]C</d2p1:Value>
    </d2p1:KeyValueOfstringstring>
    <d2p1:KeyValueOfstringstring>
      <d2p1:Key>WS_1_O40</d2p1:Key>
      <d2p1:Value>R[-31]C[-9]+R[-17]C[-9]+R[-4]C[-9]+R[7]C[-9]</d2p1:Value>
    </d2p1:KeyValueOfstringstring>
    <d2p1:KeyValueOfstringstring>
      <d2p1:Key>WS_1_P40</d2p1:Key>
      <d2p1:Value>RC[-2]-RC[-1]</d2p1:Value>
    </d2p1:KeyValueOfstringstring>
    <d2p1:KeyValueOfstringstring>
      <d2p1:Key>WS_1_N41</d2p1:Key>
      <d2p1:Value>375+1500+1125</d2p1:Value>
    </d2p1:KeyValueOfstringstring>
    <d2p1:KeyValueOfstringstring>
      <d2p1:Key>WS_1_O41</d2p1:Key>
      <d2p1:Value>R[-18]C[-7]+R[-5]C[-7]+R[6]C[-7]+R[-32]C[-7]</d2p1:Value>
    </d2p1:KeyValueOfstringstring>
    <d2p1:KeyValueOfstringstring>
      <d2p1:Key>WS_1_P41</d2p1:Key>
      <d2p1:Value>RC[-2]-RC[-1]</d2p1:Value>
    </d2p1:KeyValueOfstringstring>
    <d2p1:KeyValueOfstringstring>
      <d2p1:Key>WS_1_N42</d2p1:Key>
      <d2p1:Value>500+2000+1500</d2p1:Value>
    </d2p1:KeyValueOfstringstring>
    <d2p1:KeyValueOfstringstring>
      <d2p1:Key>WS_1_O42</d2p1:Key>
      <d2p1:Value>R[-33]C[-6]+R[-19]C[-6]+R[-6]C[-6]+R[5]C[-6]</d2p1:Value>
    </d2p1:KeyValueOfstringstring>
    <d2p1:KeyValueOfstringstring>
      <d2p1:Key>WS_1_P42</d2p1:Key>
      <d2p1:Value>RC[-2]-RC[-1]</d2p1:Value>
    </d2p1:KeyValueOfstringstring>
    <d2p1:KeyValueOfstringstring>
      <d2p1:Key>WS_1_G43</d2p1:Key>
      <d2p1:Value>RC[-3]*RC[-2]</d2p1:Value>
    </d2p1:KeyValueOfstringstring>
    <d2p1:KeyValueOfstringstring>
      <d2p1:Key>WS_1_N43</d2p1:Key>
      <d2p1:Value>500+2000+1500</d2p1:Value>
    </d2p1:KeyValueOfstringstring>
    <d2p1:KeyValueOfstringstring>
      <d2p1:Key>WS_1_O43</d2p1:Key>
      <d2p1:Value>R[4]C[-5]+R[-7]C[-5]+R[-20]C[-5]+R[-34]C[-5]</d2p1:Value>
    </d2p1:KeyValueOfstringstring>
    <d2p1:KeyValueOfstringstring>
      <d2p1:Key>WS_1_P43</d2p1:Key>
      <d2p1:Value>RC[-2]-RC[-1]</d2p1:Value>
    </d2p1:KeyValueOfstringstring>
    <d2p1:KeyValueOfstringstring>
      <d2p1:Key>WS_1_G44</d2p1:Key>
      <d2p1:Value>RC[-3]*RC[-2]</d2p1:Value>
    </d2p1:KeyValueOfstringstring>
    <d2p1:KeyValueOfstringstring>
      <d2p1:Key>WS_1_G45</d2p1:Key>
      <d2p1:Value>RC[-3]*RC[-2]</d2p1:Value>
    </d2p1:KeyValueOfstringstring>
    <d2p1:KeyValueOfstringstring>
      <d2p1:Key>WS_1_N45</d2p1:Key>
      <d2p1:Value>SUM(R[-5]C:R[-2]C)</d2p1:Value>
    </d2p1:KeyValueOfstringstring>
    <d2p1:KeyValueOfstringstring>
      <d2p1:Key>WS_1_G46</d2p1:Key>
      <d2p1:Value>RC[-3]*RC[-2]</d2p1:Value>
    </d2p1:KeyValueOfstringstring>
    <d2p1:KeyValueOfstringstring>
      <d2p1:Key>WS_1_D47</d2p1:Key>
      <d2p1:Value>SUM(R[-4]C:R[-1]C)</d2p1:Value>
    </d2p1:KeyValueOfstringstring>
    <d2p1:KeyValueOfstringstring>
      <d2p1:Key>WS_1_G47</d2p1:Key>
      <d2p1:Value>SUM(R[-4]C:R[-1]C)</d2p1:Value>
    </d2p1:KeyValueOfstringstring>
    <d2p1:KeyValueOfstringstring>
      <d2p1:Key>WS_1_K47</d2p1:Key>
      <d2p1:Value>SUM(RC[-5]:RC[-1])</d2p1:Value>
    </d2p1:KeyValueOfstringstring>
  </FormulasR1C1>
  <Inputs xmlns:d2p1="http://schemas.microsoft.com/2003/10/Serialization/Arrays">
    <d2p1:string>WS_1_D5</d2p1:string>
    <d2p1:string>WS_1_E5</d2p1:string>
    <d2p1:string>WS_1_D6</d2p1:string>
    <d2p1:string>WS_1_E6</d2p1:string>
    <d2p1:string>WS_1_D7</d2p1:string>
    <d2p1:string>WS_1_E7</d2p1:string>
    <d2p1:string>WS_1_D8</d2p1:string>
    <d2p1:string>WS_1_E8</d2p1:string>
    <d2p1:string>WS_1_F9</d2p1:string>
    <d2p1:string>WS_1_H9</d2p1:string>
    <d2p1:string>WS_1_I9</d2p1:string>
    <d2p1:string>WS_1_J9</d2p1:string>
    <d2p1:string>WS_1_D17</d2p1:string>
    <d2p1:string>WS_1_D31</d2p1:string>
    <d2p1:string>WS_1_D43</d2p1:string>
    <d2p1:string>WS_1_O15</d2p1:string>
    <d2p1:string>WS_1_D18</d2p1:string>
    <d2p1:string>WS_1_O16</d2p1:string>
    <d2p1:string>WS_1_E17</d2p1:string>
    <d2p1:string>WS_1_D19</d2p1:string>
    <d2p1:string>WS_1_D32</d2p1:string>
    <d2p1:string>WS_1_O17</d2p1:string>
    <d2p1:string>WS_1_E18</d2p1:string>
    <d2p1:string>WS_1_D20</d2p1:string>
    <d2p1:string>WS_1_D33</d2p1:string>
    <d2p1:string>WS_1_D44</d2p1:string>
    <d2p1:string>WS_1_O18</d2p1:string>
    <d2p1:string>WS_1_E19</d2p1:string>
    <d2p1:string>WS_1_D21</d2p1:string>
    <d2p1:string>WS_1_D34</d2p1:string>
    <d2p1:string>WS_1_D45</d2p1:string>
    <d2p1:string>WS_1_O19</d2p1:string>
    <d2p1:string>WS_1_E20</d2p1:string>
    <d2p1:string>WS_1_D22</d2p1:string>
    <d2p1:string>WS_1_D35</d2p1:string>
    <d2p1:string>WS_1_D46</d2p1:string>
    <d2p1:string>WS_1_O20</d2p1:string>
    <d2p1:string>WS_1_E21</d2p1:string>
    <d2p1:string>WS_1_E22</d2p1:string>
    <d2p1:string>WS_1_F23</d2p1:string>
    <d2p1:string>WS_1_H23</d2p1:string>
    <d2p1:string>WS_1_I23</d2p1:string>
    <d2p1:string>WS_1_J23</d2p1:string>
    <d2p1:string>WS_1_E31</d2p1:string>
    <d2p1:string>WS_1_N28</d2p1:string>
    <d2p1:string>WS_1_N29</d2p1:string>
    <d2p1:string>WS_1_N30</d2p1:string>
    <d2p1:string>WS_1_E32</d2p1:string>
    <d2p1:string>WS_1_E33</d2p1:string>
    <d2p1:string>WS_1_E34</d2p1:string>
    <d2p1:string>WS_1_E35</d2p1:string>
    <d2p1:string>WS_1_F31</d2p1:string>
    <d2p1:string>WS_1_F32</d2p1:string>
    <d2p1:string>WS_1_F33</d2p1:string>
    <d2p1:string>WS_1_F34</d2p1:string>
    <d2p1:string>WS_1_F35</d2p1:string>
    <d2p1:string>WS_1_H36</d2p1:string>
    <d2p1:string>WS_1_I36</d2p1:string>
    <d2p1:string>WS_1_J36</d2p1:string>
    <d2p1:string>WS_1_F47</d2p1:string>
    <d2p1:string>WS_1_N40</d2p1:string>
    <d2p1:string>WS_1_H47</d2p1:string>
    <d2p1:string>WS_1_I47</d2p1:string>
    <d2p1:string>WS_1_E43</d2p1:string>
    <d2p1:string>WS_1_J47</d2p1:string>
    <d2p1:string>WS_1_E44</d2p1:string>
    <d2p1:string>WS_1_E45</d2p1:string>
    <d2p1:string>WS_1_E46</d2p1:string>
  </Inputs>
  <Interims xmlns:d2p1="http://schemas.microsoft.com/2003/10/Serialization/Arrays">
    <d2p1:string>WS_1_K9</d2p1:string>
    <d2p1:string>WS_1_K23</d2p1:string>
    <d2p1:string>WS_1_K36</d2p1:string>
    <d2p1:string>WS_1_N4</d2p1:string>
    <d2p1:string>WS_1_D9</d2p1:string>
    <d2p1:string>WS_1_D23</d2p1:string>
    <d2p1:string>WS_1_D36</d2p1:string>
    <d2p1:string>WS_1_D47</d2p1:string>
    <d2p1:string>WS_1_G5</d2p1:string>
    <d2p1:string>WS_1_G6</d2p1:string>
    <d2p1:string>WS_1_G7</d2p1:string>
    <d2p1:string>WS_1_G8</d2p1:string>
    <d2p1:string>WS_1_G9</d2p1:string>
    <d2p1:string>WS_1_N15</d2p1:string>
    <d2p1:string>WS_1_N16</d2p1:string>
    <d2p1:string>WS_1_N17</d2p1:string>
    <d2p1:string>WS_1_N18</d2p1:string>
    <d2p1:string>WS_1_N19</d2p1:string>
    <d2p1:string>WS_1_N20</d2p1:string>
    <d2p1:string>WS_1_G17</d2p1:string>
    <d2p1:string>WS_1_G18</d2p1:string>
    <d2p1:string>WS_1_G19</d2p1:string>
    <d2p1:string>WS_1_G20</d2p1:string>
    <d2p1:string>WS_1_G21</d2p1:string>
    <d2p1:string>WS_1_G22</d2p1:string>
    <d2p1:string>WS_1_G23</d2p1:string>
    <d2p1:string>WS_1_G31</d2p1:string>
    <d2p1:string>WS_1_G32</d2p1:string>
    <d2p1:string>WS_1_G33</d2p1:string>
    <d2p1:string>WS_1_G34</d2p1:string>
    <d2p1:string>WS_1_G35</d2p1:string>
    <d2p1:string>WS_1_F36</d2p1:string>
    <d2p1:string>WS_1_G36</d2p1:string>
    <d2p1:string>WS_1_O40</d2p1:string>
    <d2p1:string>WS_1_N41</d2p1:string>
    <d2p1:string>WS_1_O41</d2p1:string>
    <d2p1:string>WS_1_N42</d2p1:string>
    <d2p1:string>WS_1_O42</d2p1:string>
    <d2p1:string>WS_1_N43</d2p1:string>
    <d2p1:string>WS_1_O43</d2p1:string>
    <d2p1:string>WS_1_G43</d2p1:string>
    <d2p1:string>WS_1_G44</d2p1:string>
    <d2p1:string>WS_1_G45</d2p1:string>
    <d2p1:string>WS_1_G46</d2p1:string>
    <d2p1:string>WS_1_G47</d2p1:string>
  </Interims>
  <Outputs xmlns:d2p1="http://schemas.microsoft.com/2003/10/Serialization/Arrays">
    <d2p1:string>WS_1_N5</d2p1:string>
    <d2p1:string>WS_1_N6</d2p1:string>
    <d2p1:string>WS_1_N7</d2p1:string>
    <d2p1:string>WS_1_P15</d2p1:string>
    <d2p1:string>WS_1_P16</d2p1:string>
    <d2p1:string>WS_1_P17</d2p1:string>
    <d2p1:string>WS_1_P18</d2p1:string>
    <d2p1:string>WS_1_P19</d2p1:string>
    <d2p1:string>WS_1_P20</d2p1:string>
    <d2p1:string>WS_1_N21</d2p1:string>
    <d2p1:string>WS_1_O21</d2p1:string>
    <d2p1:string>WS_1_N31</d2p1:string>
    <d2p1:string>WS_1_G37</d2p1:string>
    <d2p1:string>WS_1_P40</d2p1:string>
    <d2p1:string>WS_1_P41</d2p1:string>
    <d2p1:string>WS_1_P42</d2p1:string>
    <d2p1:string>WS_1_P43</d2p1:string>
    <d2p1:string>WS_1_N45</d2p1:string>
    <d2p1:string>WS_1_K47</d2p1:string>
  </Outputs>
  <PathCopy>C:\Users\Schmitz\AppData\Local\Temp\AZA4_Debug.xlsx</PathCopy>
  <PathOriginal>C:\Users\Schmitz\workspace\exquisite-service\experiments\spreadsheetsindividual\AZA4.xlsx</PathOriginal>
  <TestCases xmlns:d2p1="http://schemas.microsoft.com/2003/10/Serialization/Arrays">
    <d2p1:KeyValueOfstringTestCaseVRP4STFz>
      <d2p1:Key>18052013_1527</d2p1:Key>
      <d2p1:Value>
        <Assertions/>
        <CaseID/>
        <CellsInRange/>
        <CorrectValues/>
        <Description/>
        <FaultyValues>
          <d2p1:KeyValueOfstringstring>
            <d2p1:Key>WS_1_N5</d2p1:Key>
            <d2p1:Value>256889</d2p1:Value>
          </d2p1:KeyValueOfstringstring>
        </FaultyValues>
        <Flag>Normal</Flag>
        <ID>18052013_1527</ID>
        <Types/>
        <ValueBounds/>
        <Values>
          <d2p1:KeyValueOfstringstring>
            <d2p1:Key>WS_1_D5</d2p1:Key>
            <d2p1:Value>33</d2p1:Value>
          </d2p1:KeyValueOfstringstring>
          <d2p1:KeyValueOfstringstring>
            <d2p1:Key>WS_1_E5</d2p1:Key>
            <d2p1:Value>38</d2p1:Value>
          </d2p1:KeyValueOfstringstring>
          <d2p1:KeyValueOfstringstring>
            <d2p1:Key>WS_1_D6</d2p1:Key>
            <d2p1:Value>280</d2p1:Value>
          </d2p1:KeyValueOfstringstring>
          <d2p1:KeyValueOfstringstring>
            <d2p1:Key>WS_1_E6</d2p1:Key>
            <d2p1:Value>38</d2p1:Value>
          </d2p1:KeyValueOfstringstring>
          <d2p1:KeyValueOfstringstring>
            <d2p1:Key>WS_1_D7</d2p1:Key>
            <d2p1:Value>3</d2p1:Value>
          </d2p1:KeyValueOfstringstring>
          <d2p1:KeyValueOfstringstring>
            <d2p1:Key>WS_1_E7</d2p1:Key>
            <d2p1:Value>38</d2p1:Value>
          </d2p1:KeyValueOfstringstring>
          <d2p1:KeyValueOfstringstring>
            <d2p1:Key>WS_1_D8</d2p1:Key>
            <d2p1:Value>3</d2p1:Value>
          </d2p1:KeyValueOfstringstring>
          <d2p1:KeyValueOfstringstring>
            <d2p1:Key>WS_1_E8</d2p1:Key>
            <d2p1:Value>38</d2p1:Value>
          </d2p1:KeyValueOfstringstring>
          <d2p1:KeyValueOfstringstring>
            <d2p1:Key>WS_1_F9</d2p1:Key>
            <d2p1:Value>3000</d2p1:Value>
          </d2p1:KeyValueOfstringstring>
          <d2p1:KeyValueOfstringstring>
            <d2p1:Key>WS_1_H9</d2p1:Key>
            <d2p1:Value>1</d2p1:Value>
          </d2p1:KeyValueOfstringstring>
          <d2p1:KeyValueOfstringstring>
            <d2p1:Key>WS_1_I9</d2p1:Key>
            <d2p1:Value>1</d2p1:Value>
          </d2p1:KeyValueOfstringstring>
          <d2p1:KeyValueOfstringstring>
            <d2p1:Key>WS_1_J9</d2p1:Key>
            <d2p1:Value>1</d2p1:Value>
          </d2p1:KeyValueOfstringstring>
          <d2p1:KeyValueOfstringstring>
            <d2p1:Key>WS_1_D17</d2p1:Key>
            <d2p1:Value>130</d2p1:Value>
          </d2p1:KeyValueOfstringstring>
          <d2p1:KeyValueOfstringstring>
            <d2p1:Key>WS_1_D31</d2p1:Key>
            <d2p1:Value>100</d2p1:Value>
          </d2p1:KeyValueOfstringstring>
          <d2p1:KeyValueOfstringstring>
            <d2p1:Key>WS_1_D43</d2p1:Key>
            <d2p1:Value>37</d2p1:Value>
          </d2p1:KeyValueOfstringstring>
          <d2p1:KeyValueOfstringstring>
            <d2p1:Key>WS_1_O15</d2p1:Key>
            <d2p1:Value>300</d2p1:Value>
          </d2p1:KeyValueOfstringstring>
          <d2p1:KeyValueOfstringstring>
            <d2p1:Key>WS_1_D18</d2p1:Key>
            <d2p1:Value>570</d2p1:Value>
          </d2p1:KeyValueOfstringstring>
          <d2p1:KeyValueOfstringstring>
            <d2p1:Key>WS_1_O16</d2p1:Key>
            <d2p1:Value>850</d2p1:Value>
          </d2p1:KeyValueOfstringstring>
          <d2p1:KeyValueOfstringstring>
            <d2p1:Key>WS_1_E17</d2p1:Key>
            <d2p1:Value>38</d2p1:Value>
          </d2p1:KeyValueOfstringstring>
          <d2p1:KeyValueOfstringstring>
            <d2p1:Key>WS_1_D19</d2p1:Key>
            <d2p1:Value>1260</d2p1:Value>
          </d2p1:KeyValueOfstringstring>
          <d2p1:KeyValueOfstringstring>
            <d2p1:Key>WS_1_D32</d2p1:Key>
            <d2p1:Value>490</d2p1:Value>
          </d2p1:KeyValueOfstringstring>
          <d2p1:KeyValueOfstringstring>
            <d2p1:Key>WS_1_O17</d2p1:Key>
            <d2p1:Value>1750</d2p1:Value>
          </d2p1:KeyValueOfstringstring>
          <d2p1:KeyValueOfstringstring>
            <d2p1:Key>WS_1_E18</d2p1:Key>
            <d2p1:Value>38</d2p1:Value>
          </d2p1:KeyValueOfstringstring>
          <d2p1:KeyValueOfstringstring>
            <d2p1:Key>WS_1_D20</d2p1:Key>
            <d2p1:Value>1015</d2p1:Value>
          </d2p1:KeyValueOfstringstring>
          <d2p1:KeyValueOfstringstring>
            <d2p1:Key>WS_1_D33</d2p1:Key>
            <d2p1:Value>655</d2p1:Value>
          </d2p1:KeyValueOfstringstring>
          <d2p1:KeyValueOfstringstring>
            <d2p1:Key>WS_1_D44</d2p1:Key>
            <d2p1:Value>30</d2p1:Value>
          </d2p1:KeyValueOfstringstring>
          <d2p1:KeyValueOfstringstring>
            <d2p1:Key>WS_1_O18</d2p1:Key>
            <d2p1:Value>1700</d2p1:Value>
          </d2p1:KeyValueOfstringstring>
          <d2p1:KeyValueOfstringstring>
            <d2p1:Key>WS_1_E19</d2p1:Key>
            <d2p1:Value>38</d2p1:Value>
          </d2p1:KeyValueOfstringstring>
          <d2p1:KeyValueOfstringstring>
            <d2p1:Key>WS_1_D21</d2p1:Key>
            <d2p1:Value>2</d2p1:Value>
          </d2p1:KeyValueOfstringstring>
          <d2p1:KeyValueOfstringstring>
            <d2p1:Key>WS_1_D34</d2p1:Key>
            <d2p1:Value>350</d2p1:Value>
          </d2p1:KeyValueOfstringstring>
          <d2p1:KeyValueOfstringstring>
            <d2p1:Key>WS_1_D45</d2p1:Key>
            <d2p1:Value>450</d2p1:Value>
          </d2p1:KeyValueOfstringstring>
          <d2p1:KeyValueOfstringstring>
            <d2p1:Key>WS_1_O19</d2p1:Key>
            <d2p1:Value>800</d2p1:Value>
          </d2p1:KeyValueOfstringstring>
          <d2p1:KeyValueOfstringstring>
            <d2p1:Key>WS_1_E20</d2p1:Key>
            <d2p1:Value>38</d2p1:Value>
          </d2p1:KeyValueOfstringstring>
          <d2p1:KeyValueOfstringstring>
            <d2p1:Key>WS_1_D22</d2p1:Key>
            <d2p1:Value>2</d2p1:Value>
          </d2p1:KeyValueOfstringstring>
          <d2p1:KeyValueOfstringstring>
            <d2p1:Key>WS_1_D35</d2p1:Key>
            <d2p1:Value>500</d2p1:Value>
          </d2p1:KeyValueOfstringstring>
          <d2p1:KeyValueOfstringstring>
            <d2p1:Key>WS_1_D46</d2p1:Key>
            <d2p1:Value>350</d2p1:Value>
          </d2p1:KeyValueOfstringstring>
          <d2p1:KeyValueOfstringstring>
            <d2p1:Key>WS_1_O20</d2p1:Key>
            <d2p1:Value>850</d2p1:Value>
          </d2p1:KeyValueOfstringstring>
          <d2p1:KeyValueOfstringstring>
            <d2p1:Key>WS_1_E21</d2p1:Key>
            <d2p1:Value>38</d2p1:Value>
          </d2p1:KeyValueOfstringstring>
          <d2p1:KeyValueOfstringstring>
            <d2p1:Key>WS_1_E22</d2p1:Key>
            <d2p1:Value>38</d2p1:Value>
          </d2p1:KeyValueOfstringstring>
          <d2p1:KeyValueOfstringstring>
            <d2p1:Key>WS_1_F23</d2p1:Key>
            <d2p1:Value>1600</d2p1:Value>
          </d2p1:KeyValueOfstringstring>
          <d2p1:KeyValueOfstringstring>
            <d2p1:Key>WS_1_H23</d2p1:Key>
            <d2p1:Value>165</d2p1:Value>
          </d2p1:KeyValueOfstringstring>
          <d2p1:KeyValueOfstringstring>
            <d2p1:Key>WS_1_I23</d2p1:Key>
            <d2p1:Value>1</d2p1:Value>
          </d2p1:KeyValueOfstringstring>
          <d2p1:KeyValueOfstringstring>
            <d2p1:Key>WS_1_J23</d2p1:Key>
            <d2p1:Value>1800</d2p1:Value>
          </d2p1:KeyValueOfstringstring>
          <d2p1:KeyValueOfstringstring>
            <d2p1:Key>WS_1_E31</d2p1:Key>
            <d2p1:Value>38</d2p1:Value>
          </d2p1:KeyValueOfstringstring>
          <d2p1:KeyValueOfstringstring>
            <d2p1:Key>WS_1_N28</d2p1:Key>
            <d2p1:Value>3</d2p1:Value>
          </d2p1:KeyValueOfstringstring>
          <d2p1:KeyValueOfstringstring>
            <d2p1:Key>WS_1_N29</d2p1:Key>
            <d2p1:Value>4</d2p1:Value>
          </d2p1:KeyValueOfstringstring>
          <d2p1:KeyValueOfstringstring>
            <d2p1:Key>WS_1_N30</d2p1:Key>
            <d2p1:Value>7</d2p1:Value>
          </d2p1:KeyValueOfstringstring>
          <d2p1:KeyValueOfstringstring>
            <d2p1:Key>WS_1_E32</d2p1:Key>
            <d2p1:Value>38</d2p1:Value>
          </d2p1:KeyValueOfstringstring>
          <d2p1:KeyValueOfstringstring>
            <d2p1:Key>WS_1_E33</d2p1:Key>
            <d2p1:Value>38</d2p1:Value>
          </d2p1:KeyValueOfstringstring>
          <d2p1:KeyValueOfstringstring>
            <d2p1:Key>WS_1_E34</d2p1:Key>
            <d2p1:Value>38</d2p1:Value>
          </d2p1:KeyValueOfstringstring>
          <d2p1:KeyValueOfstringstring>
            <d2p1:Key>WS_1_E35</d2p1:Key>
            <d2p1:Value>38</d2p1:Value>
          </d2p1:KeyValueOfstringstring>
          <d2p1:KeyValueOfstringstring>
            <d2p1:Key>WS_1_F31</d2p1:Key>
            <d2p1:Value>1</d2p1:Value>
          </d2p1:KeyValueOfstringstring>
          <d2p1:KeyValueOfstringstring>
            <d2p1:Key>WS_1_F32</d2p1:Key>
            <d2p1:Value>1</d2p1:Value>
          </d2p1:KeyValueOfstringstring>
          <d2p1:KeyValueOfstringstring>
            <d2p1:Key>WS_1_F33</d2p1:Key>
            <d2p1:Value>3400</d2p1:Value>
          </d2p1:KeyValueOfstringstring>
          <d2p1:KeyValueOfstringstring>
            <d2p1:Key>WS_1_F34</d2p1:Key>
            <d2p1:Value>1</d2p1:Value>
          </d2p1:KeyValueOfstringstring>
          <d2p1:KeyValueOfstringstring>
            <d2p1:Key>WS_1_F35</d2p1:Key>
            <d2p1:Value>1</d2p1:Value>
          </d2p1:KeyValueOfstringstring>
          <d2p1:KeyValueOfstringstring>
            <d2p1:Key>WS_1_H36</d2p1:Key>
            <d2p1:Value>1125</d2p1:Value>
          </d2p1:KeyValueOfstringstring>
          <d2p1:KeyValueOfstringstring>
            <d2p1:Key>WS_1_I36</d2p1:Key>
            <d2p1:Value>1000</d2p1:Value>
          </d2p1:KeyValueOfstringstring>
          <d2p1:KeyValueOfstringstring>
            <d2p1:Key>WS_1_J36</d2p1:Key>
            <d2p1:Value>1200</d2p1:Value>
          </d2p1:KeyValueOfstringstring>
          <d2p1:KeyValueOfstringstring>
            <d2p1:Key>WS_1_F47</d2p1:Key>
            <d2p1:Value>1</d2p1:Value>
          </d2p1:KeyValueOfstringstring>
          <d2p1:KeyValueOfstringstring>
            <d2p1:Key>WS_1_N40</d2p1:Key>
            <d2p1:Value>8000</d2p1:Value>
          </d2p1:KeyValueOfstringstring>
          <d2p1:KeyValueOfstringstring>
            <d2p1:Key>WS_1_H47</d2p1:Key>
            <d2p1:Value>1710</d2p1:Value>
          </d2p1:KeyValueOfstringstring>
          <d2p1:KeyValueOfstringstring>
            <d2p1:Key>WS_1_I47</d2p1:Key>
            <d2p1:Value>3000</d2p1:Value>
          </d2p1:KeyValueOfstringstring>
          <d2p1:KeyValueOfstringstring>
            <d2p1:Key>WS_1_E43</d2p1:Key>
            <d2p1:Value>38</d2p1:Value>
          </d2p1:KeyValueOfstringstring>
          <d2p1:KeyValueOfstringstring>
            <d2p1:Key>WS_1_J47</d2p1:Key>
            <d2p1:Value>1000</d2p1:Value>
          </d2p1:KeyValueOfstringstring>
          <d2p1:KeyValueOfstringstring>
            <d2p1:Key>WS_1_E44</d2p1:Key>
            <d2p1:Value>38</d2p1:Value>
          </d2p1:KeyValueOfstringstring>
          <d2p1:KeyValueOfstringstring>
            <d2p1:Key>WS_1_E45</d2p1:Key>
            <d2p1:Value>38</d2p1:Value>
          </d2p1:KeyValueOfstringstring>
          <d2p1:KeyValueOfstringstring>
            <d2p1:Key>WS_1_E46</d2p1:Key>
            <d2p1:Value>38</d2p1:Value>
          </d2p1:KeyValueOfstringstring>
          <d2p1:KeyValueOfstringstring>
            <d2p1:Key>WS_1_N5</d2p1:Key>
            <d2p1:Value>218232</d2p1:Value>
          </d2p1:KeyValueOfstringstring>
          <d2p1:KeyValueOfstringstring>
            <d2p1:Key>WS_1_N6</d2p1:Key>
            <d2p1:Value>218232</d2p1:Value>
          </d2p1:KeyValueOfstringstring>
          <d2p1:KeyValueOfstringstring>
            <d2p1:Key>WS_1_N7</d2p1:Key>
            <d2p1:Value>6260</d2p1:Value>
          </d2p1:KeyValueOfstringstring>
          <d2p1:KeyValueOfstringstring>
            <d2p1:Key>WS_1_P15</d2p1:Key>
            <d2p1:Value>0</d2p1:Value>
          </d2p1:KeyValueOfstringstring>
          <d2p1:KeyValueOfstringstring>
            <d2p1:Key>WS_1_P16</d2p1:Key>
            <d2p1:Value>0</d2p1:Value>
          </d2p1:KeyValueOfstringstring>
          <d2p1:KeyValueOfstringstring>
            <d2p1:Key>WS_1_P17</d2p1:Key>
            <d2p1:Value>-3</d2p1:Value>
          </d2p1:KeyValueOfstringstring>
          <d2p1:KeyValueOfstringstring>
            <d2p1:Key>WS_1_P18</d2p1:Key>
            <d2p1:Value>-3</d2p1:Value>
          </d2p1:KeyValueOfstringstring>
          <d2p1:KeyValueOfstringstring>
            <d2p1:Key>WS_1_P19</d2p1:Key>
            <d2p1:Value>-2</d2p1:Value>
          </d2p1:KeyValueOfstringstring>
          <d2p1:KeyValueOfstringstring>
            <d2p1:Key>WS_1_P20</d2p1:Key>
            <d2p1:Value>-2</d2p1:Value>
          </d2p1:KeyValueOfstringstring>
          <d2p1:KeyValueOfstringstring>
            <d2p1:Key>WS_1_N21</d2p1:Key>
            <d2p1:Value>6260</d2p1:Value>
          </d2p1:KeyValueOfstringstring>
          <d2p1:KeyValueOfstringstring>
            <d2p1:Key>WS_1_O21</d2p1:Key>
            <d2p1:Value>6250</d2p1:Value>
          </d2p1:KeyValueOfstringstring>
          <d2p1:KeyValueOfstringstring>
            <d2p1:Key>WS_1_N31</d2p1:Key>
            <d2p1:Value>14</d2p1:Value>
          </d2p1:KeyValueOfstringstring>
          <d2p1:KeyValueOfstringstring>
            <d2p1:Key>WS_1_G37</d2p1:Key>
            <d2p1:Value>103854</d2p1:Value>
          </d2p1:KeyValueOfstringstring>
          <d2p1:KeyValueOfstringstring>
            <d2p1:Key>WS_1_P40</d2p1:Key>
            <d2p1:Value>-5</d2p1:Value>
          </d2p1:KeyValueOfstringstring>
          <d2p1:KeyValueOfstringstring>
            <d2p1:Key>WS_1_P41</d2p1:Key>
            <d2p1:Value>-1</d2p1:Value>
          </d2p1:KeyValueOfstringstring>
          <d2p1:KeyValueOfstringstring>
            <d2p1:Key>WS_1_P42</d2p1:Key>
            <d2p1:Value>-2</d2p1:Value>
          </d2p1:KeyValueOfstringstring>
          <d2p1:KeyValueOfstringstring>
            <d2p1:Key>WS_1_P43</d2p1:Key>
            <d2p1:Value>-1</d2p1:Value>
          </d2p1:KeyValueOfstringstring>
          <d2p1:KeyValueOfstringstring>
            <d2p1:Key>WS_1_N45</d2p1:Key>
            <d2p1:Value>19000</d2p1:Value>
          </d2p1:KeyValueOfstringstring>
          <d2p1:KeyValueOfstringstring>
            <d2p1:Key>WS_1_K47</d2p1:Key>
            <d2p1:Value>38657</d2p1:Value>
          </d2p1:KeyValueOfstringstring>
          <d2p1:KeyValueOfstringstring>
            <d2p1:Key>WS_1_K9</d2p1:Key>
            <d2p1:Value>15125</d2p1:Value>
          </d2p1:KeyValueOfstringstring>
          <d2p1:KeyValueOfstringstring>
            <d2p1:Key>WS_1_K23</d2p1:Key>
            <d2p1:Value>116768</d2p1:Value>
          </d2p1:KeyValueOfstringstring>
          <d2p1:KeyValueOfstringstring>
            <d2p1:Key>WS_1_K36</d2p1:Key>
            <d2p1:Value>86339</d2p1:Value>
          </d2p1:KeyValueOfstringstring>
          <d2p1:KeyValueOfstringstring>
            <d2p1:Key>WS_1_N4</d2p1:Key>
            <d2p1:Value>218232</d2p1:Value>
          </d2p1:KeyValueOfstringstring>
          <d2p1:KeyValueOfstringstring>
            <d2p1:Key>WS_1_D9</d2p1:Key>
            <d2p1:Value>319</d2p1:Value>
          </d2p1:KeyValueOfstringstring>
          <d2p1:KeyValueOfstringstring>
            <d2p1:Key>WS_1_D23</d2p1:Key>
            <d2p1:Value>2979</d2p1:Value>
          </d2p1:KeyValueOfstringstring>
          <d2p1:KeyValueOfstringstring>
            <d2p1:Key>WS_1_D36</d2p1:Key>
            <d2p1:Value>2095</d2p1:Value>
          </d2p1:KeyValueOfstringstring>
          <d2p1:KeyValueOfstringstring>
            <d2p1:Key>WS_1_D47</d2p1:Key>
            <d2p1:Value>867</d2p1:Value>
          </d2p1:KeyValueOfstringstring>
          <d2p1:KeyValueOfstringstring>
            <d2p1:Key>WS_1_G5</d2p1:Key>
            <d2p1:Value>1254</d2p1:Value>
          </d2p1:KeyValueOfstringstring>
          <d2p1:KeyValueOfstringstring>
            <d2p1:Key>WS_1_G6</d2p1:Key>
            <d2p1:Value>10640</d2p1:Value>
          </d2p1:KeyValueOfstringstring>
          <d2p1:KeyValueOfstringstring>
            <d2p1:Key>WS_1_G7</d2p1:Key>
            <d2p1:Value>114</d2p1:Value>
          </d2p1:KeyValueOfstringstring>
          <d2p1:KeyValueOfstringstring>
            <d2p1:Key>WS_1_G8</d2p1:Key>
            <d2p1:Value>114</d2p1:Value>
          </d2p1:KeyValueOfstringstring>
          <d2p1:KeyValueOfstringstring>
            <d2p1:Key>WS_1_G9</d2p1:Key>
            <d2p1:Value>12122</d2p1:Value>
          </d2p1:KeyValueOfstringstring>
          <d2p1:KeyValueOfstringstring>
            <d2p1:Key>WS_1_N15</d2p1:Key>
            <d2p1:Value>300</d2p1:Value>
          </d2p1:KeyValueOfstringstring>
          <d2p1:KeyValueOfstringstring>
            <d2p1:Key>WS_1_N16</d2p1:Key>
            <d2p1:Value>850</d2p1:Value>
          </d2p1:KeyValueOfstringstring>
          <d2p1:KeyValueOfstringstring>
            <d2p1:Key>WS_1_N17</d2p1:Key>
            <d2p1:Value>1753</d2p1:Value>
          </d2p1:KeyValueOfstringstring>
          <d2p1:KeyValueOfstringstring>
            <d2p1:Key>WS_1_N18</d2p1:Key>
            <d2p1:Value>1703</d2p1:Value>
          </d2p1:KeyValueOfstringstring>
          <d2p1:KeyValueOfstringstring>
            <d2p1:Key>WS_1_N19</d2p1:Key>
            <d2p1:Value>802</d2p1:Value>
          </d2p1:KeyValueOfstringstring>
          <d2p1:KeyValueOfstringstring>
            <d2p1:Key>WS_1_N20</d2p1:Key>
            <d2p1:Value>852</d2p1:Value>
          </d2p1:KeyValueOfstringstring>
          <d2p1:KeyValueOfstringstring>
            <d2p1:Key>WS_1_G17</d2p1:Key>
            <d2p1:Value>4940</d2p1:Value>
          </d2p1:KeyValueOfstringstring>
          <d2p1:KeyValueOfstringstring>
            <d2p1:Key>WS_1_G18</d2p1:Key>
            <d2p1:Value>21660</d2p1:Value>
          </d2p1:KeyValueOfstringstring>
          <d2p1:KeyValueOfstringstring>
            <d2p1:Key>WS_1_G19</d2p1:Key>
            <d2p1:Value>47880</d2p1:Value>
          </d2p1:KeyValueOfstringstring>
          <d2p1:KeyValueOfstringstring>
            <d2p1:Key>WS_1_G20</d2p1:Key>
            <d2p1:Value>38570</d2p1:Value>
          </d2p1:KeyValueOfstringstring>
          <d2p1:KeyValueOfstringstring>
            <d2p1:Key>WS_1_G21</d2p1:Key>
            <d2p1:Value>76</d2p1:Value>
          </d2p1:KeyValueOfstringstring>
          <d2p1:KeyValueOfstringstring>
            <d2p1:Key>WS_1_G22</d2p1:Key>
            <d2p1:Value>76</d2p1:Value>
          </d2p1:KeyValueOfstringstring>
          <d2p1:KeyValueOfstringstring>
            <d2p1:Key>WS_1_G23</d2p1:Key>
            <d2p1:Value>113202</d2p1:Value>
          </d2p1:KeyValueOfstringstring>
          <d2p1:KeyValueOfstringstring>
            <d2p1:Key>WS_1_G31</d2p1:Key>
            <d2p1:Value>3800</d2p1:Value>
          </d2p1:KeyValueOfstringstring>
          <d2p1:KeyValueOfstringstring>
            <d2p1:Key>WS_1_G32</d2p1:Key>
            <d2p1:Value>18620</d2p1:Value>
          </d2p1:KeyValueOfstringstring>
          <d2p1:KeyValueOfstringstring>
            <d2p1:Key>WS_1_G33</d2p1:Key>
            <d2p1:Value>24890</d2p1:Value>
          </d2p1:KeyValueOfstringstring>
          <d2p1:KeyValueOfstringstring>
            <d2p1:Key>WS_1_G34</d2p1:Key>
            <d2p1:Value>13300</d2p1:Value>
          </d2p1:KeyValueOfstringstring>
          <d2p1:KeyValueOfstringstring>
            <d2p1:Key>WS_1_G35</d2p1:Key>
            <d2p1:Value>19000</d2p1:Value>
          </d2p1:KeyValueOfstringstring>
          <d2p1:KeyValueOfstringstring>
            <d2p1:Key>WS_1_F36</d2p1:Key>
            <d2p1:Value>3404</d2p1:Value>
          </d2p1:KeyValueOfstringstring>
          <d2p1:KeyValueOfstringstring>
            <d2p1:Key>WS_1_G36</d2p1:Key>
            <d2p1:Value>79610</d2p1:Value>
          </d2p1:KeyValueOfstringstring>
          <d2p1:KeyValueOfstringstring>
            <d2p1:Key>WS_1_O40</d2p1:Key>
            <d2p1:Value>8005</d2p1:Value>
          </d2p1:KeyValueOfstringstring>
          <d2p1:KeyValueOfstringstring>
            <d2p1:Key>WS_1_N41</d2p1:Key>
            <d2p1:Value>3000</d2p1:Value>
          </d2p1:KeyValueOfstringstring>
          <d2p1:KeyValueOfstringstring>
            <d2p1:Key>WS_1_O41</d2p1:Key>
            <d2p1:Value>3001</d2p1:Value>
          </d2p1:KeyValueOfstringstring>
          <d2p1:KeyValueOfstringstring>
            <d2p1:Key>WS_1_N42</d2p1:Key>
            <d2p1:Value>4000</d2p1:Value>
          </d2p1:KeyValueOfstringstring>
          <d2p1:KeyValueOfstringstring>
            <d2p1:Key>WS_1_O42</d2p1:Key>
            <d2p1:Value>4002</d2p1:Value>
          </d2p1:KeyValueOfstringstring>
          <d2p1:KeyValueOfstringstring>
            <d2p1:Key>WS_1_N43</d2p1:Key>
            <d2p1:Value>4000</d2p1:Value>
          </d2p1:KeyValueOfstringstring>
          <d2p1:KeyValueOfstringstring>
            <d2p1:Key>WS_1_O43</d2p1:Key>
            <d2p1:Value>4001</d2p1:Value>
          </d2p1:KeyValueOfstringstring>
          <d2p1:KeyValueOfstringstring>
            <d2p1:Key>WS_1_G43</d2p1:Key>
            <d2p1:Value>1406</d2p1:Value>
          </d2p1:KeyValueOfstringstring>
          <d2p1:KeyValueOfstringstring>
            <d2p1:Key>WS_1_G44</d2p1:Key>
            <d2p1:Value>1140</d2p1:Value>
          </d2p1:KeyValueOfstringstring>
          <d2p1:KeyValueOfstringstring>
            <d2p1:Key>WS_1_G45</d2p1:Key>
            <d2p1:Value>17100</d2p1:Value>
          </d2p1:KeyValueOfstringstring>
          <d2p1:KeyValueOfstringstring>
            <d2p1:Key>WS_1_G46</d2p1:Key>
            <d2p1:Value>13300</d2p1:Value>
          </d2p1:KeyValueOfstringstring>
          <d2p1:KeyValueOfstringstring>
            <d2p1:Key>WS_1_G47</d2p1:Key>
            <d2p1:Value>32946</d2p1:Value>
          </d2p1:KeyValueOfstringstring>
        </Values>
      </d2p1:Value>
    </d2p1:KeyValueOfstringTestCaseVRP4STFz>
  </TestCases>
  <Types xmlns:d2p1="http://schemas.microsoft.com/2003/10/Serialization/Arrays"/>
  <UserSettings>
    <ColorIndexInput>43</ColorIndexInput>
    <ColorIndexInterim>44</ColorIndexInterim>
    <ColorIndexoutput>45</ColorIndexoutput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CA41A00A-C519-4EEC-A63C-78C22FDEDC07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dietmar</dc:creator>
  <cp:lastModifiedBy>Schmitz</cp:lastModifiedBy>
  <dcterms:created xsi:type="dcterms:W3CDTF">2013-05-18T13:10:51Z</dcterms:created>
  <dcterms:modified xsi:type="dcterms:W3CDTF">2015-03-04T10:16:42Z</dcterms:modified>
</cp:coreProperties>
</file>