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bec\OneDrive\Documents\Projetos Power BI\Project 1\"/>
    </mc:Choice>
  </mc:AlternateContent>
  <xr:revisionPtr revIDLastSave="0" documentId="13_ncr:1_{5385B9F1-1F26-46FF-8AA3-819B8844561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lance" sheetId="1" r:id="rId1"/>
    <sheet name="Debt" sheetId="4" r:id="rId2"/>
    <sheet name="Intrinsic" sheetId="5" r:id="rId3"/>
    <sheet name="Capital Expenditure" sheetId="6" r:id="rId4"/>
    <sheet name="TTM" sheetId="7" r:id="rId5"/>
    <sheet name="Dividends" sheetId="8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G7" i="4" s="1"/>
  <c r="H7" i="4" s="1"/>
  <c r="F6" i="4"/>
  <c r="G6" i="4" s="1"/>
  <c r="H6" i="4" s="1"/>
  <c r="F5" i="4"/>
  <c r="G5" i="4" s="1"/>
  <c r="I5" i="4" s="1"/>
  <c r="F4" i="4"/>
  <c r="G4" i="4" s="1"/>
  <c r="H4" i="4" s="1"/>
  <c r="F3" i="4"/>
  <c r="G3" i="4" s="1"/>
  <c r="I3" i="4" s="1"/>
  <c r="F2" i="4"/>
  <c r="G2" i="4" s="1"/>
  <c r="I2" i="4" s="1"/>
  <c r="H8" i="1"/>
  <c r="F8" i="1"/>
  <c r="G8" i="1" s="1"/>
  <c r="H7" i="1"/>
  <c r="F7" i="1"/>
  <c r="G7" i="1" s="1"/>
  <c r="H6" i="1"/>
  <c r="F6" i="1"/>
  <c r="G6" i="1" s="1"/>
  <c r="H5" i="1"/>
  <c r="F5" i="1"/>
  <c r="G5" i="1" s="1"/>
  <c r="H4" i="1"/>
  <c r="J4" i="1" s="1"/>
  <c r="F4" i="1"/>
  <c r="H3" i="1"/>
  <c r="J3" i="1" s="1"/>
  <c r="F3" i="1"/>
  <c r="H2" i="1"/>
  <c r="J2" i="1" s="1"/>
  <c r="F2" i="1"/>
  <c r="L8" i="1" l="1"/>
  <c r="L2" i="1"/>
  <c r="L3" i="1"/>
  <c r="L6" i="1"/>
  <c r="L5" i="1"/>
  <c r="I3" i="1"/>
  <c r="L7" i="1"/>
  <c r="I4" i="1"/>
  <c r="L4" i="1"/>
  <c r="I7" i="4"/>
  <c r="I6" i="4"/>
  <c r="I4" i="4"/>
  <c r="H5" i="4"/>
  <c r="H2" i="4"/>
  <c r="H3" i="4"/>
  <c r="G2" i="1"/>
  <c r="K2" i="1" s="1"/>
  <c r="G3" i="1"/>
  <c r="K3" i="1" s="1"/>
  <c r="G4" i="1"/>
  <c r="K4" i="1" s="1"/>
  <c r="I5" i="1"/>
  <c r="I6" i="1"/>
  <c r="I7" i="1"/>
  <c r="I8" i="1"/>
  <c r="J5" i="1"/>
  <c r="K5" i="1" s="1"/>
  <c r="J6" i="1"/>
  <c r="K6" i="1" s="1"/>
  <c r="J7" i="1"/>
  <c r="K7" i="1" s="1"/>
  <c r="J8" i="1"/>
  <c r="K8" i="1" s="1"/>
  <c r="N3" i="1" l="1"/>
  <c r="N7" i="1"/>
  <c r="N6" i="1"/>
  <c r="N8" i="1"/>
  <c r="N4" i="1"/>
  <c r="N2" i="1"/>
  <c r="N5" i="1"/>
  <c r="A2" i="5" l="1"/>
  <c r="A6" i="5" s="1"/>
</calcChain>
</file>

<file path=xl/sharedStrings.xml><?xml version="1.0" encoding="utf-8"?>
<sst xmlns="http://schemas.openxmlformats.org/spreadsheetml/2006/main" count="42" uniqueCount="37">
  <si>
    <t>Ano</t>
  </si>
  <si>
    <t>P/L x P/VPA</t>
  </si>
  <si>
    <t>LPA x VPA</t>
  </si>
  <si>
    <t>EBITDA</t>
  </si>
  <si>
    <t>Year</t>
  </si>
  <si>
    <t>Book Value Per Share</t>
  </si>
  <si>
    <t>Price/Book</t>
  </si>
  <si>
    <t>EPS</t>
  </si>
  <si>
    <t>EPS Growth</t>
  </si>
  <si>
    <t>P/E Ratio</t>
  </si>
  <si>
    <t>Current Debt</t>
  </si>
  <si>
    <t>Long Term Debt</t>
  </si>
  <si>
    <t>Free Cash Flow</t>
  </si>
  <si>
    <t>Depreciation Amortization</t>
  </si>
  <si>
    <t>Gross Debt</t>
  </si>
  <si>
    <t>Net Debt</t>
  </si>
  <si>
    <t>Net Debt / Equity</t>
  </si>
  <si>
    <t>Net Debt / EBITDA</t>
  </si>
  <si>
    <t>Basic Average Shares</t>
  </si>
  <si>
    <t>Stockholders Equity</t>
  </si>
  <si>
    <t>Stock Price (December)</t>
  </si>
  <si>
    <t>Net Income</t>
  </si>
  <si>
    <t>Intrinsic Value (Graham)</t>
  </si>
  <si>
    <t>Intrinsic Value Average</t>
  </si>
  <si>
    <t>Security Margin</t>
  </si>
  <si>
    <t>Entry value</t>
  </si>
  <si>
    <t>Type</t>
  </si>
  <si>
    <t>Size</t>
  </si>
  <si>
    <t>Network investment</t>
  </si>
  <si>
    <t>Customer driven investiment</t>
  </si>
  <si>
    <t>System and IT</t>
  </si>
  <si>
    <t>Non-network investment</t>
  </si>
  <si>
    <t>Total revenue</t>
  </si>
  <si>
    <t>Cost of Revenue</t>
  </si>
  <si>
    <t>Gross Profit</t>
  </si>
  <si>
    <t>Dividend Yield</t>
  </si>
  <si>
    <t>Ticker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</si>
</sst>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-[$£-809]* #,##0.0000_-;\-[$£-809]* #,##0.0000_-;_-[$£-809]* &quot;-&quot;??_-;_-@_-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2"/>
      <color theme="1"/>
      <name val="Calibri"/>
    </font>
    <font>
      <sz val="10"/>
      <color theme="1"/>
      <name val="Arial"/>
      <scheme val="minor"/>
    </font>
    <font>
      <b/>
      <sz val="11"/>
      <color rgb="FFFFFFFF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232A3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0" fontId="6" fillId="0" borderId="0" xfId="0" applyNumberFormat="1" applyFont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8" fillId="0" borderId="0" xfId="0" applyFont="1"/>
    <xf numFmtId="0" fontId="11" fillId="2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9" fontId="1" fillId="0" borderId="1" xfId="1" applyFont="1" applyBorder="1" applyAlignment="1">
      <alignment horizontal="center"/>
    </xf>
    <xf numFmtId="9" fontId="0" fillId="0" borderId="0" xfId="1" applyFont="1"/>
    <xf numFmtId="0" fontId="9" fillId="0" borderId="0" xfId="0" applyFont="1"/>
    <xf numFmtId="0" fontId="14" fillId="0" borderId="0" xfId="0" applyFont="1"/>
    <xf numFmtId="10" fontId="14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15" fillId="0" borderId="0" xfId="0" applyFont="1"/>
    <xf numFmtId="10" fontId="16" fillId="0" borderId="0" xfId="1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6"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N936"/>
  <sheetViews>
    <sheetView workbookViewId="0">
      <selection activeCell="N2" sqref="N2"/>
    </sheetView>
  </sheetViews>
  <sheetFormatPr defaultColWidth="12.5703125" defaultRowHeight="15.75" customHeight="1" x14ac:dyDescent="0.2"/>
  <cols>
    <col min="2" max="2" width="29.7109375" customWidth="1"/>
    <col min="3" max="3" width="23" customWidth="1"/>
    <col min="4" max="4" width="20.42578125" customWidth="1"/>
    <col min="5" max="5" width="23.7109375" customWidth="1"/>
    <col min="6" max="6" width="13.5703125" customWidth="1"/>
    <col min="7" max="7" width="13" customWidth="1"/>
    <col min="8" max="8" width="14.42578125" customWidth="1"/>
    <col min="9" max="9" width="13.42578125" customWidth="1"/>
    <col min="10" max="10" width="10" customWidth="1"/>
    <col min="11" max="11" width="18.28515625" customWidth="1"/>
    <col min="12" max="12" width="13.5703125" customWidth="1"/>
    <col min="13" max="13" width="14.140625" customWidth="1"/>
    <col min="14" max="14" width="20.85546875" customWidth="1"/>
  </cols>
  <sheetData>
    <row r="1" spans="1:14" s="12" customFormat="1" ht="12.75" x14ac:dyDescent="0.2">
      <c r="A1" s="23" t="s">
        <v>4</v>
      </c>
      <c r="B1" s="13" t="s">
        <v>19</v>
      </c>
      <c r="C1" s="29" t="s">
        <v>18</v>
      </c>
      <c r="D1" s="23" t="s">
        <v>20</v>
      </c>
      <c r="E1" s="23" t="s">
        <v>21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3" t="s">
        <v>1</v>
      </c>
      <c r="L1" s="3" t="s">
        <v>2</v>
      </c>
      <c r="M1" s="4" t="s">
        <v>3</v>
      </c>
      <c r="N1" s="23" t="s">
        <v>22</v>
      </c>
    </row>
    <row r="2" spans="1:14" x14ac:dyDescent="0.25">
      <c r="A2" s="2">
        <v>2017</v>
      </c>
      <c r="B2" s="16">
        <v>8335000</v>
      </c>
      <c r="C2" s="24">
        <v>9938000</v>
      </c>
      <c r="D2" s="17">
        <v>2.7170000000000001</v>
      </c>
      <c r="E2" s="16">
        <v>1908000</v>
      </c>
      <c r="F2" s="5">
        <f t="shared" ref="F2:F8" si="0">B2/C2</f>
        <v>0.83869993962567924</v>
      </c>
      <c r="G2" s="6">
        <f t="shared" ref="G2:G8" si="1">D2/F2</f>
        <v>3.2395376124775046</v>
      </c>
      <c r="H2" s="21">
        <f t="shared" ref="H2:H8" si="2">E2/C2</f>
        <v>0.19199034010867377</v>
      </c>
      <c r="I2" s="21">
        <v>0</v>
      </c>
      <c r="J2" s="6">
        <f t="shared" ref="J2:J8" si="3">D2/H2</f>
        <v>14.151753668763103</v>
      </c>
      <c r="K2" s="6">
        <f t="shared" ref="K2:K8" si="4">J2*G2</f>
        <v>45.845138292474587</v>
      </c>
      <c r="L2" s="6">
        <f t="shared" ref="L2:L8" si="5">H2*F2</f>
        <v>0.16102228665785831</v>
      </c>
      <c r="M2" s="14">
        <v>6871000</v>
      </c>
      <c r="N2" s="17">
        <f t="shared" ref="N2:N8" si="6">SQRT((K2*L2))</f>
        <v>2.7170000000000001</v>
      </c>
    </row>
    <row r="3" spans="1:14" x14ac:dyDescent="0.25">
      <c r="A3" s="2">
        <v>2018</v>
      </c>
      <c r="B3" s="16">
        <v>10304000</v>
      </c>
      <c r="C3" s="24">
        <v>9911000</v>
      </c>
      <c r="D3" s="17">
        <v>2.3835000000000002</v>
      </c>
      <c r="E3" s="16">
        <v>2032000</v>
      </c>
      <c r="F3" s="5">
        <f t="shared" si="0"/>
        <v>1.0396529109070729</v>
      </c>
      <c r="G3" s="6">
        <f t="shared" si="1"/>
        <v>2.292592051630435</v>
      </c>
      <c r="H3" s="21">
        <f t="shared" si="2"/>
        <v>0.20502472000807184</v>
      </c>
      <c r="I3" s="21">
        <f t="shared" ref="I3:I8" si="7">(H3/H2)-1</f>
        <v>6.7890811027367937E-2</v>
      </c>
      <c r="J3" s="6">
        <f t="shared" si="3"/>
        <v>11.625427411417323</v>
      </c>
      <c r="K3" s="6">
        <f t="shared" si="4"/>
        <v>26.652362480221939</v>
      </c>
      <c r="L3" s="6">
        <f t="shared" si="5"/>
        <v>0.21315454696429947</v>
      </c>
      <c r="M3" s="14">
        <v>6960000</v>
      </c>
      <c r="N3" s="17">
        <f t="shared" si="6"/>
        <v>2.3835000000000002</v>
      </c>
    </row>
    <row r="4" spans="1:14" x14ac:dyDescent="0.25">
      <c r="A4" s="2">
        <v>2019</v>
      </c>
      <c r="B4" s="18">
        <v>10167000</v>
      </c>
      <c r="C4" s="25">
        <v>9912000</v>
      </c>
      <c r="D4" s="17">
        <v>1.962</v>
      </c>
      <c r="E4" s="18">
        <v>2159000</v>
      </c>
      <c r="F4" s="5">
        <f t="shared" si="0"/>
        <v>1.0257263922518161</v>
      </c>
      <c r="G4" s="6">
        <f t="shared" si="1"/>
        <v>1.9127907937444673</v>
      </c>
      <c r="H4" s="21">
        <f t="shared" si="2"/>
        <v>0.21781678773204197</v>
      </c>
      <c r="I4" s="21">
        <f t="shared" si="7"/>
        <v>6.2392806698950753E-2</v>
      </c>
      <c r="J4" s="6">
        <f t="shared" si="3"/>
        <v>9.0075701713756366</v>
      </c>
      <c r="K4" s="6">
        <f t="shared" si="4"/>
        <v>17.229597297814593</v>
      </c>
      <c r="L4" s="6">
        <f t="shared" si="5"/>
        <v>0.22342042785226704</v>
      </c>
      <c r="M4" s="14">
        <v>6960000</v>
      </c>
      <c r="N4" s="17">
        <f t="shared" si="6"/>
        <v>1.9620000000000002</v>
      </c>
    </row>
    <row r="5" spans="1:14" x14ac:dyDescent="0.25">
      <c r="A5" s="2">
        <v>2020</v>
      </c>
      <c r="B5" s="18">
        <v>14763000</v>
      </c>
      <c r="C5" s="25">
        <v>9885000</v>
      </c>
      <c r="D5" s="17">
        <v>1.3234999999999999</v>
      </c>
      <c r="E5" s="17">
        <v>1734000</v>
      </c>
      <c r="F5" s="5">
        <f t="shared" si="0"/>
        <v>1.4934749620637329</v>
      </c>
      <c r="G5" s="6">
        <f t="shared" si="1"/>
        <v>0.88618827474090633</v>
      </c>
      <c r="H5" s="21">
        <f t="shared" si="2"/>
        <v>0.17541729893778452</v>
      </c>
      <c r="I5" s="21">
        <f t="shared" si="7"/>
        <v>-0.19465666184746633</v>
      </c>
      <c r="J5" s="6">
        <f t="shared" si="3"/>
        <v>7.5448659169550174</v>
      </c>
      <c r="K5" s="6">
        <f t="shared" si="4"/>
        <v>6.6861717100978328</v>
      </c>
      <c r="L5" s="6">
        <f t="shared" si="5"/>
        <v>0.26198134387643024</v>
      </c>
      <c r="M5" s="14">
        <v>7547000</v>
      </c>
      <c r="N5" s="17">
        <f t="shared" si="6"/>
        <v>1.3234999999999999</v>
      </c>
    </row>
    <row r="6" spans="1:14" x14ac:dyDescent="0.25">
      <c r="A6" s="2">
        <v>2021</v>
      </c>
      <c r="B6" s="18">
        <v>11679000</v>
      </c>
      <c r="C6" s="25">
        <v>9905000</v>
      </c>
      <c r="D6" s="17">
        <v>1.6955</v>
      </c>
      <c r="E6" s="17">
        <v>1472000</v>
      </c>
      <c r="F6" s="5">
        <f t="shared" si="0"/>
        <v>1.1791014639071176</v>
      </c>
      <c r="G6" s="6">
        <f t="shared" si="1"/>
        <v>1.4379593715215344</v>
      </c>
      <c r="H6" s="21">
        <f t="shared" si="2"/>
        <v>0.14861181221605249</v>
      </c>
      <c r="I6" s="21">
        <f t="shared" si="7"/>
        <v>-0.15280982482371452</v>
      </c>
      <c r="J6" s="6">
        <f t="shared" si="3"/>
        <v>11.408918138586957</v>
      </c>
      <c r="K6" s="6">
        <f t="shared" si="4"/>
        <v>16.405560756303135</v>
      </c>
      <c r="L6" s="6">
        <f t="shared" si="5"/>
        <v>0.17522840533783715</v>
      </c>
      <c r="M6" s="14">
        <v>6954000</v>
      </c>
      <c r="N6" s="17">
        <f t="shared" si="6"/>
        <v>1.6955</v>
      </c>
    </row>
    <row r="7" spans="1:14" x14ac:dyDescent="0.25">
      <c r="A7" s="2">
        <v>2022</v>
      </c>
      <c r="B7" s="18">
        <v>15296000</v>
      </c>
      <c r="C7" s="25">
        <v>9866000</v>
      </c>
      <c r="D7" s="17">
        <v>1.1205000000000001</v>
      </c>
      <c r="E7" s="17">
        <v>1274000</v>
      </c>
      <c r="F7" s="5">
        <f t="shared" si="0"/>
        <v>1.5503750253395501</v>
      </c>
      <c r="G7" s="6">
        <f t="shared" si="1"/>
        <v>0.72272836035564847</v>
      </c>
      <c r="H7" s="21">
        <f t="shared" si="2"/>
        <v>0.12913034664504358</v>
      </c>
      <c r="I7" s="21">
        <f t="shared" si="7"/>
        <v>-0.13108961717448586</v>
      </c>
      <c r="J7" s="6">
        <f t="shared" si="3"/>
        <v>8.677278649921508</v>
      </c>
      <c r="K7" s="6">
        <f t="shared" si="4"/>
        <v>6.2713153710068461</v>
      </c>
      <c r="L7" s="6">
        <f t="shared" si="5"/>
        <v>0.20020046445191433</v>
      </c>
      <c r="M7" s="14">
        <v>7302000</v>
      </c>
      <c r="N7" s="17">
        <f t="shared" si="6"/>
        <v>1.1205000000000001</v>
      </c>
    </row>
    <row r="8" spans="1:14" x14ac:dyDescent="0.25">
      <c r="A8" s="2">
        <v>2023</v>
      </c>
      <c r="B8" s="18">
        <v>14514000</v>
      </c>
      <c r="C8" s="25">
        <v>9819588</v>
      </c>
      <c r="D8" s="22">
        <v>1.4404999999999999</v>
      </c>
      <c r="E8" s="17">
        <v>1905000</v>
      </c>
      <c r="F8" s="5">
        <f t="shared" si="0"/>
        <v>1.4780660858683685</v>
      </c>
      <c r="G8" s="6">
        <f t="shared" si="1"/>
        <v>0.97458429888383613</v>
      </c>
      <c r="H8" s="21">
        <f t="shared" si="2"/>
        <v>0.19399999266771681</v>
      </c>
      <c r="I8" s="21">
        <f t="shared" si="7"/>
        <v>0.50235787100446938</v>
      </c>
      <c r="J8" s="6">
        <f t="shared" si="3"/>
        <v>7.4252580125984249</v>
      </c>
      <c r="K8" s="6">
        <f t="shared" si="4"/>
        <v>7.2365398742398224</v>
      </c>
      <c r="L8" s="6">
        <f t="shared" si="5"/>
        <v>0.28674480982086437</v>
      </c>
      <c r="M8" s="14">
        <v>7441000</v>
      </c>
      <c r="N8" s="17">
        <f t="shared" si="6"/>
        <v>1.4404999999999999</v>
      </c>
    </row>
    <row r="9" spans="1:14" ht="12.75" x14ac:dyDescent="0.2">
      <c r="M9" s="1"/>
    </row>
    <row r="10" spans="1:14" ht="12.75" x14ac:dyDescent="0.2">
      <c r="M10" s="1"/>
    </row>
    <row r="11" spans="1:14" ht="12.75" x14ac:dyDescent="0.2">
      <c r="M11" s="1"/>
    </row>
    <row r="12" spans="1:14" ht="12.75" x14ac:dyDescent="0.2">
      <c r="M12" s="1"/>
    </row>
    <row r="13" spans="1:14" ht="12.75" x14ac:dyDescent="0.2">
      <c r="M13" s="1"/>
    </row>
    <row r="14" spans="1:14" ht="12.75" x14ac:dyDescent="0.2">
      <c r="M14" s="1"/>
    </row>
    <row r="15" spans="1:14" ht="12.75" x14ac:dyDescent="0.2">
      <c r="M15" s="1"/>
    </row>
    <row r="16" spans="1:14" ht="12.75" x14ac:dyDescent="0.2">
      <c r="M16" s="1"/>
    </row>
    <row r="17" spans="13:13" ht="12.75" x14ac:dyDescent="0.2">
      <c r="M17" s="1"/>
    </row>
    <row r="18" spans="13:13" ht="12.75" x14ac:dyDescent="0.2">
      <c r="M18" s="1"/>
    </row>
    <row r="19" spans="13:13" ht="12.75" x14ac:dyDescent="0.2">
      <c r="M19" s="1"/>
    </row>
    <row r="20" spans="13:13" ht="12.75" x14ac:dyDescent="0.2">
      <c r="M20" s="1"/>
    </row>
    <row r="21" spans="13:13" ht="12.75" x14ac:dyDescent="0.2">
      <c r="M21" s="1"/>
    </row>
    <row r="22" spans="13:13" ht="12.75" x14ac:dyDescent="0.2">
      <c r="M22" s="1"/>
    </row>
    <row r="23" spans="13:13" ht="12.75" x14ac:dyDescent="0.2">
      <c r="M23" s="1"/>
    </row>
    <row r="24" spans="13:13" ht="12.75" x14ac:dyDescent="0.2">
      <c r="M24" s="1"/>
    </row>
    <row r="25" spans="13:13" ht="12.75" x14ac:dyDescent="0.2">
      <c r="M25" s="1"/>
    </row>
    <row r="26" spans="13:13" ht="12.75" x14ac:dyDescent="0.2">
      <c r="M26" s="1"/>
    </row>
    <row r="27" spans="13:13" ht="12.75" x14ac:dyDescent="0.2">
      <c r="M27" s="1"/>
    </row>
    <row r="28" spans="13:13" ht="12.75" x14ac:dyDescent="0.2">
      <c r="M28" s="1"/>
    </row>
    <row r="29" spans="13:13" ht="12.75" x14ac:dyDescent="0.2">
      <c r="M29" s="1"/>
    </row>
    <row r="30" spans="13:13" ht="12.75" x14ac:dyDescent="0.2">
      <c r="M30" s="1"/>
    </row>
    <row r="31" spans="13:13" ht="12.75" x14ac:dyDescent="0.2">
      <c r="M31" s="1"/>
    </row>
    <row r="32" spans="13:13" ht="12.75" x14ac:dyDescent="0.2">
      <c r="M32" s="1"/>
    </row>
    <row r="33" spans="13:13" ht="12.75" x14ac:dyDescent="0.2">
      <c r="M33" s="1"/>
    </row>
    <row r="34" spans="13:13" ht="12.75" x14ac:dyDescent="0.2">
      <c r="M34" s="1"/>
    </row>
    <row r="35" spans="13:13" ht="12.75" x14ac:dyDescent="0.2">
      <c r="M35" s="1"/>
    </row>
    <row r="36" spans="13:13" ht="12.75" x14ac:dyDescent="0.2">
      <c r="M36" s="1"/>
    </row>
    <row r="37" spans="13:13" ht="12.75" x14ac:dyDescent="0.2">
      <c r="M37" s="1"/>
    </row>
    <row r="38" spans="13:13" ht="12.75" x14ac:dyDescent="0.2">
      <c r="M38" s="1"/>
    </row>
    <row r="39" spans="13:13" ht="12.75" x14ac:dyDescent="0.2">
      <c r="M39" s="1"/>
    </row>
    <row r="40" spans="13:13" ht="12.75" x14ac:dyDescent="0.2">
      <c r="M40" s="1"/>
    </row>
    <row r="41" spans="13:13" ht="12.75" x14ac:dyDescent="0.2">
      <c r="M41" s="1"/>
    </row>
    <row r="42" spans="13:13" ht="12.75" x14ac:dyDescent="0.2">
      <c r="M42" s="1"/>
    </row>
    <row r="43" spans="13:13" ht="12.75" x14ac:dyDescent="0.2">
      <c r="M43" s="1"/>
    </row>
    <row r="44" spans="13:13" ht="12.75" x14ac:dyDescent="0.2">
      <c r="M44" s="1"/>
    </row>
    <row r="45" spans="13:13" ht="12.75" x14ac:dyDescent="0.2">
      <c r="M45" s="1"/>
    </row>
    <row r="46" spans="13:13" ht="12.75" x14ac:dyDescent="0.2">
      <c r="M46" s="1"/>
    </row>
    <row r="47" spans="13:13" ht="12.75" x14ac:dyDescent="0.2">
      <c r="M47" s="1"/>
    </row>
    <row r="48" spans="13:13" ht="12.75" x14ac:dyDescent="0.2">
      <c r="M48" s="1"/>
    </row>
    <row r="49" spans="13:13" ht="12.75" x14ac:dyDescent="0.2">
      <c r="M49" s="1"/>
    </row>
    <row r="50" spans="13:13" ht="12.75" x14ac:dyDescent="0.2">
      <c r="M50" s="1"/>
    </row>
    <row r="51" spans="13:13" ht="12.75" x14ac:dyDescent="0.2">
      <c r="M51" s="1"/>
    </row>
    <row r="52" spans="13:13" ht="12.75" x14ac:dyDescent="0.2">
      <c r="M52" s="1"/>
    </row>
    <row r="53" spans="13:13" ht="12.75" x14ac:dyDescent="0.2">
      <c r="M53" s="1"/>
    </row>
    <row r="54" spans="13:13" ht="12.75" x14ac:dyDescent="0.2">
      <c r="M54" s="1"/>
    </row>
    <row r="55" spans="13:13" ht="12.75" x14ac:dyDescent="0.2">
      <c r="M55" s="1"/>
    </row>
    <row r="56" spans="13:13" ht="12.75" x14ac:dyDescent="0.2">
      <c r="M56" s="1"/>
    </row>
    <row r="57" spans="13:13" ht="12.75" x14ac:dyDescent="0.2">
      <c r="M57" s="1"/>
    </row>
    <row r="58" spans="13:13" ht="12.75" x14ac:dyDescent="0.2">
      <c r="M58" s="1"/>
    </row>
    <row r="59" spans="13:13" ht="12.75" x14ac:dyDescent="0.2">
      <c r="M59" s="1"/>
    </row>
    <row r="60" spans="13:13" ht="12.75" x14ac:dyDescent="0.2">
      <c r="M60" s="1"/>
    </row>
    <row r="61" spans="13:13" ht="12.75" x14ac:dyDescent="0.2">
      <c r="M61" s="1"/>
    </row>
    <row r="62" spans="13:13" ht="12.75" x14ac:dyDescent="0.2">
      <c r="M62" s="1"/>
    </row>
    <row r="63" spans="13:13" ht="12.75" x14ac:dyDescent="0.2">
      <c r="M63" s="1"/>
    </row>
    <row r="64" spans="13:13" ht="12.75" x14ac:dyDescent="0.2">
      <c r="M64" s="1"/>
    </row>
    <row r="65" spans="13:13" ht="12.75" x14ac:dyDescent="0.2">
      <c r="M65" s="1"/>
    </row>
    <row r="66" spans="13:13" ht="12.75" x14ac:dyDescent="0.2">
      <c r="M66" s="1"/>
    </row>
    <row r="67" spans="13:13" ht="12.75" x14ac:dyDescent="0.2">
      <c r="M67" s="1"/>
    </row>
    <row r="68" spans="13:13" ht="12.75" x14ac:dyDescent="0.2">
      <c r="M68" s="1"/>
    </row>
    <row r="69" spans="13:13" ht="12.75" x14ac:dyDescent="0.2">
      <c r="M69" s="1"/>
    </row>
    <row r="70" spans="13:13" ht="12.75" x14ac:dyDescent="0.2">
      <c r="M70" s="1"/>
    </row>
    <row r="71" spans="13:13" ht="12.75" x14ac:dyDescent="0.2">
      <c r="M71" s="1"/>
    </row>
    <row r="72" spans="13:13" ht="12.75" x14ac:dyDescent="0.2">
      <c r="M72" s="1"/>
    </row>
    <row r="73" spans="13:13" ht="12.75" x14ac:dyDescent="0.2">
      <c r="M73" s="1"/>
    </row>
    <row r="74" spans="13:13" ht="12.75" x14ac:dyDescent="0.2">
      <c r="M74" s="1"/>
    </row>
    <row r="75" spans="13:13" ht="12.75" x14ac:dyDescent="0.2">
      <c r="M75" s="1"/>
    </row>
    <row r="76" spans="13:13" ht="12.75" x14ac:dyDescent="0.2">
      <c r="M76" s="1"/>
    </row>
    <row r="77" spans="13:13" ht="12.75" x14ac:dyDescent="0.2">
      <c r="M77" s="1"/>
    </row>
    <row r="78" spans="13:13" ht="12.75" x14ac:dyDescent="0.2">
      <c r="M78" s="1"/>
    </row>
    <row r="79" spans="13:13" ht="12.75" x14ac:dyDescent="0.2">
      <c r="M79" s="1"/>
    </row>
    <row r="80" spans="13:13" ht="12.75" x14ac:dyDescent="0.2">
      <c r="M80" s="1"/>
    </row>
    <row r="81" spans="13:13" ht="12.75" x14ac:dyDescent="0.2">
      <c r="M81" s="1"/>
    </row>
    <row r="82" spans="13:13" ht="12.75" x14ac:dyDescent="0.2">
      <c r="M82" s="1"/>
    </row>
    <row r="83" spans="13:13" ht="12.75" x14ac:dyDescent="0.2">
      <c r="M83" s="1"/>
    </row>
    <row r="84" spans="13:13" ht="12.75" x14ac:dyDescent="0.2">
      <c r="M84" s="1"/>
    </row>
    <row r="85" spans="13:13" ht="12.75" x14ac:dyDescent="0.2">
      <c r="M85" s="1"/>
    </row>
    <row r="86" spans="13:13" ht="12.75" x14ac:dyDescent="0.2">
      <c r="M86" s="1"/>
    </row>
    <row r="87" spans="13:13" ht="12.75" x14ac:dyDescent="0.2">
      <c r="M87" s="1"/>
    </row>
    <row r="88" spans="13:13" ht="12.75" x14ac:dyDescent="0.2">
      <c r="M88" s="1"/>
    </row>
    <row r="89" spans="13:13" ht="12.75" x14ac:dyDescent="0.2">
      <c r="M89" s="1"/>
    </row>
    <row r="90" spans="13:13" ht="12.75" x14ac:dyDescent="0.2">
      <c r="M90" s="1"/>
    </row>
    <row r="91" spans="13:13" ht="12.75" x14ac:dyDescent="0.2">
      <c r="M91" s="1"/>
    </row>
    <row r="92" spans="13:13" ht="12.75" x14ac:dyDescent="0.2">
      <c r="M92" s="1"/>
    </row>
    <row r="93" spans="13:13" ht="12.75" x14ac:dyDescent="0.2">
      <c r="M93" s="1"/>
    </row>
    <row r="94" spans="13:13" ht="12.75" x14ac:dyDescent="0.2">
      <c r="M94" s="1"/>
    </row>
    <row r="95" spans="13:13" ht="12.75" x14ac:dyDescent="0.2">
      <c r="M95" s="1"/>
    </row>
    <row r="96" spans="13:13" ht="12.75" x14ac:dyDescent="0.2">
      <c r="M96" s="1"/>
    </row>
    <row r="97" spans="13:13" ht="12.75" x14ac:dyDescent="0.2">
      <c r="M97" s="1"/>
    </row>
    <row r="98" spans="13:13" ht="12.75" x14ac:dyDescent="0.2">
      <c r="M98" s="1"/>
    </row>
    <row r="99" spans="13:13" ht="12.75" x14ac:dyDescent="0.2">
      <c r="M99" s="1"/>
    </row>
    <row r="100" spans="13:13" ht="12.75" x14ac:dyDescent="0.2">
      <c r="M100" s="1"/>
    </row>
    <row r="101" spans="13:13" ht="12.75" x14ac:dyDescent="0.2">
      <c r="M101" s="1"/>
    </row>
    <row r="102" spans="13:13" ht="12.75" x14ac:dyDescent="0.2">
      <c r="M102" s="1"/>
    </row>
    <row r="103" spans="13:13" ht="12.75" x14ac:dyDescent="0.2">
      <c r="M103" s="1"/>
    </row>
    <row r="104" spans="13:13" ht="12.75" x14ac:dyDescent="0.2">
      <c r="M104" s="1"/>
    </row>
    <row r="105" spans="13:13" ht="12.75" x14ac:dyDescent="0.2">
      <c r="M105" s="1"/>
    </row>
    <row r="106" spans="13:13" ht="12.75" x14ac:dyDescent="0.2">
      <c r="M106" s="1"/>
    </row>
    <row r="107" spans="13:13" ht="12.75" x14ac:dyDescent="0.2">
      <c r="M107" s="1"/>
    </row>
    <row r="108" spans="13:13" ht="12.75" x14ac:dyDescent="0.2">
      <c r="M108" s="1"/>
    </row>
    <row r="109" spans="13:13" ht="12.75" x14ac:dyDescent="0.2">
      <c r="M109" s="1"/>
    </row>
    <row r="110" spans="13:13" ht="12.75" x14ac:dyDescent="0.2">
      <c r="M110" s="1"/>
    </row>
    <row r="111" spans="13:13" ht="12.75" x14ac:dyDescent="0.2">
      <c r="M111" s="1"/>
    </row>
    <row r="112" spans="13:13" ht="12.75" x14ac:dyDescent="0.2">
      <c r="M112" s="1"/>
    </row>
    <row r="113" spans="13:13" ht="12.75" x14ac:dyDescent="0.2">
      <c r="M113" s="1"/>
    </row>
    <row r="114" spans="13:13" ht="12.75" x14ac:dyDescent="0.2">
      <c r="M114" s="1"/>
    </row>
    <row r="115" spans="13:13" ht="12.75" x14ac:dyDescent="0.2">
      <c r="M115" s="1"/>
    </row>
    <row r="116" spans="13:13" ht="12.75" x14ac:dyDescent="0.2">
      <c r="M116" s="1"/>
    </row>
    <row r="117" spans="13:13" ht="12.75" x14ac:dyDescent="0.2">
      <c r="M117" s="1"/>
    </row>
    <row r="118" spans="13:13" ht="12.75" x14ac:dyDescent="0.2">
      <c r="M118" s="1"/>
    </row>
    <row r="119" spans="13:13" ht="12.75" x14ac:dyDescent="0.2">
      <c r="M119" s="1"/>
    </row>
    <row r="120" spans="13:13" ht="12.75" x14ac:dyDescent="0.2">
      <c r="M120" s="1"/>
    </row>
    <row r="121" spans="13:13" ht="12.75" x14ac:dyDescent="0.2">
      <c r="M121" s="1"/>
    </row>
    <row r="122" spans="13:13" ht="12.75" x14ac:dyDescent="0.2">
      <c r="M122" s="1"/>
    </row>
    <row r="123" spans="13:13" ht="12.75" x14ac:dyDescent="0.2">
      <c r="M123" s="1"/>
    </row>
    <row r="124" spans="13:13" ht="12.75" x14ac:dyDescent="0.2">
      <c r="M124" s="1"/>
    </row>
    <row r="125" spans="13:13" ht="12.75" x14ac:dyDescent="0.2">
      <c r="M125" s="1"/>
    </row>
    <row r="126" spans="13:13" ht="12.75" x14ac:dyDescent="0.2">
      <c r="M126" s="1"/>
    </row>
    <row r="127" spans="13:13" ht="12.75" x14ac:dyDescent="0.2">
      <c r="M127" s="1"/>
    </row>
    <row r="128" spans="13:13" ht="12.75" x14ac:dyDescent="0.2">
      <c r="M128" s="1"/>
    </row>
    <row r="129" spans="13:13" ht="12.75" x14ac:dyDescent="0.2">
      <c r="M129" s="1"/>
    </row>
    <row r="130" spans="13:13" ht="12.75" x14ac:dyDescent="0.2">
      <c r="M130" s="1"/>
    </row>
    <row r="131" spans="13:13" ht="12.75" x14ac:dyDescent="0.2">
      <c r="M131" s="1"/>
    </row>
    <row r="132" spans="13:13" ht="12.75" x14ac:dyDescent="0.2">
      <c r="M132" s="1"/>
    </row>
    <row r="133" spans="13:13" ht="12.75" x14ac:dyDescent="0.2">
      <c r="M133" s="1"/>
    </row>
    <row r="134" spans="13:13" ht="12.75" x14ac:dyDescent="0.2">
      <c r="M134" s="1"/>
    </row>
    <row r="135" spans="13:13" ht="12.75" x14ac:dyDescent="0.2">
      <c r="M135" s="1"/>
    </row>
    <row r="136" spans="13:13" ht="12.75" x14ac:dyDescent="0.2">
      <c r="M136" s="1"/>
    </row>
    <row r="137" spans="13:13" ht="12.75" x14ac:dyDescent="0.2">
      <c r="M137" s="1"/>
    </row>
    <row r="138" spans="13:13" ht="12.75" x14ac:dyDescent="0.2">
      <c r="M138" s="1"/>
    </row>
    <row r="139" spans="13:13" ht="12.75" x14ac:dyDescent="0.2">
      <c r="M139" s="1"/>
    </row>
    <row r="140" spans="13:13" ht="12.75" x14ac:dyDescent="0.2">
      <c r="M140" s="1"/>
    </row>
    <row r="141" spans="13:13" ht="12.75" x14ac:dyDescent="0.2">
      <c r="M141" s="1"/>
    </row>
    <row r="142" spans="13:13" ht="12.75" x14ac:dyDescent="0.2">
      <c r="M142" s="1"/>
    </row>
    <row r="143" spans="13:13" ht="12.75" x14ac:dyDescent="0.2">
      <c r="M143" s="1"/>
    </row>
    <row r="144" spans="13:13" ht="12.75" x14ac:dyDescent="0.2">
      <c r="M144" s="1"/>
    </row>
    <row r="145" spans="13:13" ht="12.75" x14ac:dyDescent="0.2">
      <c r="M145" s="1"/>
    </row>
    <row r="146" spans="13:13" ht="12.75" x14ac:dyDescent="0.2">
      <c r="M146" s="1"/>
    </row>
    <row r="147" spans="13:13" ht="12.75" x14ac:dyDescent="0.2">
      <c r="M147" s="1"/>
    </row>
    <row r="148" spans="13:13" ht="12.75" x14ac:dyDescent="0.2">
      <c r="M148" s="1"/>
    </row>
    <row r="149" spans="13:13" ht="12.75" x14ac:dyDescent="0.2">
      <c r="M149" s="1"/>
    </row>
    <row r="150" spans="13:13" ht="12.75" x14ac:dyDescent="0.2">
      <c r="M150" s="1"/>
    </row>
    <row r="151" spans="13:13" ht="12.75" x14ac:dyDescent="0.2">
      <c r="M151" s="1"/>
    </row>
    <row r="152" spans="13:13" ht="12.75" x14ac:dyDescent="0.2">
      <c r="M152" s="1"/>
    </row>
    <row r="153" spans="13:13" ht="12.75" x14ac:dyDescent="0.2">
      <c r="M153" s="1"/>
    </row>
    <row r="154" spans="13:13" ht="12.75" x14ac:dyDescent="0.2">
      <c r="M154" s="1"/>
    </row>
    <row r="155" spans="13:13" ht="12.75" x14ac:dyDescent="0.2">
      <c r="M155" s="1"/>
    </row>
    <row r="156" spans="13:13" ht="12.75" x14ac:dyDescent="0.2">
      <c r="M156" s="1"/>
    </row>
    <row r="157" spans="13:13" ht="12.75" x14ac:dyDescent="0.2">
      <c r="M157" s="1"/>
    </row>
    <row r="158" spans="13:13" ht="12.75" x14ac:dyDescent="0.2">
      <c r="M158" s="1"/>
    </row>
    <row r="159" spans="13:13" ht="12.75" x14ac:dyDescent="0.2">
      <c r="M159" s="1"/>
    </row>
    <row r="160" spans="13:13" ht="12.75" x14ac:dyDescent="0.2">
      <c r="M160" s="1"/>
    </row>
    <row r="161" spans="13:13" ht="12.75" x14ac:dyDescent="0.2">
      <c r="M161" s="1"/>
    </row>
    <row r="162" spans="13:13" ht="12.75" x14ac:dyDescent="0.2">
      <c r="M162" s="1"/>
    </row>
    <row r="163" spans="13:13" ht="12.75" x14ac:dyDescent="0.2">
      <c r="M163" s="1"/>
    </row>
    <row r="164" spans="13:13" ht="12.75" x14ac:dyDescent="0.2">
      <c r="M164" s="1"/>
    </row>
    <row r="165" spans="13:13" ht="12.75" x14ac:dyDescent="0.2">
      <c r="M165" s="1"/>
    </row>
    <row r="166" spans="13:13" ht="12.75" x14ac:dyDescent="0.2">
      <c r="M166" s="1"/>
    </row>
    <row r="167" spans="13:13" ht="12.75" x14ac:dyDescent="0.2">
      <c r="M167" s="1"/>
    </row>
    <row r="168" spans="13:13" ht="12.75" x14ac:dyDescent="0.2">
      <c r="M168" s="1"/>
    </row>
    <row r="169" spans="13:13" ht="12.75" x14ac:dyDescent="0.2">
      <c r="M169" s="1"/>
    </row>
    <row r="170" spans="13:13" ht="12.75" x14ac:dyDescent="0.2">
      <c r="M170" s="1"/>
    </row>
    <row r="171" spans="13:13" ht="12.75" x14ac:dyDescent="0.2">
      <c r="M171" s="1"/>
    </row>
    <row r="172" spans="13:13" ht="12.75" x14ac:dyDescent="0.2">
      <c r="M172" s="1"/>
    </row>
    <row r="173" spans="13:13" ht="12.75" x14ac:dyDescent="0.2">
      <c r="M173" s="1"/>
    </row>
    <row r="174" spans="13:13" ht="12.75" x14ac:dyDescent="0.2">
      <c r="M174" s="1"/>
    </row>
    <row r="175" spans="13:13" ht="12.75" x14ac:dyDescent="0.2">
      <c r="M175" s="1"/>
    </row>
    <row r="176" spans="13:13" ht="12.75" x14ac:dyDescent="0.2">
      <c r="M176" s="1"/>
    </row>
    <row r="177" spans="13:13" ht="12.75" x14ac:dyDescent="0.2">
      <c r="M177" s="1"/>
    </row>
    <row r="178" spans="13:13" ht="12.75" x14ac:dyDescent="0.2">
      <c r="M178" s="1"/>
    </row>
    <row r="179" spans="13:13" ht="12.75" x14ac:dyDescent="0.2">
      <c r="M179" s="1"/>
    </row>
    <row r="180" spans="13:13" ht="12.75" x14ac:dyDescent="0.2">
      <c r="M180" s="1"/>
    </row>
    <row r="181" spans="13:13" ht="12.75" x14ac:dyDescent="0.2">
      <c r="M181" s="1"/>
    </row>
    <row r="182" spans="13:13" ht="12.75" x14ac:dyDescent="0.2">
      <c r="M182" s="1"/>
    </row>
    <row r="183" spans="13:13" ht="12.75" x14ac:dyDescent="0.2">
      <c r="M183" s="1"/>
    </row>
    <row r="184" spans="13:13" ht="12.75" x14ac:dyDescent="0.2">
      <c r="M184" s="1"/>
    </row>
    <row r="185" spans="13:13" ht="12.75" x14ac:dyDescent="0.2">
      <c r="M185" s="1"/>
    </row>
    <row r="186" spans="13:13" ht="12.75" x14ac:dyDescent="0.2">
      <c r="M186" s="1"/>
    </row>
    <row r="187" spans="13:13" ht="12.75" x14ac:dyDescent="0.2">
      <c r="M187" s="1"/>
    </row>
    <row r="188" spans="13:13" ht="12.75" x14ac:dyDescent="0.2">
      <c r="M188" s="1"/>
    </row>
    <row r="189" spans="13:13" ht="12.75" x14ac:dyDescent="0.2">
      <c r="M189" s="1"/>
    </row>
    <row r="190" spans="13:13" ht="12.75" x14ac:dyDescent="0.2">
      <c r="M190" s="1"/>
    </row>
    <row r="191" spans="13:13" ht="12.75" x14ac:dyDescent="0.2">
      <c r="M191" s="1"/>
    </row>
    <row r="192" spans="13:13" ht="12.75" x14ac:dyDescent="0.2">
      <c r="M192" s="1"/>
    </row>
    <row r="193" spans="13:13" ht="12.75" x14ac:dyDescent="0.2">
      <c r="M193" s="1"/>
    </row>
    <row r="194" spans="13:13" ht="12.75" x14ac:dyDescent="0.2">
      <c r="M194" s="1"/>
    </row>
    <row r="195" spans="13:13" ht="12.75" x14ac:dyDescent="0.2">
      <c r="M195" s="1"/>
    </row>
    <row r="196" spans="13:13" ht="12.75" x14ac:dyDescent="0.2">
      <c r="M196" s="1"/>
    </row>
    <row r="197" spans="13:13" ht="12.75" x14ac:dyDescent="0.2">
      <c r="M197" s="1"/>
    </row>
    <row r="198" spans="13:13" ht="12.75" x14ac:dyDescent="0.2">
      <c r="M198" s="1"/>
    </row>
    <row r="199" spans="13:13" ht="12.75" x14ac:dyDescent="0.2">
      <c r="M199" s="1"/>
    </row>
    <row r="200" spans="13:13" ht="12.75" x14ac:dyDescent="0.2">
      <c r="M200" s="1"/>
    </row>
    <row r="201" spans="13:13" ht="12.75" x14ac:dyDescent="0.2">
      <c r="M201" s="1"/>
    </row>
    <row r="202" spans="13:13" ht="12.75" x14ac:dyDescent="0.2">
      <c r="M202" s="1"/>
    </row>
    <row r="203" spans="13:13" ht="12.75" x14ac:dyDescent="0.2">
      <c r="M203" s="1"/>
    </row>
    <row r="204" spans="13:13" ht="12.75" x14ac:dyDescent="0.2">
      <c r="M204" s="1"/>
    </row>
    <row r="205" spans="13:13" ht="12.75" x14ac:dyDescent="0.2">
      <c r="M205" s="1"/>
    </row>
    <row r="206" spans="13:13" ht="12.75" x14ac:dyDescent="0.2">
      <c r="M206" s="1"/>
    </row>
    <row r="207" spans="13:13" ht="12.75" x14ac:dyDescent="0.2">
      <c r="M207" s="1"/>
    </row>
    <row r="208" spans="13:13" ht="12.75" x14ac:dyDescent="0.2">
      <c r="M208" s="1"/>
    </row>
    <row r="209" spans="13:13" ht="12.75" x14ac:dyDescent="0.2">
      <c r="M209" s="1"/>
    </row>
    <row r="210" spans="13:13" ht="12.75" x14ac:dyDescent="0.2">
      <c r="M210" s="1"/>
    </row>
    <row r="211" spans="13:13" ht="12.75" x14ac:dyDescent="0.2">
      <c r="M211" s="1"/>
    </row>
    <row r="212" spans="13:13" ht="12.75" x14ac:dyDescent="0.2">
      <c r="M212" s="1"/>
    </row>
    <row r="213" spans="13:13" ht="12.75" x14ac:dyDescent="0.2">
      <c r="M213" s="1"/>
    </row>
    <row r="214" spans="13:13" ht="12.75" x14ac:dyDescent="0.2">
      <c r="M214" s="1"/>
    </row>
    <row r="215" spans="13:13" ht="12.75" x14ac:dyDescent="0.2">
      <c r="M215" s="1"/>
    </row>
    <row r="216" spans="13:13" ht="12.75" x14ac:dyDescent="0.2">
      <c r="M216" s="1"/>
    </row>
    <row r="217" spans="13:13" ht="12.75" x14ac:dyDescent="0.2">
      <c r="M217" s="1"/>
    </row>
    <row r="218" spans="13:13" ht="12.75" x14ac:dyDescent="0.2">
      <c r="M218" s="1"/>
    </row>
    <row r="219" spans="13:13" ht="12.75" x14ac:dyDescent="0.2">
      <c r="M219" s="1"/>
    </row>
    <row r="220" spans="13:13" ht="12.75" x14ac:dyDescent="0.2">
      <c r="M220" s="1"/>
    </row>
    <row r="221" spans="13:13" ht="12.75" x14ac:dyDescent="0.2">
      <c r="M221" s="1"/>
    </row>
    <row r="222" spans="13:13" ht="12.75" x14ac:dyDescent="0.2">
      <c r="M222" s="1"/>
    </row>
    <row r="223" spans="13:13" ht="12.75" x14ac:dyDescent="0.2">
      <c r="M223" s="1"/>
    </row>
    <row r="224" spans="13:13" ht="12.75" x14ac:dyDescent="0.2">
      <c r="M224" s="1"/>
    </row>
    <row r="225" spans="13:13" ht="12.75" x14ac:dyDescent="0.2">
      <c r="M225" s="1"/>
    </row>
    <row r="226" spans="13:13" ht="12.75" x14ac:dyDescent="0.2">
      <c r="M226" s="1"/>
    </row>
    <row r="227" spans="13:13" ht="12.75" x14ac:dyDescent="0.2">
      <c r="M227" s="1"/>
    </row>
    <row r="228" spans="13:13" ht="12.75" x14ac:dyDescent="0.2">
      <c r="M228" s="1"/>
    </row>
    <row r="229" spans="13:13" ht="12.75" x14ac:dyDescent="0.2">
      <c r="M229" s="1"/>
    </row>
    <row r="230" spans="13:13" ht="12.75" x14ac:dyDescent="0.2">
      <c r="M230" s="1"/>
    </row>
    <row r="231" spans="13:13" ht="12.75" x14ac:dyDescent="0.2">
      <c r="M231" s="1"/>
    </row>
    <row r="232" spans="13:13" ht="12.75" x14ac:dyDescent="0.2">
      <c r="M232" s="1"/>
    </row>
    <row r="233" spans="13:13" ht="12.75" x14ac:dyDescent="0.2">
      <c r="M233" s="1"/>
    </row>
    <row r="234" spans="13:13" ht="12.75" x14ac:dyDescent="0.2">
      <c r="M234" s="1"/>
    </row>
    <row r="235" spans="13:13" ht="12.75" x14ac:dyDescent="0.2">
      <c r="M235" s="1"/>
    </row>
    <row r="236" spans="13:13" ht="12.75" x14ac:dyDescent="0.2">
      <c r="M236" s="1"/>
    </row>
    <row r="237" spans="13:13" ht="12.75" x14ac:dyDescent="0.2">
      <c r="M237" s="1"/>
    </row>
    <row r="238" spans="13:13" ht="12.75" x14ac:dyDescent="0.2">
      <c r="M238" s="1"/>
    </row>
    <row r="239" spans="13:13" ht="12.75" x14ac:dyDescent="0.2">
      <c r="M239" s="1"/>
    </row>
    <row r="240" spans="13:13" ht="12.75" x14ac:dyDescent="0.2">
      <c r="M240" s="1"/>
    </row>
    <row r="241" spans="13:13" ht="12.75" x14ac:dyDescent="0.2">
      <c r="M241" s="1"/>
    </row>
    <row r="242" spans="13:13" ht="12.75" x14ac:dyDescent="0.2">
      <c r="M242" s="1"/>
    </row>
    <row r="243" spans="13:13" ht="12.75" x14ac:dyDescent="0.2">
      <c r="M243" s="1"/>
    </row>
    <row r="244" spans="13:13" ht="12.75" x14ac:dyDescent="0.2">
      <c r="M244" s="1"/>
    </row>
    <row r="245" spans="13:13" ht="12.75" x14ac:dyDescent="0.2">
      <c r="M245" s="1"/>
    </row>
    <row r="246" spans="13:13" ht="12.75" x14ac:dyDescent="0.2">
      <c r="M246" s="1"/>
    </row>
    <row r="247" spans="13:13" ht="12.75" x14ac:dyDescent="0.2">
      <c r="M247" s="1"/>
    </row>
    <row r="248" spans="13:13" ht="12.75" x14ac:dyDescent="0.2">
      <c r="M248" s="1"/>
    </row>
    <row r="249" spans="13:13" ht="12.75" x14ac:dyDescent="0.2">
      <c r="M249" s="1"/>
    </row>
    <row r="250" spans="13:13" ht="12.75" x14ac:dyDescent="0.2">
      <c r="M250" s="1"/>
    </row>
    <row r="251" spans="13:13" ht="12.75" x14ac:dyDescent="0.2">
      <c r="M251" s="1"/>
    </row>
    <row r="252" spans="13:13" ht="12.75" x14ac:dyDescent="0.2">
      <c r="M252" s="1"/>
    </row>
    <row r="253" spans="13:13" ht="12.75" x14ac:dyDescent="0.2">
      <c r="M253" s="1"/>
    </row>
    <row r="254" spans="13:13" ht="12.75" x14ac:dyDescent="0.2">
      <c r="M254" s="1"/>
    </row>
    <row r="255" spans="13:13" ht="12.75" x14ac:dyDescent="0.2">
      <c r="M255" s="1"/>
    </row>
    <row r="256" spans="13:13" ht="12.75" x14ac:dyDescent="0.2">
      <c r="M256" s="1"/>
    </row>
    <row r="257" spans="13:13" ht="12.75" x14ac:dyDescent="0.2">
      <c r="M257" s="1"/>
    </row>
    <row r="258" spans="13:13" ht="12.75" x14ac:dyDescent="0.2">
      <c r="M258" s="1"/>
    </row>
    <row r="259" spans="13:13" ht="12.75" x14ac:dyDescent="0.2">
      <c r="M259" s="1"/>
    </row>
    <row r="260" spans="13:13" ht="12.75" x14ac:dyDescent="0.2">
      <c r="M260" s="1"/>
    </row>
    <row r="261" spans="13:13" ht="12.75" x14ac:dyDescent="0.2">
      <c r="M261" s="1"/>
    </row>
    <row r="262" spans="13:13" ht="12.75" x14ac:dyDescent="0.2">
      <c r="M262" s="1"/>
    </row>
    <row r="263" spans="13:13" ht="12.75" x14ac:dyDescent="0.2">
      <c r="M263" s="1"/>
    </row>
    <row r="264" spans="13:13" ht="12.75" x14ac:dyDescent="0.2">
      <c r="M264" s="1"/>
    </row>
    <row r="265" spans="13:13" ht="12.75" x14ac:dyDescent="0.2">
      <c r="M265" s="1"/>
    </row>
    <row r="266" spans="13:13" ht="12.75" x14ac:dyDescent="0.2">
      <c r="M266" s="1"/>
    </row>
    <row r="267" spans="13:13" ht="12.75" x14ac:dyDescent="0.2">
      <c r="M267" s="1"/>
    </row>
    <row r="268" spans="13:13" ht="12.75" x14ac:dyDescent="0.2">
      <c r="M268" s="1"/>
    </row>
    <row r="269" spans="13:13" ht="12.75" x14ac:dyDescent="0.2">
      <c r="M269" s="1"/>
    </row>
    <row r="270" spans="13:13" ht="12.75" x14ac:dyDescent="0.2">
      <c r="M270" s="1"/>
    </row>
    <row r="271" spans="13:13" ht="12.75" x14ac:dyDescent="0.2">
      <c r="M271" s="1"/>
    </row>
    <row r="272" spans="13:13" ht="12.75" x14ac:dyDescent="0.2">
      <c r="M272" s="1"/>
    </row>
    <row r="273" spans="13:13" ht="12.75" x14ac:dyDescent="0.2">
      <c r="M273" s="1"/>
    </row>
    <row r="274" spans="13:13" ht="12.75" x14ac:dyDescent="0.2">
      <c r="M274" s="1"/>
    </row>
    <row r="275" spans="13:13" ht="12.75" x14ac:dyDescent="0.2">
      <c r="M275" s="1"/>
    </row>
    <row r="276" spans="13:13" ht="12.75" x14ac:dyDescent="0.2">
      <c r="M276" s="1"/>
    </row>
    <row r="277" spans="13:13" ht="12.75" x14ac:dyDescent="0.2">
      <c r="M277" s="1"/>
    </row>
    <row r="278" spans="13:13" ht="12.75" x14ac:dyDescent="0.2">
      <c r="M278" s="1"/>
    </row>
    <row r="279" spans="13:13" ht="12.75" x14ac:dyDescent="0.2">
      <c r="M279" s="1"/>
    </row>
    <row r="280" spans="13:13" ht="12.75" x14ac:dyDescent="0.2">
      <c r="M280" s="1"/>
    </row>
    <row r="281" spans="13:13" ht="12.75" x14ac:dyDescent="0.2">
      <c r="M281" s="1"/>
    </row>
    <row r="282" spans="13:13" ht="12.75" x14ac:dyDescent="0.2">
      <c r="M282" s="1"/>
    </row>
    <row r="283" spans="13:13" ht="12.75" x14ac:dyDescent="0.2">
      <c r="M283" s="1"/>
    </row>
    <row r="284" spans="13:13" ht="12.75" x14ac:dyDescent="0.2">
      <c r="M284" s="1"/>
    </row>
    <row r="285" spans="13:13" ht="12.75" x14ac:dyDescent="0.2">
      <c r="M285" s="1"/>
    </row>
    <row r="286" spans="13:13" ht="12.75" x14ac:dyDescent="0.2">
      <c r="M286" s="1"/>
    </row>
    <row r="287" spans="13:13" ht="12.75" x14ac:dyDescent="0.2">
      <c r="M287" s="1"/>
    </row>
    <row r="288" spans="13:13" ht="12.75" x14ac:dyDescent="0.2">
      <c r="M288" s="1"/>
    </row>
    <row r="289" spans="13:13" ht="12.75" x14ac:dyDescent="0.2">
      <c r="M289" s="1"/>
    </row>
    <row r="290" spans="13:13" ht="12.75" x14ac:dyDescent="0.2">
      <c r="M290" s="1"/>
    </row>
    <row r="291" spans="13:13" ht="12.75" x14ac:dyDescent="0.2">
      <c r="M291" s="1"/>
    </row>
    <row r="292" spans="13:13" ht="12.75" x14ac:dyDescent="0.2">
      <c r="M292" s="1"/>
    </row>
    <row r="293" spans="13:13" ht="12.75" x14ac:dyDescent="0.2">
      <c r="M293" s="1"/>
    </row>
    <row r="294" spans="13:13" ht="12.75" x14ac:dyDescent="0.2">
      <c r="M294" s="1"/>
    </row>
    <row r="295" spans="13:13" ht="12.75" x14ac:dyDescent="0.2">
      <c r="M295" s="1"/>
    </row>
    <row r="296" spans="13:13" ht="12.75" x14ac:dyDescent="0.2">
      <c r="M296" s="1"/>
    </row>
    <row r="297" spans="13:13" ht="12.75" x14ac:dyDescent="0.2">
      <c r="M297" s="1"/>
    </row>
    <row r="298" spans="13:13" ht="12.75" x14ac:dyDescent="0.2">
      <c r="M298" s="1"/>
    </row>
    <row r="299" spans="13:13" ht="12.75" x14ac:dyDescent="0.2">
      <c r="M299" s="1"/>
    </row>
    <row r="300" spans="13:13" ht="12.75" x14ac:dyDescent="0.2">
      <c r="M300" s="1"/>
    </row>
    <row r="301" spans="13:13" ht="12.75" x14ac:dyDescent="0.2">
      <c r="M301" s="1"/>
    </row>
    <row r="302" spans="13:13" ht="12.75" x14ac:dyDescent="0.2">
      <c r="M302" s="1"/>
    </row>
    <row r="303" spans="13:13" ht="12.75" x14ac:dyDescent="0.2">
      <c r="M303" s="1"/>
    </row>
    <row r="304" spans="13:13" ht="12.75" x14ac:dyDescent="0.2">
      <c r="M304" s="1"/>
    </row>
    <row r="305" spans="13:13" ht="12.75" x14ac:dyDescent="0.2">
      <c r="M305" s="1"/>
    </row>
    <row r="306" spans="13:13" ht="12.75" x14ac:dyDescent="0.2">
      <c r="M306" s="1"/>
    </row>
    <row r="307" spans="13:13" ht="12.75" x14ac:dyDescent="0.2">
      <c r="M307" s="1"/>
    </row>
    <row r="308" spans="13:13" ht="12.75" x14ac:dyDescent="0.2">
      <c r="M308" s="1"/>
    </row>
    <row r="309" spans="13:13" ht="12.75" x14ac:dyDescent="0.2">
      <c r="M309" s="1"/>
    </row>
    <row r="310" spans="13:13" ht="12.75" x14ac:dyDescent="0.2">
      <c r="M310" s="1"/>
    </row>
    <row r="311" spans="13:13" ht="12.75" x14ac:dyDescent="0.2">
      <c r="M311" s="1"/>
    </row>
    <row r="312" spans="13:13" ht="12.75" x14ac:dyDescent="0.2">
      <c r="M312" s="1"/>
    </row>
    <row r="313" spans="13:13" ht="12.75" x14ac:dyDescent="0.2">
      <c r="M313" s="1"/>
    </row>
    <row r="314" spans="13:13" ht="12.75" x14ac:dyDescent="0.2">
      <c r="M314" s="1"/>
    </row>
    <row r="315" spans="13:13" ht="12.75" x14ac:dyDescent="0.2">
      <c r="M315" s="1"/>
    </row>
    <row r="316" spans="13:13" ht="12.75" x14ac:dyDescent="0.2">
      <c r="M316" s="1"/>
    </row>
    <row r="317" spans="13:13" ht="12.75" x14ac:dyDescent="0.2">
      <c r="M317" s="1"/>
    </row>
    <row r="318" spans="13:13" ht="12.75" x14ac:dyDescent="0.2">
      <c r="M318" s="1"/>
    </row>
    <row r="319" spans="13:13" ht="12.75" x14ac:dyDescent="0.2">
      <c r="M319" s="1"/>
    </row>
    <row r="320" spans="13:13" ht="12.75" x14ac:dyDescent="0.2">
      <c r="M320" s="1"/>
    </row>
    <row r="321" spans="13:13" ht="12.75" x14ac:dyDescent="0.2">
      <c r="M321" s="1"/>
    </row>
    <row r="322" spans="13:13" ht="12.75" x14ac:dyDescent="0.2">
      <c r="M322" s="1"/>
    </row>
    <row r="323" spans="13:13" ht="12.75" x14ac:dyDescent="0.2">
      <c r="M323" s="1"/>
    </row>
    <row r="324" spans="13:13" ht="12.75" x14ac:dyDescent="0.2">
      <c r="M324" s="1"/>
    </row>
    <row r="325" spans="13:13" ht="12.75" x14ac:dyDescent="0.2">
      <c r="M325" s="1"/>
    </row>
    <row r="326" spans="13:13" ht="12.75" x14ac:dyDescent="0.2">
      <c r="M326" s="1"/>
    </row>
    <row r="327" spans="13:13" ht="12.75" x14ac:dyDescent="0.2">
      <c r="M327" s="1"/>
    </row>
    <row r="328" spans="13:13" ht="12.75" x14ac:dyDescent="0.2">
      <c r="M328" s="1"/>
    </row>
    <row r="329" spans="13:13" ht="12.75" x14ac:dyDescent="0.2">
      <c r="M329" s="1"/>
    </row>
    <row r="330" spans="13:13" ht="12.75" x14ac:dyDescent="0.2">
      <c r="M330" s="1"/>
    </row>
    <row r="331" spans="13:13" ht="12.75" x14ac:dyDescent="0.2">
      <c r="M331" s="1"/>
    </row>
    <row r="332" spans="13:13" ht="12.75" x14ac:dyDescent="0.2">
      <c r="M332" s="1"/>
    </row>
    <row r="333" spans="13:13" ht="12.75" x14ac:dyDescent="0.2">
      <c r="M333" s="1"/>
    </row>
    <row r="334" spans="13:13" ht="12.75" x14ac:dyDescent="0.2">
      <c r="M334" s="1"/>
    </row>
    <row r="335" spans="13:13" ht="12.75" x14ac:dyDescent="0.2">
      <c r="M335" s="1"/>
    </row>
    <row r="336" spans="13:13" ht="12.75" x14ac:dyDescent="0.2">
      <c r="M336" s="1"/>
    </row>
    <row r="337" spans="13:13" ht="12.75" x14ac:dyDescent="0.2">
      <c r="M337" s="1"/>
    </row>
    <row r="338" spans="13:13" ht="12.75" x14ac:dyDescent="0.2">
      <c r="M338" s="1"/>
    </row>
    <row r="339" spans="13:13" ht="12.75" x14ac:dyDescent="0.2">
      <c r="M339" s="1"/>
    </row>
    <row r="340" spans="13:13" ht="12.75" x14ac:dyDescent="0.2">
      <c r="M340" s="1"/>
    </row>
    <row r="341" spans="13:13" ht="12.75" x14ac:dyDescent="0.2">
      <c r="M341" s="1"/>
    </row>
    <row r="342" spans="13:13" ht="12.75" x14ac:dyDescent="0.2">
      <c r="M342" s="1"/>
    </row>
    <row r="343" spans="13:13" ht="12.75" x14ac:dyDescent="0.2">
      <c r="M343" s="1"/>
    </row>
    <row r="344" spans="13:13" ht="12.75" x14ac:dyDescent="0.2">
      <c r="M344" s="1"/>
    </row>
    <row r="345" spans="13:13" ht="12.75" x14ac:dyDescent="0.2">
      <c r="M345" s="1"/>
    </row>
    <row r="346" spans="13:13" ht="12.75" x14ac:dyDescent="0.2">
      <c r="M346" s="1"/>
    </row>
    <row r="347" spans="13:13" ht="12.75" x14ac:dyDescent="0.2">
      <c r="M347" s="1"/>
    </row>
    <row r="348" spans="13:13" ht="12.75" x14ac:dyDescent="0.2">
      <c r="M348" s="1"/>
    </row>
    <row r="349" spans="13:13" ht="12.75" x14ac:dyDescent="0.2">
      <c r="M349" s="1"/>
    </row>
    <row r="350" spans="13:13" ht="12.75" x14ac:dyDescent="0.2">
      <c r="M350" s="1"/>
    </row>
    <row r="351" spans="13:13" ht="12.75" x14ac:dyDescent="0.2">
      <c r="M351" s="1"/>
    </row>
    <row r="352" spans="13:13" ht="12.75" x14ac:dyDescent="0.2">
      <c r="M352" s="1"/>
    </row>
    <row r="353" spans="13:13" ht="12.75" x14ac:dyDescent="0.2">
      <c r="M353" s="1"/>
    </row>
    <row r="354" spans="13:13" ht="12.75" x14ac:dyDescent="0.2">
      <c r="M354" s="1"/>
    </row>
    <row r="355" spans="13:13" ht="12.75" x14ac:dyDescent="0.2">
      <c r="M355" s="1"/>
    </row>
    <row r="356" spans="13:13" ht="12.75" x14ac:dyDescent="0.2">
      <c r="M356" s="1"/>
    </row>
    <row r="357" spans="13:13" ht="12.75" x14ac:dyDescent="0.2">
      <c r="M357" s="1"/>
    </row>
    <row r="358" spans="13:13" ht="12.75" x14ac:dyDescent="0.2">
      <c r="M358" s="1"/>
    </row>
    <row r="359" spans="13:13" ht="12.75" x14ac:dyDescent="0.2">
      <c r="M359" s="1"/>
    </row>
    <row r="360" spans="13:13" ht="12.75" x14ac:dyDescent="0.2">
      <c r="M360" s="1"/>
    </row>
    <row r="361" spans="13:13" ht="12.75" x14ac:dyDescent="0.2">
      <c r="M361" s="1"/>
    </row>
    <row r="362" spans="13:13" ht="12.75" x14ac:dyDescent="0.2">
      <c r="M362" s="1"/>
    </row>
    <row r="363" spans="13:13" ht="12.75" x14ac:dyDescent="0.2">
      <c r="M363" s="1"/>
    </row>
    <row r="364" spans="13:13" ht="12.75" x14ac:dyDescent="0.2">
      <c r="M364" s="1"/>
    </row>
    <row r="365" spans="13:13" ht="12.75" x14ac:dyDescent="0.2">
      <c r="M365" s="1"/>
    </row>
    <row r="366" spans="13:13" ht="12.75" x14ac:dyDescent="0.2">
      <c r="M366" s="1"/>
    </row>
    <row r="367" spans="13:13" ht="12.75" x14ac:dyDescent="0.2">
      <c r="M367" s="1"/>
    </row>
    <row r="368" spans="13:13" ht="12.75" x14ac:dyDescent="0.2">
      <c r="M368" s="1"/>
    </row>
    <row r="369" spans="13:13" ht="12.75" x14ac:dyDescent="0.2">
      <c r="M369" s="1"/>
    </row>
    <row r="370" spans="13:13" ht="12.75" x14ac:dyDescent="0.2">
      <c r="M370" s="1"/>
    </row>
    <row r="371" spans="13:13" ht="12.75" x14ac:dyDescent="0.2">
      <c r="M371" s="1"/>
    </row>
    <row r="372" spans="13:13" ht="12.75" x14ac:dyDescent="0.2">
      <c r="M372" s="1"/>
    </row>
    <row r="373" spans="13:13" ht="12.75" x14ac:dyDescent="0.2">
      <c r="M373" s="1"/>
    </row>
    <row r="374" spans="13:13" ht="12.75" x14ac:dyDescent="0.2">
      <c r="M374" s="1"/>
    </row>
    <row r="375" spans="13:13" ht="12.75" x14ac:dyDescent="0.2">
      <c r="M375" s="1"/>
    </row>
    <row r="376" spans="13:13" ht="12.75" x14ac:dyDescent="0.2">
      <c r="M376" s="1"/>
    </row>
    <row r="377" spans="13:13" ht="12.75" x14ac:dyDescent="0.2">
      <c r="M377" s="1"/>
    </row>
    <row r="378" spans="13:13" ht="12.75" x14ac:dyDescent="0.2">
      <c r="M378" s="1"/>
    </row>
    <row r="379" spans="13:13" ht="12.75" x14ac:dyDescent="0.2">
      <c r="M379" s="1"/>
    </row>
    <row r="380" spans="13:13" ht="12.75" x14ac:dyDescent="0.2">
      <c r="M380" s="1"/>
    </row>
    <row r="381" spans="13:13" ht="12.75" x14ac:dyDescent="0.2">
      <c r="M381" s="1"/>
    </row>
    <row r="382" spans="13:13" ht="12.75" x14ac:dyDescent="0.2">
      <c r="M382" s="1"/>
    </row>
    <row r="383" spans="13:13" ht="12.75" x14ac:dyDescent="0.2">
      <c r="M383" s="1"/>
    </row>
    <row r="384" spans="13:13" ht="12.75" x14ac:dyDescent="0.2">
      <c r="M384" s="1"/>
    </row>
    <row r="385" spans="13:13" ht="12.75" x14ac:dyDescent="0.2">
      <c r="M385" s="1"/>
    </row>
    <row r="386" spans="13:13" ht="12.75" x14ac:dyDescent="0.2">
      <c r="M386" s="1"/>
    </row>
    <row r="387" spans="13:13" ht="12.75" x14ac:dyDescent="0.2">
      <c r="M387" s="1"/>
    </row>
    <row r="388" spans="13:13" ht="12.75" x14ac:dyDescent="0.2">
      <c r="M388" s="1"/>
    </row>
    <row r="389" spans="13:13" ht="12.75" x14ac:dyDescent="0.2">
      <c r="M389" s="1"/>
    </row>
    <row r="390" spans="13:13" ht="12.75" x14ac:dyDescent="0.2">
      <c r="M390" s="1"/>
    </row>
    <row r="391" spans="13:13" ht="12.75" x14ac:dyDescent="0.2">
      <c r="M391" s="1"/>
    </row>
    <row r="392" spans="13:13" ht="12.75" x14ac:dyDescent="0.2">
      <c r="M392" s="1"/>
    </row>
    <row r="393" spans="13:13" ht="12.75" x14ac:dyDescent="0.2">
      <c r="M393" s="1"/>
    </row>
    <row r="394" spans="13:13" ht="12.75" x14ac:dyDescent="0.2">
      <c r="M394" s="1"/>
    </row>
    <row r="395" spans="13:13" ht="12.75" x14ac:dyDescent="0.2">
      <c r="M395" s="1"/>
    </row>
    <row r="396" spans="13:13" ht="12.75" x14ac:dyDescent="0.2">
      <c r="M396" s="1"/>
    </row>
    <row r="397" spans="13:13" ht="12.75" x14ac:dyDescent="0.2">
      <c r="M397" s="1"/>
    </row>
    <row r="398" spans="13:13" ht="12.75" x14ac:dyDescent="0.2">
      <c r="M398" s="1"/>
    </row>
    <row r="399" spans="13:13" ht="12.75" x14ac:dyDescent="0.2">
      <c r="M399" s="1"/>
    </row>
    <row r="400" spans="13:13" ht="12.75" x14ac:dyDescent="0.2">
      <c r="M400" s="1"/>
    </row>
    <row r="401" spans="13:13" ht="12.75" x14ac:dyDescent="0.2">
      <c r="M401" s="1"/>
    </row>
    <row r="402" spans="13:13" ht="12.75" x14ac:dyDescent="0.2">
      <c r="M402" s="1"/>
    </row>
    <row r="403" spans="13:13" ht="12.75" x14ac:dyDescent="0.2">
      <c r="M403" s="1"/>
    </row>
    <row r="404" spans="13:13" ht="12.75" x14ac:dyDescent="0.2">
      <c r="M404" s="1"/>
    </row>
    <row r="405" spans="13:13" ht="12.75" x14ac:dyDescent="0.2">
      <c r="M405" s="1"/>
    </row>
    <row r="406" spans="13:13" ht="12.75" x14ac:dyDescent="0.2">
      <c r="M406" s="1"/>
    </row>
    <row r="407" spans="13:13" ht="12.75" x14ac:dyDescent="0.2">
      <c r="M407" s="1"/>
    </row>
    <row r="408" spans="13:13" ht="12.75" x14ac:dyDescent="0.2">
      <c r="M408" s="1"/>
    </row>
    <row r="409" spans="13:13" ht="12.75" x14ac:dyDescent="0.2">
      <c r="M409" s="1"/>
    </row>
    <row r="410" spans="13:13" ht="12.75" x14ac:dyDescent="0.2">
      <c r="M410" s="1"/>
    </row>
    <row r="411" spans="13:13" ht="12.75" x14ac:dyDescent="0.2">
      <c r="M411" s="1"/>
    </row>
    <row r="412" spans="13:13" ht="12.75" x14ac:dyDescent="0.2">
      <c r="M412" s="1"/>
    </row>
    <row r="413" spans="13:13" ht="12.75" x14ac:dyDescent="0.2">
      <c r="M413" s="1"/>
    </row>
    <row r="414" spans="13:13" ht="12.75" x14ac:dyDescent="0.2">
      <c r="M414" s="1"/>
    </row>
    <row r="415" spans="13:13" ht="12.75" x14ac:dyDescent="0.2">
      <c r="M415" s="1"/>
    </row>
    <row r="416" spans="13:13" ht="12.75" x14ac:dyDescent="0.2">
      <c r="M416" s="1"/>
    </row>
    <row r="417" spans="13:13" ht="12.75" x14ac:dyDescent="0.2">
      <c r="M417" s="1"/>
    </row>
    <row r="418" spans="13:13" ht="12.75" x14ac:dyDescent="0.2">
      <c r="M418" s="1"/>
    </row>
    <row r="419" spans="13:13" ht="12.75" x14ac:dyDescent="0.2">
      <c r="M419" s="1"/>
    </row>
    <row r="420" spans="13:13" ht="12.75" x14ac:dyDescent="0.2">
      <c r="M420" s="1"/>
    </row>
    <row r="421" spans="13:13" ht="12.75" x14ac:dyDescent="0.2">
      <c r="M421" s="1"/>
    </row>
    <row r="422" spans="13:13" ht="12.75" x14ac:dyDescent="0.2">
      <c r="M422" s="1"/>
    </row>
    <row r="423" spans="13:13" ht="12.75" x14ac:dyDescent="0.2">
      <c r="M423" s="1"/>
    </row>
    <row r="424" spans="13:13" ht="12.75" x14ac:dyDescent="0.2">
      <c r="M424" s="1"/>
    </row>
    <row r="425" spans="13:13" ht="12.75" x14ac:dyDescent="0.2">
      <c r="M425" s="1"/>
    </row>
    <row r="426" spans="13:13" ht="12.75" x14ac:dyDescent="0.2">
      <c r="M426" s="1"/>
    </row>
    <row r="427" spans="13:13" ht="12.75" x14ac:dyDescent="0.2">
      <c r="M427" s="1"/>
    </row>
    <row r="428" spans="13:13" ht="12.75" x14ac:dyDescent="0.2">
      <c r="M428" s="1"/>
    </row>
    <row r="429" spans="13:13" ht="12.75" x14ac:dyDescent="0.2">
      <c r="M429" s="1"/>
    </row>
    <row r="430" spans="13:13" ht="12.75" x14ac:dyDescent="0.2">
      <c r="M430" s="1"/>
    </row>
    <row r="431" spans="13:13" ht="12.75" x14ac:dyDescent="0.2">
      <c r="M431" s="1"/>
    </row>
    <row r="432" spans="13:13" ht="12.75" x14ac:dyDescent="0.2">
      <c r="M432" s="1"/>
    </row>
    <row r="433" spans="13:13" ht="12.75" x14ac:dyDescent="0.2">
      <c r="M433" s="1"/>
    </row>
    <row r="434" spans="13:13" ht="12.75" x14ac:dyDescent="0.2">
      <c r="M434" s="1"/>
    </row>
    <row r="435" spans="13:13" ht="12.75" x14ac:dyDescent="0.2">
      <c r="M435" s="1"/>
    </row>
    <row r="436" spans="13:13" ht="12.75" x14ac:dyDescent="0.2">
      <c r="M436" s="1"/>
    </row>
    <row r="437" spans="13:13" ht="12.75" x14ac:dyDescent="0.2">
      <c r="M437" s="1"/>
    </row>
    <row r="438" spans="13:13" ht="12.75" x14ac:dyDescent="0.2">
      <c r="M438" s="1"/>
    </row>
    <row r="439" spans="13:13" ht="12.75" x14ac:dyDescent="0.2">
      <c r="M439" s="1"/>
    </row>
    <row r="440" spans="13:13" ht="12.75" x14ac:dyDescent="0.2">
      <c r="M440" s="1"/>
    </row>
    <row r="441" spans="13:13" ht="12.75" x14ac:dyDescent="0.2">
      <c r="M441" s="1"/>
    </row>
    <row r="442" spans="13:13" ht="12.75" x14ac:dyDescent="0.2">
      <c r="M442" s="1"/>
    </row>
    <row r="443" spans="13:13" ht="12.75" x14ac:dyDescent="0.2">
      <c r="M443" s="1"/>
    </row>
    <row r="444" spans="13:13" ht="12.75" x14ac:dyDescent="0.2">
      <c r="M444" s="1"/>
    </row>
    <row r="445" spans="13:13" ht="12.75" x14ac:dyDescent="0.2">
      <c r="M445" s="1"/>
    </row>
    <row r="446" spans="13:13" ht="12.75" x14ac:dyDescent="0.2">
      <c r="M446" s="1"/>
    </row>
    <row r="447" spans="13:13" ht="12.75" x14ac:dyDescent="0.2">
      <c r="M447" s="1"/>
    </row>
    <row r="448" spans="13:13" ht="12.75" x14ac:dyDescent="0.2">
      <c r="M448" s="1"/>
    </row>
    <row r="449" spans="13:13" ht="12.75" x14ac:dyDescent="0.2">
      <c r="M449" s="1"/>
    </row>
    <row r="450" spans="13:13" ht="12.75" x14ac:dyDescent="0.2">
      <c r="M450" s="1"/>
    </row>
    <row r="451" spans="13:13" ht="12.75" x14ac:dyDescent="0.2">
      <c r="M451" s="1"/>
    </row>
    <row r="452" spans="13:13" ht="12.75" x14ac:dyDescent="0.2">
      <c r="M452" s="1"/>
    </row>
    <row r="453" spans="13:13" ht="12.75" x14ac:dyDescent="0.2">
      <c r="M453" s="1"/>
    </row>
    <row r="454" spans="13:13" ht="12.75" x14ac:dyDescent="0.2">
      <c r="M454" s="1"/>
    </row>
    <row r="455" spans="13:13" ht="12.75" x14ac:dyDescent="0.2">
      <c r="M455" s="1"/>
    </row>
    <row r="456" spans="13:13" ht="12.75" x14ac:dyDescent="0.2">
      <c r="M456" s="1"/>
    </row>
    <row r="457" spans="13:13" ht="12.75" x14ac:dyDescent="0.2">
      <c r="M457" s="1"/>
    </row>
    <row r="458" spans="13:13" ht="12.75" x14ac:dyDescent="0.2">
      <c r="M458" s="1"/>
    </row>
    <row r="459" spans="13:13" ht="12.75" x14ac:dyDescent="0.2">
      <c r="M459" s="1"/>
    </row>
    <row r="460" spans="13:13" ht="12.75" x14ac:dyDescent="0.2">
      <c r="M460" s="1"/>
    </row>
    <row r="461" spans="13:13" ht="12.75" x14ac:dyDescent="0.2">
      <c r="M461" s="1"/>
    </row>
    <row r="462" spans="13:13" ht="12.75" x14ac:dyDescent="0.2">
      <c r="M462" s="1"/>
    </row>
    <row r="463" spans="13:13" ht="12.75" x14ac:dyDescent="0.2">
      <c r="M463" s="1"/>
    </row>
    <row r="464" spans="13:13" ht="12.75" x14ac:dyDescent="0.2">
      <c r="M464" s="1"/>
    </row>
    <row r="465" spans="13:13" ht="12.75" x14ac:dyDescent="0.2">
      <c r="M465" s="1"/>
    </row>
    <row r="466" spans="13:13" ht="12.75" x14ac:dyDescent="0.2">
      <c r="M466" s="1"/>
    </row>
    <row r="467" spans="13:13" ht="12.75" x14ac:dyDescent="0.2">
      <c r="M467" s="1"/>
    </row>
    <row r="468" spans="13:13" ht="12.75" x14ac:dyDescent="0.2">
      <c r="M468" s="1"/>
    </row>
    <row r="469" spans="13:13" ht="12.75" x14ac:dyDescent="0.2">
      <c r="M469" s="1"/>
    </row>
    <row r="470" spans="13:13" ht="12.75" x14ac:dyDescent="0.2">
      <c r="M470" s="1"/>
    </row>
    <row r="471" spans="13:13" ht="12.75" x14ac:dyDescent="0.2">
      <c r="M471" s="1"/>
    </row>
    <row r="472" spans="13:13" ht="12.75" x14ac:dyDescent="0.2">
      <c r="M472" s="1"/>
    </row>
    <row r="473" spans="13:13" ht="12.75" x14ac:dyDescent="0.2">
      <c r="M473" s="1"/>
    </row>
    <row r="474" spans="13:13" ht="12.75" x14ac:dyDescent="0.2">
      <c r="M474" s="1"/>
    </row>
    <row r="475" spans="13:13" ht="12.75" x14ac:dyDescent="0.2">
      <c r="M475" s="1"/>
    </row>
    <row r="476" spans="13:13" ht="12.75" x14ac:dyDescent="0.2">
      <c r="M476" s="1"/>
    </row>
    <row r="477" spans="13:13" ht="12.75" x14ac:dyDescent="0.2">
      <c r="M477" s="1"/>
    </row>
    <row r="478" spans="13:13" ht="12.75" x14ac:dyDescent="0.2">
      <c r="M478" s="1"/>
    </row>
    <row r="479" spans="13:13" ht="12.75" x14ac:dyDescent="0.2">
      <c r="M479" s="1"/>
    </row>
    <row r="480" spans="13:13" ht="12.75" x14ac:dyDescent="0.2">
      <c r="M480" s="1"/>
    </row>
    <row r="481" spans="13:13" ht="12.75" x14ac:dyDescent="0.2">
      <c r="M481" s="1"/>
    </row>
    <row r="482" spans="13:13" ht="12.75" x14ac:dyDescent="0.2">
      <c r="M482" s="1"/>
    </row>
    <row r="483" spans="13:13" ht="12.75" x14ac:dyDescent="0.2">
      <c r="M483" s="1"/>
    </row>
    <row r="484" spans="13:13" ht="12.75" x14ac:dyDescent="0.2">
      <c r="M484" s="1"/>
    </row>
    <row r="485" spans="13:13" ht="12.75" x14ac:dyDescent="0.2">
      <c r="M485" s="1"/>
    </row>
    <row r="486" spans="13:13" ht="12.75" x14ac:dyDescent="0.2">
      <c r="M486" s="1"/>
    </row>
    <row r="487" spans="13:13" ht="12.75" x14ac:dyDescent="0.2">
      <c r="M487" s="1"/>
    </row>
    <row r="488" spans="13:13" ht="12.75" x14ac:dyDescent="0.2">
      <c r="M488" s="1"/>
    </row>
    <row r="489" spans="13:13" ht="12.75" x14ac:dyDescent="0.2">
      <c r="M489" s="1"/>
    </row>
    <row r="490" spans="13:13" ht="12.75" x14ac:dyDescent="0.2">
      <c r="M490" s="1"/>
    </row>
    <row r="491" spans="13:13" ht="12.75" x14ac:dyDescent="0.2">
      <c r="M491" s="1"/>
    </row>
    <row r="492" spans="13:13" ht="12.75" x14ac:dyDescent="0.2">
      <c r="M492" s="1"/>
    </row>
    <row r="493" spans="13:13" ht="12.75" x14ac:dyDescent="0.2">
      <c r="M493" s="1"/>
    </row>
    <row r="494" spans="13:13" ht="12.75" x14ac:dyDescent="0.2">
      <c r="M494" s="1"/>
    </row>
    <row r="495" spans="13:13" ht="12.75" x14ac:dyDescent="0.2">
      <c r="M495" s="1"/>
    </row>
    <row r="496" spans="13:13" ht="12.75" x14ac:dyDescent="0.2">
      <c r="M496" s="1"/>
    </row>
    <row r="497" spans="13:13" ht="12.75" x14ac:dyDescent="0.2">
      <c r="M497" s="1"/>
    </row>
    <row r="498" spans="13:13" ht="12.75" x14ac:dyDescent="0.2">
      <c r="M498" s="1"/>
    </row>
    <row r="499" spans="13:13" ht="12.75" x14ac:dyDescent="0.2">
      <c r="M499" s="1"/>
    </row>
    <row r="500" spans="13:13" ht="12.75" x14ac:dyDescent="0.2">
      <c r="M500" s="1"/>
    </row>
    <row r="501" spans="13:13" ht="12.75" x14ac:dyDescent="0.2">
      <c r="M501" s="1"/>
    </row>
    <row r="502" spans="13:13" ht="12.75" x14ac:dyDescent="0.2">
      <c r="M502" s="1"/>
    </row>
    <row r="503" spans="13:13" ht="12.75" x14ac:dyDescent="0.2">
      <c r="M503" s="1"/>
    </row>
    <row r="504" spans="13:13" ht="12.75" x14ac:dyDescent="0.2">
      <c r="M504" s="1"/>
    </row>
    <row r="505" spans="13:13" ht="12.75" x14ac:dyDescent="0.2">
      <c r="M505" s="1"/>
    </row>
    <row r="506" spans="13:13" ht="12.75" x14ac:dyDescent="0.2">
      <c r="M506" s="1"/>
    </row>
    <row r="507" spans="13:13" ht="12.75" x14ac:dyDescent="0.2">
      <c r="M507" s="1"/>
    </row>
    <row r="508" spans="13:13" ht="12.75" x14ac:dyDescent="0.2">
      <c r="M508" s="1"/>
    </row>
    <row r="509" spans="13:13" ht="12.75" x14ac:dyDescent="0.2">
      <c r="M509" s="1"/>
    </row>
    <row r="510" spans="13:13" ht="12.75" x14ac:dyDescent="0.2">
      <c r="M510" s="1"/>
    </row>
    <row r="511" spans="13:13" ht="12.75" x14ac:dyDescent="0.2">
      <c r="M511" s="1"/>
    </row>
    <row r="512" spans="13:13" ht="12.75" x14ac:dyDescent="0.2">
      <c r="M512" s="1"/>
    </row>
    <row r="513" spans="13:13" ht="12.75" x14ac:dyDescent="0.2">
      <c r="M513" s="1"/>
    </row>
    <row r="514" spans="13:13" ht="12.75" x14ac:dyDescent="0.2">
      <c r="M514" s="1"/>
    </row>
    <row r="515" spans="13:13" ht="12.75" x14ac:dyDescent="0.2">
      <c r="M515" s="1"/>
    </row>
    <row r="516" spans="13:13" ht="12.75" x14ac:dyDescent="0.2">
      <c r="M516" s="1"/>
    </row>
    <row r="517" spans="13:13" ht="12.75" x14ac:dyDescent="0.2">
      <c r="M517" s="1"/>
    </row>
    <row r="518" spans="13:13" ht="12.75" x14ac:dyDescent="0.2">
      <c r="M518" s="1"/>
    </row>
    <row r="519" spans="13:13" ht="12.75" x14ac:dyDescent="0.2">
      <c r="M519" s="1"/>
    </row>
    <row r="520" spans="13:13" ht="12.75" x14ac:dyDescent="0.2">
      <c r="M520" s="1"/>
    </row>
    <row r="521" spans="13:13" ht="12.75" x14ac:dyDescent="0.2">
      <c r="M521" s="1"/>
    </row>
    <row r="522" spans="13:13" ht="12.75" x14ac:dyDescent="0.2">
      <c r="M522" s="1"/>
    </row>
    <row r="523" spans="13:13" ht="12.75" x14ac:dyDescent="0.2">
      <c r="M523" s="1"/>
    </row>
    <row r="524" spans="13:13" ht="12.75" x14ac:dyDescent="0.2">
      <c r="M524" s="1"/>
    </row>
    <row r="525" spans="13:13" ht="12.75" x14ac:dyDescent="0.2">
      <c r="M525" s="1"/>
    </row>
    <row r="526" spans="13:13" ht="12.75" x14ac:dyDescent="0.2">
      <c r="M526" s="1"/>
    </row>
    <row r="527" spans="13:13" ht="12.75" x14ac:dyDescent="0.2">
      <c r="M527" s="1"/>
    </row>
    <row r="528" spans="13:13" ht="12.75" x14ac:dyDescent="0.2">
      <c r="M528" s="1"/>
    </row>
    <row r="529" spans="13:13" ht="12.75" x14ac:dyDescent="0.2">
      <c r="M529" s="1"/>
    </row>
    <row r="530" spans="13:13" ht="12.75" x14ac:dyDescent="0.2">
      <c r="M530" s="1"/>
    </row>
    <row r="531" spans="13:13" ht="12.75" x14ac:dyDescent="0.2">
      <c r="M531" s="1"/>
    </row>
    <row r="532" spans="13:13" ht="12.75" x14ac:dyDescent="0.2">
      <c r="M532" s="1"/>
    </row>
    <row r="533" spans="13:13" ht="12.75" x14ac:dyDescent="0.2">
      <c r="M533" s="1"/>
    </row>
    <row r="534" spans="13:13" ht="12.75" x14ac:dyDescent="0.2">
      <c r="M534" s="1"/>
    </row>
    <row r="535" spans="13:13" ht="12.75" x14ac:dyDescent="0.2">
      <c r="M535" s="1"/>
    </row>
    <row r="536" spans="13:13" ht="12.75" x14ac:dyDescent="0.2">
      <c r="M536" s="1"/>
    </row>
    <row r="537" spans="13:13" ht="12.75" x14ac:dyDescent="0.2">
      <c r="M537" s="1"/>
    </row>
    <row r="538" spans="13:13" ht="12.75" x14ac:dyDescent="0.2">
      <c r="M538" s="1"/>
    </row>
    <row r="539" spans="13:13" ht="12.75" x14ac:dyDescent="0.2">
      <c r="M539" s="1"/>
    </row>
    <row r="540" spans="13:13" ht="12.75" x14ac:dyDescent="0.2">
      <c r="M540" s="1"/>
    </row>
    <row r="541" spans="13:13" ht="12.75" x14ac:dyDescent="0.2">
      <c r="M541" s="1"/>
    </row>
    <row r="542" spans="13:13" ht="12.75" x14ac:dyDescent="0.2">
      <c r="M542" s="1"/>
    </row>
    <row r="543" spans="13:13" ht="12.75" x14ac:dyDescent="0.2">
      <c r="M543" s="1"/>
    </row>
    <row r="544" spans="13:13" ht="12.75" x14ac:dyDescent="0.2">
      <c r="M544" s="1"/>
    </row>
    <row r="545" spans="13:13" ht="12.75" x14ac:dyDescent="0.2">
      <c r="M545" s="1"/>
    </row>
    <row r="546" spans="13:13" ht="12.75" x14ac:dyDescent="0.2">
      <c r="M546" s="1"/>
    </row>
    <row r="547" spans="13:13" ht="12.75" x14ac:dyDescent="0.2">
      <c r="M547" s="1"/>
    </row>
    <row r="548" spans="13:13" ht="12.75" x14ac:dyDescent="0.2">
      <c r="M548" s="1"/>
    </row>
    <row r="549" spans="13:13" ht="12.75" x14ac:dyDescent="0.2">
      <c r="M549" s="1"/>
    </row>
    <row r="550" spans="13:13" ht="12.75" x14ac:dyDescent="0.2">
      <c r="M550" s="1"/>
    </row>
    <row r="551" spans="13:13" ht="12.75" x14ac:dyDescent="0.2">
      <c r="M551" s="1"/>
    </row>
    <row r="552" spans="13:13" ht="12.75" x14ac:dyDescent="0.2">
      <c r="M552" s="1"/>
    </row>
    <row r="553" spans="13:13" ht="12.75" x14ac:dyDescent="0.2">
      <c r="M553" s="1"/>
    </row>
    <row r="554" spans="13:13" ht="12.75" x14ac:dyDescent="0.2">
      <c r="M554" s="1"/>
    </row>
    <row r="555" spans="13:13" ht="12.75" x14ac:dyDescent="0.2">
      <c r="M555" s="1"/>
    </row>
    <row r="556" spans="13:13" ht="12.75" x14ac:dyDescent="0.2">
      <c r="M556" s="1"/>
    </row>
    <row r="557" spans="13:13" ht="12.75" x14ac:dyDescent="0.2">
      <c r="M557" s="1"/>
    </row>
    <row r="558" spans="13:13" ht="12.75" x14ac:dyDescent="0.2">
      <c r="M558" s="1"/>
    </row>
    <row r="559" spans="13:13" ht="12.75" x14ac:dyDescent="0.2">
      <c r="M559" s="1"/>
    </row>
    <row r="560" spans="13:13" ht="12.75" x14ac:dyDescent="0.2">
      <c r="M560" s="1"/>
    </row>
    <row r="561" spans="13:13" ht="12.75" x14ac:dyDescent="0.2">
      <c r="M561" s="1"/>
    </row>
    <row r="562" spans="13:13" ht="12.75" x14ac:dyDescent="0.2">
      <c r="M562" s="1"/>
    </row>
    <row r="563" spans="13:13" ht="12.75" x14ac:dyDescent="0.2">
      <c r="M563" s="1"/>
    </row>
    <row r="564" spans="13:13" ht="12.75" x14ac:dyDescent="0.2">
      <c r="M564" s="1"/>
    </row>
    <row r="565" spans="13:13" ht="12.75" x14ac:dyDescent="0.2">
      <c r="M565" s="1"/>
    </row>
    <row r="566" spans="13:13" ht="12.75" x14ac:dyDescent="0.2">
      <c r="M566" s="1"/>
    </row>
    <row r="567" spans="13:13" ht="12.75" x14ac:dyDescent="0.2">
      <c r="M567" s="1"/>
    </row>
    <row r="568" spans="13:13" ht="12.75" x14ac:dyDescent="0.2">
      <c r="M568" s="1"/>
    </row>
    <row r="569" spans="13:13" ht="12.75" x14ac:dyDescent="0.2">
      <c r="M569" s="1"/>
    </row>
    <row r="570" spans="13:13" ht="12.75" x14ac:dyDescent="0.2">
      <c r="M570" s="1"/>
    </row>
    <row r="571" spans="13:13" ht="12.75" x14ac:dyDescent="0.2">
      <c r="M571" s="1"/>
    </row>
    <row r="572" spans="13:13" ht="12.75" x14ac:dyDescent="0.2">
      <c r="M572" s="1"/>
    </row>
    <row r="573" spans="13:13" ht="12.75" x14ac:dyDescent="0.2">
      <c r="M573" s="1"/>
    </row>
    <row r="574" spans="13:13" ht="12.75" x14ac:dyDescent="0.2">
      <c r="M574" s="1"/>
    </row>
    <row r="575" spans="13:13" ht="12.75" x14ac:dyDescent="0.2">
      <c r="M575" s="1"/>
    </row>
    <row r="576" spans="13:13" ht="12.75" x14ac:dyDescent="0.2">
      <c r="M576" s="1"/>
    </row>
    <row r="577" spans="13:13" ht="12.75" x14ac:dyDescent="0.2">
      <c r="M577" s="1"/>
    </row>
    <row r="578" spans="13:13" ht="12.75" x14ac:dyDescent="0.2">
      <c r="M578" s="1"/>
    </row>
    <row r="579" spans="13:13" ht="12.75" x14ac:dyDescent="0.2">
      <c r="M579" s="1"/>
    </row>
    <row r="580" spans="13:13" ht="12.75" x14ac:dyDescent="0.2">
      <c r="M580" s="1"/>
    </row>
    <row r="581" spans="13:13" ht="12.75" x14ac:dyDescent="0.2">
      <c r="M581" s="1"/>
    </row>
    <row r="582" spans="13:13" ht="12.75" x14ac:dyDescent="0.2">
      <c r="M582" s="1"/>
    </row>
    <row r="583" spans="13:13" ht="12.75" x14ac:dyDescent="0.2">
      <c r="M583" s="1"/>
    </row>
    <row r="584" spans="13:13" ht="12.75" x14ac:dyDescent="0.2">
      <c r="M584" s="1"/>
    </row>
    <row r="585" spans="13:13" ht="12.75" x14ac:dyDescent="0.2">
      <c r="M585" s="1"/>
    </row>
    <row r="586" spans="13:13" ht="12.75" x14ac:dyDescent="0.2">
      <c r="M586" s="1"/>
    </row>
    <row r="587" spans="13:13" ht="12.75" x14ac:dyDescent="0.2">
      <c r="M587" s="1"/>
    </row>
    <row r="588" spans="13:13" ht="12.75" x14ac:dyDescent="0.2">
      <c r="M588" s="1"/>
    </row>
    <row r="589" spans="13:13" ht="12.75" x14ac:dyDescent="0.2">
      <c r="M589" s="1"/>
    </row>
    <row r="590" spans="13:13" ht="12.75" x14ac:dyDescent="0.2">
      <c r="M590" s="1"/>
    </row>
    <row r="591" spans="13:13" ht="12.75" x14ac:dyDescent="0.2">
      <c r="M591" s="1"/>
    </row>
    <row r="592" spans="13:13" ht="12.75" x14ac:dyDescent="0.2">
      <c r="M592" s="1"/>
    </row>
    <row r="593" spans="13:13" ht="12.75" x14ac:dyDescent="0.2">
      <c r="M593" s="1"/>
    </row>
    <row r="594" spans="13:13" ht="12.75" x14ac:dyDescent="0.2">
      <c r="M594" s="1"/>
    </row>
    <row r="595" spans="13:13" ht="12.75" x14ac:dyDescent="0.2">
      <c r="M595" s="1"/>
    </row>
    <row r="596" spans="13:13" ht="12.75" x14ac:dyDescent="0.2">
      <c r="M596" s="1"/>
    </row>
    <row r="597" spans="13:13" ht="12.75" x14ac:dyDescent="0.2">
      <c r="M597" s="1"/>
    </row>
    <row r="598" spans="13:13" ht="12.75" x14ac:dyDescent="0.2">
      <c r="M598" s="1"/>
    </row>
    <row r="599" spans="13:13" ht="12.75" x14ac:dyDescent="0.2">
      <c r="M599" s="1"/>
    </row>
    <row r="600" spans="13:13" ht="12.75" x14ac:dyDescent="0.2">
      <c r="M600" s="1"/>
    </row>
    <row r="601" spans="13:13" ht="12.75" x14ac:dyDescent="0.2">
      <c r="M601" s="1"/>
    </row>
    <row r="602" spans="13:13" ht="12.75" x14ac:dyDescent="0.2">
      <c r="M602" s="1"/>
    </row>
    <row r="603" spans="13:13" ht="12.75" x14ac:dyDescent="0.2">
      <c r="M603" s="1"/>
    </row>
    <row r="604" spans="13:13" ht="12.75" x14ac:dyDescent="0.2">
      <c r="M604" s="1"/>
    </row>
    <row r="605" spans="13:13" ht="12.75" x14ac:dyDescent="0.2">
      <c r="M605" s="1"/>
    </row>
    <row r="606" spans="13:13" ht="12.75" x14ac:dyDescent="0.2">
      <c r="M606" s="1"/>
    </row>
    <row r="607" spans="13:13" ht="12.75" x14ac:dyDescent="0.2">
      <c r="M607" s="1"/>
    </row>
    <row r="608" spans="13:13" ht="12.75" x14ac:dyDescent="0.2">
      <c r="M608" s="1"/>
    </row>
    <row r="609" spans="13:13" ht="12.75" x14ac:dyDescent="0.2">
      <c r="M609" s="1"/>
    </row>
    <row r="610" spans="13:13" ht="12.75" x14ac:dyDescent="0.2">
      <c r="M610" s="1"/>
    </row>
    <row r="611" spans="13:13" ht="12.75" x14ac:dyDescent="0.2">
      <c r="M611" s="1"/>
    </row>
    <row r="612" spans="13:13" ht="12.75" x14ac:dyDescent="0.2">
      <c r="M612" s="1"/>
    </row>
    <row r="613" spans="13:13" ht="12.75" x14ac:dyDescent="0.2">
      <c r="M613" s="1"/>
    </row>
    <row r="614" spans="13:13" ht="12.75" x14ac:dyDescent="0.2">
      <c r="M614" s="1"/>
    </row>
    <row r="615" spans="13:13" ht="12.75" x14ac:dyDescent="0.2">
      <c r="M615" s="1"/>
    </row>
    <row r="616" spans="13:13" ht="12.75" x14ac:dyDescent="0.2">
      <c r="M616" s="1"/>
    </row>
    <row r="617" spans="13:13" ht="12.75" x14ac:dyDescent="0.2">
      <c r="M617" s="1"/>
    </row>
    <row r="618" spans="13:13" ht="12.75" x14ac:dyDescent="0.2">
      <c r="M618" s="1"/>
    </row>
    <row r="619" spans="13:13" ht="12.75" x14ac:dyDescent="0.2">
      <c r="M619" s="1"/>
    </row>
    <row r="620" spans="13:13" ht="12.75" x14ac:dyDescent="0.2">
      <c r="M620" s="1"/>
    </row>
    <row r="621" spans="13:13" ht="12.75" x14ac:dyDescent="0.2">
      <c r="M621" s="1"/>
    </row>
    <row r="622" spans="13:13" ht="12.75" x14ac:dyDescent="0.2">
      <c r="M622" s="1"/>
    </row>
    <row r="623" spans="13:13" ht="12.75" x14ac:dyDescent="0.2">
      <c r="M623" s="1"/>
    </row>
    <row r="624" spans="13:13" ht="12.75" x14ac:dyDescent="0.2">
      <c r="M624" s="1"/>
    </row>
    <row r="625" spans="13:13" ht="12.75" x14ac:dyDescent="0.2">
      <c r="M625" s="1"/>
    </row>
    <row r="626" spans="13:13" ht="12.75" x14ac:dyDescent="0.2">
      <c r="M626" s="1"/>
    </row>
    <row r="627" spans="13:13" ht="12.75" x14ac:dyDescent="0.2">
      <c r="M627" s="1"/>
    </row>
    <row r="628" spans="13:13" ht="12.75" x14ac:dyDescent="0.2">
      <c r="M628" s="1"/>
    </row>
    <row r="629" spans="13:13" ht="12.75" x14ac:dyDescent="0.2">
      <c r="M629" s="1"/>
    </row>
    <row r="630" spans="13:13" ht="12.75" x14ac:dyDescent="0.2">
      <c r="M630" s="1"/>
    </row>
    <row r="631" spans="13:13" ht="12.75" x14ac:dyDescent="0.2">
      <c r="M631" s="1"/>
    </row>
    <row r="632" spans="13:13" ht="12.75" x14ac:dyDescent="0.2">
      <c r="M632" s="1"/>
    </row>
    <row r="633" spans="13:13" ht="12.75" x14ac:dyDescent="0.2">
      <c r="M633" s="1"/>
    </row>
    <row r="634" spans="13:13" ht="12.75" x14ac:dyDescent="0.2">
      <c r="M634" s="1"/>
    </row>
    <row r="635" spans="13:13" ht="12.75" x14ac:dyDescent="0.2">
      <c r="M635" s="1"/>
    </row>
    <row r="636" spans="13:13" ht="12.75" x14ac:dyDescent="0.2">
      <c r="M636" s="1"/>
    </row>
    <row r="637" spans="13:13" ht="12.75" x14ac:dyDescent="0.2">
      <c r="M637" s="1"/>
    </row>
    <row r="638" spans="13:13" ht="12.75" x14ac:dyDescent="0.2">
      <c r="M638" s="1"/>
    </row>
    <row r="639" spans="13:13" ht="12.75" x14ac:dyDescent="0.2">
      <c r="M639" s="1"/>
    </row>
    <row r="640" spans="13:13" ht="12.75" x14ac:dyDescent="0.2">
      <c r="M640" s="1"/>
    </row>
    <row r="641" spans="13:13" ht="12.75" x14ac:dyDescent="0.2">
      <c r="M641" s="1"/>
    </row>
    <row r="642" spans="13:13" ht="12.75" x14ac:dyDescent="0.2">
      <c r="M642" s="1"/>
    </row>
    <row r="643" spans="13:13" ht="12.75" x14ac:dyDescent="0.2">
      <c r="M643" s="1"/>
    </row>
    <row r="644" spans="13:13" ht="12.75" x14ac:dyDescent="0.2">
      <c r="M644" s="1"/>
    </row>
    <row r="645" spans="13:13" ht="12.75" x14ac:dyDescent="0.2">
      <c r="M645" s="1"/>
    </row>
    <row r="646" spans="13:13" ht="12.75" x14ac:dyDescent="0.2">
      <c r="M646" s="1"/>
    </row>
    <row r="647" spans="13:13" ht="12.75" x14ac:dyDescent="0.2">
      <c r="M647" s="1"/>
    </row>
    <row r="648" spans="13:13" ht="12.75" x14ac:dyDescent="0.2">
      <c r="M648" s="1"/>
    </row>
    <row r="649" spans="13:13" ht="12.75" x14ac:dyDescent="0.2">
      <c r="M649" s="1"/>
    </row>
    <row r="650" spans="13:13" ht="12.75" x14ac:dyDescent="0.2">
      <c r="M650" s="1"/>
    </row>
    <row r="651" spans="13:13" ht="12.75" x14ac:dyDescent="0.2">
      <c r="M651" s="1"/>
    </row>
    <row r="652" spans="13:13" ht="12.75" x14ac:dyDescent="0.2">
      <c r="M652" s="1"/>
    </row>
    <row r="653" spans="13:13" ht="12.75" x14ac:dyDescent="0.2">
      <c r="M653" s="1"/>
    </row>
    <row r="654" spans="13:13" ht="12.75" x14ac:dyDescent="0.2">
      <c r="M654" s="1"/>
    </row>
    <row r="655" spans="13:13" ht="12.75" x14ac:dyDescent="0.2">
      <c r="M655" s="1"/>
    </row>
    <row r="656" spans="13:13" ht="12.75" x14ac:dyDescent="0.2">
      <c r="M656" s="1"/>
    </row>
    <row r="657" spans="13:13" ht="12.75" x14ac:dyDescent="0.2">
      <c r="M657" s="1"/>
    </row>
    <row r="658" spans="13:13" ht="12.75" x14ac:dyDescent="0.2">
      <c r="M658" s="1"/>
    </row>
    <row r="659" spans="13:13" ht="12.75" x14ac:dyDescent="0.2">
      <c r="M659" s="1"/>
    </row>
    <row r="660" spans="13:13" ht="12.75" x14ac:dyDescent="0.2">
      <c r="M660" s="1"/>
    </row>
    <row r="661" spans="13:13" ht="12.75" x14ac:dyDescent="0.2">
      <c r="M661" s="1"/>
    </row>
    <row r="662" spans="13:13" ht="12.75" x14ac:dyDescent="0.2">
      <c r="M662" s="1"/>
    </row>
    <row r="663" spans="13:13" ht="12.75" x14ac:dyDescent="0.2">
      <c r="M663" s="1"/>
    </row>
    <row r="664" spans="13:13" ht="12.75" x14ac:dyDescent="0.2">
      <c r="M664" s="1"/>
    </row>
    <row r="665" spans="13:13" ht="12.75" x14ac:dyDescent="0.2">
      <c r="M665" s="1"/>
    </row>
    <row r="666" spans="13:13" ht="12.75" x14ac:dyDescent="0.2">
      <c r="M666" s="1"/>
    </row>
    <row r="667" spans="13:13" ht="12.75" x14ac:dyDescent="0.2">
      <c r="M667" s="1"/>
    </row>
    <row r="668" spans="13:13" ht="12.75" x14ac:dyDescent="0.2">
      <c r="M668" s="1"/>
    </row>
    <row r="669" spans="13:13" ht="12.75" x14ac:dyDescent="0.2">
      <c r="M669" s="1"/>
    </row>
    <row r="670" spans="13:13" ht="12.75" x14ac:dyDescent="0.2">
      <c r="M670" s="1"/>
    </row>
    <row r="671" spans="13:13" ht="12.75" x14ac:dyDescent="0.2">
      <c r="M671" s="1"/>
    </row>
    <row r="672" spans="13:13" ht="12.75" x14ac:dyDescent="0.2">
      <c r="M672" s="1"/>
    </row>
    <row r="673" spans="13:13" ht="12.75" x14ac:dyDescent="0.2">
      <c r="M673" s="1"/>
    </row>
    <row r="674" spans="13:13" ht="12.75" x14ac:dyDescent="0.2">
      <c r="M674" s="1"/>
    </row>
    <row r="675" spans="13:13" ht="12.75" x14ac:dyDescent="0.2">
      <c r="M675" s="1"/>
    </row>
    <row r="676" spans="13:13" ht="12.75" x14ac:dyDescent="0.2">
      <c r="M676" s="1"/>
    </row>
    <row r="677" spans="13:13" ht="12.75" x14ac:dyDescent="0.2">
      <c r="M677" s="1"/>
    </row>
    <row r="678" spans="13:13" ht="12.75" x14ac:dyDescent="0.2">
      <c r="M678" s="1"/>
    </row>
    <row r="679" spans="13:13" ht="12.75" x14ac:dyDescent="0.2">
      <c r="M679" s="1"/>
    </row>
    <row r="680" spans="13:13" ht="12.75" x14ac:dyDescent="0.2">
      <c r="M680" s="1"/>
    </row>
    <row r="681" spans="13:13" ht="12.75" x14ac:dyDescent="0.2">
      <c r="M681" s="1"/>
    </row>
    <row r="682" spans="13:13" ht="12.75" x14ac:dyDescent="0.2">
      <c r="M682" s="1"/>
    </row>
    <row r="683" spans="13:13" ht="12.75" x14ac:dyDescent="0.2">
      <c r="M683" s="1"/>
    </row>
    <row r="684" spans="13:13" ht="12.75" x14ac:dyDescent="0.2">
      <c r="M684" s="1"/>
    </row>
    <row r="685" spans="13:13" ht="12.75" x14ac:dyDescent="0.2">
      <c r="M685" s="1"/>
    </row>
    <row r="686" spans="13:13" ht="12.75" x14ac:dyDescent="0.2">
      <c r="M686" s="1"/>
    </row>
    <row r="687" spans="13:13" ht="12.75" x14ac:dyDescent="0.2">
      <c r="M687" s="1"/>
    </row>
    <row r="688" spans="13:13" ht="12.75" x14ac:dyDescent="0.2">
      <c r="M688" s="1"/>
    </row>
    <row r="689" spans="13:13" ht="12.75" x14ac:dyDescent="0.2">
      <c r="M689" s="1"/>
    </row>
    <row r="690" spans="13:13" ht="12.75" x14ac:dyDescent="0.2">
      <c r="M690" s="1"/>
    </row>
    <row r="691" spans="13:13" ht="12.75" x14ac:dyDescent="0.2">
      <c r="M691" s="1"/>
    </row>
    <row r="692" spans="13:13" ht="12.75" x14ac:dyDescent="0.2">
      <c r="M692" s="1"/>
    </row>
    <row r="693" spans="13:13" ht="12.75" x14ac:dyDescent="0.2">
      <c r="M693" s="1"/>
    </row>
    <row r="694" spans="13:13" ht="12.75" x14ac:dyDescent="0.2">
      <c r="M694" s="1"/>
    </row>
    <row r="695" spans="13:13" ht="12.75" x14ac:dyDescent="0.2">
      <c r="M695" s="1"/>
    </row>
    <row r="696" spans="13:13" ht="12.75" x14ac:dyDescent="0.2">
      <c r="M696" s="1"/>
    </row>
    <row r="697" spans="13:13" ht="12.75" x14ac:dyDescent="0.2">
      <c r="M697" s="1"/>
    </row>
    <row r="698" spans="13:13" ht="12.75" x14ac:dyDescent="0.2">
      <c r="M698" s="1"/>
    </row>
    <row r="699" spans="13:13" ht="12.75" x14ac:dyDescent="0.2">
      <c r="M699" s="1"/>
    </row>
    <row r="700" spans="13:13" ht="12.75" x14ac:dyDescent="0.2">
      <c r="M700" s="1"/>
    </row>
    <row r="701" spans="13:13" ht="12.75" x14ac:dyDescent="0.2">
      <c r="M701" s="1"/>
    </row>
    <row r="702" spans="13:13" ht="12.75" x14ac:dyDescent="0.2">
      <c r="M702" s="1"/>
    </row>
    <row r="703" spans="13:13" ht="12.75" x14ac:dyDescent="0.2">
      <c r="M703" s="1"/>
    </row>
    <row r="704" spans="13:13" ht="12.75" x14ac:dyDescent="0.2">
      <c r="M704" s="1"/>
    </row>
    <row r="705" spans="13:13" ht="12.75" x14ac:dyDescent="0.2">
      <c r="M705" s="1"/>
    </row>
    <row r="706" spans="13:13" ht="12.75" x14ac:dyDescent="0.2">
      <c r="M706" s="1"/>
    </row>
    <row r="707" spans="13:13" ht="12.75" x14ac:dyDescent="0.2">
      <c r="M707" s="1"/>
    </row>
    <row r="708" spans="13:13" ht="12.75" x14ac:dyDescent="0.2">
      <c r="M708" s="1"/>
    </row>
    <row r="709" spans="13:13" ht="12.75" x14ac:dyDescent="0.2">
      <c r="M709" s="1"/>
    </row>
    <row r="710" spans="13:13" ht="12.75" x14ac:dyDescent="0.2">
      <c r="M710" s="1"/>
    </row>
    <row r="711" spans="13:13" ht="12.75" x14ac:dyDescent="0.2">
      <c r="M711" s="1"/>
    </row>
    <row r="712" spans="13:13" ht="12.75" x14ac:dyDescent="0.2">
      <c r="M712" s="1"/>
    </row>
    <row r="713" spans="13:13" ht="12.75" x14ac:dyDescent="0.2">
      <c r="M713" s="1"/>
    </row>
    <row r="714" spans="13:13" ht="12.75" x14ac:dyDescent="0.2">
      <c r="M714" s="1"/>
    </row>
    <row r="715" spans="13:13" ht="12.75" x14ac:dyDescent="0.2">
      <c r="M715" s="1"/>
    </row>
    <row r="716" spans="13:13" ht="12.75" x14ac:dyDescent="0.2">
      <c r="M716" s="1"/>
    </row>
    <row r="717" spans="13:13" ht="12.75" x14ac:dyDescent="0.2">
      <c r="M717" s="1"/>
    </row>
    <row r="718" spans="13:13" ht="12.75" x14ac:dyDescent="0.2">
      <c r="M718" s="1"/>
    </row>
    <row r="719" spans="13:13" ht="12.75" x14ac:dyDescent="0.2">
      <c r="M719" s="1"/>
    </row>
    <row r="720" spans="13:13" ht="12.75" x14ac:dyDescent="0.2">
      <c r="M720" s="1"/>
    </row>
    <row r="721" spans="13:13" ht="12.75" x14ac:dyDescent="0.2">
      <c r="M721" s="1"/>
    </row>
    <row r="722" spans="13:13" ht="12.75" x14ac:dyDescent="0.2">
      <c r="M722" s="1"/>
    </row>
    <row r="723" spans="13:13" ht="12.75" x14ac:dyDescent="0.2">
      <c r="M723" s="1"/>
    </row>
    <row r="724" spans="13:13" ht="12.75" x14ac:dyDescent="0.2">
      <c r="M724" s="1"/>
    </row>
    <row r="725" spans="13:13" ht="12.75" x14ac:dyDescent="0.2">
      <c r="M725" s="1"/>
    </row>
    <row r="726" spans="13:13" ht="12.75" x14ac:dyDescent="0.2">
      <c r="M726" s="1"/>
    </row>
    <row r="727" spans="13:13" ht="12.75" x14ac:dyDescent="0.2">
      <c r="M727" s="1"/>
    </row>
    <row r="728" spans="13:13" ht="12.75" x14ac:dyDescent="0.2">
      <c r="M728" s="1"/>
    </row>
    <row r="729" spans="13:13" ht="12.75" x14ac:dyDescent="0.2">
      <c r="M729" s="1"/>
    </row>
    <row r="730" spans="13:13" ht="12.75" x14ac:dyDescent="0.2">
      <c r="M730" s="1"/>
    </row>
    <row r="731" spans="13:13" ht="12.75" x14ac:dyDescent="0.2">
      <c r="M731" s="1"/>
    </row>
    <row r="732" spans="13:13" ht="12.75" x14ac:dyDescent="0.2">
      <c r="M732" s="1"/>
    </row>
    <row r="733" spans="13:13" ht="12.75" x14ac:dyDescent="0.2">
      <c r="M733" s="1"/>
    </row>
    <row r="734" spans="13:13" ht="12.75" x14ac:dyDescent="0.2">
      <c r="M734" s="1"/>
    </row>
    <row r="735" spans="13:13" ht="12.75" x14ac:dyDescent="0.2">
      <c r="M735" s="1"/>
    </row>
    <row r="736" spans="13:13" ht="12.75" x14ac:dyDescent="0.2">
      <c r="M736" s="1"/>
    </row>
    <row r="737" spans="13:13" ht="12.75" x14ac:dyDescent="0.2">
      <c r="M737" s="1"/>
    </row>
    <row r="738" spans="13:13" ht="12.75" x14ac:dyDescent="0.2">
      <c r="M738" s="1"/>
    </row>
    <row r="739" spans="13:13" ht="12.75" x14ac:dyDescent="0.2">
      <c r="M739" s="1"/>
    </row>
    <row r="740" spans="13:13" ht="12.75" x14ac:dyDescent="0.2">
      <c r="M740" s="1"/>
    </row>
    <row r="741" spans="13:13" ht="12.75" x14ac:dyDescent="0.2">
      <c r="M741" s="1"/>
    </row>
    <row r="742" spans="13:13" ht="12.75" x14ac:dyDescent="0.2">
      <c r="M742" s="1"/>
    </row>
    <row r="743" spans="13:13" ht="12.75" x14ac:dyDescent="0.2">
      <c r="M743" s="1"/>
    </row>
    <row r="744" spans="13:13" ht="12.75" x14ac:dyDescent="0.2">
      <c r="M744" s="1"/>
    </row>
    <row r="745" spans="13:13" ht="12.75" x14ac:dyDescent="0.2">
      <c r="M745" s="1"/>
    </row>
    <row r="746" spans="13:13" ht="12.75" x14ac:dyDescent="0.2">
      <c r="M746" s="1"/>
    </row>
    <row r="747" spans="13:13" ht="12.75" x14ac:dyDescent="0.2">
      <c r="M747" s="1"/>
    </row>
    <row r="748" spans="13:13" ht="12.75" x14ac:dyDescent="0.2">
      <c r="M748" s="1"/>
    </row>
    <row r="749" spans="13:13" ht="12.75" x14ac:dyDescent="0.2">
      <c r="M749" s="1"/>
    </row>
    <row r="750" spans="13:13" ht="12.75" x14ac:dyDescent="0.2">
      <c r="M750" s="1"/>
    </row>
    <row r="751" spans="13:13" ht="12.75" x14ac:dyDescent="0.2">
      <c r="M751" s="1"/>
    </row>
    <row r="752" spans="13:13" ht="12.75" x14ac:dyDescent="0.2">
      <c r="M752" s="1"/>
    </row>
    <row r="753" spans="13:13" ht="12.75" x14ac:dyDescent="0.2">
      <c r="M753" s="1"/>
    </row>
    <row r="754" spans="13:13" ht="12.75" x14ac:dyDescent="0.2">
      <c r="M754" s="1"/>
    </row>
    <row r="755" spans="13:13" ht="12.75" x14ac:dyDescent="0.2">
      <c r="M755" s="1"/>
    </row>
    <row r="756" spans="13:13" ht="12.75" x14ac:dyDescent="0.2">
      <c r="M756" s="1"/>
    </row>
    <row r="757" spans="13:13" ht="12.75" x14ac:dyDescent="0.2">
      <c r="M757" s="1"/>
    </row>
    <row r="758" spans="13:13" ht="12.75" x14ac:dyDescent="0.2">
      <c r="M758" s="1"/>
    </row>
    <row r="759" spans="13:13" ht="12.75" x14ac:dyDescent="0.2">
      <c r="M759" s="1"/>
    </row>
    <row r="760" spans="13:13" ht="12.75" x14ac:dyDescent="0.2">
      <c r="M760" s="1"/>
    </row>
    <row r="761" spans="13:13" ht="12.75" x14ac:dyDescent="0.2">
      <c r="M761" s="1"/>
    </row>
    <row r="762" spans="13:13" ht="12.75" x14ac:dyDescent="0.2">
      <c r="M762" s="1"/>
    </row>
    <row r="763" spans="13:13" ht="12.75" x14ac:dyDescent="0.2">
      <c r="M763" s="1"/>
    </row>
    <row r="764" spans="13:13" ht="12.75" x14ac:dyDescent="0.2">
      <c r="M764" s="1"/>
    </row>
    <row r="765" spans="13:13" ht="12.75" x14ac:dyDescent="0.2">
      <c r="M765" s="1"/>
    </row>
    <row r="766" spans="13:13" ht="12.75" x14ac:dyDescent="0.2">
      <c r="M766" s="1"/>
    </row>
    <row r="767" spans="13:13" ht="12.75" x14ac:dyDescent="0.2">
      <c r="M767" s="1"/>
    </row>
    <row r="768" spans="13:13" ht="12.75" x14ac:dyDescent="0.2">
      <c r="M768" s="1"/>
    </row>
    <row r="769" spans="13:13" ht="12.75" x14ac:dyDescent="0.2">
      <c r="M769" s="1"/>
    </row>
    <row r="770" spans="13:13" ht="12.75" x14ac:dyDescent="0.2">
      <c r="M770" s="1"/>
    </row>
    <row r="771" spans="13:13" ht="12.75" x14ac:dyDescent="0.2">
      <c r="M771" s="1"/>
    </row>
    <row r="772" spans="13:13" ht="12.75" x14ac:dyDescent="0.2">
      <c r="M772" s="1"/>
    </row>
    <row r="773" spans="13:13" ht="12.75" x14ac:dyDescent="0.2">
      <c r="M773" s="1"/>
    </row>
    <row r="774" spans="13:13" ht="12.75" x14ac:dyDescent="0.2">
      <c r="M774" s="1"/>
    </row>
    <row r="775" spans="13:13" ht="12.75" x14ac:dyDescent="0.2">
      <c r="M775" s="1"/>
    </row>
    <row r="776" spans="13:13" ht="12.75" x14ac:dyDescent="0.2">
      <c r="M776" s="1"/>
    </row>
    <row r="777" spans="13:13" ht="12.75" x14ac:dyDescent="0.2">
      <c r="M777" s="1"/>
    </row>
    <row r="778" spans="13:13" ht="12.75" x14ac:dyDescent="0.2">
      <c r="M778" s="1"/>
    </row>
    <row r="779" spans="13:13" ht="12.75" x14ac:dyDescent="0.2">
      <c r="M779" s="1"/>
    </row>
    <row r="780" spans="13:13" ht="12.75" x14ac:dyDescent="0.2">
      <c r="M780" s="1"/>
    </row>
    <row r="781" spans="13:13" ht="12.75" x14ac:dyDescent="0.2">
      <c r="M781" s="1"/>
    </row>
    <row r="782" spans="13:13" ht="12.75" x14ac:dyDescent="0.2">
      <c r="M782" s="1"/>
    </row>
    <row r="783" spans="13:13" ht="12.75" x14ac:dyDescent="0.2">
      <c r="M783" s="1"/>
    </row>
    <row r="784" spans="13:13" ht="12.75" x14ac:dyDescent="0.2">
      <c r="M784" s="1"/>
    </row>
    <row r="785" spans="13:13" ht="12.75" x14ac:dyDescent="0.2">
      <c r="M785" s="1"/>
    </row>
    <row r="786" spans="13:13" ht="12.75" x14ac:dyDescent="0.2">
      <c r="M786" s="1"/>
    </row>
    <row r="787" spans="13:13" ht="12.75" x14ac:dyDescent="0.2">
      <c r="M787" s="1"/>
    </row>
    <row r="788" spans="13:13" ht="12.75" x14ac:dyDescent="0.2">
      <c r="M788" s="1"/>
    </row>
    <row r="789" spans="13:13" ht="12.75" x14ac:dyDescent="0.2">
      <c r="M789" s="1"/>
    </row>
    <row r="790" spans="13:13" ht="12.75" x14ac:dyDescent="0.2">
      <c r="M790" s="1"/>
    </row>
    <row r="791" spans="13:13" ht="12.75" x14ac:dyDescent="0.2">
      <c r="M791" s="1"/>
    </row>
    <row r="792" spans="13:13" ht="12.75" x14ac:dyDescent="0.2">
      <c r="M792" s="1"/>
    </row>
    <row r="793" spans="13:13" ht="12.75" x14ac:dyDescent="0.2">
      <c r="M793" s="1"/>
    </row>
    <row r="794" spans="13:13" ht="12.75" x14ac:dyDescent="0.2">
      <c r="M794" s="1"/>
    </row>
    <row r="795" spans="13:13" ht="12.75" x14ac:dyDescent="0.2">
      <c r="M795" s="1"/>
    </row>
    <row r="796" spans="13:13" ht="12.75" x14ac:dyDescent="0.2">
      <c r="M796" s="1"/>
    </row>
    <row r="797" spans="13:13" ht="12.75" x14ac:dyDescent="0.2">
      <c r="M797" s="1"/>
    </row>
    <row r="798" spans="13:13" ht="12.75" x14ac:dyDescent="0.2">
      <c r="M798" s="1"/>
    </row>
    <row r="799" spans="13:13" ht="12.75" x14ac:dyDescent="0.2">
      <c r="M799" s="1"/>
    </row>
    <row r="800" spans="13:13" ht="12.75" x14ac:dyDescent="0.2">
      <c r="M800" s="1"/>
    </row>
    <row r="801" spans="13:13" ht="12.75" x14ac:dyDescent="0.2">
      <c r="M801" s="1"/>
    </row>
    <row r="802" spans="13:13" ht="12.75" x14ac:dyDescent="0.2">
      <c r="M802" s="1"/>
    </row>
    <row r="803" spans="13:13" ht="12.75" x14ac:dyDescent="0.2">
      <c r="M803" s="1"/>
    </row>
    <row r="804" spans="13:13" ht="12.75" x14ac:dyDescent="0.2">
      <c r="M804" s="1"/>
    </row>
    <row r="805" spans="13:13" ht="12.75" x14ac:dyDescent="0.2">
      <c r="M805" s="1"/>
    </row>
    <row r="806" spans="13:13" ht="12.75" x14ac:dyDescent="0.2">
      <c r="M806" s="1"/>
    </row>
    <row r="807" spans="13:13" ht="12.75" x14ac:dyDescent="0.2">
      <c r="M807" s="1"/>
    </row>
    <row r="808" spans="13:13" ht="12.75" x14ac:dyDescent="0.2">
      <c r="M808" s="1"/>
    </row>
    <row r="809" spans="13:13" ht="12.75" x14ac:dyDescent="0.2">
      <c r="M809" s="1"/>
    </row>
    <row r="810" spans="13:13" ht="12.75" x14ac:dyDescent="0.2">
      <c r="M810" s="1"/>
    </row>
    <row r="811" spans="13:13" ht="12.75" x14ac:dyDescent="0.2">
      <c r="M811" s="1"/>
    </row>
    <row r="812" spans="13:13" ht="12.75" x14ac:dyDescent="0.2">
      <c r="M812" s="1"/>
    </row>
    <row r="813" spans="13:13" ht="12.75" x14ac:dyDescent="0.2">
      <c r="M813" s="1"/>
    </row>
    <row r="814" spans="13:13" ht="12.75" x14ac:dyDescent="0.2">
      <c r="M814" s="1"/>
    </row>
    <row r="815" spans="13:13" ht="12.75" x14ac:dyDescent="0.2">
      <c r="M815" s="1"/>
    </row>
    <row r="816" spans="13:13" ht="12.75" x14ac:dyDescent="0.2">
      <c r="M816" s="1"/>
    </row>
    <row r="817" spans="13:13" ht="12.75" x14ac:dyDescent="0.2">
      <c r="M817" s="1"/>
    </row>
    <row r="818" spans="13:13" ht="12.75" x14ac:dyDescent="0.2">
      <c r="M818" s="1"/>
    </row>
    <row r="819" spans="13:13" ht="12.75" x14ac:dyDescent="0.2">
      <c r="M819" s="1"/>
    </row>
    <row r="820" spans="13:13" ht="12.75" x14ac:dyDescent="0.2">
      <c r="M820" s="1"/>
    </row>
    <row r="821" spans="13:13" ht="12.75" x14ac:dyDescent="0.2">
      <c r="M821" s="1"/>
    </row>
    <row r="822" spans="13:13" ht="12.75" x14ac:dyDescent="0.2">
      <c r="M822" s="1"/>
    </row>
    <row r="823" spans="13:13" ht="12.75" x14ac:dyDescent="0.2">
      <c r="M823" s="1"/>
    </row>
    <row r="824" spans="13:13" ht="12.75" x14ac:dyDescent="0.2">
      <c r="M824" s="1"/>
    </row>
    <row r="825" spans="13:13" ht="12.75" x14ac:dyDescent="0.2">
      <c r="M825" s="1"/>
    </row>
    <row r="826" spans="13:13" ht="12.75" x14ac:dyDescent="0.2">
      <c r="M826" s="1"/>
    </row>
    <row r="827" spans="13:13" ht="12.75" x14ac:dyDescent="0.2">
      <c r="M827" s="1"/>
    </row>
    <row r="828" spans="13:13" ht="12.75" x14ac:dyDescent="0.2">
      <c r="M828" s="1"/>
    </row>
    <row r="829" spans="13:13" ht="12.75" x14ac:dyDescent="0.2">
      <c r="M829" s="1"/>
    </row>
    <row r="830" spans="13:13" ht="12.75" x14ac:dyDescent="0.2">
      <c r="M830" s="1"/>
    </row>
    <row r="831" spans="13:13" ht="12.75" x14ac:dyDescent="0.2">
      <c r="M831" s="1"/>
    </row>
    <row r="832" spans="13:13" ht="12.75" x14ac:dyDescent="0.2">
      <c r="M832" s="1"/>
    </row>
    <row r="833" spans="13:13" ht="12.75" x14ac:dyDescent="0.2">
      <c r="M833" s="1"/>
    </row>
    <row r="834" spans="13:13" ht="12.75" x14ac:dyDescent="0.2">
      <c r="M834" s="1"/>
    </row>
    <row r="835" spans="13:13" ht="12.75" x14ac:dyDescent="0.2">
      <c r="M835" s="1"/>
    </row>
    <row r="836" spans="13:13" ht="12.75" x14ac:dyDescent="0.2">
      <c r="M836" s="1"/>
    </row>
    <row r="837" spans="13:13" ht="12.75" x14ac:dyDescent="0.2">
      <c r="M837" s="1"/>
    </row>
    <row r="838" spans="13:13" ht="12.75" x14ac:dyDescent="0.2">
      <c r="M838" s="1"/>
    </row>
    <row r="839" spans="13:13" ht="12.75" x14ac:dyDescent="0.2">
      <c r="M839" s="1"/>
    </row>
    <row r="840" spans="13:13" ht="12.75" x14ac:dyDescent="0.2">
      <c r="M840" s="1"/>
    </row>
    <row r="841" spans="13:13" ht="12.75" x14ac:dyDescent="0.2">
      <c r="M841" s="1"/>
    </row>
    <row r="842" spans="13:13" ht="12.75" x14ac:dyDescent="0.2">
      <c r="M842" s="1"/>
    </row>
    <row r="843" spans="13:13" ht="12.75" x14ac:dyDescent="0.2">
      <c r="M843" s="1"/>
    </row>
    <row r="844" spans="13:13" ht="12.75" x14ac:dyDescent="0.2">
      <c r="M844" s="1"/>
    </row>
    <row r="845" spans="13:13" ht="12.75" x14ac:dyDescent="0.2">
      <c r="M845" s="1"/>
    </row>
    <row r="846" spans="13:13" ht="12.75" x14ac:dyDescent="0.2">
      <c r="M846" s="1"/>
    </row>
    <row r="847" spans="13:13" ht="12.75" x14ac:dyDescent="0.2">
      <c r="M847" s="1"/>
    </row>
    <row r="848" spans="13:13" ht="12.75" x14ac:dyDescent="0.2">
      <c r="M848" s="1"/>
    </row>
    <row r="849" spans="13:13" ht="12.75" x14ac:dyDescent="0.2">
      <c r="M849" s="1"/>
    </row>
    <row r="850" spans="13:13" ht="12.75" x14ac:dyDescent="0.2">
      <c r="M850" s="1"/>
    </row>
    <row r="851" spans="13:13" ht="12.75" x14ac:dyDescent="0.2">
      <c r="M851" s="1"/>
    </row>
    <row r="852" spans="13:13" ht="12.75" x14ac:dyDescent="0.2">
      <c r="M852" s="1"/>
    </row>
    <row r="853" spans="13:13" ht="12.75" x14ac:dyDescent="0.2">
      <c r="M853" s="1"/>
    </row>
    <row r="854" spans="13:13" ht="12.75" x14ac:dyDescent="0.2">
      <c r="M854" s="1"/>
    </row>
    <row r="855" spans="13:13" ht="12.75" x14ac:dyDescent="0.2">
      <c r="M855" s="1"/>
    </row>
    <row r="856" spans="13:13" ht="12.75" x14ac:dyDescent="0.2">
      <c r="M856" s="1"/>
    </row>
    <row r="857" spans="13:13" ht="12.75" x14ac:dyDescent="0.2">
      <c r="M857" s="1"/>
    </row>
    <row r="858" spans="13:13" ht="12.75" x14ac:dyDescent="0.2">
      <c r="M858" s="1"/>
    </row>
    <row r="859" spans="13:13" ht="12.75" x14ac:dyDescent="0.2">
      <c r="M859" s="1"/>
    </row>
    <row r="860" spans="13:13" ht="12.75" x14ac:dyDescent="0.2">
      <c r="M860" s="1"/>
    </row>
    <row r="861" spans="13:13" ht="12.75" x14ac:dyDescent="0.2">
      <c r="M861" s="1"/>
    </row>
    <row r="862" spans="13:13" ht="12.75" x14ac:dyDescent="0.2">
      <c r="M862" s="1"/>
    </row>
    <row r="863" spans="13:13" ht="12.75" x14ac:dyDescent="0.2">
      <c r="M863" s="1"/>
    </row>
    <row r="864" spans="13:13" ht="12.75" x14ac:dyDescent="0.2">
      <c r="M864" s="1"/>
    </row>
    <row r="865" spans="13:13" ht="12.75" x14ac:dyDescent="0.2">
      <c r="M865" s="1"/>
    </row>
    <row r="866" spans="13:13" ht="12.75" x14ac:dyDescent="0.2">
      <c r="M866" s="1"/>
    </row>
    <row r="867" spans="13:13" ht="12.75" x14ac:dyDescent="0.2">
      <c r="M867" s="1"/>
    </row>
    <row r="868" spans="13:13" ht="12.75" x14ac:dyDescent="0.2">
      <c r="M868" s="1"/>
    </row>
    <row r="869" spans="13:13" ht="12.75" x14ac:dyDescent="0.2">
      <c r="M869" s="1"/>
    </row>
    <row r="870" spans="13:13" ht="12.75" x14ac:dyDescent="0.2">
      <c r="M870" s="1"/>
    </row>
    <row r="871" spans="13:13" ht="12.75" x14ac:dyDescent="0.2">
      <c r="M871" s="1"/>
    </row>
    <row r="872" spans="13:13" ht="12.75" x14ac:dyDescent="0.2">
      <c r="M872" s="1"/>
    </row>
    <row r="873" spans="13:13" ht="12.75" x14ac:dyDescent="0.2">
      <c r="M873" s="1"/>
    </row>
    <row r="874" spans="13:13" ht="12.75" x14ac:dyDescent="0.2">
      <c r="M874" s="1"/>
    </row>
    <row r="875" spans="13:13" ht="12.75" x14ac:dyDescent="0.2">
      <c r="M875" s="1"/>
    </row>
    <row r="876" spans="13:13" ht="12.75" x14ac:dyDescent="0.2">
      <c r="M876" s="1"/>
    </row>
    <row r="877" spans="13:13" ht="12.75" x14ac:dyDescent="0.2">
      <c r="M877" s="1"/>
    </row>
    <row r="878" spans="13:13" ht="12.75" x14ac:dyDescent="0.2">
      <c r="M878" s="1"/>
    </row>
    <row r="879" spans="13:13" ht="12.75" x14ac:dyDescent="0.2">
      <c r="M879" s="1"/>
    </row>
    <row r="880" spans="13:13" ht="12.75" x14ac:dyDescent="0.2">
      <c r="M880" s="1"/>
    </row>
    <row r="881" spans="13:13" ht="12.75" x14ac:dyDescent="0.2">
      <c r="M881" s="1"/>
    </row>
    <row r="882" spans="13:13" ht="12.75" x14ac:dyDescent="0.2">
      <c r="M882" s="1"/>
    </row>
    <row r="883" spans="13:13" ht="12.75" x14ac:dyDescent="0.2">
      <c r="M883" s="1"/>
    </row>
    <row r="884" spans="13:13" ht="12.75" x14ac:dyDescent="0.2">
      <c r="M884" s="1"/>
    </row>
    <row r="885" spans="13:13" ht="12.75" x14ac:dyDescent="0.2">
      <c r="M885" s="1"/>
    </row>
    <row r="886" spans="13:13" ht="12.75" x14ac:dyDescent="0.2">
      <c r="M886" s="1"/>
    </row>
    <row r="887" spans="13:13" ht="12.75" x14ac:dyDescent="0.2">
      <c r="M887" s="1"/>
    </row>
    <row r="888" spans="13:13" ht="12.75" x14ac:dyDescent="0.2">
      <c r="M888" s="1"/>
    </row>
    <row r="889" spans="13:13" ht="12.75" x14ac:dyDescent="0.2">
      <c r="M889" s="1"/>
    </row>
    <row r="890" spans="13:13" ht="12.75" x14ac:dyDescent="0.2">
      <c r="M890" s="1"/>
    </row>
    <row r="891" spans="13:13" ht="12.75" x14ac:dyDescent="0.2">
      <c r="M891" s="1"/>
    </row>
    <row r="892" spans="13:13" ht="12.75" x14ac:dyDescent="0.2">
      <c r="M892" s="1"/>
    </row>
    <row r="893" spans="13:13" ht="12.75" x14ac:dyDescent="0.2">
      <c r="M893" s="1"/>
    </row>
    <row r="894" spans="13:13" ht="12.75" x14ac:dyDescent="0.2">
      <c r="M894" s="1"/>
    </row>
    <row r="895" spans="13:13" ht="12.75" x14ac:dyDescent="0.2">
      <c r="M895" s="1"/>
    </row>
    <row r="896" spans="13:13" ht="12.75" x14ac:dyDescent="0.2">
      <c r="M896" s="1"/>
    </row>
    <row r="897" spans="13:13" ht="12.75" x14ac:dyDescent="0.2">
      <c r="M897" s="1"/>
    </row>
    <row r="898" spans="13:13" ht="12.75" x14ac:dyDescent="0.2">
      <c r="M898" s="1"/>
    </row>
    <row r="899" spans="13:13" ht="12.75" x14ac:dyDescent="0.2">
      <c r="M899" s="1"/>
    </row>
    <row r="900" spans="13:13" ht="12.75" x14ac:dyDescent="0.2">
      <c r="M900" s="1"/>
    </row>
    <row r="901" spans="13:13" ht="12.75" x14ac:dyDescent="0.2">
      <c r="M901" s="1"/>
    </row>
    <row r="902" spans="13:13" ht="12.75" x14ac:dyDescent="0.2">
      <c r="M902" s="1"/>
    </row>
    <row r="903" spans="13:13" ht="12.75" x14ac:dyDescent="0.2">
      <c r="M903" s="1"/>
    </row>
    <row r="904" spans="13:13" ht="12.75" x14ac:dyDescent="0.2">
      <c r="M904" s="1"/>
    </row>
    <row r="905" spans="13:13" ht="12.75" x14ac:dyDescent="0.2">
      <c r="M905" s="1"/>
    </row>
    <row r="906" spans="13:13" ht="12.75" x14ac:dyDescent="0.2">
      <c r="M906" s="1"/>
    </row>
    <row r="907" spans="13:13" ht="12.75" x14ac:dyDescent="0.2">
      <c r="M907" s="1"/>
    </row>
    <row r="908" spans="13:13" ht="12.75" x14ac:dyDescent="0.2">
      <c r="M908" s="1"/>
    </row>
    <row r="909" spans="13:13" ht="12.75" x14ac:dyDescent="0.2">
      <c r="M909" s="1"/>
    </row>
    <row r="910" spans="13:13" ht="12.75" x14ac:dyDescent="0.2">
      <c r="M910" s="1"/>
    </row>
    <row r="911" spans="13:13" ht="12.75" x14ac:dyDescent="0.2">
      <c r="M911" s="1"/>
    </row>
    <row r="912" spans="13:13" ht="12.75" x14ac:dyDescent="0.2">
      <c r="M912" s="1"/>
    </row>
    <row r="913" spans="13:13" ht="12.75" x14ac:dyDescent="0.2">
      <c r="M913" s="1"/>
    </row>
    <row r="914" spans="13:13" ht="12.75" x14ac:dyDescent="0.2">
      <c r="M914" s="1"/>
    </row>
    <row r="915" spans="13:13" ht="12.75" x14ac:dyDescent="0.2">
      <c r="M915" s="1"/>
    </row>
    <row r="916" spans="13:13" ht="12.75" x14ac:dyDescent="0.2">
      <c r="M916" s="1"/>
    </row>
    <row r="917" spans="13:13" ht="12.75" x14ac:dyDescent="0.2">
      <c r="M917" s="1"/>
    </row>
    <row r="918" spans="13:13" ht="12.75" x14ac:dyDescent="0.2">
      <c r="M918" s="1"/>
    </row>
    <row r="919" spans="13:13" ht="12.75" x14ac:dyDescent="0.2">
      <c r="M919" s="1"/>
    </row>
    <row r="920" spans="13:13" ht="12.75" x14ac:dyDescent="0.2">
      <c r="M920" s="1"/>
    </row>
    <row r="921" spans="13:13" ht="12.75" x14ac:dyDescent="0.2">
      <c r="M921" s="1"/>
    </row>
    <row r="922" spans="13:13" ht="12.75" x14ac:dyDescent="0.2">
      <c r="M922" s="1"/>
    </row>
    <row r="923" spans="13:13" ht="12.75" x14ac:dyDescent="0.2">
      <c r="M923" s="1"/>
    </row>
    <row r="924" spans="13:13" ht="12.75" x14ac:dyDescent="0.2">
      <c r="M924" s="1"/>
    </row>
    <row r="925" spans="13:13" ht="12.75" x14ac:dyDescent="0.2">
      <c r="M925" s="1"/>
    </row>
    <row r="926" spans="13:13" ht="12.75" x14ac:dyDescent="0.2">
      <c r="M926" s="1"/>
    </row>
    <row r="927" spans="13:13" ht="12.75" x14ac:dyDescent="0.2">
      <c r="M927" s="1"/>
    </row>
    <row r="928" spans="13:13" ht="12.75" x14ac:dyDescent="0.2">
      <c r="M928" s="1"/>
    </row>
    <row r="929" spans="13:13" ht="12.75" x14ac:dyDescent="0.2">
      <c r="M929" s="1"/>
    </row>
    <row r="930" spans="13:13" ht="12.75" x14ac:dyDescent="0.2">
      <c r="M930" s="1"/>
    </row>
    <row r="931" spans="13:13" ht="12.75" x14ac:dyDescent="0.2">
      <c r="M931" s="1"/>
    </row>
    <row r="932" spans="13:13" ht="12.75" x14ac:dyDescent="0.2">
      <c r="M932" s="1"/>
    </row>
    <row r="933" spans="13:13" ht="12.75" x14ac:dyDescent="0.2">
      <c r="M933" s="1"/>
    </row>
    <row r="934" spans="13:13" ht="12.75" x14ac:dyDescent="0.2">
      <c r="M934" s="1"/>
    </row>
    <row r="935" spans="13:13" ht="12.75" x14ac:dyDescent="0.2">
      <c r="M935" s="1"/>
    </row>
    <row r="936" spans="13:13" ht="12.75" x14ac:dyDescent="0.2">
      <c r="M936" s="1"/>
    </row>
  </sheetData>
  <conditionalFormatting sqref="J2:J8">
    <cfRule type="cellIs" dxfId="5" priority="1" operator="greaterThan">
      <formula>15</formula>
    </cfRule>
  </conditionalFormatting>
  <conditionalFormatting sqref="J2:J8">
    <cfRule type="cellIs" dxfId="4" priority="2" operator="lessThanOrEqual">
      <formula>15</formula>
    </cfRule>
  </conditionalFormatting>
  <conditionalFormatting sqref="G2:G8">
    <cfRule type="cellIs" dxfId="3" priority="3" operator="greaterThan">
      <formula>1.5</formula>
    </cfRule>
  </conditionalFormatting>
  <conditionalFormatting sqref="G2:G8">
    <cfRule type="cellIs" dxfId="2" priority="4" operator="lessThanOrEqual">
      <formula>1.5</formula>
    </cfRule>
  </conditionalFormatting>
  <conditionalFormatting sqref="K2:K8">
    <cfRule type="cellIs" dxfId="1" priority="5" operator="greaterThan">
      <formula>22.5</formula>
    </cfRule>
  </conditionalFormatting>
  <conditionalFormatting sqref="K2:K8">
    <cfRule type="cellIs" dxfId="0" priority="6" operator="lessThanOrEqual">
      <formula>22.5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D599-624D-4B2D-8D6E-E2A849975349}">
  <sheetPr codeName="Sheet2"/>
  <dimension ref="A1:X7"/>
  <sheetViews>
    <sheetView workbookViewId="0">
      <selection activeCell="J1" sqref="J1"/>
    </sheetView>
  </sheetViews>
  <sheetFormatPr defaultRowHeight="12.75" x14ac:dyDescent="0.2"/>
  <cols>
    <col min="2" max="2" width="17.28515625" customWidth="1"/>
    <col min="3" max="3" width="21.42578125" customWidth="1"/>
    <col min="4" max="4" width="20.7109375" customWidth="1"/>
    <col min="5" max="5" width="17.7109375" customWidth="1"/>
    <col min="6" max="6" width="15.42578125" customWidth="1"/>
    <col min="7" max="7" width="20.5703125" customWidth="1"/>
    <col min="8" max="8" width="17.140625" customWidth="1"/>
    <col min="9" max="9" width="16.140625" customWidth="1"/>
  </cols>
  <sheetData>
    <row r="1" spans="1:24" s="12" customFormat="1" x14ac:dyDescent="0.2">
      <c r="A1" s="11" t="s">
        <v>0</v>
      </c>
      <c r="B1" s="26" t="s">
        <v>10</v>
      </c>
      <c r="C1" s="27" t="s">
        <v>11</v>
      </c>
      <c r="D1" s="11" t="s">
        <v>12</v>
      </c>
      <c r="E1" s="11" t="s">
        <v>13</v>
      </c>
      <c r="F1" s="26" t="s">
        <v>14</v>
      </c>
      <c r="G1" s="26" t="s">
        <v>15</v>
      </c>
      <c r="H1" s="11" t="s">
        <v>16</v>
      </c>
      <c r="I1" s="28" t="s">
        <v>17</v>
      </c>
      <c r="J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x14ac:dyDescent="0.25">
      <c r="A2" s="7">
        <v>2018</v>
      </c>
      <c r="B2" s="14">
        <v>2263000</v>
      </c>
      <c r="C2" s="14">
        <v>11789000</v>
      </c>
      <c r="D2" s="14">
        <v>1565000</v>
      </c>
      <c r="E2" s="14">
        <v>4274000</v>
      </c>
      <c r="F2" s="14">
        <f t="shared" ref="F2:F7" si="0">SUM(B2+C2)</f>
        <v>14052000</v>
      </c>
      <c r="G2" s="15">
        <f t="shared" ref="G2:G7" si="1">SUM(F2-D2)</f>
        <v>12487000</v>
      </c>
      <c r="H2" s="8">
        <f>G2/Balance!B3</f>
        <v>1.2118594720496894</v>
      </c>
      <c r="I2" s="9">
        <f>G2/Balance!M3</f>
        <v>1.7941091954022987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x14ac:dyDescent="0.25">
      <c r="A3" s="7">
        <v>2019</v>
      </c>
      <c r="B3" s="14">
        <v>2084000</v>
      </c>
      <c r="C3" s="14">
        <v>14586000</v>
      </c>
      <c r="D3" s="14">
        <v>578000</v>
      </c>
      <c r="E3" s="14">
        <v>3546000</v>
      </c>
      <c r="F3" s="14">
        <f t="shared" si="0"/>
        <v>16670000</v>
      </c>
      <c r="G3" s="15">
        <f t="shared" si="1"/>
        <v>16092000</v>
      </c>
      <c r="H3" s="8">
        <f>G3/Balance!B4</f>
        <v>1.582767778105636</v>
      </c>
      <c r="I3" s="9">
        <f>G3/Balance!M4</f>
        <v>2.3120689655172413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x14ac:dyDescent="0.25">
      <c r="A4" s="7">
        <v>2020</v>
      </c>
      <c r="B4" s="14">
        <v>2842000</v>
      </c>
      <c r="C4" s="14">
        <v>16492000</v>
      </c>
      <c r="D4" s="14">
        <v>2166000</v>
      </c>
      <c r="E4" s="14">
        <v>3514000</v>
      </c>
      <c r="F4" s="14">
        <f t="shared" si="0"/>
        <v>19334000</v>
      </c>
      <c r="G4" s="15">
        <f t="shared" si="1"/>
        <v>17168000</v>
      </c>
      <c r="H4" s="8">
        <f>G4/Balance!B5</f>
        <v>1.162907268170426</v>
      </c>
      <c r="I4" s="9">
        <f>G4/Balance!M5</f>
        <v>2.2748111832516233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x14ac:dyDescent="0.25">
      <c r="A5" s="7">
        <v>2021</v>
      </c>
      <c r="B5" s="14">
        <v>911000</v>
      </c>
      <c r="C5" s="14">
        <v>15774000</v>
      </c>
      <c r="D5" s="14">
        <v>1060000</v>
      </c>
      <c r="E5" s="14">
        <v>4347000</v>
      </c>
      <c r="F5" s="14">
        <f t="shared" si="0"/>
        <v>16685000</v>
      </c>
      <c r="G5" s="15">
        <f t="shared" si="1"/>
        <v>15625000</v>
      </c>
      <c r="H5" s="8">
        <f>G5/Balance!B6</f>
        <v>1.3378713930987243</v>
      </c>
      <c r="I5" s="9">
        <f>G5/Balance!M6</f>
        <v>2.2469082542421628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x14ac:dyDescent="0.25">
      <c r="A6" s="7">
        <v>2022</v>
      </c>
      <c r="B6" s="14">
        <v>873000</v>
      </c>
      <c r="C6" s="14">
        <v>15312000</v>
      </c>
      <c r="D6" s="14">
        <v>1303000</v>
      </c>
      <c r="E6" s="14">
        <v>4405000</v>
      </c>
      <c r="F6" s="14">
        <f t="shared" si="0"/>
        <v>16185000</v>
      </c>
      <c r="G6" s="15">
        <f t="shared" si="1"/>
        <v>14882000</v>
      </c>
      <c r="H6" s="8">
        <f>G6/Balance!B7</f>
        <v>0.97293410041841</v>
      </c>
      <c r="I6" s="9">
        <f>G6/Balance!M7</f>
        <v>2.0380717611613255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x14ac:dyDescent="0.25">
      <c r="A7" s="7">
        <v>2023</v>
      </c>
      <c r="B7" s="14">
        <v>1772000</v>
      </c>
      <c r="C7" s="14">
        <v>16749000</v>
      </c>
      <c r="D7" s="14">
        <v>1417000</v>
      </c>
      <c r="E7" s="14">
        <v>4818000</v>
      </c>
      <c r="F7" s="14">
        <f t="shared" si="0"/>
        <v>18521000</v>
      </c>
      <c r="G7" s="15">
        <f t="shared" si="1"/>
        <v>17104000</v>
      </c>
      <c r="H7" s="8">
        <f>G7/Balance!B8</f>
        <v>1.1784483946534381</v>
      </c>
      <c r="I7" s="9">
        <f>G7/Balance!M8</f>
        <v>2.2986157774492675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9B5F-A141-49B3-BA64-E1DBDC9F1F6E}">
  <dimension ref="A1:A969"/>
  <sheetViews>
    <sheetView tabSelected="1" workbookViewId="0">
      <selection activeCell="A2" sqref="A2"/>
    </sheetView>
  </sheetViews>
  <sheetFormatPr defaultRowHeight="12.75" x14ac:dyDescent="0.2"/>
  <cols>
    <col min="1" max="1" width="24.85546875" customWidth="1"/>
  </cols>
  <sheetData>
    <row r="1" spans="1:1" x14ac:dyDescent="0.2">
      <c r="A1" s="30" t="s">
        <v>23</v>
      </c>
    </row>
    <row r="2" spans="1:1" x14ac:dyDescent="0.2">
      <c r="A2" s="19">
        <f>AVERAGE(Balance!N2:N8)</f>
        <v>1.8060714285714283</v>
      </c>
    </row>
    <row r="3" spans="1:1" x14ac:dyDescent="0.2">
      <c r="A3" s="30" t="s">
        <v>24</v>
      </c>
    </row>
    <row r="4" spans="1:1" x14ac:dyDescent="0.2">
      <c r="A4" s="31">
        <v>0.2</v>
      </c>
    </row>
    <row r="5" spans="1:1" x14ac:dyDescent="0.2">
      <c r="A5" s="30" t="s">
        <v>25</v>
      </c>
    </row>
    <row r="6" spans="1:1" ht="15" x14ac:dyDescent="0.25">
      <c r="A6" s="20">
        <f>A2-(A2*A4)</f>
        <v>1.4448571428571426</v>
      </c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429A-2835-409C-8F61-0881ECC1BE8D}">
  <dimension ref="A1:B5"/>
  <sheetViews>
    <sheetView workbookViewId="0">
      <selection sqref="A1:XFD1"/>
    </sheetView>
  </sheetViews>
  <sheetFormatPr defaultRowHeight="12.75" x14ac:dyDescent="0.2"/>
  <cols>
    <col min="1" max="1" width="23.5703125" customWidth="1"/>
    <col min="2" max="2" width="17.140625" customWidth="1"/>
  </cols>
  <sheetData>
    <row r="1" spans="1:2" x14ac:dyDescent="0.2">
      <c r="A1" s="33" t="s">
        <v>26</v>
      </c>
      <c r="B1" s="33" t="s">
        <v>27</v>
      </c>
    </row>
    <row r="2" spans="1:2" x14ac:dyDescent="0.2">
      <c r="A2" t="s">
        <v>28</v>
      </c>
      <c r="B2" s="32">
        <v>0.53</v>
      </c>
    </row>
    <row r="3" spans="1:2" x14ac:dyDescent="0.2">
      <c r="A3" s="34" t="s">
        <v>29</v>
      </c>
      <c r="B3" s="32">
        <v>0.23</v>
      </c>
    </row>
    <row r="4" spans="1:2" x14ac:dyDescent="0.2">
      <c r="A4" s="34" t="s">
        <v>30</v>
      </c>
      <c r="B4" s="32">
        <v>0.19</v>
      </c>
    </row>
    <row r="5" spans="1:2" x14ac:dyDescent="0.2">
      <c r="A5" s="34" t="s">
        <v>31</v>
      </c>
      <c r="B5" s="32">
        <v>0.05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3BA6-68CF-496B-BE49-433B6C8814C1}">
  <dimension ref="A1:H2"/>
  <sheetViews>
    <sheetView workbookViewId="0">
      <selection sqref="A1:XFD1"/>
    </sheetView>
  </sheetViews>
  <sheetFormatPr defaultRowHeight="12.75" x14ac:dyDescent="0.2"/>
  <cols>
    <col min="1" max="1" width="20" customWidth="1"/>
    <col min="2" max="2" width="15" bestFit="1" customWidth="1"/>
    <col min="3" max="3" width="22.85546875" customWidth="1"/>
    <col min="4" max="4" width="18" customWidth="1"/>
    <col min="5" max="5" width="16.7109375" customWidth="1"/>
    <col min="6" max="6" width="20" customWidth="1"/>
    <col min="7" max="7" width="22.85546875" customWidth="1"/>
    <col min="8" max="8" width="22.42578125" customWidth="1"/>
  </cols>
  <sheetData>
    <row r="1" spans="1:8" s="33" customFormat="1" x14ac:dyDescent="0.2">
      <c r="A1" s="38" t="s">
        <v>32</v>
      </c>
      <c r="B1" s="33" t="s">
        <v>21</v>
      </c>
      <c r="C1" s="33" t="s">
        <v>33</v>
      </c>
      <c r="D1" s="33" t="s">
        <v>34</v>
      </c>
      <c r="E1" s="33" t="s">
        <v>12</v>
      </c>
      <c r="F1" s="33" t="s">
        <v>9</v>
      </c>
      <c r="G1" s="33" t="s">
        <v>35</v>
      </c>
      <c r="H1" s="33" t="s">
        <v>36</v>
      </c>
    </row>
    <row r="2" spans="1:8" x14ac:dyDescent="0.2">
      <c r="A2" s="36">
        <v>20911000</v>
      </c>
      <c r="B2" s="36">
        <v>1736000</v>
      </c>
      <c r="C2" s="36">
        <v>9714000</v>
      </c>
      <c r="D2" s="36">
        <v>11197000</v>
      </c>
      <c r="E2" s="36">
        <v>1115000</v>
      </c>
      <c r="F2" s="34">
        <v>7.83</v>
      </c>
      <c r="G2" s="35">
        <v>5.1999999999999998E-2</v>
      </c>
      <c r="H2" s="37">
        <v>1.4790000000000001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2AEB-483E-4B41-A8E2-E6EA9E4DCE4E}">
  <dimension ref="A1:B8"/>
  <sheetViews>
    <sheetView workbookViewId="0">
      <selection activeCell="C2" sqref="C2"/>
    </sheetView>
  </sheetViews>
  <sheetFormatPr defaultRowHeight="12.75" x14ac:dyDescent="0.2"/>
  <cols>
    <col min="2" max="2" width="12.85546875" customWidth="1"/>
  </cols>
  <sheetData>
    <row r="1" spans="1:2" x14ac:dyDescent="0.2">
      <c r="A1" s="33" t="s">
        <v>4</v>
      </c>
      <c r="B1" s="3" t="s">
        <v>35</v>
      </c>
    </row>
    <row r="2" spans="1:2" x14ac:dyDescent="0.2">
      <c r="A2" s="2">
        <v>2017</v>
      </c>
      <c r="B2" s="39">
        <v>4.9200000000000001E-2</v>
      </c>
    </row>
    <row r="3" spans="1:2" x14ac:dyDescent="0.2">
      <c r="A3" s="2">
        <v>2018</v>
      </c>
      <c r="B3" s="40">
        <v>6.4199999999999993E-2</v>
      </c>
    </row>
    <row r="4" spans="1:2" x14ac:dyDescent="0.2">
      <c r="A4" s="2">
        <v>2019</v>
      </c>
      <c r="B4" s="21">
        <v>8.3500000000000005E-2</v>
      </c>
    </row>
    <row r="5" spans="1:2" x14ac:dyDescent="0.2">
      <c r="A5" s="2">
        <v>2020</v>
      </c>
      <c r="B5" s="21">
        <v>0</v>
      </c>
    </row>
    <row r="6" spans="1:2" x14ac:dyDescent="0.2">
      <c r="A6" s="2">
        <v>2021</v>
      </c>
      <c r="B6" s="21">
        <v>1.3599999999999999E-2</v>
      </c>
    </row>
    <row r="7" spans="1:2" x14ac:dyDescent="0.2">
      <c r="A7" s="2">
        <v>2022</v>
      </c>
      <c r="B7" s="21">
        <v>4.7699999999999999E-2</v>
      </c>
    </row>
    <row r="8" spans="1:2" x14ac:dyDescent="0.2">
      <c r="A8" s="2">
        <v>2023</v>
      </c>
      <c r="B8" s="21">
        <v>5.2400000000000002E-2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</vt:lpstr>
      <vt:lpstr>Debt</vt:lpstr>
      <vt:lpstr>Intrinsic</vt:lpstr>
      <vt:lpstr>Capital Expenditure</vt:lpstr>
      <vt:lpstr>TTM</vt:lpstr>
      <vt:lpstr>Dividends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</cp:lastModifiedBy>
  <dcterms:modified xsi:type="dcterms:W3CDTF">2023-06-01T09:54:42Z</dcterms:modified>
</cp:coreProperties>
</file>