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ebec\OneDrive\Documents\Projetos Power BI\Project 1\"/>
    </mc:Choice>
  </mc:AlternateContent>
  <xr:revisionPtr revIDLastSave="0" documentId="13_ncr:1_{EC72271F-836C-466C-A938-9809DBC1E167}" xr6:coauthVersionLast="47" xr6:coauthVersionMax="47" xr10:uidLastSave="{00000000-0000-0000-0000-000000000000}"/>
  <bookViews>
    <workbookView xWindow="3390" yWindow="1935" windowWidth="21600" windowHeight="11295" activeTab="3" xr2:uid="{00000000-000D-0000-FFFF-FFFF00000000}"/>
  </bookViews>
  <sheets>
    <sheet name="Balance" sheetId="1" r:id="rId1"/>
    <sheet name="Debt" sheetId="5" r:id="rId2"/>
    <sheet name="Intrinsic" sheetId="7" r:id="rId3"/>
    <sheet name="TTM" sheetId="8" r:id="rId4"/>
    <sheet name="Dividen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G2" i="5" s="1"/>
  <c r="F3" i="5"/>
  <c r="G3" i="5" s="1"/>
  <c r="F4" i="5"/>
  <c r="G4" i="5" s="1"/>
  <c r="A6" i="7"/>
  <c r="A2" i="7"/>
  <c r="F7" i="5"/>
  <c r="G7" i="5" s="1"/>
  <c r="F6" i="5"/>
  <c r="G6" i="5" s="1"/>
  <c r="F5" i="5"/>
  <c r="G5" i="5" s="1"/>
  <c r="O8" i="1"/>
  <c r="M8" i="1"/>
  <c r="L8" i="1"/>
  <c r="K8" i="1"/>
  <c r="J8" i="1"/>
  <c r="I8" i="1"/>
  <c r="H8" i="1"/>
  <c r="G8" i="1"/>
  <c r="E8" i="1"/>
  <c r="O7" i="1"/>
  <c r="M7" i="1"/>
  <c r="L7" i="1"/>
  <c r="K7" i="1"/>
  <c r="J7" i="1"/>
  <c r="I7" i="1"/>
  <c r="H7" i="1"/>
  <c r="G7" i="1"/>
  <c r="E7" i="1"/>
  <c r="O6" i="1"/>
  <c r="M6" i="1"/>
  <c r="L6" i="1"/>
  <c r="K6" i="1"/>
  <c r="J6" i="1"/>
  <c r="I6" i="1"/>
  <c r="H6" i="1"/>
  <c r="G6" i="1"/>
  <c r="E6" i="1"/>
  <c r="O5" i="1"/>
  <c r="M5" i="1"/>
  <c r="L5" i="1"/>
  <c r="K5" i="1"/>
  <c r="J5" i="1"/>
  <c r="I5" i="1"/>
  <c r="H5" i="1"/>
  <c r="G5" i="1"/>
  <c r="E5" i="1"/>
  <c r="O4" i="1"/>
  <c r="M4" i="1"/>
  <c r="L4" i="1"/>
  <c r="K4" i="1"/>
  <c r="J4" i="1"/>
  <c r="I4" i="1"/>
  <c r="H4" i="1"/>
  <c r="G4" i="1"/>
  <c r="E4" i="1"/>
  <c r="O3" i="1"/>
  <c r="M3" i="1"/>
  <c r="L3" i="1"/>
  <c r="K3" i="1"/>
  <c r="J3" i="1"/>
  <c r="I3" i="1"/>
  <c r="H3" i="1"/>
  <c r="G3" i="1"/>
  <c r="E3" i="1"/>
  <c r="O2" i="1"/>
  <c r="M2" i="1"/>
  <c r="L2" i="1"/>
  <c r="K2" i="1"/>
  <c r="I2" i="1"/>
  <c r="H2" i="1"/>
  <c r="G2" i="1"/>
  <c r="E2" i="1"/>
  <c r="I2" i="5" l="1"/>
  <c r="H2" i="5"/>
  <c r="H3" i="5"/>
  <c r="I3" i="5"/>
  <c r="H4" i="5"/>
  <c r="I4" i="5"/>
  <c r="I7" i="5"/>
  <c r="H7" i="5"/>
  <c r="I6" i="5"/>
  <c r="H6" i="5"/>
  <c r="I5" i="5"/>
  <c r="H5" i="5"/>
</calcChain>
</file>

<file path=xl/sharedStrings.xml><?xml version="1.0" encoding="utf-8"?>
<sst xmlns="http://schemas.openxmlformats.org/spreadsheetml/2006/main" count="37" uniqueCount="33">
  <si>
    <t>Ano</t>
  </si>
  <si>
    <t>Net income</t>
  </si>
  <si>
    <t>PL x P/VPA</t>
  </si>
  <si>
    <t>LPA x VPA</t>
  </si>
  <si>
    <t>EBITDA</t>
  </si>
  <si>
    <t>Dividend Yield</t>
  </si>
  <si>
    <t>Year</t>
  </si>
  <si>
    <t>Current Debt</t>
  </si>
  <si>
    <t>Long Term Debt</t>
  </si>
  <si>
    <t>Free Cash Flow</t>
  </si>
  <si>
    <t>Depreciation Amortization</t>
  </si>
  <si>
    <t>Gross Debt</t>
  </si>
  <si>
    <t>Net Debt</t>
  </si>
  <si>
    <t>Net Debt / Equity</t>
  </si>
  <si>
    <t>Net Debt / EBITDA</t>
  </si>
  <si>
    <t>Stockholders Equity</t>
  </si>
  <si>
    <t>Basic Average Shares</t>
  </si>
  <si>
    <t>Stock Price (Pounds)</t>
  </si>
  <si>
    <t>Stock Price (Euros)</t>
  </si>
  <si>
    <t>Book Value Per Share</t>
  </si>
  <si>
    <t>Price/Book</t>
  </si>
  <si>
    <t>EPS Growth</t>
  </si>
  <si>
    <t>EPS</t>
  </si>
  <si>
    <t>P/E Ratio</t>
  </si>
  <si>
    <t>Intrinsic Value (Euros)</t>
  </si>
  <si>
    <t>Total revenue</t>
  </si>
  <si>
    <t>Net Income</t>
  </si>
  <si>
    <t>Cost of Revenue</t>
  </si>
  <si>
    <t>Gross Profit</t>
  </si>
  <si>
    <t>Ticker Price</t>
  </si>
  <si>
    <t>Intrinsic Value Average</t>
  </si>
  <si>
    <t>Security Margin</t>
  </si>
  <si>
    <t>Entry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</si>
</sst>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#,##0.0"/>
    <numFmt numFmtId="167" formatCode="0.0000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theme="1"/>
      <name val="Arial"/>
    </font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  <scheme val="minor"/>
    </font>
    <font>
      <b/>
      <sz val="11"/>
      <color rgb="FFFFFFFF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</font>
    <font>
      <b/>
      <sz val="10"/>
      <color rgb="FF232A3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8" fillId="4" borderId="1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10" fillId="0" borderId="0" xfId="0" applyFont="1"/>
    <xf numFmtId="10" fontId="11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2" fillId="0" borderId="0" xfId="0" applyFont="1"/>
    <xf numFmtId="0" fontId="1" fillId="5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4" fillId="0" borderId="0" xfId="0" applyFont="1"/>
    <xf numFmtId="0" fontId="15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6" fillId="0" borderId="0" xfId="0" applyFont="1"/>
    <xf numFmtId="9" fontId="0" fillId="0" borderId="0" xfId="1" applyFont="1"/>
    <xf numFmtId="0" fontId="12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9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67"/>
  <sheetViews>
    <sheetView workbookViewId="0">
      <selection activeCell="A6" sqref="A6:XFD6"/>
    </sheetView>
  </sheetViews>
  <sheetFormatPr defaultColWidth="12.5703125" defaultRowHeight="15.75" customHeight="1" x14ac:dyDescent="0.2"/>
  <cols>
    <col min="2" max="2" width="24.42578125" customWidth="1"/>
    <col min="3" max="3" width="19.5703125" customWidth="1"/>
    <col min="4" max="5" width="20.28515625" customWidth="1"/>
    <col min="6" max="6" width="13.42578125" customWidth="1"/>
    <col min="7" max="7" width="13.5703125" customWidth="1"/>
    <col min="8" max="8" width="13" customWidth="1"/>
    <col min="9" max="9" width="14.42578125" customWidth="1"/>
    <col min="10" max="10" width="13.42578125" customWidth="1"/>
    <col min="11" max="11" width="10" customWidth="1"/>
    <col min="12" max="12" width="18.28515625" customWidth="1"/>
    <col min="13" max="13" width="13.5703125" customWidth="1"/>
    <col min="14" max="14" width="14.140625" customWidth="1"/>
    <col min="15" max="15" width="22.85546875" customWidth="1"/>
    <col min="16" max="16" width="16" customWidth="1"/>
  </cols>
  <sheetData>
    <row r="1" spans="1:17" s="35" customFormat="1" ht="12.75" x14ac:dyDescent="0.2">
      <c r="A1" s="31" t="s">
        <v>0</v>
      </c>
      <c r="B1" s="35" t="s">
        <v>15</v>
      </c>
      <c r="C1" s="36" t="s">
        <v>16</v>
      </c>
      <c r="D1" s="31" t="s">
        <v>17</v>
      </c>
      <c r="E1" s="31" t="s">
        <v>18</v>
      </c>
      <c r="F1" s="31" t="s">
        <v>1</v>
      </c>
      <c r="G1" s="31" t="s">
        <v>19</v>
      </c>
      <c r="H1" s="31" t="s">
        <v>20</v>
      </c>
      <c r="I1" s="31" t="s">
        <v>22</v>
      </c>
      <c r="J1" s="31" t="s">
        <v>21</v>
      </c>
      <c r="K1" s="31" t="s">
        <v>23</v>
      </c>
      <c r="L1" s="31" t="s">
        <v>2</v>
      </c>
      <c r="M1" s="31" t="s">
        <v>3</v>
      </c>
      <c r="N1" s="31" t="s">
        <v>4</v>
      </c>
      <c r="O1" s="31" t="s">
        <v>24</v>
      </c>
      <c r="Q1" s="31"/>
    </row>
    <row r="2" spans="1:17" x14ac:dyDescent="0.25">
      <c r="A2" s="1">
        <v>2017</v>
      </c>
      <c r="B2" s="5">
        <v>72200000</v>
      </c>
      <c r="C2" s="5">
        <v>26622080</v>
      </c>
      <c r="D2" s="6">
        <v>2.3494999999999999</v>
      </c>
      <c r="E2" s="32">
        <f>D2*1.16</f>
        <v>2.7254199999999997</v>
      </c>
      <c r="F2" s="5">
        <v>-629700</v>
      </c>
      <c r="G2" s="7">
        <f t="shared" ref="G2:G8" si="0">B2/C2</f>
        <v>2.7120345217203163</v>
      </c>
      <c r="H2" s="8">
        <f>E2/G2</f>
        <v>1.0049355855069251</v>
      </c>
      <c r="I2" s="8">
        <f t="shared" ref="I2:I8" si="1">F2/C2</f>
        <v>-2.3653298314782314E-2</v>
      </c>
      <c r="J2" s="8">
        <v>0</v>
      </c>
      <c r="K2" s="8">
        <f>E2/I2</f>
        <v>-115.22367678831189</v>
      </c>
      <c r="L2" s="8">
        <f t="shared" ref="L2:L8" si="2">K2*H2</f>
        <v>-115.7923730975229</v>
      </c>
      <c r="M2" s="8">
        <f t="shared" ref="M2:M8" si="3">I2*G2</f>
        <v>-6.4148561582238625E-2</v>
      </c>
      <c r="N2" s="14">
        <v>14149000</v>
      </c>
      <c r="O2" s="10">
        <f t="shared" ref="O2:O8" si="4">SQRT((L2*M2))</f>
        <v>2.7254199999999997</v>
      </c>
      <c r="Q2" s="12"/>
    </row>
    <row r="3" spans="1:17" x14ac:dyDescent="0.25">
      <c r="A3" s="1">
        <v>2018</v>
      </c>
      <c r="B3" s="5">
        <v>67640000</v>
      </c>
      <c r="C3" s="5">
        <v>27770000</v>
      </c>
      <c r="D3" s="6">
        <v>1.5458000000000001</v>
      </c>
      <c r="E3" s="32">
        <f t="shared" ref="E3:E8" si="5">D3*1.16</f>
        <v>1.7931280000000001</v>
      </c>
      <c r="F3" s="5">
        <v>2439000</v>
      </c>
      <c r="G3" s="7">
        <f t="shared" si="0"/>
        <v>2.4357220021606047</v>
      </c>
      <c r="H3" s="8">
        <f t="shared" ref="H3:H8" si="6">E3/G3</f>
        <v>0.73617925133057371</v>
      </c>
      <c r="I3" s="8">
        <f t="shared" si="1"/>
        <v>8.782859200576161E-2</v>
      </c>
      <c r="J3" s="8">
        <f t="shared" ref="J3:J8" si="7">(I3/I2)-1</f>
        <v>-4.7131646858261806</v>
      </c>
      <c r="K3" s="8">
        <f t="shared" ref="K3:K8" si="8">E3/I3</f>
        <v>20.41622163181632</v>
      </c>
      <c r="L3" s="8">
        <f t="shared" si="2"/>
        <v>15.029998755909602</v>
      </c>
      <c r="M3" s="8">
        <f t="shared" si="3"/>
        <v>0.21392603396722054</v>
      </c>
      <c r="N3" s="14">
        <v>14737000</v>
      </c>
      <c r="O3" s="10">
        <f t="shared" si="4"/>
        <v>1.7931280000000001</v>
      </c>
      <c r="Q3" s="12"/>
    </row>
    <row r="4" spans="1:17" x14ac:dyDescent="0.25">
      <c r="A4" s="1">
        <v>2019</v>
      </c>
      <c r="B4" s="12">
        <v>62218000</v>
      </c>
      <c r="C4" s="12">
        <v>27607000</v>
      </c>
      <c r="D4" s="6">
        <v>1.51</v>
      </c>
      <c r="E4" s="32">
        <f t="shared" si="5"/>
        <v>1.7515999999999998</v>
      </c>
      <c r="F4" s="12">
        <v>-8020000</v>
      </c>
      <c r="G4" s="7">
        <f t="shared" si="0"/>
        <v>2.2537037707827725</v>
      </c>
      <c r="H4" s="8">
        <f t="shared" si="6"/>
        <v>0.77720950850236259</v>
      </c>
      <c r="I4" s="8">
        <f t="shared" si="1"/>
        <v>-0.29050603107907413</v>
      </c>
      <c r="J4" s="8">
        <f t="shared" si="7"/>
        <v>-4.30764759453296</v>
      </c>
      <c r="K4" s="8">
        <f t="shared" si="8"/>
        <v>-6.0294789526184536</v>
      </c>
      <c r="L4" s="8">
        <f t="shared" si="2"/>
        <v>-4.6861683732899282</v>
      </c>
      <c r="M4" s="8">
        <f t="shared" si="3"/>
        <v>-0.65471453767804666</v>
      </c>
      <c r="N4" s="14">
        <v>14139000</v>
      </c>
      <c r="O4" s="10">
        <f t="shared" si="4"/>
        <v>1.7515999999999998</v>
      </c>
      <c r="Q4" s="12"/>
    </row>
    <row r="5" spans="1:17" x14ac:dyDescent="0.25">
      <c r="A5" s="1">
        <v>2020</v>
      </c>
      <c r="B5" s="12">
        <v>61410000</v>
      </c>
      <c r="C5" s="12">
        <v>29422000</v>
      </c>
      <c r="D5" s="6">
        <v>1.2094</v>
      </c>
      <c r="E5" s="32">
        <f t="shared" si="5"/>
        <v>1.4029039999999999</v>
      </c>
      <c r="F5" s="6">
        <v>-920000</v>
      </c>
      <c r="G5" s="7">
        <f t="shared" si="0"/>
        <v>2.0872136496499216</v>
      </c>
      <c r="H5" s="8">
        <f t="shared" si="6"/>
        <v>0.67214202064810291</v>
      </c>
      <c r="I5" s="8">
        <f t="shared" si="1"/>
        <v>-3.1269118346815311E-2</v>
      </c>
      <c r="J5" s="8">
        <f t="shared" si="7"/>
        <v>-0.89236327304232788</v>
      </c>
      <c r="K5" s="8">
        <f t="shared" si="8"/>
        <v>-44.865479878260864</v>
      </c>
      <c r="L5" s="8">
        <f t="shared" si="2"/>
        <v>-30.155974302721059</v>
      </c>
      <c r="M5" s="8">
        <f t="shared" si="3"/>
        <v>-6.5265330625991713E-2</v>
      </c>
      <c r="N5" s="14">
        <v>18518000</v>
      </c>
      <c r="O5" s="9">
        <f t="shared" si="4"/>
        <v>1.4029039999999999</v>
      </c>
      <c r="Q5" s="12"/>
    </row>
    <row r="6" spans="1:17" x14ac:dyDescent="0.25">
      <c r="A6" s="1">
        <v>2021</v>
      </c>
      <c r="B6" s="12">
        <v>55804000</v>
      </c>
      <c r="C6" s="12">
        <v>29592000</v>
      </c>
      <c r="D6" s="6">
        <v>1.1226</v>
      </c>
      <c r="E6" s="32">
        <f t="shared" si="5"/>
        <v>1.302216</v>
      </c>
      <c r="F6" s="6">
        <v>112000</v>
      </c>
      <c r="G6" s="7">
        <f t="shared" si="0"/>
        <v>1.8857799405244662</v>
      </c>
      <c r="H6" s="8">
        <f t="shared" si="6"/>
        <v>0.69054504824026952</v>
      </c>
      <c r="I6" s="8">
        <f t="shared" si="1"/>
        <v>3.7848067045147338E-3</v>
      </c>
      <c r="J6" s="8">
        <f t="shared" si="7"/>
        <v>-1.1210397639785135</v>
      </c>
      <c r="K6" s="8">
        <f t="shared" si="8"/>
        <v>344.06407028571431</v>
      </c>
      <c r="L6" s="8">
        <f t="shared" si="2"/>
        <v>237.59174001319207</v>
      </c>
      <c r="M6" s="8">
        <f t="shared" si="3"/>
        <v>7.1373125621363954E-3</v>
      </c>
      <c r="N6" s="14">
        <v>5427000</v>
      </c>
      <c r="O6" s="9">
        <f t="shared" si="4"/>
        <v>1.302216</v>
      </c>
      <c r="Q6" s="12"/>
    </row>
    <row r="7" spans="1:17" x14ac:dyDescent="0.25">
      <c r="A7" s="1">
        <v>2022</v>
      </c>
      <c r="B7" s="12">
        <v>54687000</v>
      </c>
      <c r="C7" s="12">
        <v>29012000</v>
      </c>
      <c r="D7" s="6">
        <v>0.84240000000000004</v>
      </c>
      <c r="E7" s="32">
        <f t="shared" si="5"/>
        <v>0.97718399999999994</v>
      </c>
      <c r="F7" s="6">
        <v>2088000</v>
      </c>
      <c r="G7" s="7">
        <f t="shared" si="0"/>
        <v>1.8849786295326072</v>
      </c>
      <c r="H7" s="8">
        <f t="shared" si="6"/>
        <v>0.51840587722859177</v>
      </c>
      <c r="I7" s="8">
        <f t="shared" si="1"/>
        <v>7.1970219219633258E-2</v>
      </c>
      <c r="J7" s="8">
        <f t="shared" si="7"/>
        <v>18.015560063815958</v>
      </c>
      <c r="K7" s="8">
        <f t="shared" si="8"/>
        <v>13.577615999999999</v>
      </c>
      <c r="L7" s="8">
        <f t="shared" si="2"/>
        <v>7.0387159331529627</v>
      </c>
      <c r="M7" s="8">
        <f t="shared" si="3"/>
        <v>0.13566232519178562</v>
      </c>
      <c r="N7" s="14">
        <v>5918000</v>
      </c>
      <c r="O7" s="9">
        <f t="shared" si="4"/>
        <v>0.97718400000000005</v>
      </c>
      <c r="Q7" s="12"/>
    </row>
    <row r="8" spans="1:17" x14ac:dyDescent="0.25">
      <c r="A8" s="1">
        <v>2023</v>
      </c>
      <c r="B8" s="12">
        <v>63399000</v>
      </c>
      <c r="C8" s="12">
        <v>27680000</v>
      </c>
      <c r="D8" s="6">
        <v>0.79630000000000001</v>
      </c>
      <c r="E8" s="32">
        <f t="shared" si="5"/>
        <v>0.92370799999999997</v>
      </c>
      <c r="F8" s="6">
        <v>11838000</v>
      </c>
      <c r="G8" s="7">
        <f t="shared" si="0"/>
        <v>2.2904263005780345</v>
      </c>
      <c r="H8" s="8">
        <f t="shared" si="6"/>
        <v>0.40329086326282748</v>
      </c>
      <c r="I8" s="8">
        <f t="shared" si="1"/>
        <v>0.42767341040462425</v>
      </c>
      <c r="J8" s="8">
        <f t="shared" si="7"/>
        <v>4.9423663710052486</v>
      </c>
      <c r="K8" s="8">
        <f t="shared" si="8"/>
        <v>2.1598443520865009</v>
      </c>
      <c r="L8" s="8">
        <f t="shared" si="2"/>
        <v>0.87104549326630731</v>
      </c>
      <c r="M8" s="8">
        <f t="shared" si="3"/>
        <v>0.97955442724865505</v>
      </c>
      <c r="N8" s="14">
        <v>14544000</v>
      </c>
      <c r="O8" s="9">
        <f t="shared" si="4"/>
        <v>0.92370799999999997</v>
      </c>
      <c r="Q8" s="12"/>
    </row>
    <row r="9" spans="1:17" ht="12.75" x14ac:dyDescent="0.2"/>
    <row r="10" spans="1:17" ht="12.75" x14ac:dyDescent="0.2"/>
    <row r="11" spans="1:17" ht="12.75" x14ac:dyDescent="0.2"/>
    <row r="12" spans="1:17" ht="12.75" x14ac:dyDescent="0.2"/>
    <row r="13" spans="1:17" ht="12.75" x14ac:dyDescent="0.2"/>
    <row r="14" spans="1:17" ht="12.75" x14ac:dyDescent="0.2"/>
    <row r="15" spans="1:17" ht="12.75" x14ac:dyDescent="0.2"/>
    <row r="16" spans="1:17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</sheetData>
  <conditionalFormatting sqref="H2:H8">
    <cfRule type="cellIs" dxfId="8" priority="1" operator="greaterThan">
      <formula>1.5</formula>
    </cfRule>
  </conditionalFormatting>
  <conditionalFormatting sqref="H2:H8">
    <cfRule type="cellIs" dxfId="7" priority="2" operator="lessThanOrEqual">
      <formula>1.5</formula>
    </cfRule>
  </conditionalFormatting>
  <conditionalFormatting sqref="K2:K8">
    <cfRule type="cellIs" dxfId="6" priority="3" operator="greaterThan">
      <formula>15</formula>
    </cfRule>
  </conditionalFormatting>
  <conditionalFormatting sqref="K2:K8">
    <cfRule type="cellIs" dxfId="5" priority="4" operator="lessThanOrEqual">
      <formula>15</formula>
    </cfRule>
  </conditionalFormatting>
  <conditionalFormatting sqref="L2:L8">
    <cfRule type="cellIs" dxfId="4" priority="5" operator="greaterThan">
      <formula>22.5</formula>
    </cfRule>
  </conditionalFormatting>
  <conditionalFormatting sqref="L2:L8">
    <cfRule type="cellIs" dxfId="3" priority="6" operator="lessThanOrEqual">
      <formula>22.5</formula>
    </cfRule>
  </conditionalFormatting>
  <conditionalFormatting sqref="F2">
    <cfRule type="cellIs" dxfId="2" priority="7" operator="lessThan">
      <formula>0</formula>
    </cfRule>
  </conditionalFormatting>
  <conditionalFormatting sqref="F4">
    <cfRule type="cellIs" dxfId="1" priority="8" operator="lessThan">
      <formula>0</formula>
    </cfRule>
  </conditionalFormatting>
  <conditionalFormatting sqref="F5">
    <cfRule type="cellIs" dxfId="0" priority="9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A49F-91C3-44C9-BD71-32708D981FD6}">
  <dimension ref="A1:X7"/>
  <sheetViews>
    <sheetView workbookViewId="0">
      <selection activeCell="A2" sqref="A2:XFD2"/>
    </sheetView>
  </sheetViews>
  <sheetFormatPr defaultRowHeight="12.75" x14ac:dyDescent="0.2"/>
  <cols>
    <col min="2" max="2" width="17.7109375" customWidth="1"/>
    <col min="3" max="3" width="17.28515625" customWidth="1"/>
    <col min="4" max="4" width="15.7109375" customWidth="1"/>
    <col min="5" max="5" width="16.140625" customWidth="1"/>
    <col min="6" max="6" width="24.7109375" customWidth="1"/>
    <col min="7" max="7" width="16.5703125" customWidth="1"/>
    <col min="8" max="8" width="15.42578125" customWidth="1"/>
    <col min="9" max="9" width="15" customWidth="1"/>
  </cols>
  <sheetData>
    <row r="1" spans="1:24" x14ac:dyDescent="0.2">
      <c r="A1" s="24" t="s">
        <v>6</v>
      </c>
      <c r="B1" s="26" t="s">
        <v>7</v>
      </c>
      <c r="C1" s="27" t="s">
        <v>8</v>
      </c>
      <c r="D1" s="28" t="s">
        <v>9</v>
      </c>
      <c r="E1" s="29" t="s">
        <v>10</v>
      </c>
      <c r="F1" s="26" t="s">
        <v>11</v>
      </c>
      <c r="G1" s="26" t="s">
        <v>12</v>
      </c>
      <c r="H1" s="30" t="s">
        <v>13</v>
      </c>
      <c r="I1" s="39" t="s">
        <v>14</v>
      </c>
      <c r="J1" s="40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.75" x14ac:dyDescent="0.25">
      <c r="A2" s="16">
        <v>2018</v>
      </c>
      <c r="B2" s="18">
        <v>5715000</v>
      </c>
      <c r="C2" s="18">
        <v>32908000</v>
      </c>
      <c r="D2" s="18">
        <v>5437000</v>
      </c>
      <c r="E2" s="18">
        <v>10409000</v>
      </c>
      <c r="F2" s="15">
        <f t="shared" ref="F2:F7" si="0">SUM(B2+C2)</f>
        <v>38623000</v>
      </c>
      <c r="G2" s="19">
        <f t="shared" ref="G2:G7" si="1">SUM(F2-D2)</f>
        <v>33186000</v>
      </c>
      <c r="H2" s="17">
        <f>G2/Balance!B3</f>
        <v>0.4906268480189237</v>
      </c>
      <c r="I2" s="17">
        <f>G2/Balance!N3</f>
        <v>2.2518830155391192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75" x14ac:dyDescent="0.25">
      <c r="A3" s="16">
        <v>2019</v>
      </c>
      <c r="B3" s="18">
        <v>2997000</v>
      </c>
      <c r="C3" s="18">
        <v>48685000</v>
      </c>
      <c r="D3" s="18">
        <v>4829000</v>
      </c>
      <c r="E3" s="18">
        <v>9795000</v>
      </c>
      <c r="F3" s="15">
        <f t="shared" si="0"/>
        <v>51682000</v>
      </c>
      <c r="G3" s="19">
        <f t="shared" si="1"/>
        <v>46853000</v>
      </c>
      <c r="H3" s="17">
        <f>G3/Balance!B4</f>
        <v>0.75304574238966215</v>
      </c>
      <c r="I3" s="17">
        <f>G3/Balance!N4</f>
        <v>3.3137421316924818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5.75" x14ac:dyDescent="0.25">
      <c r="A4" s="16">
        <v>2020</v>
      </c>
      <c r="B4" s="18">
        <v>5700000</v>
      </c>
      <c r="C4" s="18">
        <v>53815000</v>
      </c>
      <c r="D4" s="18">
        <v>9774000</v>
      </c>
      <c r="E4" s="18">
        <v>14174000</v>
      </c>
      <c r="F4" s="15">
        <f t="shared" si="0"/>
        <v>59515000</v>
      </c>
      <c r="G4" s="19">
        <f t="shared" si="1"/>
        <v>49741000</v>
      </c>
      <c r="H4" s="17">
        <f>G4/Balance!B5</f>
        <v>0.80998208760788148</v>
      </c>
      <c r="I4" s="17">
        <f>G4/Balance!N5</f>
        <v>2.6860892104978937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15.75" x14ac:dyDescent="0.25">
      <c r="A5" s="16">
        <v>2021</v>
      </c>
      <c r="B5" s="18">
        <v>4403000</v>
      </c>
      <c r="C5" s="18">
        <v>49363000</v>
      </c>
      <c r="D5" s="18">
        <v>8575000</v>
      </c>
      <c r="E5" s="18">
        <v>14101000</v>
      </c>
      <c r="F5" s="15">
        <f t="shared" si="0"/>
        <v>53766000</v>
      </c>
      <c r="G5" s="19">
        <f t="shared" si="1"/>
        <v>45191000</v>
      </c>
      <c r="H5" s="17">
        <f>G5/Balance!B6</f>
        <v>0.80981650060927535</v>
      </c>
      <c r="I5" s="17">
        <f>G5/Balance!N6</f>
        <v>8.3270683618942325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ht="15.75" x14ac:dyDescent="0.25">
      <c r="A6" s="16">
        <v>2022</v>
      </c>
      <c r="B6" s="18">
        <v>6318000</v>
      </c>
      <c r="C6" s="18">
        <v>48321000</v>
      </c>
      <c r="D6" s="18">
        <v>9021000</v>
      </c>
      <c r="E6" s="18">
        <v>13845000</v>
      </c>
      <c r="F6" s="15">
        <f t="shared" si="0"/>
        <v>54639000</v>
      </c>
      <c r="G6" s="19">
        <f t="shared" si="1"/>
        <v>45618000</v>
      </c>
      <c r="H6" s="17">
        <f>G6/Balance!B7</f>
        <v>0.83416534094026007</v>
      </c>
      <c r="I6" s="17">
        <f>G6/Balance!N7</f>
        <v>7.7083474146671174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ht="15.75" x14ac:dyDescent="0.25">
      <c r="A7" s="16">
        <v>2023</v>
      </c>
      <c r="B7" s="18">
        <v>7907760</v>
      </c>
      <c r="C7" s="25">
        <v>48165230</v>
      </c>
      <c r="D7" s="18">
        <v>8841000</v>
      </c>
      <c r="E7" s="18">
        <v>13746000</v>
      </c>
      <c r="F7" s="15">
        <f t="shared" si="0"/>
        <v>56072990</v>
      </c>
      <c r="G7" s="19">
        <f t="shared" si="1"/>
        <v>47231990</v>
      </c>
      <c r="H7" s="17">
        <f>G7/Balance!B8</f>
        <v>0.74499582012334575</v>
      </c>
      <c r="I7" s="17">
        <f>G7/Balance!N8</f>
        <v>3.2475240649064907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EE94-65E5-40E4-A664-DAF4BD5E654A}">
  <dimension ref="A1:A964"/>
  <sheetViews>
    <sheetView workbookViewId="0">
      <selection activeCell="B5" sqref="B5"/>
    </sheetView>
  </sheetViews>
  <sheetFormatPr defaultRowHeight="12.75" x14ac:dyDescent="0.2"/>
  <cols>
    <col min="1" max="1" width="23.5703125" customWidth="1"/>
  </cols>
  <sheetData>
    <row r="1" spans="1:1" x14ac:dyDescent="0.2">
      <c r="A1" s="34" t="s">
        <v>30</v>
      </c>
    </row>
    <row r="2" spans="1:1" x14ac:dyDescent="0.2">
      <c r="A2" s="4">
        <f>AVERAGE(Balance!O2:O8)</f>
        <v>1.5537371428571427</v>
      </c>
    </row>
    <row r="3" spans="1:1" x14ac:dyDescent="0.2">
      <c r="A3" s="3" t="s">
        <v>31</v>
      </c>
    </row>
    <row r="4" spans="1:1" x14ac:dyDescent="0.2">
      <c r="A4" s="11">
        <v>0.2</v>
      </c>
    </row>
    <row r="5" spans="1:1" x14ac:dyDescent="0.2">
      <c r="A5" s="3" t="s">
        <v>32</v>
      </c>
    </row>
    <row r="6" spans="1:1" ht="15" x14ac:dyDescent="0.25">
      <c r="A6" s="13">
        <f>A2-(A2*A4)</f>
        <v>1.2429897142857143</v>
      </c>
    </row>
    <row r="7" spans="1:1" x14ac:dyDescent="0.2">
      <c r="A7" s="15"/>
    </row>
    <row r="8" spans="1:1" x14ac:dyDescent="0.2">
      <c r="A8" s="15"/>
    </row>
    <row r="9" spans="1:1" x14ac:dyDescent="0.2">
      <c r="A9" s="15"/>
    </row>
    <row r="10" spans="1:1" x14ac:dyDescent="0.2">
      <c r="A10" s="15"/>
    </row>
    <row r="11" spans="1:1" x14ac:dyDescent="0.2">
      <c r="A11" s="15"/>
    </row>
    <row r="12" spans="1:1" x14ac:dyDescent="0.2">
      <c r="A12" s="15"/>
    </row>
    <row r="13" spans="1:1" x14ac:dyDescent="0.2">
      <c r="A13" s="15"/>
    </row>
    <row r="14" spans="1:1" x14ac:dyDescent="0.2">
      <c r="A14" s="15"/>
    </row>
    <row r="15" spans="1:1" x14ac:dyDescent="0.2">
      <c r="A15" s="15"/>
    </row>
    <row r="16" spans="1:1" x14ac:dyDescent="0.2">
      <c r="A16" s="15"/>
    </row>
    <row r="17" spans="1:1" x14ac:dyDescent="0.2">
      <c r="A17" s="15"/>
    </row>
    <row r="18" spans="1:1" x14ac:dyDescent="0.2">
      <c r="A18" s="15"/>
    </row>
    <row r="19" spans="1:1" x14ac:dyDescent="0.2">
      <c r="A19" s="15"/>
    </row>
    <row r="20" spans="1:1" x14ac:dyDescent="0.2">
      <c r="A20" s="15"/>
    </row>
    <row r="21" spans="1:1" x14ac:dyDescent="0.2">
      <c r="A21" s="15"/>
    </row>
    <row r="22" spans="1:1" x14ac:dyDescent="0.2">
      <c r="A22" s="15"/>
    </row>
    <row r="23" spans="1:1" x14ac:dyDescent="0.2">
      <c r="A23" s="15"/>
    </row>
    <row r="24" spans="1:1" x14ac:dyDescent="0.2">
      <c r="A24" s="15"/>
    </row>
    <row r="25" spans="1:1" x14ac:dyDescent="0.2">
      <c r="A25" s="15"/>
    </row>
    <row r="26" spans="1:1" x14ac:dyDescent="0.2">
      <c r="A26" s="15"/>
    </row>
    <row r="27" spans="1:1" x14ac:dyDescent="0.2">
      <c r="A27" s="15"/>
    </row>
    <row r="28" spans="1:1" x14ac:dyDescent="0.2">
      <c r="A28" s="15"/>
    </row>
    <row r="29" spans="1:1" x14ac:dyDescent="0.2">
      <c r="A29" s="15"/>
    </row>
    <row r="30" spans="1:1" x14ac:dyDescent="0.2">
      <c r="A30" s="15"/>
    </row>
    <row r="31" spans="1:1" x14ac:dyDescent="0.2">
      <c r="A31" s="15"/>
    </row>
    <row r="32" spans="1:1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/>
    </row>
    <row r="42" spans="1:1" x14ac:dyDescent="0.2">
      <c r="A42" s="15"/>
    </row>
    <row r="43" spans="1:1" x14ac:dyDescent="0.2">
      <c r="A43" s="15"/>
    </row>
    <row r="44" spans="1:1" x14ac:dyDescent="0.2">
      <c r="A44" s="15"/>
    </row>
    <row r="45" spans="1:1" x14ac:dyDescent="0.2">
      <c r="A45" s="15"/>
    </row>
    <row r="46" spans="1:1" x14ac:dyDescent="0.2">
      <c r="A46" s="15"/>
    </row>
    <row r="47" spans="1:1" x14ac:dyDescent="0.2">
      <c r="A47" s="15"/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  <row r="122" spans="1:1" x14ac:dyDescent="0.2">
      <c r="A122" s="15"/>
    </row>
    <row r="123" spans="1:1" x14ac:dyDescent="0.2">
      <c r="A123" s="15"/>
    </row>
    <row r="124" spans="1:1" x14ac:dyDescent="0.2">
      <c r="A124" s="15"/>
    </row>
    <row r="125" spans="1:1" x14ac:dyDescent="0.2">
      <c r="A125" s="15"/>
    </row>
    <row r="126" spans="1:1" x14ac:dyDescent="0.2">
      <c r="A126" s="15"/>
    </row>
    <row r="127" spans="1:1" x14ac:dyDescent="0.2">
      <c r="A127" s="15"/>
    </row>
    <row r="128" spans="1:1" x14ac:dyDescent="0.2">
      <c r="A128" s="15"/>
    </row>
    <row r="129" spans="1:1" x14ac:dyDescent="0.2">
      <c r="A129" s="15"/>
    </row>
    <row r="130" spans="1:1" x14ac:dyDescent="0.2">
      <c r="A130" s="15"/>
    </row>
    <row r="131" spans="1:1" x14ac:dyDescent="0.2">
      <c r="A131" s="15"/>
    </row>
    <row r="132" spans="1:1" x14ac:dyDescent="0.2">
      <c r="A132" s="15"/>
    </row>
    <row r="133" spans="1:1" x14ac:dyDescent="0.2">
      <c r="A133" s="15"/>
    </row>
    <row r="134" spans="1:1" x14ac:dyDescent="0.2">
      <c r="A134" s="15"/>
    </row>
    <row r="135" spans="1:1" x14ac:dyDescent="0.2">
      <c r="A135" s="15"/>
    </row>
    <row r="136" spans="1:1" x14ac:dyDescent="0.2">
      <c r="A136" s="15"/>
    </row>
    <row r="137" spans="1:1" x14ac:dyDescent="0.2">
      <c r="A137" s="15"/>
    </row>
    <row r="138" spans="1:1" x14ac:dyDescent="0.2">
      <c r="A138" s="15"/>
    </row>
    <row r="139" spans="1:1" x14ac:dyDescent="0.2">
      <c r="A139" s="15"/>
    </row>
    <row r="140" spans="1:1" x14ac:dyDescent="0.2">
      <c r="A140" s="15"/>
    </row>
    <row r="141" spans="1:1" x14ac:dyDescent="0.2">
      <c r="A141" s="15"/>
    </row>
    <row r="142" spans="1:1" x14ac:dyDescent="0.2">
      <c r="A142" s="15"/>
    </row>
    <row r="143" spans="1:1" x14ac:dyDescent="0.2">
      <c r="A143" s="15"/>
    </row>
    <row r="144" spans="1:1" x14ac:dyDescent="0.2">
      <c r="A144" s="15"/>
    </row>
    <row r="145" spans="1:1" x14ac:dyDescent="0.2">
      <c r="A145" s="15"/>
    </row>
    <row r="146" spans="1:1" x14ac:dyDescent="0.2">
      <c r="A146" s="15"/>
    </row>
    <row r="147" spans="1:1" x14ac:dyDescent="0.2">
      <c r="A147" s="15"/>
    </row>
    <row r="148" spans="1:1" x14ac:dyDescent="0.2">
      <c r="A148" s="15"/>
    </row>
    <row r="149" spans="1:1" x14ac:dyDescent="0.2">
      <c r="A149" s="15"/>
    </row>
    <row r="150" spans="1:1" x14ac:dyDescent="0.2">
      <c r="A150" s="15"/>
    </row>
    <row r="151" spans="1:1" x14ac:dyDescent="0.2">
      <c r="A151" s="15"/>
    </row>
    <row r="152" spans="1:1" x14ac:dyDescent="0.2">
      <c r="A152" s="15"/>
    </row>
    <row r="153" spans="1:1" x14ac:dyDescent="0.2">
      <c r="A153" s="15"/>
    </row>
    <row r="154" spans="1:1" x14ac:dyDescent="0.2">
      <c r="A154" s="15"/>
    </row>
    <row r="155" spans="1:1" x14ac:dyDescent="0.2">
      <c r="A155" s="15"/>
    </row>
    <row r="156" spans="1:1" x14ac:dyDescent="0.2">
      <c r="A156" s="15"/>
    </row>
    <row r="157" spans="1:1" x14ac:dyDescent="0.2">
      <c r="A157" s="15"/>
    </row>
    <row r="158" spans="1:1" x14ac:dyDescent="0.2">
      <c r="A158" s="15"/>
    </row>
    <row r="159" spans="1:1" x14ac:dyDescent="0.2">
      <c r="A159" s="15"/>
    </row>
    <row r="160" spans="1:1" x14ac:dyDescent="0.2">
      <c r="A160" s="15"/>
    </row>
    <row r="161" spans="1:1" x14ac:dyDescent="0.2">
      <c r="A161" s="15"/>
    </row>
    <row r="162" spans="1:1" x14ac:dyDescent="0.2">
      <c r="A162" s="15"/>
    </row>
    <row r="163" spans="1:1" x14ac:dyDescent="0.2">
      <c r="A163" s="15"/>
    </row>
    <row r="164" spans="1:1" x14ac:dyDescent="0.2">
      <c r="A164" s="15"/>
    </row>
    <row r="165" spans="1:1" x14ac:dyDescent="0.2">
      <c r="A165" s="15"/>
    </row>
    <row r="166" spans="1:1" x14ac:dyDescent="0.2">
      <c r="A166" s="15"/>
    </row>
    <row r="167" spans="1:1" x14ac:dyDescent="0.2">
      <c r="A167" s="15"/>
    </row>
    <row r="168" spans="1:1" x14ac:dyDescent="0.2">
      <c r="A168" s="15"/>
    </row>
    <row r="169" spans="1:1" x14ac:dyDescent="0.2">
      <c r="A169" s="15"/>
    </row>
    <row r="170" spans="1:1" x14ac:dyDescent="0.2">
      <c r="A170" s="15"/>
    </row>
    <row r="171" spans="1:1" x14ac:dyDescent="0.2">
      <c r="A171" s="15"/>
    </row>
    <row r="172" spans="1:1" x14ac:dyDescent="0.2">
      <c r="A172" s="15"/>
    </row>
    <row r="173" spans="1:1" x14ac:dyDescent="0.2">
      <c r="A173" s="15"/>
    </row>
    <row r="174" spans="1:1" x14ac:dyDescent="0.2">
      <c r="A174" s="15"/>
    </row>
    <row r="175" spans="1:1" x14ac:dyDescent="0.2">
      <c r="A175" s="15"/>
    </row>
    <row r="176" spans="1:1" x14ac:dyDescent="0.2">
      <c r="A176" s="15"/>
    </row>
    <row r="177" spans="1:1" x14ac:dyDescent="0.2">
      <c r="A177" s="15"/>
    </row>
    <row r="178" spans="1:1" x14ac:dyDescent="0.2">
      <c r="A178" s="15"/>
    </row>
    <row r="179" spans="1:1" x14ac:dyDescent="0.2">
      <c r="A179" s="15"/>
    </row>
    <row r="180" spans="1:1" x14ac:dyDescent="0.2">
      <c r="A180" s="15"/>
    </row>
    <row r="181" spans="1:1" x14ac:dyDescent="0.2">
      <c r="A181" s="15"/>
    </row>
    <row r="182" spans="1:1" x14ac:dyDescent="0.2">
      <c r="A182" s="15"/>
    </row>
    <row r="183" spans="1:1" x14ac:dyDescent="0.2">
      <c r="A183" s="15"/>
    </row>
    <row r="184" spans="1:1" x14ac:dyDescent="0.2">
      <c r="A184" s="15"/>
    </row>
    <row r="185" spans="1:1" x14ac:dyDescent="0.2">
      <c r="A185" s="15"/>
    </row>
    <row r="186" spans="1:1" x14ac:dyDescent="0.2">
      <c r="A186" s="15"/>
    </row>
    <row r="187" spans="1:1" x14ac:dyDescent="0.2">
      <c r="A187" s="15"/>
    </row>
    <row r="188" spans="1:1" x14ac:dyDescent="0.2">
      <c r="A188" s="15"/>
    </row>
    <row r="189" spans="1:1" x14ac:dyDescent="0.2">
      <c r="A189" s="15"/>
    </row>
    <row r="190" spans="1:1" x14ac:dyDescent="0.2">
      <c r="A190" s="15"/>
    </row>
    <row r="191" spans="1:1" x14ac:dyDescent="0.2">
      <c r="A191" s="15"/>
    </row>
    <row r="192" spans="1:1" x14ac:dyDescent="0.2">
      <c r="A192" s="15"/>
    </row>
    <row r="193" spans="1:1" x14ac:dyDescent="0.2">
      <c r="A193" s="15"/>
    </row>
    <row r="194" spans="1:1" x14ac:dyDescent="0.2">
      <c r="A194" s="15"/>
    </row>
    <row r="195" spans="1:1" x14ac:dyDescent="0.2">
      <c r="A195" s="15"/>
    </row>
    <row r="196" spans="1:1" x14ac:dyDescent="0.2">
      <c r="A196" s="15"/>
    </row>
    <row r="197" spans="1:1" x14ac:dyDescent="0.2">
      <c r="A197" s="15"/>
    </row>
    <row r="198" spans="1:1" x14ac:dyDescent="0.2">
      <c r="A198" s="15"/>
    </row>
    <row r="199" spans="1:1" x14ac:dyDescent="0.2">
      <c r="A199" s="15"/>
    </row>
    <row r="200" spans="1:1" x14ac:dyDescent="0.2">
      <c r="A200" s="15"/>
    </row>
    <row r="201" spans="1:1" x14ac:dyDescent="0.2">
      <c r="A201" s="15"/>
    </row>
    <row r="202" spans="1:1" x14ac:dyDescent="0.2">
      <c r="A202" s="15"/>
    </row>
    <row r="203" spans="1:1" x14ac:dyDescent="0.2">
      <c r="A203" s="15"/>
    </row>
    <row r="204" spans="1:1" x14ac:dyDescent="0.2">
      <c r="A204" s="15"/>
    </row>
    <row r="205" spans="1:1" x14ac:dyDescent="0.2">
      <c r="A205" s="15"/>
    </row>
    <row r="206" spans="1:1" x14ac:dyDescent="0.2">
      <c r="A206" s="15"/>
    </row>
    <row r="207" spans="1:1" x14ac:dyDescent="0.2">
      <c r="A207" s="15"/>
    </row>
    <row r="208" spans="1:1" x14ac:dyDescent="0.2">
      <c r="A208" s="15"/>
    </row>
    <row r="209" spans="1:1" x14ac:dyDescent="0.2">
      <c r="A209" s="15"/>
    </row>
    <row r="210" spans="1:1" x14ac:dyDescent="0.2">
      <c r="A210" s="15"/>
    </row>
    <row r="211" spans="1:1" x14ac:dyDescent="0.2">
      <c r="A211" s="15"/>
    </row>
    <row r="212" spans="1:1" x14ac:dyDescent="0.2">
      <c r="A212" s="15"/>
    </row>
    <row r="213" spans="1:1" x14ac:dyDescent="0.2">
      <c r="A213" s="15"/>
    </row>
    <row r="214" spans="1:1" x14ac:dyDescent="0.2">
      <c r="A214" s="15"/>
    </row>
    <row r="215" spans="1:1" x14ac:dyDescent="0.2">
      <c r="A215" s="15"/>
    </row>
    <row r="216" spans="1:1" x14ac:dyDescent="0.2">
      <c r="A216" s="15"/>
    </row>
    <row r="217" spans="1:1" x14ac:dyDescent="0.2">
      <c r="A217" s="15"/>
    </row>
    <row r="218" spans="1:1" x14ac:dyDescent="0.2">
      <c r="A218" s="15"/>
    </row>
    <row r="219" spans="1:1" x14ac:dyDescent="0.2">
      <c r="A219" s="15"/>
    </row>
    <row r="220" spans="1:1" x14ac:dyDescent="0.2">
      <c r="A220" s="15"/>
    </row>
    <row r="221" spans="1:1" x14ac:dyDescent="0.2">
      <c r="A221" s="15"/>
    </row>
    <row r="222" spans="1:1" x14ac:dyDescent="0.2">
      <c r="A222" s="15"/>
    </row>
    <row r="223" spans="1:1" x14ac:dyDescent="0.2">
      <c r="A223" s="15"/>
    </row>
    <row r="224" spans="1:1" x14ac:dyDescent="0.2">
      <c r="A224" s="15"/>
    </row>
    <row r="225" spans="1:1" x14ac:dyDescent="0.2">
      <c r="A225" s="15"/>
    </row>
    <row r="226" spans="1:1" x14ac:dyDescent="0.2">
      <c r="A226" s="15"/>
    </row>
    <row r="227" spans="1:1" x14ac:dyDescent="0.2">
      <c r="A227" s="15"/>
    </row>
    <row r="228" spans="1:1" x14ac:dyDescent="0.2">
      <c r="A228" s="15"/>
    </row>
    <row r="229" spans="1:1" x14ac:dyDescent="0.2">
      <c r="A229" s="15"/>
    </row>
    <row r="230" spans="1:1" x14ac:dyDescent="0.2">
      <c r="A230" s="15"/>
    </row>
    <row r="231" spans="1:1" x14ac:dyDescent="0.2">
      <c r="A231" s="15"/>
    </row>
    <row r="232" spans="1:1" x14ac:dyDescent="0.2">
      <c r="A232" s="15"/>
    </row>
    <row r="233" spans="1:1" x14ac:dyDescent="0.2">
      <c r="A233" s="15"/>
    </row>
    <row r="234" spans="1:1" x14ac:dyDescent="0.2">
      <c r="A234" s="15"/>
    </row>
    <row r="235" spans="1:1" x14ac:dyDescent="0.2">
      <c r="A235" s="15"/>
    </row>
    <row r="236" spans="1:1" x14ac:dyDescent="0.2">
      <c r="A236" s="15"/>
    </row>
    <row r="237" spans="1:1" x14ac:dyDescent="0.2">
      <c r="A237" s="15"/>
    </row>
    <row r="238" spans="1:1" x14ac:dyDescent="0.2">
      <c r="A238" s="15"/>
    </row>
    <row r="239" spans="1:1" x14ac:dyDescent="0.2">
      <c r="A239" s="15"/>
    </row>
    <row r="240" spans="1:1" x14ac:dyDescent="0.2">
      <c r="A240" s="15"/>
    </row>
    <row r="241" spans="1:1" x14ac:dyDescent="0.2">
      <c r="A241" s="15"/>
    </row>
    <row r="242" spans="1:1" x14ac:dyDescent="0.2">
      <c r="A242" s="15"/>
    </row>
    <row r="243" spans="1:1" x14ac:dyDescent="0.2">
      <c r="A243" s="15"/>
    </row>
    <row r="244" spans="1:1" x14ac:dyDescent="0.2">
      <c r="A244" s="15"/>
    </row>
    <row r="245" spans="1:1" x14ac:dyDescent="0.2">
      <c r="A245" s="15"/>
    </row>
    <row r="246" spans="1:1" x14ac:dyDescent="0.2">
      <c r="A246" s="15"/>
    </row>
    <row r="247" spans="1:1" x14ac:dyDescent="0.2">
      <c r="A247" s="15"/>
    </row>
    <row r="248" spans="1:1" x14ac:dyDescent="0.2">
      <c r="A248" s="15"/>
    </row>
    <row r="249" spans="1:1" x14ac:dyDescent="0.2">
      <c r="A249" s="15"/>
    </row>
    <row r="250" spans="1:1" x14ac:dyDescent="0.2">
      <c r="A250" s="15"/>
    </row>
    <row r="251" spans="1:1" x14ac:dyDescent="0.2">
      <c r="A251" s="15"/>
    </row>
    <row r="252" spans="1:1" x14ac:dyDescent="0.2">
      <c r="A252" s="15"/>
    </row>
    <row r="253" spans="1:1" x14ac:dyDescent="0.2">
      <c r="A253" s="15"/>
    </row>
    <row r="254" spans="1:1" x14ac:dyDescent="0.2">
      <c r="A254" s="15"/>
    </row>
    <row r="255" spans="1:1" x14ac:dyDescent="0.2">
      <c r="A255" s="15"/>
    </row>
    <row r="256" spans="1:1" x14ac:dyDescent="0.2">
      <c r="A256" s="15"/>
    </row>
    <row r="257" spans="1:1" x14ac:dyDescent="0.2">
      <c r="A257" s="15"/>
    </row>
    <row r="258" spans="1:1" x14ac:dyDescent="0.2">
      <c r="A258" s="15"/>
    </row>
    <row r="259" spans="1:1" x14ac:dyDescent="0.2">
      <c r="A259" s="15"/>
    </row>
    <row r="260" spans="1:1" x14ac:dyDescent="0.2">
      <c r="A260" s="15"/>
    </row>
    <row r="261" spans="1:1" x14ac:dyDescent="0.2">
      <c r="A261" s="15"/>
    </row>
    <row r="262" spans="1:1" x14ac:dyDescent="0.2">
      <c r="A262" s="15"/>
    </row>
    <row r="263" spans="1:1" x14ac:dyDescent="0.2">
      <c r="A263" s="15"/>
    </row>
    <row r="264" spans="1:1" x14ac:dyDescent="0.2">
      <c r="A264" s="15"/>
    </row>
    <row r="265" spans="1:1" x14ac:dyDescent="0.2">
      <c r="A265" s="15"/>
    </row>
    <row r="266" spans="1:1" x14ac:dyDescent="0.2">
      <c r="A266" s="15"/>
    </row>
    <row r="267" spans="1:1" x14ac:dyDescent="0.2">
      <c r="A267" s="15"/>
    </row>
    <row r="268" spans="1:1" x14ac:dyDescent="0.2">
      <c r="A268" s="15"/>
    </row>
    <row r="269" spans="1:1" x14ac:dyDescent="0.2">
      <c r="A269" s="15"/>
    </row>
    <row r="270" spans="1:1" x14ac:dyDescent="0.2">
      <c r="A270" s="15"/>
    </row>
    <row r="271" spans="1:1" x14ac:dyDescent="0.2">
      <c r="A271" s="15"/>
    </row>
    <row r="272" spans="1:1" x14ac:dyDescent="0.2">
      <c r="A272" s="15"/>
    </row>
    <row r="273" spans="1:1" x14ac:dyDescent="0.2">
      <c r="A273" s="15"/>
    </row>
    <row r="274" spans="1:1" x14ac:dyDescent="0.2">
      <c r="A274" s="15"/>
    </row>
    <row r="275" spans="1:1" x14ac:dyDescent="0.2">
      <c r="A275" s="15"/>
    </row>
    <row r="276" spans="1:1" x14ac:dyDescent="0.2">
      <c r="A276" s="15"/>
    </row>
    <row r="277" spans="1:1" x14ac:dyDescent="0.2">
      <c r="A277" s="15"/>
    </row>
    <row r="278" spans="1:1" x14ac:dyDescent="0.2">
      <c r="A278" s="15"/>
    </row>
    <row r="279" spans="1:1" x14ac:dyDescent="0.2">
      <c r="A279" s="15"/>
    </row>
    <row r="280" spans="1:1" x14ac:dyDescent="0.2">
      <c r="A280" s="15"/>
    </row>
    <row r="281" spans="1:1" x14ac:dyDescent="0.2">
      <c r="A281" s="15"/>
    </row>
    <row r="282" spans="1:1" x14ac:dyDescent="0.2">
      <c r="A282" s="15"/>
    </row>
    <row r="283" spans="1:1" x14ac:dyDescent="0.2">
      <c r="A283" s="15"/>
    </row>
    <row r="284" spans="1:1" x14ac:dyDescent="0.2">
      <c r="A284" s="15"/>
    </row>
    <row r="285" spans="1:1" x14ac:dyDescent="0.2">
      <c r="A285" s="15"/>
    </row>
    <row r="286" spans="1:1" x14ac:dyDescent="0.2">
      <c r="A286" s="15"/>
    </row>
    <row r="287" spans="1:1" x14ac:dyDescent="0.2">
      <c r="A287" s="15"/>
    </row>
    <row r="288" spans="1:1" x14ac:dyDescent="0.2">
      <c r="A288" s="15"/>
    </row>
    <row r="289" spans="1:1" x14ac:dyDescent="0.2">
      <c r="A289" s="15"/>
    </row>
    <row r="290" spans="1:1" x14ac:dyDescent="0.2">
      <c r="A290" s="15"/>
    </row>
    <row r="291" spans="1:1" x14ac:dyDescent="0.2">
      <c r="A291" s="15"/>
    </row>
    <row r="292" spans="1:1" x14ac:dyDescent="0.2">
      <c r="A292" s="15"/>
    </row>
    <row r="293" spans="1:1" x14ac:dyDescent="0.2">
      <c r="A293" s="15"/>
    </row>
    <row r="294" spans="1:1" x14ac:dyDescent="0.2">
      <c r="A294" s="15"/>
    </row>
    <row r="295" spans="1:1" x14ac:dyDescent="0.2">
      <c r="A295" s="15"/>
    </row>
    <row r="296" spans="1:1" x14ac:dyDescent="0.2">
      <c r="A296" s="15"/>
    </row>
    <row r="297" spans="1:1" x14ac:dyDescent="0.2">
      <c r="A297" s="15"/>
    </row>
    <row r="298" spans="1:1" x14ac:dyDescent="0.2">
      <c r="A298" s="15"/>
    </row>
    <row r="299" spans="1:1" x14ac:dyDescent="0.2">
      <c r="A299" s="15"/>
    </row>
    <row r="300" spans="1:1" x14ac:dyDescent="0.2">
      <c r="A300" s="15"/>
    </row>
    <row r="301" spans="1:1" x14ac:dyDescent="0.2">
      <c r="A301" s="15"/>
    </row>
    <row r="302" spans="1:1" x14ac:dyDescent="0.2">
      <c r="A302" s="15"/>
    </row>
    <row r="303" spans="1:1" x14ac:dyDescent="0.2">
      <c r="A303" s="15"/>
    </row>
    <row r="304" spans="1:1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15"/>
    </row>
    <row r="338" spans="1:1" x14ac:dyDescent="0.2">
      <c r="A338" s="15"/>
    </row>
    <row r="339" spans="1:1" x14ac:dyDescent="0.2">
      <c r="A339" s="15"/>
    </row>
    <row r="340" spans="1:1" x14ac:dyDescent="0.2">
      <c r="A340" s="15"/>
    </row>
    <row r="341" spans="1:1" x14ac:dyDescent="0.2">
      <c r="A341" s="15"/>
    </row>
    <row r="342" spans="1:1" x14ac:dyDescent="0.2">
      <c r="A342" s="15"/>
    </row>
    <row r="343" spans="1:1" x14ac:dyDescent="0.2">
      <c r="A343" s="15"/>
    </row>
    <row r="344" spans="1:1" x14ac:dyDescent="0.2">
      <c r="A344" s="15"/>
    </row>
    <row r="345" spans="1:1" x14ac:dyDescent="0.2">
      <c r="A345" s="15"/>
    </row>
    <row r="346" spans="1:1" x14ac:dyDescent="0.2">
      <c r="A346" s="15"/>
    </row>
    <row r="347" spans="1:1" x14ac:dyDescent="0.2">
      <c r="A347" s="15"/>
    </row>
    <row r="348" spans="1:1" x14ac:dyDescent="0.2">
      <c r="A348" s="15"/>
    </row>
    <row r="349" spans="1:1" x14ac:dyDescent="0.2">
      <c r="A349" s="15"/>
    </row>
    <row r="350" spans="1:1" x14ac:dyDescent="0.2">
      <c r="A350" s="15"/>
    </row>
    <row r="351" spans="1:1" x14ac:dyDescent="0.2">
      <c r="A351" s="15"/>
    </row>
    <row r="352" spans="1:1" x14ac:dyDescent="0.2">
      <c r="A352" s="15"/>
    </row>
    <row r="353" spans="1:1" x14ac:dyDescent="0.2">
      <c r="A353" s="15"/>
    </row>
    <row r="354" spans="1:1" x14ac:dyDescent="0.2">
      <c r="A354" s="15"/>
    </row>
    <row r="355" spans="1:1" x14ac:dyDescent="0.2">
      <c r="A355" s="15"/>
    </row>
    <row r="356" spans="1:1" x14ac:dyDescent="0.2">
      <c r="A356" s="15"/>
    </row>
    <row r="357" spans="1:1" x14ac:dyDescent="0.2">
      <c r="A357" s="15"/>
    </row>
    <row r="358" spans="1:1" x14ac:dyDescent="0.2">
      <c r="A358" s="15"/>
    </row>
    <row r="359" spans="1:1" x14ac:dyDescent="0.2">
      <c r="A359" s="15"/>
    </row>
    <row r="360" spans="1:1" x14ac:dyDescent="0.2">
      <c r="A360" s="15"/>
    </row>
    <row r="361" spans="1:1" x14ac:dyDescent="0.2">
      <c r="A361" s="15"/>
    </row>
    <row r="362" spans="1:1" x14ac:dyDescent="0.2">
      <c r="A362" s="15"/>
    </row>
    <row r="363" spans="1:1" x14ac:dyDescent="0.2">
      <c r="A363" s="15"/>
    </row>
    <row r="364" spans="1:1" x14ac:dyDescent="0.2">
      <c r="A364" s="15"/>
    </row>
    <row r="365" spans="1:1" x14ac:dyDescent="0.2">
      <c r="A365" s="15"/>
    </row>
    <row r="366" spans="1:1" x14ac:dyDescent="0.2">
      <c r="A366" s="15"/>
    </row>
    <row r="367" spans="1:1" x14ac:dyDescent="0.2">
      <c r="A367" s="15"/>
    </row>
    <row r="368" spans="1:1" x14ac:dyDescent="0.2">
      <c r="A368" s="15"/>
    </row>
    <row r="369" spans="1:1" x14ac:dyDescent="0.2">
      <c r="A369" s="15"/>
    </row>
    <row r="370" spans="1:1" x14ac:dyDescent="0.2">
      <c r="A370" s="15"/>
    </row>
    <row r="371" spans="1:1" x14ac:dyDescent="0.2">
      <c r="A371" s="15"/>
    </row>
    <row r="372" spans="1:1" x14ac:dyDescent="0.2">
      <c r="A372" s="15"/>
    </row>
    <row r="373" spans="1:1" x14ac:dyDescent="0.2">
      <c r="A373" s="15"/>
    </row>
    <row r="374" spans="1:1" x14ac:dyDescent="0.2">
      <c r="A374" s="15"/>
    </row>
    <row r="375" spans="1:1" x14ac:dyDescent="0.2">
      <c r="A375" s="15"/>
    </row>
    <row r="376" spans="1:1" x14ac:dyDescent="0.2">
      <c r="A376" s="15"/>
    </row>
    <row r="377" spans="1:1" x14ac:dyDescent="0.2">
      <c r="A377" s="15"/>
    </row>
    <row r="378" spans="1:1" x14ac:dyDescent="0.2">
      <c r="A378" s="15"/>
    </row>
    <row r="379" spans="1:1" x14ac:dyDescent="0.2">
      <c r="A379" s="15"/>
    </row>
    <row r="380" spans="1:1" x14ac:dyDescent="0.2">
      <c r="A380" s="15"/>
    </row>
    <row r="381" spans="1:1" x14ac:dyDescent="0.2">
      <c r="A381" s="15"/>
    </row>
    <row r="382" spans="1:1" x14ac:dyDescent="0.2">
      <c r="A382" s="15"/>
    </row>
    <row r="383" spans="1:1" x14ac:dyDescent="0.2">
      <c r="A383" s="15"/>
    </row>
    <row r="384" spans="1:1" x14ac:dyDescent="0.2">
      <c r="A384" s="15"/>
    </row>
    <row r="385" spans="1:1" x14ac:dyDescent="0.2">
      <c r="A385" s="15"/>
    </row>
    <row r="386" spans="1:1" x14ac:dyDescent="0.2">
      <c r="A386" s="15"/>
    </row>
    <row r="387" spans="1: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x14ac:dyDescent="0.2">
      <c r="A395" s="15"/>
    </row>
    <row r="396" spans="1:1" x14ac:dyDescent="0.2">
      <c r="A396" s="15"/>
    </row>
    <row r="397" spans="1:1" x14ac:dyDescent="0.2">
      <c r="A397" s="15"/>
    </row>
    <row r="398" spans="1:1" x14ac:dyDescent="0.2">
      <c r="A398" s="15"/>
    </row>
    <row r="399" spans="1:1" x14ac:dyDescent="0.2">
      <c r="A399" s="15"/>
    </row>
    <row r="400" spans="1:1" x14ac:dyDescent="0.2">
      <c r="A400" s="15"/>
    </row>
    <row r="401" spans="1:1" x14ac:dyDescent="0.2">
      <c r="A401" s="15"/>
    </row>
    <row r="402" spans="1:1" x14ac:dyDescent="0.2">
      <c r="A402" s="15"/>
    </row>
    <row r="403" spans="1: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  <row r="417" spans="1:1" x14ac:dyDescent="0.2">
      <c r="A417" s="15"/>
    </row>
    <row r="418" spans="1:1" x14ac:dyDescent="0.2">
      <c r="A418" s="15"/>
    </row>
    <row r="419" spans="1:1" x14ac:dyDescent="0.2">
      <c r="A419" s="15"/>
    </row>
    <row r="420" spans="1:1" x14ac:dyDescent="0.2">
      <c r="A420" s="15"/>
    </row>
    <row r="421" spans="1:1" x14ac:dyDescent="0.2">
      <c r="A421" s="15"/>
    </row>
    <row r="422" spans="1:1" x14ac:dyDescent="0.2">
      <c r="A422" s="15"/>
    </row>
    <row r="423" spans="1:1" x14ac:dyDescent="0.2">
      <c r="A423" s="15"/>
    </row>
    <row r="424" spans="1:1" x14ac:dyDescent="0.2">
      <c r="A424" s="15"/>
    </row>
    <row r="425" spans="1:1" x14ac:dyDescent="0.2">
      <c r="A425" s="15"/>
    </row>
    <row r="426" spans="1:1" x14ac:dyDescent="0.2">
      <c r="A426" s="15"/>
    </row>
    <row r="427" spans="1:1" x14ac:dyDescent="0.2">
      <c r="A427" s="15"/>
    </row>
    <row r="428" spans="1:1" x14ac:dyDescent="0.2">
      <c r="A428" s="15"/>
    </row>
    <row r="429" spans="1:1" x14ac:dyDescent="0.2">
      <c r="A429" s="15"/>
    </row>
    <row r="430" spans="1:1" x14ac:dyDescent="0.2">
      <c r="A430" s="15"/>
    </row>
    <row r="431" spans="1:1" x14ac:dyDescent="0.2">
      <c r="A431" s="15"/>
    </row>
    <row r="432" spans="1:1" x14ac:dyDescent="0.2">
      <c r="A432" s="15"/>
    </row>
    <row r="433" spans="1:1" x14ac:dyDescent="0.2">
      <c r="A433" s="15"/>
    </row>
    <row r="434" spans="1:1" x14ac:dyDescent="0.2">
      <c r="A434" s="15"/>
    </row>
    <row r="435" spans="1:1" x14ac:dyDescent="0.2">
      <c r="A435" s="15"/>
    </row>
    <row r="436" spans="1:1" x14ac:dyDescent="0.2">
      <c r="A436" s="15"/>
    </row>
    <row r="437" spans="1:1" x14ac:dyDescent="0.2">
      <c r="A437" s="15"/>
    </row>
    <row r="438" spans="1:1" x14ac:dyDescent="0.2">
      <c r="A438" s="15"/>
    </row>
    <row r="439" spans="1:1" x14ac:dyDescent="0.2">
      <c r="A439" s="15"/>
    </row>
    <row r="440" spans="1:1" x14ac:dyDescent="0.2">
      <c r="A440" s="15"/>
    </row>
    <row r="441" spans="1:1" x14ac:dyDescent="0.2">
      <c r="A441" s="15"/>
    </row>
    <row r="442" spans="1:1" x14ac:dyDescent="0.2">
      <c r="A442" s="15"/>
    </row>
    <row r="443" spans="1:1" x14ac:dyDescent="0.2">
      <c r="A443" s="15"/>
    </row>
    <row r="444" spans="1:1" x14ac:dyDescent="0.2">
      <c r="A444" s="15"/>
    </row>
    <row r="445" spans="1:1" x14ac:dyDescent="0.2">
      <c r="A445" s="15"/>
    </row>
    <row r="446" spans="1:1" x14ac:dyDescent="0.2">
      <c r="A446" s="15"/>
    </row>
    <row r="447" spans="1:1" x14ac:dyDescent="0.2">
      <c r="A447" s="15"/>
    </row>
    <row r="448" spans="1:1" x14ac:dyDescent="0.2">
      <c r="A448" s="15"/>
    </row>
    <row r="449" spans="1:1" x14ac:dyDescent="0.2">
      <c r="A449" s="15"/>
    </row>
    <row r="450" spans="1:1" x14ac:dyDescent="0.2">
      <c r="A450" s="15"/>
    </row>
    <row r="451" spans="1:1" x14ac:dyDescent="0.2">
      <c r="A451" s="15"/>
    </row>
    <row r="452" spans="1:1" x14ac:dyDescent="0.2">
      <c r="A452" s="15"/>
    </row>
    <row r="453" spans="1:1" x14ac:dyDescent="0.2">
      <c r="A453" s="15"/>
    </row>
    <row r="454" spans="1:1" x14ac:dyDescent="0.2">
      <c r="A454" s="15"/>
    </row>
    <row r="455" spans="1:1" x14ac:dyDescent="0.2">
      <c r="A455" s="15"/>
    </row>
    <row r="456" spans="1:1" x14ac:dyDescent="0.2">
      <c r="A456" s="15"/>
    </row>
    <row r="457" spans="1:1" x14ac:dyDescent="0.2">
      <c r="A457" s="15"/>
    </row>
    <row r="458" spans="1:1" x14ac:dyDescent="0.2">
      <c r="A458" s="15"/>
    </row>
    <row r="459" spans="1:1" x14ac:dyDescent="0.2">
      <c r="A459" s="15"/>
    </row>
    <row r="460" spans="1:1" x14ac:dyDescent="0.2">
      <c r="A460" s="15"/>
    </row>
    <row r="461" spans="1:1" x14ac:dyDescent="0.2">
      <c r="A461" s="15"/>
    </row>
    <row r="462" spans="1:1" x14ac:dyDescent="0.2">
      <c r="A462" s="15"/>
    </row>
    <row r="463" spans="1:1" x14ac:dyDescent="0.2">
      <c r="A463" s="15"/>
    </row>
    <row r="464" spans="1:1" x14ac:dyDescent="0.2">
      <c r="A464" s="15"/>
    </row>
    <row r="465" spans="1:1" x14ac:dyDescent="0.2">
      <c r="A465" s="15"/>
    </row>
    <row r="466" spans="1:1" x14ac:dyDescent="0.2">
      <c r="A466" s="15"/>
    </row>
    <row r="467" spans="1:1" x14ac:dyDescent="0.2">
      <c r="A467" s="15"/>
    </row>
    <row r="468" spans="1:1" x14ac:dyDescent="0.2">
      <c r="A468" s="15"/>
    </row>
    <row r="469" spans="1:1" x14ac:dyDescent="0.2">
      <c r="A469" s="15"/>
    </row>
    <row r="470" spans="1:1" x14ac:dyDescent="0.2">
      <c r="A470" s="15"/>
    </row>
    <row r="471" spans="1:1" x14ac:dyDescent="0.2">
      <c r="A471" s="15"/>
    </row>
    <row r="472" spans="1:1" x14ac:dyDescent="0.2">
      <c r="A472" s="15"/>
    </row>
    <row r="473" spans="1:1" x14ac:dyDescent="0.2">
      <c r="A473" s="15"/>
    </row>
    <row r="474" spans="1:1" x14ac:dyDescent="0.2">
      <c r="A474" s="15"/>
    </row>
    <row r="475" spans="1:1" x14ac:dyDescent="0.2">
      <c r="A475" s="15"/>
    </row>
    <row r="476" spans="1:1" x14ac:dyDescent="0.2">
      <c r="A476" s="15"/>
    </row>
    <row r="477" spans="1:1" x14ac:dyDescent="0.2">
      <c r="A477" s="15"/>
    </row>
    <row r="478" spans="1:1" x14ac:dyDescent="0.2">
      <c r="A478" s="15"/>
    </row>
    <row r="479" spans="1:1" x14ac:dyDescent="0.2">
      <c r="A479" s="15"/>
    </row>
    <row r="480" spans="1:1" x14ac:dyDescent="0.2">
      <c r="A480" s="15"/>
    </row>
    <row r="481" spans="1:1" x14ac:dyDescent="0.2">
      <c r="A481" s="15"/>
    </row>
    <row r="482" spans="1:1" x14ac:dyDescent="0.2">
      <c r="A482" s="15"/>
    </row>
    <row r="483" spans="1:1" x14ac:dyDescent="0.2">
      <c r="A483" s="15"/>
    </row>
    <row r="484" spans="1:1" x14ac:dyDescent="0.2">
      <c r="A484" s="15"/>
    </row>
    <row r="485" spans="1:1" x14ac:dyDescent="0.2">
      <c r="A485" s="15"/>
    </row>
    <row r="486" spans="1:1" x14ac:dyDescent="0.2">
      <c r="A486" s="15"/>
    </row>
    <row r="487" spans="1:1" x14ac:dyDescent="0.2">
      <c r="A487" s="15"/>
    </row>
    <row r="488" spans="1:1" x14ac:dyDescent="0.2">
      <c r="A488" s="15"/>
    </row>
    <row r="489" spans="1:1" x14ac:dyDescent="0.2">
      <c r="A489" s="15"/>
    </row>
    <row r="490" spans="1:1" x14ac:dyDescent="0.2">
      <c r="A490" s="15"/>
    </row>
    <row r="491" spans="1:1" x14ac:dyDescent="0.2">
      <c r="A491" s="15"/>
    </row>
    <row r="492" spans="1:1" x14ac:dyDescent="0.2">
      <c r="A492" s="15"/>
    </row>
    <row r="493" spans="1:1" x14ac:dyDescent="0.2">
      <c r="A493" s="15"/>
    </row>
    <row r="494" spans="1:1" x14ac:dyDescent="0.2">
      <c r="A494" s="15"/>
    </row>
    <row r="495" spans="1:1" x14ac:dyDescent="0.2">
      <c r="A495" s="15"/>
    </row>
    <row r="496" spans="1:1" x14ac:dyDescent="0.2">
      <c r="A496" s="15"/>
    </row>
    <row r="497" spans="1:1" x14ac:dyDescent="0.2">
      <c r="A497" s="15"/>
    </row>
    <row r="498" spans="1:1" x14ac:dyDescent="0.2">
      <c r="A498" s="15"/>
    </row>
    <row r="499" spans="1:1" x14ac:dyDescent="0.2">
      <c r="A499" s="15"/>
    </row>
    <row r="500" spans="1:1" x14ac:dyDescent="0.2">
      <c r="A500" s="15"/>
    </row>
    <row r="501" spans="1:1" x14ac:dyDescent="0.2">
      <c r="A501" s="15"/>
    </row>
    <row r="502" spans="1:1" x14ac:dyDescent="0.2">
      <c r="A502" s="15"/>
    </row>
    <row r="503" spans="1:1" x14ac:dyDescent="0.2">
      <c r="A503" s="15"/>
    </row>
    <row r="504" spans="1:1" x14ac:dyDescent="0.2">
      <c r="A504" s="15"/>
    </row>
    <row r="505" spans="1:1" x14ac:dyDescent="0.2">
      <c r="A505" s="15"/>
    </row>
    <row r="506" spans="1:1" x14ac:dyDescent="0.2">
      <c r="A506" s="15"/>
    </row>
    <row r="507" spans="1:1" x14ac:dyDescent="0.2">
      <c r="A507" s="15"/>
    </row>
    <row r="508" spans="1:1" x14ac:dyDescent="0.2">
      <c r="A508" s="15"/>
    </row>
    <row r="509" spans="1:1" x14ac:dyDescent="0.2">
      <c r="A509" s="15"/>
    </row>
    <row r="510" spans="1:1" x14ac:dyDescent="0.2">
      <c r="A510" s="15"/>
    </row>
    <row r="511" spans="1:1" x14ac:dyDescent="0.2">
      <c r="A511" s="15"/>
    </row>
    <row r="512" spans="1:1" x14ac:dyDescent="0.2">
      <c r="A512" s="15"/>
    </row>
    <row r="513" spans="1:1" x14ac:dyDescent="0.2">
      <c r="A513" s="15"/>
    </row>
    <row r="514" spans="1:1" x14ac:dyDescent="0.2">
      <c r="A514" s="15"/>
    </row>
    <row r="515" spans="1:1" x14ac:dyDescent="0.2">
      <c r="A515" s="15"/>
    </row>
    <row r="516" spans="1:1" x14ac:dyDescent="0.2">
      <c r="A516" s="15"/>
    </row>
    <row r="517" spans="1:1" x14ac:dyDescent="0.2">
      <c r="A517" s="15"/>
    </row>
    <row r="518" spans="1:1" x14ac:dyDescent="0.2">
      <c r="A518" s="15"/>
    </row>
    <row r="519" spans="1:1" x14ac:dyDescent="0.2">
      <c r="A519" s="15"/>
    </row>
    <row r="520" spans="1:1" x14ac:dyDescent="0.2">
      <c r="A520" s="15"/>
    </row>
    <row r="521" spans="1:1" x14ac:dyDescent="0.2">
      <c r="A521" s="15"/>
    </row>
    <row r="522" spans="1:1" x14ac:dyDescent="0.2">
      <c r="A522" s="15"/>
    </row>
    <row r="523" spans="1:1" x14ac:dyDescent="0.2">
      <c r="A523" s="15"/>
    </row>
    <row r="524" spans="1:1" x14ac:dyDescent="0.2">
      <c r="A524" s="15"/>
    </row>
    <row r="525" spans="1:1" x14ac:dyDescent="0.2">
      <c r="A525" s="15"/>
    </row>
    <row r="526" spans="1:1" x14ac:dyDescent="0.2">
      <c r="A526" s="15"/>
    </row>
    <row r="527" spans="1:1" x14ac:dyDescent="0.2">
      <c r="A527" s="15"/>
    </row>
    <row r="528" spans="1:1" x14ac:dyDescent="0.2">
      <c r="A528" s="15"/>
    </row>
    <row r="529" spans="1:1" x14ac:dyDescent="0.2">
      <c r="A529" s="15"/>
    </row>
    <row r="530" spans="1:1" x14ac:dyDescent="0.2">
      <c r="A530" s="15"/>
    </row>
    <row r="531" spans="1:1" x14ac:dyDescent="0.2">
      <c r="A531" s="15"/>
    </row>
    <row r="532" spans="1:1" x14ac:dyDescent="0.2">
      <c r="A532" s="15"/>
    </row>
    <row r="533" spans="1:1" x14ac:dyDescent="0.2">
      <c r="A533" s="15"/>
    </row>
    <row r="534" spans="1:1" x14ac:dyDescent="0.2">
      <c r="A534" s="15"/>
    </row>
    <row r="535" spans="1:1" x14ac:dyDescent="0.2">
      <c r="A535" s="15"/>
    </row>
    <row r="536" spans="1:1" x14ac:dyDescent="0.2">
      <c r="A536" s="15"/>
    </row>
    <row r="537" spans="1:1" x14ac:dyDescent="0.2">
      <c r="A537" s="15"/>
    </row>
    <row r="538" spans="1:1" x14ac:dyDescent="0.2">
      <c r="A538" s="15"/>
    </row>
    <row r="539" spans="1:1" x14ac:dyDescent="0.2">
      <c r="A539" s="15"/>
    </row>
    <row r="540" spans="1:1" x14ac:dyDescent="0.2">
      <c r="A540" s="15"/>
    </row>
    <row r="541" spans="1:1" x14ac:dyDescent="0.2">
      <c r="A541" s="15"/>
    </row>
    <row r="542" spans="1:1" x14ac:dyDescent="0.2">
      <c r="A542" s="15"/>
    </row>
    <row r="543" spans="1:1" x14ac:dyDescent="0.2">
      <c r="A543" s="15"/>
    </row>
    <row r="544" spans="1:1" x14ac:dyDescent="0.2">
      <c r="A544" s="15"/>
    </row>
    <row r="545" spans="1:1" x14ac:dyDescent="0.2">
      <c r="A545" s="15"/>
    </row>
    <row r="546" spans="1:1" x14ac:dyDescent="0.2">
      <c r="A546" s="15"/>
    </row>
    <row r="547" spans="1:1" x14ac:dyDescent="0.2">
      <c r="A547" s="15"/>
    </row>
    <row r="548" spans="1:1" x14ac:dyDescent="0.2">
      <c r="A548" s="15"/>
    </row>
    <row r="549" spans="1:1" x14ac:dyDescent="0.2">
      <c r="A549" s="15"/>
    </row>
    <row r="550" spans="1:1" x14ac:dyDescent="0.2">
      <c r="A550" s="15"/>
    </row>
    <row r="551" spans="1:1" x14ac:dyDescent="0.2">
      <c r="A551" s="15"/>
    </row>
    <row r="552" spans="1:1" x14ac:dyDescent="0.2">
      <c r="A552" s="15"/>
    </row>
    <row r="553" spans="1:1" x14ac:dyDescent="0.2">
      <c r="A553" s="15"/>
    </row>
    <row r="554" spans="1:1" x14ac:dyDescent="0.2">
      <c r="A554" s="15"/>
    </row>
    <row r="555" spans="1:1" x14ac:dyDescent="0.2">
      <c r="A555" s="15"/>
    </row>
    <row r="556" spans="1:1" x14ac:dyDescent="0.2">
      <c r="A556" s="15"/>
    </row>
    <row r="557" spans="1:1" x14ac:dyDescent="0.2">
      <c r="A557" s="15"/>
    </row>
    <row r="558" spans="1:1" x14ac:dyDescent="0.2">
      <c r="A558" s="15"/>
    </row>
    <row r="559" spans="1:1" x14ac:dyDescent="0.2">
      <c r="A559" s="15"/>
    </row>
    <row r="560" spans="1:1" x14ac:dyDescent="0.2">
      <c r="A560" s="15"/>
    </row>
    <row r="561" spans="1:1" x14ac:dyDescent="0.2">
      <c r="A561" s="15"/>
    </row>
    <row r="562" spans="1:1" x14ac:dyDescent="0.2">
      <c r="A562" s="15"/>
    </row>
    <row r="563" spans="1:1" x14ac:dyDescent="0.2">
      <c r="A563" s="15"/>
    </row>
    <row r="564" spans="1:1" x14ac:dyDescent="0.2">
      <c r="A564" s="15"/>
    </row>
    <row r="565" spans="1:1" x14ac:dyDescent="0.2">
      <c r="A565" s="15"/>
    </row>
    <row r="566" spans="1:1" x14ac:dyDescent="0.2">
      <c r="A566" s="15"/>
    </row>
    <row r="567" spans="1:1" x14ac:dyDescent="0.2">
      <c r="A567" s="15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15"/>
    </row>
    <row r="572" spans="1:1" x14ac:dyDescent="0.2">
      <c r="A572" s="15"/>
    </row>
    <row r="573" spans="1:1" x14ac:dyDescent="0.2">
      <c r="A573" s="15"/>
    </row>
    <row r="574" spans="1:1" x14ac:dyDescent="0.2">
      <c r="A574" s="15"/>
    </row>
    <row r="575" spans="1:1" x14ac:dyDescent="0.2">
      <c r="A575" s="15"/>
    </row>
    <row r="576" spans="1:1" x14ac:dyDescent="0.2">
      <c r="A576" s="15"/>
    </row>
    <row r="577" spans="1:1" x14ac:dyDescent="0.2">
      <c r="A577" s="15"/>
    </row>
    <row r="578" spans="1:1" x14ac:dyDescent="0.2">
      <c r="A578" s="15"/>
    </row>
    <row r="579" spans="1:1" x14ac:dyDescent="0.2">
      <c r="A579" s="15"/>
    </row>
    <row r="580" spans="1:1" x14ac:dyDescent="0.2">
      <c r="A580" s="15"/>
    </row>
    <row r="581" spans="1:1" x14ac:dyDescent="0.2">
      <c r="A581" s="15"/>
    </row>
    <row r="582" spans="1:1" x14ac:dyDescent="0.2">
      <c r="A582" s="15"/>
    </row>
    <row r="583" spans="1:1" x14ac:dyDescent="0.2">
      <c r="A583" s="15"/>
    </row>
    <row r="584" spans="1:1" x14ac:dyDescent="0.2">
      <c r="A584" s="15"/>
    </row>
    <row r="585" spans="1:1" x14ac:dyDescent="0.2">
      <c r="A585" s="15"/>
    </row>
    <row r="586" spans="1:1" x14ac:dyDescent="0.2">
      <c r="A586" s="15"/>
    </row>
    <row r="587" spans="1:1" x14ac:dyDescent="0.2">
      <c r="A587" s="15"/>
    </row>
    <row r="588" spans="1:1" x14ac:dyDescent="0.2">
      <c r="A588" s="15"/>
    </row>
    <row r="589" spans="1:1" x14ac:dyDescent="0.2">
      <c r="A589" s="15"/>
    </row>
    <row r="590" spans="1:1" x14ac:dyDescent="0.2">
      <c r="A590" s="15"/>
    </row>
    <row r="591" spans="1:1" x14ac:dyDescent="0.2">
      <c r="A591" s="15"/>
    </row>
    <row r="592" spans="1:1" x14ac:dyDescent="0.2">
      <c r="A592" s="15"/>
    </row>
    <row r="593" spans="1:1" x14ac:dyDescent="0.2">
      <c r="A593" s="15"/>
    </row>
    <row r="594" spans="1:1" x14ac:dyDescent="0.2">
      <c r="A594" s="15"/>
    </row>
    <row r="595" spans="1:1" x14ac:dyDescent="0.2">
      <c r="A595" s="15"/>
    </row>
    <row r="596" spans="1:1" x14ac:dyDescent="0.2">
      <c r="A596" s="15"/>
    </row>
    <row r="597" spans="1:1" x14ac:dyDescent="0.2">
      <c r="A597" s="15"/>
    </row>
    <row r="598" spans="1:1" x14ac:dyDescent="0.2">
      <c r="A598" s="15"/>
    </row>
    <row r="599" spans="1:1" x14ac:dyDescent="0.2">
      <c r="A599" s="15"/>
    </row>
    <row r="600" spans="1:1" x14ac:dyDescent="0.2">
      <c r="A600" s="15"/>
    </row>
    <row r="601" spans="1:1" x14ac:dyDescent="0.2">
      <c r="A601" s="15"/>
    </row>
    <row r="602" spans="1:1" x14ac:dyDescent="0.2">
      <c r="A602" s="15"/>
    </row>
    <row r="603" spans="1:1" x14ac:dyDescent="0.2">
      <c r="A603" s="15"/>
    </row>
    <row r="604" spans="1:1" x14ac:dyDescent="0.2">
      <c r="A604" s="15"/>
    </row>
    <row r="605" spans="1:1" x14ac:dyDescent="0.2">
      <c r="A605" s="15"/>
    </row>
    <row r="606" spans="1:1" x14ac:dyDescent="0.2">
      <c r="A606" s="15"/>
    </row>
    <row r="607" spans="1:1" x14ac:dyDescent="0.2">
      <c r="A607" s="15"/>
    </row>
    <row r="608" spans="1:1" x14ac:dyDescent="0.2">
      <c r="A608" s="15"/>
    </row>
    <row r="609" spans="1:1" x14ac:dyDescent="0.2">
      <c r="A609" s="15"/>
    </row>
    <row r="610" spans="1:1" x14ac:dyDescent="0.2">
      <c r="A610" s="15"/>
    </row>
    <row r="611" spans="1:1" x14ac:dyDescent="0.2">
      <c r="A611" s="15"/>
    </row>
    <row r="612" spans="1:1" x14ac:dyDescent="0.2">
      <c r="A612" s="15"/>
    </row>
    <row r="613" spans="1:1" x14ac:dyDescent="0.2">
      <c r="A613" s="15"/>
    </row>
    <row r="614" spans="1:1" x14ac:dyDescent="0.2">
      <c r="A614" s="15"/>
    </row>
    <row r="615" spans="1:1" x14ac:dyDescent="0.2">
      <c r="A615" s="15"/>
    </row>
    <row r="616" spans="1:1" x14ac:dyDescent="0.2">
      <c r="A616" s="15"/>
    </row>
    <row r="617" spans="1:1" x14ac:dyDescent="0.2">
      <c r="A617" s="15"/>
    </row>
    <row r="618" spans="1:1" x14ac:dyDescent="0.2">
      <c r="A618" s="15"/>
    </row>
    <row r="619" spans="1:1" x14ac:dyDescent="0.2">
      <c r="A619" s="15"/>
    </row>
    <row r="620" spans="1:1" x14ac:dyDescent="0.2">
      <c r="A620" s="15"/>
    </row>
    <row r="621" spans="1:1" x14ac:dyDescent="0.2">
      <c r="A621" s="15"/>
    </row>
    <row r="622" spans="1:1" x14ac:dyDescent="0.2">
      <c r="A622" s="15"/>
    </row>
    <row r="623" spans="1:1" x14ac:dyDescent="0.2">
      <c r="A623" s="15"/>
    </row>
    <row r="624" spans="1:1" x14ac:dyDescent="0.2">
      <c r="A624" s="15"/>
    </row>
    <row r="625" spans="1:1" x14ac:dyDescent="0.2">
      <c r="A625" s="15"/>
    </row>
    <row r="626" spans="1:1" x14ac:dyDescent="0.2">
      <c r="A626" s="15"/>
    </row>
    <row r="627" spans="1:1" x14ac:dyDescent="0.2">
      <c r="A627" s="15"/>
    </row>
    <row r="628" spans="1:1" x14ac:dyDescent="0.2">
      <c r="A628" s="15"/>
    </row>
    <row r="629" spans="1:1" x14ac:dyDescent="0.2">
      <c r="A629" s="15"/>
    </row>
    <row r="630" spans="1:1" x14ac:dyDescent="0.2">
      <c r="A630" s="15"/>
    </row>
    <row r="631" spans="1:1" x14ac:dyDescent="0.2">
      <c r="A631" s="15"/>
    </row>
    <row r="632" spans="1:1" x14ac:dyDescent="0.2">
      <c r="A632" s="15"/>
    </row>
    <row r="633" spans="1:1" x14ac:dyDescent="0.2">
      <c r="A633" s="15"/>
    </row>
    <row r="634" spans="1:1" x14ac:dyDescent="0.2">
      <c r="A634" s="15"/>
    </row>
    <row r="635" spans="1:1" x14ac:dyDescent="0.2">
      <c r="A635" s="15"/>
    </row>
    <row r="636" spans="1:1" x14ac:dyDescent="0.2">
      <c r="A636" s="15"/>
    </row>
    <row r="637" spans="1:1" x14ac:dyDescent="0.2">
      <c r="A637" s="15"/>
    </row>
    <row r="638" spans="1:1" x14ac:dyDescent="0.2">
      <c r="A638" s="15"/>
    </row>
    <row r="639" spans="1:1" x14ac:dyDescent="0.2">
      <c r="A639" s="15"/>
    </row>
    <row r="640" spans="1:1" x14ac:dyDescent="0.2">
      <c r="A640" s="15"/>
    </row>
    <row r="641" spans="1:1" x14ac:dyDescent="0.2">
      <c r="A641" s="15"/>
    </row>
    <row r="642" spans="1:1" x14ac:dyDescent="0.2">
      <c r="A642" s="15"/>
    </row>
    <row r="643" spans="1:1" x14ac:dyDescent="0.2">
      <c r="A643" s="15"/>
    </row>
    <row r="644" spans="1:1" x14ac:dyDescent="0.2">
      <c r="A644" s="15"/>
    </row>
    <row r="645" spans="1:1" x14ac:dyDescent="0.2">
      <c r="A645" s="15"/>
    </row>
    <row r="646" spans="1:1" x14ac:dyDescent="0.2">
      <c r="A646" s="15"/>
    </row>
    <row r="647" spans="1:1" x14ac:dyDescent="0.2">
      <c r="A647" s="15"/>
    </row>
    <row r="648" spans="1:1" x14ac:dyDescent="0.2">
      <c r="A648" s="15"/>
    </row>
    <row r="649" spans="1:1" x14ac:dyDescent="0.2">
      <c r="A649" s="15"/>
    </row>
    <row r="650" spans="1:1" x14ac:dyDescent="0.2">
      <c r="A650" s="15"/>
    </row>
    <row r="651" spans="1:1" x14ac:dyDescent="0.2">
      <c r="A651" s="15"/>
    </row>
    <row r="652" spans="1:1" x14ac:dyDescent="0.2">
      <c r="A652" s="15"/>
    </row>
    <row r="653" spans="1:1" x14ac:dyDescent="0.2">
      <c r="A653" s="15"/>
    </row>
    <row r="654" spans="1:1" x14ac:dyDescent="0.2">
      <c r="A654" s="15"/>
    </row>
    <row r="655" spans="1:1" x14ac:dyDescent="0.2">
      <c r="A655" s="15"/>
    </row>
    <row r="656" spans="1:1" x14ac:dyDescent="0.2">
      <c r="A656" s="15"/>
    </row>
    <row r="657" spans="1:1" x14ac:dyDescent="0.2">
      <c r="A657" s="15"/>
    </row>
    <row r="658" spans="1:1" x14ac:dyDescent="0.2">
      <c r="A658" s="15"/>
    </row>
    <row r="659" spans="1:1" x14ac:dyDescent="0.2">
      <c r="A659" s="15"/>
    </row>
    <row r="660" spans="1:1" x14ac:dyDescent="0.2">
      <c r="A660" s="15"/>
    </row>
    <row r="661" spans="1:1" x14ac:dyDescent="0.2">
      <c r="A661" s="15"/>
    </row>
    <row r="662" spans="1:1" x14ac:dyDescent="0.2">
      <c r="A662" s="15"/>
    </row>
    <row r="663" spans="1:1" x14ac:dyDescent="0.2">
      <c r="A663" s="15"/>
    </row>
    <row r="664" spans="1:1" x14ac:dyDescent="0.2">
      <c r="A664" s="15"/>
    </row>
    <row r="665" spans="1:1" x14ac:dyDescent="0.2">
      <c r="A665" s="15"/>
    </row>
    <row r="666" spans="1:1" x14ac:dyDescent="0.2">
      <c r="A666" s="15"/>
    </row>
    <row r="667" spans="1:1" x14ac:dyDescent="0.2">
      <c r="A667" s="15"/>
    </row>
    <row r="668" spans="1:1" x14ac:dyDescent="0.2">
      <c r="A668" s="15"/>
    </row>
    <row r="669" spans="1:1" x14ac:dyDescent="0.2">
      <c r="A669" s="15"/>
    </row>
    <row r="670" spans="1:1" x14ac:dyDescent="0.2">
      <c r="A670" s="15"/>
    </row>
    <row r="671" spans="1:1" x14ac:dyDescent="0.2">
      <c r="A671" s="15"/>
    </row>
    <row r="672" spans="1:1" x14ac:dyDescent="0.2">
      <c r="A672" s="15"/>
    </row>
    <row r="673" spans="1:1" x14ac:dyDescent="0.2">
      <c r="A673" s="15"/>
    </row>
    <row r="674" spans="1:1" x14ac:dyDescent="0.2">
      <c r="A674" s="15"/>
    </row>
    <row r="675" spans="1:1" x14ac:dyDescent="0.2">
      <c r="A675" s="15"/>
    </row>
    <row r="676" spans="1:1" x14ac:dyDescent="0.2">
      <c r="A676" s="15"/>
    </row>
    <row r="677" spans="1:1" x14ac:dyDescent="0.2">
      <c r="A677" s="15"/>
    </row>
    <row r="678" spans="1:1" x14ac:dyDescent="0.2">
      <c r="A678" s="15"/>
    </row>
    <row r="679" spans="1:1" x14ac:dyDescent="0.2">
      <c r="A679" s="15"/>
    </row>
    <row r="680" spans="1:1" x14ac:dyDescent="0.2">
      <c r="A680" s="15"/>
    </row>
    <row r="681" spans="1:1" x14ac:dyDescent="0.2">
      <c r="A681" s="15"/>
    </row>
    <row r="682" spans="1:1" x14ac:dyDescent="0.2">
      <c r="A682" s="15"/>
    </row>
    <row r="683" spans="1:1" x14ac:dyDescent="0.2">
      <c r="A683" s="15"/>
    </row>
    <row r="684" spans="1:1" x14ac:dyDescent="0.2">
      <c r="A684" s="15"/>
    </row>
    <row r="685" spans="1:1" x14ac:dyDescent="0.2">
      <c r="A685" s="15"/>
    </row>
    <row r="686" spans="1:1" x14ac:dyDescent="0.2">
      <c r="A686" s="15"/>
    </row>
    <row r="687" spans="1:1" x14ac:dyDescent="0.2">
      <c r="A687" s="15"/>
    </row>
    <row r="688" spans="1:1" x14ac:dyDescent="0.2">
      <c r="A688" s="15"/>
    </row>
    <row r="689" spans="1:1" x14ac:dyDescent="0.2">
      <c r="A689" s="15"/>
    </row>
    <row r="690" spans="1:1" x14ac:dyDescent="0.2">
      <c r="A690" s="15"/>
    </row>
    <row r="691" spans="1:1" x14ac:dyDescent="0.2">
      <c r="A691" s="15"/>
    </row>
    <row r="692" spans="1:1" x14ac:dyDescent="0.2">
      <c r="A692" s="15"/>
    </row>
    <row r="693" spans="1:1" x14ac:dyDescent="0.2">
      <c r="A693" s="15"/>
    </row>
    <row r="694" spans="1:1" x14ac:dyDescent="0.2">
      <c r="A694" s="15"/>
    </row>
    <row r="695" spans="1:1" x14ac:dyDescent="0.2">
      <c r="A695" s="15"/>
    </row>
    <row r="696" spans="1:1" x14ac:dyDescent="0.2">
      <c r="A696" s="15"/>
    </row>
    <row r="697" spans="1:1" x14ac:dyDescent="0.2">
      <c r="A697" s="15"/>
    </row>
    <row r="698" spans="1:1" x14ac:dyDescent="0.2">
      <c r="A698" s="15"/>
    </row>
    <row r="699" spans="1:1" x14ac:dyDescent="0.2">
      <c r="A699" s="15"/>
    </row>
    <row r="700" spans="1:1" x14ac:dyDescent="0.2">
      <c r="A700" s="15"/>
    </row>
    <row r="701" spans="1:1" x14ac:dyDescent="0.2">
      <c r="A701" s="15"/>
    </row>
    <row r="702" spans="1:1" x14ac:dyDescent="0.2">
      <c r="A702" s="15"/>
    </row>
    <row r="703" spans="1:1" x14ac:dyDescent="0.2">
      <c r="A703" s="15"/>
    </row>
    <row r="704" spans="1:1" x14ac:dyDescent="0.2">
      <c r="A704" s="15"/>
    </row>
    <row r="705" spans="1:1" x14ac:dyDescent="0.2">
      <c r="A705" s="15"/>
    </row>
    <row r="706" spans="1:1" x14ac:dyDescent="0.2">
      <c r="A706" s="15"/>
    </row>
    <row r="707" spans="1:1" x14ac:dyDescent="0.2">
      <c r="A707" s="15"/>
    </row>
    <row r="708" spans="1:1" x14ac:dyDescent="0.2">
      <c r="A708" s="15"/>
    </row>
    <row r="709" spans="1:1" x14ac:dyDescent="0.2">
      <c r="A709" s="15"/>
    </row>
    <row r="710" spans="1:1" x14ac:dyDescent="0.2">
      <c r="A710" s="15"/>
    </row>
    <row r="711" spans="1:1" x14ac:dyDescent="0.2">
      <c r="A711" s="15"/>
    </row>
    <row r="712" spans="1:1" x14ac:dyDescent="0.2">
      <c r="A712" s="15"/>
    </row>
    <row r="713" spans="1:1" x14ac:dyDescent="0.2">
      <c r="A713" s="15"/>
    </row>
    <row r="714" spans="1:1" x14ac:dyDescent="0.2">
      <c r="A714" s="15"/>
    </row>
    <row r="715" spans="1:1" x14ac:dyDescent="0.2">
      <c r="A715" s="15"/>
    </row>
    <row r="716" spans="1:1" x14ac:dyDescent="0.2">
      <c r="A716" s="15"/>
    </row>
    <row r="717" spans="1:1" x14ac:dyDescent="0.2">
      <c r="A717" s="15"/>
    </row>
    <row r="718" spans="1:1" x14ac:dyDescent="0.2">
      <c r="A718" s="15"/>
    </row>
    <row r="719" spans="1:1" x14ac:dyDescent="0.2">
      <c r="A719" s="15"/>
    </row>
    <row r="720" spans="1:1" x14ac:dyDescent="0.2">
      <c r="A720" s="15"/>
    </row>
    <row r="721" spans="1:1" x14ac:dyDescent="0.2">
      <c r="A721" s="15"/>
    </row>
    <row r="722" spans="1:1" x14ac:dyDescent="0.2">
      <c r="A722" s="15"/>
    </row>
    <row r="723" spans="1:1" x14ac:dyDescent="0.2">
      <c r="A723" s="15"/>
    </row>
    <row r="724" spans="1:1" x14ac:dyDescent="0.2">
      <c r="A724" s="15"/>
    </row>
    <row r="725" spans="1:1" x14ac:dyDescent="0.2">
      <c r="A725" s="15"/>
    </row>
    <row r="726" spans="1:1" x14ac:dyDescent="0.2">
      <c r="A726" s="15"/>
    </row>
    <row r="727" spans="1:1" x14ac:dyDescent="0.2">
      <c r="A727" s="15"/>
    </row>
    <row r="728" spans="1:1" x14ac:dyDescent="0.2">
      <c r="A728" s="15"/>
    </row>
    <row r="729" spans="1:1" x14ac:dyDescent="0.2">
      <c r="A729" s="15"/>
    </row>
    <row r="730" spans="1:1" x14ac:dyDescent="0.2">
      <c r="A730" s="15"/>
    </row>
    <row r="731" spans="1:1" x14ac:dyDescent="0.2">
      <c r="A731" s="15"/>
    </row>
    <row r="732" spans="1:1" x14ac:dyDescent="0.2">
      <c r="A732" s="15"/>
    </row>
    <row r="733" spans="1:1" x14ac:dyDescent="0.2">
      <c r="A733" s="15"/>
    </row>
    <row r="734" spans="1:1" x14ac:dyDescent="0.2">
      <c r="A734" s="15"/>
    </row>
    <row r="735" spans="1:1" x14ac:dyDescent="0.2">
      <c r="A735" s="15"/>
    </row>
    <row r="736" spans="1:1" x14ac:dyDescent="0.2">
      <c r="A736" s="15"/>
    </row>
    <row r="737" spans="1:1" x14ac:dyDescent="0.2">
      <c r="A737" s="15"/>
    </row>
    <row r="738" spans="1:1" x14ac:dyDescent="0.2">
      <c r="A738" s="15"/>
    </row>
    <row r="739" spans="1:1" x14ac:dyDescent="0.2">
      <c r="A739" s="15"/>
    </row>
    <row r="740" spans="1:1" x14ac:dyDescent="0.2">
      <c r="A740" s="15"/>
    </row>
    <row r="741" spans="1:1" x14ac:dyDescent="0.2">
      <c r="A741" s="15"/>
    </row>
    <row r="742" spans="1:1" x14ac:dyDescent="0.2">
      <c r="A742" s="15"/>
    </row>
    <row r="743" spans="1:1" x14ac:dyDescent="0.2">
      <c r="A743" s="15"/>
    </row>
    <row r="744" spans="1:1" x14ac:dyDescent="0.2">
      <c r="A744" s="15"/>
    </row>
    <row r="745" spans="1:1" x14ac:dyDescent="0.2">
      <c r="A745" s="15"/>
    </row>
    <row r="746" spans="1:1" x14ac:dyDescent="0.2">
      <c r="A746" s="15"/>
    </row>
    <row r="747" spans="1:1" x14ac:dyDescent="0.2">
      <c r="A747" s="15"/>
    </row>
    <row r="748" spans="1:1" x14ac:dyDescent="0.2">
      <c r="A748" s="15"/>
    </row>
    <row r="749" spans="1:1" x14ac:dyDescent="0.2">
      <c r="A749" s="15"/>
    </row>
    <row r="750" spans="1:1" x14ac:dyDescent="0.2">
      <c r="A750" s="15"/>
    </row>
    <row r="751" spans="1:1" x14ac:dyDescent="0.2">
      <c r="A751" s="15"/>
    </row>
    <row r="752" spans="1:1" x14ac:dyDescent="0.2">
      <c r="A752" s="15"/>
    </row>
    <row r="753" spans="1:1" x14ac:dyDescent="0.2">
      <c r="A753" s="15"/>
    </row>
    <row r="754" spans="1:1" x14ac:dyDescent="0.2">
      <c r="A754" s="15"/>
    </row>
    <row r="755" spans="1:1" x14ac:dyDescent="0.2">
      <c r="A755" s="15"/>
    </row>
    <row r="756" spans="1:1" x14ac:dyDescent="0.2">
      <c r="A756" s="15"/>
    </row>
    <row r="757" spans="1:1" x14ac:dyDescent="0.2">
      <c r="A757" s="15"/>
    </row>
    <row r="758" spans="1:1" x14ac:dyDescent="0.2">
      <c r="A758" s="15"/>
    </row>
    <row r="759" spans="1:1" x14ac:dyDescent="0.2">
      <c r="A759" s="15"/>
    </row>
    <row r="760" spans="1:1" x14ac:dyDescent="0.2">
      <c r="A760" s="15"/>
    </row>
    <row r="761" spans="1:1" x14ac:dyDescent="0.2">
      <c r="A761" s="15"/>
    </row>
    <row r="762" spans="1:1" x14ac:dyDescent="0.2">
      <c r="A762" s="15"/>
    </row>
    <row r="763" spans="1:1" x14ac:dyDescent="0.2">
      <c r="A763" s="15"/>
    </row>
    <row r="764" spans="1:1" x14ac:dyDescent="0.2">
      <c r="A764" s="15"/>
    </row>
    <row r="765" spans="1:1" x14ac:dyDescent="0.2">
      <c r="A765" s="15"/>
    </row>
    <row r="766" spans="1:1" x14ac:dyDescent="0.2">
      <c r="A766" s="15"/>
    </row>
    <row r="767" spans="1:1" x14ac:dyDescent="0.2">
      <c r="A767" s="15"/>
    </row>
    <row r="768" spans="1:1" x14ac:dyDescent="0.2">
      <c r="A768" s="15"/>
    </row>
    <row r="769" spans="1:1" x14ac:dyDescent="0.2">
      <c r="A769" s="15"/>
    </row>
    <row r="770" spans="1:1" x14ac:dyDescent="0.2">
      <c r="A770" s="15"/>
    </row>
    <row r="771" spans="1:1" x14ac:dyDescent="0.2">
      <c r="A771" s="15"/>
    </row>
    <row r="772" spans="1:1" x14ac:dyDescent="0.2">
      <c r="A772" s="15"/>
    </row>
    <row r="773" spans="1:1" x14ac:dyDescent="0.2">
      <c r="A773" s="15"/>
    </row>
    <row r="774" spans="1:1" x14ac:dyDescent="0.2">
      <c r="A774" s="15"/>
    </row>
    <row r="775" spans="1:1" x14ac:dyDescent="0.2">
      <c r="A775" s="15"/>
    </row>
    <row r="776" spans="1:1" x14ac:dyDescent="0.2">
      <c r="A776" s="15"/>
    </row>
    <row r="777" spans="1:1" x14ac:dyDescent="0.2">
      <c r="A777" s="15"/>
    </row>
    <row r="778" spans="1:1" x14ac:dyDescent="0.2">
      <c r="A778" s="15"/>
    </row>
    <row r="779" spans="1:1" x14ac:dyDescent="0.2">
      <c r="A779" s="15"/>
    </row>
    <row r="780" spans="1:1" x14ac:dyDescent="0.2">
      <c r="A780" s="15"/>
    </row>
    <row r="781" spans="1:1" x14ac:dyDescent="0.2">
      <c r="A781" s="15"/>
    </row>
    <row r="782" spans="1:1" x14ac:dyDescent="0.2">
      <c r="A782" s="15"/>
    </row>
    <row r="783" spans="1:1" x14ac:dyDescent="0.2">
      <c r="A783" s="15"/>
    </row>
    <row r="784" spans="1:1" x14ac:dyDescent="0.2">
      <c r="A784" s="15"/>
    </row>
    <row r="785" spans="1:1" x14ac:dyDescent="0.2">
      <c r="A785" s="15"/>
    </row>
    <row r="786" spans="1:1" x14ac:dyDescent="0.2">
      <c r="A786" s="15"/>
    </row>
    <row r="787" spans="1:1" x14ac:dyDescent="0.2">
      <c r="A787" s="15"/>
    </row>
    <row r="788" spans="1:1" x14ac:dyDescent="0.2">
      <c r="A788" s="15"/>
    </row>
    <row r="789" spans="1:1" x14ac:dyDescent="0.2">
      <c r="A789" s="15"/>
    </row>
    <row r="790" spans="1:1" x14ac:dyDescent="0.2">
      <c r="A790" s="15"/>
    </row>
    <row r="791" spans="1:1" x14ac:dyDescent="0.2">
      <c r="A791" s="15"/>
    </row>
    <row r="792" spans="1:1" x14ac:dyDescent="0.2">
      <c r="A792" s="15"/>
    </row>
    <row r="793" spans="1:1" x14ac:dyDescent="0.2">
      <c r="A793" s="15"/>
    </row>
    <row r="794" spans="1:1" x14ac:dyDescent="0.2">
      <c r="A794" s="15"/>
    </row>
    <row r="795" spans="1:1" x14ac:dyDescent="0.2">
      <c r="A795" s="15"/>
    </row>
    <row r="796" spans="1:1" x14ac:dyDescent="0.2">
      <c r="A796" s="15"/>
    </row>
    <row r="797" spans="1:1" x14ac:dyDescent="0.2">
      <c r="A797" s="15"/>
    </row>
    <row r="798" spans="1:1" x14ac:dyDescent="0.2">
      <c r="A798" s="15"/>
    </row>
    <row r="799" spans="1:1" x14ac:dyDescent="0.2">
      <c r="A799" s="15"/>
    </row>
    <row r="800" spans="1:1" x14ac:dyDescent="0.2">
      <c r="A800" s="15"/>
    </row>
    <row r="801" spans="1:1" x14ac:dyDescent="0.2">
      <c r="A801" s="15"/>
    </row>
    <row r="802" spans="1:1" x14ac:dyDescent="0.2">
      <c r="A802" s="15"/>
    </row>
    <row r="803" spans="1:1" x14ac:dyDescent="0.2">
      <c r="A803" s="15"/>
    </row>
    <row r="804" spans="1:1" x14ac:dyDescent="0.2">
      <c r="A804" s="15"/>
    </row>
    <row r="805" spans="1:1" x14ac:dyDescent="0.2">
      <c r="A805" s="15"/>
    </row>
    <row r="806" spans="1:1" x14ac:dyDescent="0.2">
      <c r="A806" s="15"/>
    </row>
    <row r="807" spans="1:1" x14ac:dyDescent="0.2">
      <c r="A807" s="15"/>
    </row>
    <row r="808" spans="1:1" x14ac:dyDescent="0.2">
      <c r="A808" s="15"/>
    </row>
    <row r="809" spans="1:1" x14ac:dyDescent="0.2">
      <c r="A809" s="15"/>
    </row>
    <row r="810" spans="1:1" x14ac:dyDescent="0.2">
      <c r="A810" s="15"/>
    </row>
    <row r="811" spans="1:1" x14ac:dyDescent="0.2">
      <c r="A811" s="15"/>
    </row>
    <row r="812" spans="1:1" x14ac:dyDescent="0.2">
      <c r="A812" s="15"/>
    </row>
    <row r="813" spans="1:1" x14ac:dyDescent="0.2">
      <c r="A813" s="15"/>
    </row>
    <row r="814" spans="1:1" x14ac:dyDescent="0.2">
      <c r="A814" s="15"/>
    </row>
    <row r="815" spans="1:1" x14ac:dyDescent="0.2">
      <c r="A815" s="15"/>
    </row>
    <row r="816" spans="1:1" x14ac:dyDescent="0.2">
      <c r="A816" s="15"/>
    </row>
    <row r="817" spans="1:1" x14ac:dyDescent="0.2">
      <c r="A817" s="15"/>
    </row>
    <row r="818" spans="1:1" x14ac:dyDescent="0.2">
      <c r="A818" s="15"/>
    </row>
    <row r="819" spans="1:1" x14ac:dyDescent="0.2">
      <c r="A819" s="15"/>
    </row>
    <row r="820" spans="1:1" x14ac:dyDescent="0.2">
      <c r="A820" s="15"/>
    </row>
    <row r="821" spans="1:1" x14ac:dyDescent="0.2">
      <c r="A821" s="15"/>
    </row>
    <row r="822" spans="1:1" x14ac:dyDescent="0.2">
      <c r="A822" s="15"/>
    </row>
    <row r="823" spans="1:1" x14ac:dyDescent="0.2">
      <c r="A823" s="15"/>
    </row>
    <row r="824" spans="1:1" x14ac:dyDescent="0.2">
      <c r="A824" s="15"/>
    </row>
    <row r="825" spans="1:1" x14ac:dyDescent="0.2">
      <c r="A825" s="15"/>
    </row>
    <row r="826" spans="1:1" x14ac:dyDescent="0.2">
      <c r="A826" s="15"/>
    </row>
    <row r="827" spans="1:1" x14ac:dyDescent="0.2">
      <c r="A827" s="15"/>
    </row>
    <row r="828" spans="1:1" x14ac:dyDescent="0.2">
      <c r="A828" s="15"/>
    </row>
    <row r="829" spans="1:1" x14ac:dyDescent="0.2">
      <c r="A829" s="15"/>
    </row>
    <row r="830" spans="1:1" x14ac:dyDescent="0.2">
      <c r="A830" s="15"/>
    </row>
    <row r="831" spans="1:1" x14ac:dyDescent="0.2">
      <c r="A831" s="15"/>
    </row>
    <row r="832" spans="1:1" x14ac:dyDescent="0.2">
      <c r="A832" s="15"/>
    </row>
    <row r="833" spans="1:1" x14ac:dyDescent="0.2">
      <c r="A833" s="15"/>
    </row>
    <row r="834" spans="1:1" x14ac:dyDescent="0.2">
      <c r="A834" s="15"/>
    </row>
    <row r="835" spans="1:1" x14ac:dyDescent="0.2">
      <c r="A835" s="15"/>
    </row>
    <row r="836" spans="1:1" x14ac:dyDescent="0.2">
      <c r="A836" s="15"/>
    </row>
    <row r="837" spans="1:1" x14ac:dyDescent="0.2">
      <c r="A837" s="15"/>
    </row>
    <row r="838" spans="1:1" x14ac:dyDescent="0.2">
      <c r="A838" s="15"/>
    </row>
    <row r="839" spans="1:1" x14ac:dyDescent="0.2">
      <c r="A839" s="15"/>
    </row>
    <row r="840" spans="1:1" x14ac:dyDescent="0.2">
      <c r="A840" s="15"/>
    </row>
    <row r="841" spans="1:1" x14ac:dyDescent="0.2">
      <c r="A841" s="15"/>
    </row>
    <row r="842" spans="1:1" x14ac:dyDescent="0.2">
      <c r="A842" s="15"/>
    </row>
    <row r="843" spans="1:1" x14ac:dyDescent="0.2">
      <c r="A843" s="15"/>
    </row>
    <row r="844" spans="1:1" x14ac:dyDescent="0.2">
      <c r="A844" s="15"/>
    </row>
    <row r="845" spans="1:1" x14ac:dyDescent="0.2">
      <c r="A845" s="15"/>
    </row>
    <row r="846" spans="1:1" x14ac:dyDescent="0.2">
      <c r="A846" s="15"/>
    </row>
    <row r="847" spans="1:1" x14ac:dyDescent="0.2">
      <c r="A847" s="15"/>
    </row>
    <row r="848" spans="1:1" x14ac:dyDescent="0.2">
      <c r="A848" s="15"/>
    </row>
    <row r="849" spans="1:1" x14ac:dyDescent="0.2">
      <c r="A849" s="15"/>
    </row>
    <row r="850" spans="1:1" x14ac:dyDescent="0.2">
      <c r="A850" s="15"/>
    </row>
    <row r="851" spans="1:1" x14ac:dyDescent="0.2">
      <c r="A851" s="15"/>
    </row>
    <row r="852" spans="1:1" x14ac:dyDescent="0.2">
      <c r="A852" s="15"/>
    </row>
    <row r="853" spans="1:1" x14ac:dyDescent="0.2">
      <c r="A853" s="15"/>
    </row>
    <row r="854" spans="1:1" x14ac:dyDescent="0.2">
      <c r="A854" s="15"/>
    </row>
    <row r="855" spans="1:1" x14ac:dyDescent="0.2">
      <c r="A855" s="15"/>
    </row>
    <row r="856" spans="1:1" x14ac:dyDescent="0.2">
      <c r="A856" s="15"/>
    </row>
    <row r="857" spans="1:1" x14ac:dyDescent="0.2">
      <c r="A857" s="15"/>
    </row>
    <row r="858" spans="1:1" x14ac:dyDescent="0.2">
      <c r="A858" s="15"/>
    </row>
    <row r="859" spans="1:1" x14ac:dyDescent="0.2">
      <c r="A859" s="15"/>
    </row>
    <row r="860" spans="1:1" x14ac:dyDescent="0.2">
      <c r="A860" s="15"/>
    </row>
    <row r="861" spans="1:1" x14ac:dyDescent="0.2">
      <c r="A861" s="15"/>
    </row>
    <row r="862" spans="1:1" x14ac:dyDescent="0.2">
      <c r="A862" s="15"/>
    </row>
    <row r="863" spans="1:1" x14ac:dyDescent="0.2">
      <c r="A863" s="15"/>
    </row>
    <row r="864" spans="1:1" x14ac:dyDescent="0.2">
      <c r="A864" s="15"/>
    </row>
    <row r="865" spans="1:1" x14ac:dyDescent="0.2">
      <c r="A865" s="15"/>
    </row>
    <row r="866" spans="1:1" x14ac:dyDescent="0.2">
      <c r="A866" s="15"/>
    </row>
    <row r="867" spans="1:1" x14ac:dyDescent="0.2">
      <c r="A867" s="15"/>
    </row>
    <row r="868" spans="1:1" x14ac:dyDescent="0.2">
      <c r="A868" s="15"/>
    </row>
    <row r="869" spans="1:1" x14ac:dyDescent="0.2">
      <c r="A869" s="15"/>
    </row>
    <row r="870" spans="1:1" x14ac:dyDescent="0.2">
      <c r="A870" s="15"/>
    </row>
    <row r="871" spans="1:1" x14ac:dyDescent="0.2">
      <c r="A871" s="15"/>
    </row>
    <row r="872" spans="1:1" x14ac:dyDescent="0.2">
      <c r="A872" s="15"/>
    </row>
    <row r="873" spans="1:1" x14ac:dyDescent="0.2">
      <c r="A873" s="15"/>
    </row>
    <row r="874" spans="1:1" x14ac:dyDescent="0.2">
      <c r="A874" s="15"/>
    </row>
    <row r="875" spans="1:1" x14ac:dyDescent="0.2">
      <c r="A875" s="15"/>
    </row>
    <row r="876" spans="1:1" x14ac:dyDescent="0.2">
      <c r="A876" s="15"/>
    </row>
    <row r="877" spans="1:1" x14ac:dyDescent="0.2">
      <c r="A877" s="15"/>
    </row>
    <row r="878" spans="1:1" x14ac:dyDescent="0.2">
      <c r="A878" s="15"/>
    </row>
    <row r="879" spans="1:1" x14ac:dyDescent="0.2">
      <c r="A879" s="15"/>
    </row>
    <row r="880" spans="1:1" x14ac:dyDescent="0.2">
      <c r="A880" s="15"/>
    </row>
    <row r="881" spans="1:1" x14ac:dyDescent="0.2">
      <c r="A881" s="15"/>
    </row>
    <row r="882" spans="1:1" x14ac:dyDescent="0.2">
      <c r="A882" s="15"/>
    </row>
    <row r="883" spans="1:1" x14ac:dyDescent="0.2">
      <c r="A883" s="15"/>
    </row>
    <row r="884" spans="1:1" x14ac:dyDescent="0.2">
      <c r="A884" s="15"/>
    </row>
    <row r="885" spans="1:1" x14ac:dyDescent="0.2">
      <c r="A885" s="15"/>
    </row>
    <row r="886" spans="1:1" x14ac:dyDescent="0.2">
      <c r="A886" s="15"/>
    </row>
    <row r="887" spans="1:1" x14ac:dyDescent="0.2">
      <c r="A887" s="15"/>
    </row>
    <row r="888" spans="1:1" x14ac:dyDescent="0.2">
      <c r="A888" s="15"/>
    </row>
    <row r="889" spans="1:1" x14ac:dyDescent="0.2">
      <c r="A889" s="15"/>
    </row>
    <row r="890" spans="1:1" x14ac:dyDescent="0.2">
      <c r="A890" s="15"/>
    </row>
    <row r="891" spans="1:1" x14ac:dyDescent="0.2">
      <c r="A891" s="15"/>
    </row>
    <row r="892" spans="1:1" x14ac:dyDescent="0.2">
      <c r="A892" s="15"/>
    </row>
    <row r="893" spans="1:1" x14ac:dyDescent="0.2">
      <c r="A893" s="15"/>
    </row>
    <row r="894" spans="1:1" x14ac:dyDescent="0.2">
      <c r="A894" s="15"/>
    </row>
    <row r="895" spans="1:1" x14ac:dyDescent="0.2">
      <c r="A895" s="15"/>
    </row>
    <row r="896" spans="1:1" x14ac:dyDescent="0.2">
      <c r="A896" s="15"/>
    </row>
    <row r="897" spans="1:1" x14ac:dyDescent="0.2">
      <c r="A897" s="15"/>
    </row>
    <row r="898" spans="1:1" x14ac:dyDescent="0.2">
      <c r="A898" s="15"/>
    </row>
    <row r="899" spans="1:1" x14ac:dyDescent="0.2">
      <c r="A899" s="15"/>
    </row>
    <row r="900" spans="1:1" x14ac:dyDescent="0.2">
      <c r="A900" s="15"/>
    </row>
    <row r="901" spans="1:1" x14ac:dyDescent="0.2">
      <c r="A901" s="15"/>
    </row>
    <row r="902" spans="1:1" x14ac:dyDescent="0.2">
      <c r="A902" s="15"/>
    </row>
    <row r="903" spans="1:1" x14ac:dyDescent="0.2">
      <c r="A903" s="15"/>
    </row>
    <row r="904" spans="1:1" x14ac:dyDescent="0.2">
      <c r="A904" s="15"/>
    </row>
    <row r="905" spans="1:1" x14ac:dyDescent="0.2">
      <c r="A905" s="15"/>
    </row>
    <row r="906" spans="1:1" x14ac:dyDescent="0.2">
      <c r="A906" s="15"/>
    </row>
    <row r="907" spans="1:1" x14ac:dyDescent="0.2">
      <c r="A907" s="15"/>
    </row>
    <row r="908" spans="1:1" x14ac:dyDescent="0.2">
      <c r="A908" s="15"/>
    </row>
    <row r="909" spans="1:1" x14ac:dyDescent="0.2">
      <c r="A909" s="15"/>
    </row>
    <row r="910" spans="1:1" x14ac:dyDescent="0.2">
      <c r="A910" s="15"/>
    </row>
    <row r="911" spans="1:1" x14ac:dyDescent="0.2">
      <c r="A911" s="15"/>
    </row>
    <row r="912" spans="1:1" x14ac:dyDescent="0.2">
      <c r="A912" s="15"/>
    </row>
    <row r="913" spans="1:1" x14ac:dyDescent="0.2">
      <c r="A913" s="15"/>
    </row>
    <row r="914" spans="1:1" x14ac:dyDescent="0.2">
      <c r="A914" s="15"/>
    </row>
    <row r="915" spans="1:1" x14ac:dyDescent="0.2">
      <c r="A915" s="15"/>
    </row>
    <row r="916" spans="1:1" x14ac:dyDescent="0.2">
      <c r="A916" s="15"/>
    </row>
    <row r="917" spans="1:1" x14ac:dyDescent="0.2">
      <c r="A917" s="15"/>
    </row>
    <row r="918" spans="1:1" x14ac:dyDescent="0.2">
      <c r="A918" s="15"/>
    </row>
    <row r="919" spans="1:1" x14ac:dyDescent="0.2">
      <c r="A919" s="15"/>
    </row>
    <row r="920" spans="1:1" x14ac:dyDescent="0.2">
      <c r="A920" s="15"/>
    </row>
    <row r="921" spans="1:1" x14ac:dyDescent="0.2">
      <c r="A921" s="15"/>
    </row>
    <row r="922" spans="1:1" x14ac:dyDescent="0.2">
      <c r="A922" s="15"/>
    </row>
    <row r="923" spans="1:1" x14ac:dyDescent="0.2">
      <c r="A923" s="15"/>
    </row>
    <row r="924" spans="1:1" x14ac:dyDescent="0.2">
      <c r="A924" s="15"/>
    </row>
    <row r="925" spans="1:1" x14ac:dyDescent="0.2">
      <c r="A925" s="15"/>
    </row>
    <row r="926" spans="1:1" x14ac:dyDescent="0.2">
      <c r="A926" s="15"/>
    </row>
    <row r="927" spans="1:1" x14ac:dyDescent="0.2">
      <c r="A927" s="15"/>
    </row>
    <row r="928" spans="1:1" x14ac:dyDescent="0.2">
      <c r="A928" s="15"/>
    </row>
    <row r="929" spans="1:1" x14ac:dyDescent="0.2">
      <c r="A929" s="15"/>
    </row>
    <row r="930" spans="1:1" x14ac:dyDescent="0.2">
      <c r="A930" s="15"/>
    </row>
    <row r="931" spans="1:1" x14ac:dyDescent="0.2">
      <c r="A931" s="15"/>
    </row>
    <row r="932" spans="1:1" x14ac:dyDescent="0.2">
      <c r="A932" s="15"/>
    </row>
    <row r="933" spans="1:1" x14ac:dyDescent="0.2">
      <c r="A933" s="15"/>
    </row>
    <row r="934" spans="1:1" x14ac:dyDescent="0.2">
      <c r="A934" s="15"/>
    </row>
    <row r="935" spans="1:1" x14ac:dyDescent="0.2">
      <c r="A935" s="15"/>
    </row>
    <row r="936" spans="1:1" x14ac:dyDescent="0.2">
      <c r="A936" s="15"/>
    </row>
    <row r="937" spans="1:1" x14ac:dyDescent="0.2">
      <c r="A937" s="15"/>
    </row>
    <row r="938" spans="1:1" x14ac:dyDescent="0.2">
      <c r="A938" s="15"/>
    </row>
    <row r="939" spans="1:1" x14ac:dyDescent="0.2">
      <c r="A939" s="15"/>
    </row>
    <row r="940" spans="1:1" x14ac:dyDescent="0.2">
      <c r="A940" s="15"/>
    </row>
    <row r="941" spans="1:1" x14ac:dyDescent="0.2">
      <c r="A941" s="15"/>
    </row>
    <row r="942" spans="1:1" x14ac:dyDescent="0.2">
      <c r="A942" s="15"/>
    </row>
    <row r="943" spans="1:1" x14ac:dyDescent="0.2">
      <c r="A943" s="15"/>
    </row>
    <row r="944" spans="1:1" x14ac:dyDescent="0.2">
      <c r="A944" s="15"/>
    </row>
    <row r="945" spans="1:1" x14ac:dyDescent="0.2">
      <c r="A945" s="15"/>
    </row>
    <row r="946" spans="1:1" x14ac:dyDescent="0.2">
      <c r="A946" s="15"/>
    </row>
    <row r="947" spans="1:1" x14ac:dyDescent="0.2">
      <c r="A947" s="15"/>
    </row>
    <row r="948" spans="1:1" x14ac:dyDescent="0.2">
      <c r="A948" s="15"/>
    </row>
    <row r="949" spans="1:1" x14ac:dyDescent="0.2">
      <c r="A949" s="15"/>
    </row>
    <row r="950" spans="1:1" x14ac:dyDescent="0.2">
      <c r="A950" s="15"/>
    </row>
    <row r="951" spans="1:1" x14ac:dyDescent="0.2">
      <c r="A951" s="15"/>
    </row>
    <row r="952" spans="1:1" x14ac:dyDescent="0.2">
      <c r="A952" s="15"/>
    </row>
    <row r="953" spans="1:1" x14ac:dyDescent="0.2">
      <c r="A953" s="15"/>
    </row>
    <row r="954" spans="1:1" x14ac:dyDescent="0.2">
      <c r="A954" s="15"/>
    </row>
    <row r="955" spans="1:1" x14ac:dyDescent="0.2">
      <c r="A955" s="15"/>
    </row>
    <row r="956" spans="1:1" x14ac:dyDescent="0.2">
      <c r="A956" s="15"/>
    </row>
    <row r="957" spans="1:1" x14ac:dyDescent="0.2">
      <c r="A957" s="15"/>
    </row>
    <row r="958" spans="1:1" x14ac:dyDescent="0.2">
      <c r="A958" s="15"/>
    </row>
    <row r="959" spans="1:1" x14ac:dyDescent="0.2">
      <c r="A959" s="15"/>
    </row>
    <row r="960" spans="1:1" x14ac:dyDescent="0.2">
      <c r="A960" s="15"/>
    </row>
    <row r="961" spans="1:1" x14ac:dyDescent="0.2">
      <c r="A961" s="15"/>
    </row>
    <row r="962" spans="1:1" x14ac:dyDescent="0.2">
      <c r="A962" s="15"/>
    </row>
    <row r="963" spans="1:1" x14ac:dyDescent="0.2">
      <c r="A963" s="15"/>
    </row>
    <row r="964" spans="1:1" x14ac:dyDescent="0.2">
      <c r="A96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1A09-C9A2-44A6-B79F-6E249F65D906}">
  <dimension ref="A1:H2"/>
  <sheetViews>
    <sheetView tabSelected="1" workbookViewId="0">
      <selection activeCell="I8" sqref="I8"/>
    </sheetView>
  </sheetViews>
  <sheetFormatPr defaultRowHeight="12.75" x14ac:dyDescent="0.2"/>
  <cols>
    <col min="1" max="1" width="16" customWidth="1"/>
    <col min="2" max="2" width="15.5703125" customWidth="1"/>
    <col min="3" max="3" width="18.28515625" customWidth="1"/>
    <col min="4" max="4" width="15" customWidth="1"/>
    <col min="5" max="5" width="17.5703125" customWidth="1"/>
    <col min="6" max="6" width="13.5703125" customWidth="1"/>
    <col min="7" max="7" width="21.42578125" customWidth="1"/>
    <col min="8" max="8" width="15.140625" customWidth="1"/>
  </cols>
  <sheetData>
    <row r="1" spans="1:8" s="20" customFormat="1" x14ac:dyDescent="0.2">
      <c r="A1" s="37" t="s">
        <v>25</v>
      </c>
      <c r="B1" s="20" t="s">
        <v>26</v>
      </c>
      <c r="C1" s="20" t="s">
        <v>27</v>
      </c>
      <c r="D1" s="20" t="s">
        <v>28</v>
      </c>
      <c r="E1" s="20" t="s">
        <v>9</v>
      </c>
      <c r="F1" s="20" t="s">
        <v>23</v>
      </c>
      <c r="G1" s="20" t="s">
        <v>5</v>
      </c>
      <c r="H1" s="20" t="s">
        <v>29</v>
      </c>
    </row>
    <row r="2" spans="1:8" x14ac:dyDescent="0.2">
      <c r="A2">
        <v>46021000</v>
      </c>
      <c r="B2">
        <v>2078000</v>
      </c>
      <c r="C2">
        <v>31057000</v>
      </c>
      <c r="D2">
        <v>14964000</v>
      </c>
      <c r="E2">
        <v>8668000</v>
      </c>
      <c r="F2">
        <v>2.0699999999999998</v>
      </c>
      <c r="G2" s="38">
        <v>0.10299999999999999</v>
      </c>
      <c r="H2" s="33">
        <v>0.76319999999999999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8641-EA6D-4C24-AD23-D744C6682CF8}">
  <dimension ref="A1:B8"/>
  <sheetViews>
    <sheetView workbookViewId="0">
      <selection activeCell="M22" sqref="M22"/>
    </sheetView>
  </sheetViews>
  <sheetFormatPr defaultRowHeight="12.75" x14ac:dyDescent="0.2"/>
  <cols>
    <col min="2" max="2" width="12.85546875" customWidth="1"/>
  </cols>
  <sheetData>
    <row r="1" spans="1:2" x14ac:dyDescent="0.2">
      <c r="A1" s="20" t="s">
        <v>6</v>
      </c>
      <c r="B1" s="2" t="s">
        <v>5</v>
      </c>
    </row>
    <row r="2" spans="1:2" x14ac:dyDescent="0.2">
      <c r="A2" s="1">
        <v>2017</v>
      </c>
      <c r="B2" s="21">
        <v>5.5500000000000001E-2</v>
      </c>
    </row>
    <row r="3" spans="1:2" x14ac:dyDescent="0.2">
      <c r="A3" s="1">
        <v>2018</v>
      </c>
      <c r="B3" s="22">
        <v>9.06E-2</v>
      </c>
    </row>
    <row r="4" spans="1:2" x14ac:dyDescent="0.2">
      <c r="A4" s="1">
        <v>2019</v>
      </c>
      <c r="B4" s="23">
        <v>4.9700000000000001E-2</v>
      </c>
    </row>
    <row r="5" spans="1:2" x14ac:dyDescent="0.2">
      <c r="A5" s="1">
        <v>2020</v>
      </c>
      <c r="B5" s="23">
        <v>9.7600000000000006E-2</v>
      </c>
    </row>
    <row r="6" spans="1:2" x14ac:dyDescent="0.2">
      <c r="A6" s="1">
        <v>2021</v>
      </c>
      <c r="B6" s="23">
        <v>0.14399999999999999</v>
      </c>
    </row>
    <row r="7" spans="1:2" x14ac:dyDescent="0.2">
      <c r="A7" s="1">
        <v>2022</v>
      </c>
      <c r="B7" s="23">
        <v>9.2700000000000005E-2</v>
      </c>
    </row>
    <row r="8" spans="1:2" x14ac:dyDescent="0.2">
      <c r="A8" s="1">
        <v>2023</v>
      </c>
      <c r="B8" s="23">
        <v>9.5500000000000002E-2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Debt</vt:lpstr>
      <vt:lpstr>Intrinsic</vt:lpstr>
      <vt:lpstr>TTM</vt:lpstr>
      <vt:lpstr>Dividend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simoneli</dc:creator>
  <cp:lastModifiedBy>rebec</cp:lastModifiedBy>
  <dcterms:created xsi:type="dcterms:W3CDTF">2023-06-01T09:53:43Z</dcterms:created>
  <dcterms:modified xsi:type="dcterms:W3CDTF">2023-06-01T13:51:19Z</dcterms:modified>
</cp:coreProperties>
</file>