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Ferticlay - Guests - 2024-04-2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<sst xmlns="http://schemas.openxmlformats.org/spreadsheetml/2006/main" count="168" uniqueCount="87">
  <si>
    <t>name</t>
  </si>
  <si>
    <t>Age</t>
  </si>
  <si>
    <t>What is your birth year?</t>
  </si>
  <si>
    <t>Child</t>
  </si>
  <si>
    <t>Teenager</t>
  </si>
  <si>
    <t>Youth</t>
  </si>
  <si>
    <t>Adult</t>
  </si>
  <si>
    <t>Elderly</t>
  </si>
  <si>
    <t>postal_code</t>
  </si>
  <si>
    <t>Place</t>
  </si>
  <si>
    <t>Pasir Ris</t>
  </si>
  <si>
    <t>Not Pasir Ris</t>
  </si>
  <si>
    <t>Race</t>
  </si>
  <si>
    <t>Chinese</t>
  </si>
  <si>
    <t>Malay</t>
  </si>
  <si>
    <t>Indian</t>
  </si>
  <si>
    <t>Others</t>
  </si>
  <si>
    <t xml:space="preserve">Wang Anyi </t>
  </si>
  <si>
    <t>Amann kaur</t>
  </si>
  <si>
    <t>Erfy Arriany</t>
  </si>
  <si>
    <t>Kong</t>
  </si>
  <si>
    <t>Augustine Leong</t>
  </si>
  <si>
    <t>Anne</t>
  </si>
  <si>
    <t>Benjamin Pang</t>
  </si>
  <si>
    <t>Carmen</t>
  </si>
  <si>
    <t>Celeste Lim</t>
  </si>
  <si>
    <t>Charlotte</t>
  </si>
  <si>
    <t xml:space="preserve">Yu Sheng Cheng </t>
  </si>
  <si>
    <t>Shu Xian</t>
  </si>
  <si>
    <t>Choo yan</t>
  </si>
  <si>
    <t>Dalton</t>
  </si>
  <si>
    <t>David Andre Taloy</t>
  </si>
  <si>
    <t>Dzia Ilman</t>
  </si>
  <si>
    <t xml:space="preserve">Edward </t>
  </si>
  <si>
    <t>Elaine</t>
  </si>
  <si>
    <t>Emma</t>
  </si>
  <si>
    <t>Ernest Tan</t>
  </si>
  <si>
    <t>Filian lee</t>
  </si>
  <si>
    <t>Hao Kiat</t>
  </si>
  <si>
    <t>Gabriel</t>
  </si>
  <si>
    <t>Khoo Choy Chi</t>
  </si>
  <si>
    <t>Gordon Tay</t>
  </si>
  <si>
    <t xml:space="preserve">Faith </t>
  </si>
  <si>
    <t>Jun Lim</t>
  </si>
  <si>
    <t>Jasmine Lim</t>
  </si>
  <si>
    <t>Lanah TOH</t>
  </si>
  <si>
    <t>Jean</t>
  </si>
  <si>
    <t>Jim Chua</t>
  </si>
  <si>
    <t>Jolynn Lee</t>
  </si>
  <si>
    <t>Joanne Chan</t>
  </si>
  <si>
    <t>Jolyn</t>
  </si>
  <si>
    <t>Kashi C</t>
  </si>
  <si>
    <t>Monique Nuttall</t>
  </si>
  <si>
    <t>Ting yan</t>
  </si>
  <si>
    <t>J leshwyn raj</t>
  </si>
  <si>
    <t>Sumedha Gn</t>
  </si>
  <si>
    <t>Caroline</t>
  </si>
  <si>
    <t>Mervyn Chen</t>
  </si>
  <si>
    <t>Michael Toh</t>
  </si>
  <si>
    <t>Min Yen</t>
  </si>
  <si>
    <t>Myra Effendy</t>
  </si>
  <si>
    <t>Nasrun Omar</t>
  </si>
  <si>
    <t>lyn</t>
  </si>
  <si>
    <t>Farah Hairodin</t>
  </si>
  <si>
    <t>Calista Ng</t>
  </si>
  <si>
    <t>Claire yuen</t>
  </si>
  <si>
    <t>Ver</t>
  </si>
  <si>
    <t xml:space="preserve">Clement </t>
  </si>
  <si>
    <t>Randolph</t>
  </si>
  <si>
    <t>Roland Yu</t>
  </si>
  <si>
    <t>Randall Neo</t>
  </si>
  <si>
    <t>Ryhana Rasidi</t>
  </si>
  <si>
    <t>Sher</t>
  </si>
  <si>
    <t>sarah salihin</t>
  </si>
  <si>
    <t>Jolene</t>
  </si>
  <si>
    <t>St Wn</t>
  </si>
  <si>
    <t>TAN ZHENG YONG</t>
  </si>
  <si>
    <t>tatyana alyaa</t>
  </si>
  <si>
    <t>Tiffany Johanes</t>
  </si>
  <si>
    <t>bao yang Loo</t>
  </si>
  <si>
    <t>veralyn tan</t>
  </si>
  <si>
    <t>Victoria Chiew</t>
  </si>
  <si>
    <t>Choo Jia Xin Vivian</t>
  </si>
  <si>
    <t>Wen Ling</t>
  </si>
  <si>
    <t>Wei Ling</t>
  </si>
  <si>
    <t>Ya Wen Cheng</t>
  </si>
  <si>
    <t>Ang Zhi Jun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</si>
</sst>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2" fillId="9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58" fontId="0" fillId="0" borderId="0" xfId="0" applyNumberFormat="1">
      <alignment vertical="center"/>
    </xf>
    <xf numFmtId="0" fontId="0" fillId="4" borderId="1" xfId="0" applyFill="1" applyBorder="1">
      <alignment vertical="center"/>
    </xf>
    <xf numFmtId="8" fontId="0" fillId="0" borderId="0" xfId="0" applyNumberFormat="1">
      <alignment vertical="center"/>
    </xf>
    <xf numFmtId="0" fontId="0" fillId="5" borderId="1" xfId="0" applyFill="1" applyBorder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Race Percentages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'Ferticlay - Guests - 2024-04-27'!$R$74:$U$74</c:f>
              <c:strCache>
                <c:ptCount val="4"/>
                <c:pt idx="0">
                  <c:v>Chinese</c:v>
                </c:pt>
                <c:pt idx="1">
                  <c:v>Malay</c:v>
                </c:pt>
                <c:pt idx="2">
                  <c:v>Indian</c:v>
                </c:pt>
                <c:pt idx="3">
                  <c:v>Others</c:v>
                </c:pt>
              </c:strCache>
            </c:strRef>
          </c:cat>
          <c:val>
            <c:numRef>
              <c:f>'Ferticlay - Guests - 2024-04-27'!$R$75:$U$75</c:f>
              <c:numCache>
                <c:formatCode>General</c:formatCode>
                <c:ptCount val="4"/>
                <c:pt idx="0">
                  <c:v>55</c:v>
                </c:pt>
                <c:pt idx="1">
                  <c:v>8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Age Percentages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'Ferticlay - Guests - 2024-04-27'!$D$74:$H$74</c:f>
              <c:strCache>
                <c:ptCount val="5"/>
                <c:pt idx="0">
                  <c:v>Child</c:v>
                </c:pt>
                <c:pt idx="1">
                  <c:v>Teenager</c:v>
                </c:pt>
                <c:pt idx="2">
                  <c:v>Youth</c:v>
                </c:pt>
                <c:pt idx="3">
                  <c:v>Adult</c:v>
                </c:pt>
                <c:pt idx="4">
                  <c:v>Elderly</c:v>
                </c:pt>
              </c:strCache>
            </c:strRef>
          </c:cat>
          <c:val>
            <c:numRef>
              <c:f>'Ferticlay - Guests - 2024-04-27'!$D$75:$H$75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58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673100</xdr:colOff>
      <xdr:row>69</xdr:row>
      <xdr:rowOff>6350</xdr:rowOff>
    </xdr:from>
    <xdr:to>
      <xdr:col>23</xdr:col>
      <xdr:colOff>514350</xdr:colOff>
      <xdr:row>83</xdr:row>
      <xdr:rowOff>171450</xdr:rowOff>
    </xdr:to>
    <xdr:graphicFrame>
      <xdr:nvGraphicFramePr>
        <xdr:cNvPr id="2" name="Chart 1"/>
        <xdr:cNvGraphicFramePr/>
      </xdr:nvGraphicFramePr>
      <xdr:xfrm>
        <a:off x="14744700" y="12712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387350</xdr:colOff>
      <xdr:row>69</xdr:row>
      <xdr:rowOff>6350</xdr:rowOff>
    </xdr:from>
    <xdr:to>
      <xdr:col>8</xdr:col>
      <xdr:colOff>177800</xdr:colOff>
      <xdr:row>83</xdr:row>
      <xdr:rowOff>171450</xdr:rowOff>
    </xdr:to>
    <xdr:graphicFrame>
      <xdr:nvGraphicFramePr>
        <xdr:cNvPr id="3" name="Chart 2"/>
        <xdr:cNvGraphicFramePr/>
      </xdr:nvGraphicFramePr>
      <xdr:xfrm>
        <a:off x="2336800" y="12712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5"/>
  <sheetViews>
    <sheetView tabSelected="1" zoomScaleSheetLayoutView="60" topLeftCell="J1" workbookViewId="0">
      <selection activeCell="T1" sqref="T1"/>
    </sheetView>
  </sheetViews>
  <sheetFormatPr defaultColWidth="9.81818181818182" defaultRowHeight="14.5"/>
  <cols>
    <col min="1" max="1" width="17.8181818181818" customWidth="1"/>
    <col min="2" max="2" width="10.0909090909091" customWidth="1"/>
    <col min="3" max="3" width="23" customWidth="1"/>
    <col min="10" max="10" width="24.6363636363636" customWidth="1"/>
    <col min="16" max="16" width="17.9090909090909" customWidth="1"/>
    <col min="23" max="23" width="12.4545454545455" customWidth="1"/>
  </cols>
  <sheetData>
    <row r="1" spans="1:21">
      <c r="A1" t="s">
        <v>0</v>
      </c>
      <c r="B1" s="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t="s">
        <v>8</v>
      </c>
      <c r="L1" s="5" t="s">
        <v>9</v>
      </c>
      <c r="M1" s="5" t="s">
        <v>10</v>
      </c>
      <c r="N1" s="5" t="s">
        <v>11</v>
      </c>
      <c r="P1" s="1" t="s">
        <v>12</v>
      </c>
      <c r="R1" s="7" t="s">
        <v>13</v>
      </c>
      <c r="S1" s="7" t="s">
        <v>14</v>
      </c>
      <c r="T1" s="7" t="s">
        <v>15</v>
      </c>
      <c r="U1" s="7" t="s">
        <v>16</v>
      </c>
    </row>
    <row r="2" spans="1:21">
      <c r="A2" t="s">
        <v>17</v>
      </c>
      <c r="B2">
        <f>2024-C2</f>
        <v>24</v>
      </c>
      <c r="C2">
        <v>2000</v>
      </c>
      <c r="D2" s="3">
        <f t="shared" ref="D2:D11" si="0">IF(AND(0&lt;=INT(B2),INT(B2)&lt;=12)=TRUE,1,0)</f>
        <v>0</v>
      </c>
      <c r="E2" s="3">
        <f t="shared" ref="E2:E11" si="1">IF(AND(13&lt;=INT(B2),INT(B2)&lt;=18)=TRUE,1,0)</f>
        <v>0</v>
      </c>
      <c r="F2" s="3">
        <f t="shared" ref="F2:F11" si="2">IF(AND(19&lt;INT(B2),INT(B2)&lt;35)=TRUE,1,0)</f>
        <v>1</v>
      </c>
      <c r="G2" s="3">
        <f t="shared" ref="G2:G11" si="3">IF(AND(36&lt;INT(B2),INT(B2)&lt;50)=TRUE,1,0)</f>
        <v>0</v>
      </c>
      <c r="H2" s="3">
        <f t="shared" ref="H2:H11" si="4">IF(AND(50&lt;INT(B2),INT(B2)&lt;100)=TRUE,1,0)</f>
        <v>0</v>
      </c>
      <c r="J2">
        <v>763318</v>
      </c>
      <c r="L2" s="3" t="str">
        <f>LEFT(J2,2)</f>
        <v>76</v>
      </c>
      <c r="M2" s="3">
        <f>IF(OR(L2="51",L2="52")=TRUE,1,0)</f>
        <v>0</v>
      </c>
      <c r="N2" s="3">
        <f>IF(OR(L2="51",L2="52")=TRUE,0,1)</f>
        <v>1</v>
      </c>
      <c r="P2" t="s">
        <v>13</v>
      </c>
      <c r="R2" s="3">
        <f t="shared" ref="R2:R11" si="5">IF(P2="Chinese",1,0)</f>
        <v>1</v>
      </c>
      <c r="S2" s="3">
        <f t="shared" ref="S2:S11" si="6">IF(P2="Malay",1,0)</f>
        <v>0</v>
      </c>
      <c r="T2" s="3">
        <f t="shared" ref="T2:T11" si="7">IF(P2="Indian",1,0)</f>
        <v>0</v>
      </c>
      <c r="U2" s="3">
        <f t="shared" ref="U2:U11" si="8">IF(P2="Others",1,0)</f>
        <v>0</v>
      </c>
    </row>
    <row r="3" spans="1:21">
      <c r="A3" t="s">
        <v>18</v>
      </c>
      <c r="B3">
        <f>2024-C3</f>
        <v>25</v>
      </c>
      <c r="C3">
        <v>1999</v>
      </c>
      <c r="D3" s="3">
        <f t="shared" si="0"/>
        <v>0</v>
      </c>
      <c r="E3" s="3">
        <f t="shared" si="1"/>
        <v>0</v>
      </c>
      <c r="F3" s="3">
        <f t="shared" si="2"/>
        <v>1</v>
      </c>
      <c r="G3" s="3">
        <f t="shared" si="3"/>
        <v>0</v>
      </c>
      <c r="H3" s="3">
        <f t="shared" si="4"/>
        <v>0</v>
      </c>
      <c r="J3">
        <v>759500</v>
      </c>
      <c r="L3" s="3" t="str">
        <f>LEFT(J3,2)</f>
        <v>75</v>
      </c>
      <c r="M3" s="3">
        <f>IF(OR(L3="51",L3="52")=TRUE,1,0)</f>
        <v>0</v>
      </c>
      <c r="N3" s="3">
        <f>IF(OR(L3="51",L3="52")=TRUE,0,1)</f>
        <v>1</v>
      </c>
      <c r="P3" t="s">
        <v>15</v>
      </c>
      <c r="R3" s="3">
        <f t="shared" si="5"/>
        <v>0</v>
      </c>
      <c r="S3" s="3">
        <f t="shared" si="6"/>
        <v>0</v>
      </c>
      <c r="T3" s="3">
        <f t="shared" si="7"/>
        <v>1</v>
      </c>
      <c r="U3" s="3">
        <f t="shared" si="8"/>
        <v>0</v>
      </c>
    </row>
    <row r="4" spans="1:21">
      <c r="A4" t="s">
        <v>19</v>
      </c>
      <c r="B4">
        <f t="shared" ref="B4:B35" si="9">2024-C4</f>
        <v>25</v>
      </c>
      <c r="C4">
        <v>1999</v>
      </c>
      <c r="D4" s="3">
        <f t="shared" si="0"/>
        <v>0</v>
      </c>
      <c r="E4" s="3">
        <f t="shared" si="1"/>
        <v>0</v>
      </c>
      <c r="F4" s="3">
        <f t="shared" si="2"/>
        <v>1</v>
      </c>
      <c r="G4" s="3">
        <f t="shared" si="3"/>
        <v>0</v>
      </c>
      <c r="H4" s="3">
        <f t="shared" si="4"/>
        <v>0</v>
      </c>
      <c r="J4">
        <v>522486</v>
      </c>
      <c r="L4" s="3" t="str">
        <f t="shared" ref="L4:L35" si="10">LEFT(J4,2)</f>
        <v>52</v>
      </c>
      <c r="M4" s="3">
        <f>IF(OR(L4="51",L4="52")=TRUE,1,0)</f>
        <v>1</v>
      </c>
      <c r="N4" s="3">
        <f t="shared" ref="N4:N35" si="11">IF(OR(L4="51",L4="52")=TRUE,0,1)</f>
        <v>0</v>
      </c>
      <c r="P4" t="s">
        <v>14</v>
      </c>
      <c r="R4" s="3">
        <f t="shared" si="5"/>
        <v>0</v>
      </c>
      <c r="S4" s="3">
        <f t="shared" si="6"/>
        <v>1</v>
      </c>
      <c r="T4" s="3">
        <f t="shared" si="7"/>
        <v>0</v>
      </c>
      <c r="U4" s="3">
        <f t="shared" si="8"/>
        <v>0</v>
      </c>
    </row>
    <row r="5" spans="1:21">
      <c r="A5" t="s">
        <v>20</v>
      </c>
      <c r="B5">
        <f t="shared" si="9"/>
        <v>32</v>
      </c>
      <c r="C5">
        <v>1992</v>
      </c>
      <c r="D5" s="3">
        <f t="shared" si="0"/>
        <v>0</v>
      </c>
      <c r="E5" s="3">
        <f t="shared" si="1"/>
        <v>0</v>
      </c>
      <c r="F5" s="3">
        <f t="shared" si="2"/>
        <v>1</v>
      </c>
      <c r="G5" s="3">
        <f t="shared" si="3"/>
        <v>0</v>
      </c>
      <c r="H5" s="3">
        <f t="shared" si="4"/>
        <v>0</v>
      </c>
      <c r="J5">
        <v>521640</v>
      </c>
      <c r="L5" s="3" t="str">
        <f t="shared" si="10"/>
        <v>52</v>
      </c>
      <c r="M5" s="3">
        <f t="shared" ref="M5:M36" si="12">IF(OR(L5="51",L5="52")=TRUE,1,0)</f>
        <v>1</v>
      </c>
      <c r="N5" s="3">
        <f t="shared" si="11"/>
        <v>0</v>
      </c>
      <c r="P5" t="s">
        <v>13</v>
      </c>
      <c r="R5" s="3">
        <f t="shared" si="5"/>
        <v>1</v>
      </c>
      <c r="S5" s="3">
        <f t="shared" si="6"/>
        <v>0</v>
      </c>
      <c r="T5" s="3">
        <f t="shared" si="7"/>
        <v>0</v>
      </c>
      <c r="U5" s="3">
        <f t="shared" si="8"/>
        <v>0</v>
      </c>
    </row>
    <row r="6" spans="1:21">
      <c r="A6" t="s">
        <v>21</v>
      </c>
      <c r="B6">
        <f t="shared" si="9"/>
        <v>23</v>
      </c>
      <c r="C6">
        <v>2001</v>
      </c>
      <c r="D6" s="3">
        <f t="shared" si="0"/>
        <v>0</v>
      </c>
      <c r="E6" s="3">
        <f t="shared" si="1"/>
        <v>0</v>
      </c>
      <c r="F6" s="3">
        <f t="shared" si="2"/>
        <v>1</v>
      </c>
      <c r="G6" s="3">
        <f t="shared" si="3"/>
        <v>0</v>
      </c>
      <c r="H6" s="3">
        <f t="shared" si="4"/>
        <v>0</v>
      </c>
      <c r="J6">
        <v>518091</v>
      </c>
      <c r="L6" s="3" t="str">
        <f t="shared" si="10"/>
        <v>51</v>
      </c>
      <c r="M6" s="3">
        <f t="shared" si="12"/>
        <v>1</v>
      </c>
      <c r="N6" s="3">
        <f t="shared" si="11"/>
        <v>0</v>
      </c>
      <c r="P6" t="s">
        <v>15</v>
      </c>
      <c r="R6" s="3">
        <f t="shared" si="5"/>
        <v>0</v>
      </c>
      <c r="S6" s="3">
        <f t="shared" si="6"/>
        <v>0</v>
      </c>
      <c r="T6" s="3">
        <f t="shared" si="7"/>
        <v>1</v>
      </c>
      <c r="U6" s="3">
        <f t="shared" si="8"/>
        <v>0</v>
      </c>
    </row>
    <row r="7" spans="1:21">
      <c r="A7" t="s">
        <v>22</v>
      </c>
      <c r="B7">
        <f t="shared" si="9"/>
        <v>20</v>
      </c>
      <c r="C7">
        <v>2004</v>
      </c>
      <c r="D7" s="3">
        <f t="shared" si="0"/>
        <v>0</v>
      </c>
      <c r="E7" s="3">
        <f t="shared" si="1"/>
        <v>0</v>
      </c>
      <c r="F7" s="3">
        <f t="shared" si="2"/>
        <v>1</v>
      </c>
      <c r="G7" s="3">
        <f t="shared" si="3"/>
        <v>0</v>
      </c>
      <c r="H7" s="3">
        <f t="shared" si="4"/>
        <v>0</v>
      </c>
      <c r="J7">
        <v>488643</v>
      </c>
      <c r="L7" s="3" t="str">
        <f t="shared" si="10"/>
        <v>48</v>
      </c>
      <c r="M7" s="3">
        <f t="shared" si="12"/>
        <v>0</v>
      </c>
      <c r="N7" s="3">
        <f t="shared" si="11"/>
        <v>1</v>
      </c>
      <c r="P7" t="s">
        <v>13</v>
      </c>
      <c r="R7" s="3">
        <f t="shared" si="5"/>
        <v>1</v>
      </c>
      <c r="S7" s="3">
        <f t="shared" si="6"/>
        <v>0</v>
      </c>
      <c r="T7" s="3">
        <f t="shared" si="7"/>
        <v>0</v>
      </c>
      <c r="U7" s="3">
        <f t="shared" si="8"/>
        <v>0</v>
      </c>
    </row>
    <row r="8" spans="1:21">
      <c r="A8" t="s">
        <v>23</v>
      </c>
      <c r="B8">
        <f t="shared" si="9"/>
        <v>27</v>
      </c>
      <c r="C8">
        <v>1997</v>
      </c>
      <c r="D8" s="3">
        <f t="shared" si="0"/>
        <v>0</v>
      </c>
      <c r="E8" s="3">
        <f t="shared" si="1"/>
        <v>0</v>
      </c>
      <c r="F8" s="3">
        <f t="shared" si="2"/>
        <v>1</v>
      </c>
      <c r="G8" s="3">
        <f t="shared" si="3"/>
        <v>0</v>
      </c>
      <c r="H8" s="3">
        <f t="shared" si="4"/>
        <v>0</v>
      </c>
      <c r="I8" s="6"/>
      <c r="J8">
        <v>510737</v>
      </c>
      <c r="L8" s="3" t="str">
        <f t="shared" si="10"/>
        <v>51</v>
      </c>
      <c r="M8" s="3">
        <f t="shared" si="12"/>
        <v>1</v>
      </c>
      <c r="N8" s="3">
        <f t="shared" si="11"/>
        <v>0</v>
      </c>
      <c r="P8" t="s">
        <v>13</v>
      </c>
      <c r="R8" s="3">
        <f t="shared" si="5"/>
        <v>1</v>
      </c>
      <c r="S8" s="3">
        <f t="shared" si="6"/>
        <v>0</v>
      </c>
      <c r="T8" s="3">
        <f t="shared" si="7"/>
        <v>0</v>
      </c>
      <c r="U8" s="3">
        <f t="shared" si="8"/>
        <v>0</v>
      </c>
    </row>
    <row r="9" spans="1:21">
      <c r="A9" t="s">
        <v>24</v>
      </c>
      <c r="B9">
        <f t="shared" si="9"/>
        <v>28</v>
      </c>
      <c r="C9">
        <v>1996</v>
      </c>
      <c r="D9" s="3">
        <f t="shared" si="0"/>
        <v>0</v>
      </c>
      <c r="E9" s="3">
        <f t="shared" si="1"/>
        <v>0</v>
      </c>
      <c r="F9" s="3">
        <f t="shared" si="2"/>
        <v>1</v>
      </c>
      <c r="G9" s="3">
        <f t="shared" si="3"/>
        <v>0</v>
      </c>
      <c r="H9" s="3">
        <f t="shared" si="4"/>
        <v>0</v>
      </c>
      <c r="I9" s="6"/>
      <c r="J9">
        <v>510238</v>
      </c>
      <c r="L9" s="3" t="str">
        <f t="shared" si="10"/>
        <v>51</v>
      </c>
      <c r="M9" s="3">
        <f t="shared" si="12"/>
        <v>1</v>
      </c>
      <c r="N9" s="3">
        <f t="shared" si="11"/>
        <v>0</v>
      </c>
      <c r="P9" t="s">
        <v>13</v>
      </c>
      <c r="R9" s="3">
        <f t="shared" si="5"/>
        <v>1</v>
      </c>
      <c r="S9" s="3">
        <f t="shared" si="6"/>
        <v>0</v>
      </c>
      <c r="T9" s="3">
        <f t="shared" si="7"/>
        <v>0</v>
      </c>
      <c r="U9" s="3">
        <f t="shared" si="8"/>
        <v>0</v>
      </c>
    </row>
    <row r="10" spans="1:21">
      <c r="A10" t="s">
        <v>25</v>
      </c>
      <c r="B10">
        <f t="shared" si="9"/>
        <v>24</v>
      </c>
      <c r="C10">
        <v>2000</v>
      </c>
      <c r="D10" s="3">
        <f t="shared" si="0"/>
        <v>0</v>
      </c>
      <c r="E10" s="3">
        <f t="shared" si="1"/>
        <v>0</v>
      </c>
      <c r="F10" s="3">
        <f t="shared" si="2"/>
        <v>1</v>
      </c>
      <c r="G10" s="3">
        <f t="shared" si="3"/>
        <v>0</v>
      </c>
      <c r="H10" s="3">
        <f t="shared" si="4"/>
        <v>0</v>
      </c>
      <c r="I10" s="6"/>
      <c r="J10">
        <v>510547</v>
      </c>
      <c r="L10" s="3" t="str">
        <f t="shared" si="10"/>
        <v>51</v>
      </c>
      <c r="M10" s="3">
        <f t="shared" si="12"/>
        <v>1</v>
      </c>
      <c r="N10" s="3">
        <f t="shared" si="11"/>
        <v>0</v>
      </c>
      <c r="P10" t="s">
        <v>13</v>
      </c>
      <c r="R10" s="3">
        <f t="shared" si="5"/>
        <v>1</v>
      </c>
      <c r="S10" s="3">
        <f t="shared" si="6"/>
        <v>0</v>
      </c>
      <c r="T10" s="3">
        <f t="shared" si="7"/>
        <v>0</v>
      </c>
      <c r="U10" s="3">
        <f t="shared" si="8"/>
        <v>0</v>
      </c>
    </row>
    <row r="11" spans="1:21">
      <c r="A11" t="s">
        <v>26</v>
      </c>
      <c r="B11">
        <f t="shared" si="9"/>
        <v>37</v>
      </c>
      <c r="C11">
        <v>1987</v>
      </c>
      <c r="D11" s="3">
        <f t="shared" si="0"/>
        <v>0</v>
      </c>
      <c r="E11" s="3">
        <f t="shared" si="1"/>
        <v>0</v>
      </c>
      <c r="F11" s="3">
        <f t="shared" si="2"/>
        <v>0</v>
      </c>
      <c r="G11" s="3">
        <f t="shared" si="3"/>
        <v>1</v>
      </c>
      <c r="H11" s="3">
        <f t="shared" si="4"/>
        <v>0</v>
      </c>
      <c r="I11" s="6"/>
      <c r="J11">
        <v>522871</v>
      </c>
      <c r="L11" s="3" t="str">
        <f t="shared" si="10"/>
        <v>52</v>
      </c>
      <c r="M11" s="3">
        <f t="shared" si="12"/>
        <v>1</v>
      </c>
      <c r="N11" s="3">
        <f t="shared" si="11"/>
        <v>0</v>
      </c>
      <c r="P11" t="s">
        <v>13</v>
      </c>
      <c r="R11" s="3">
        <f t="shared" si="5"/>
        <v>1</v>
      </c>
      <c r="S11" s="3">
        <f t="shared" si="6"/>
        <v>0</v>
      </c>
      <c r="T11" s="3">
        <f t="shared" si="7"/>
        <v>0</v>
      </c>
      <c r="U11" s="3">
        <f t="shared" si="8"/>
        <v>0</v>
      </c>
    </row>
    <row r="12" spans="1:21">
      <c r="A12" t="s">
        <v>27</v>
      </c>
      <c r="B12">
        <f t="shared" si="9"/>
        <v>27</v>
      </c>
      <c r="C12">
        <v>1997</v>
      </c>
      <c r="D12" s="3">
        <f t="shared" ref="D12:D43" si="13">IF(AND(0&lt;=INT(B12),INT(B12)&lt;=12)=TRUE,1,0)</f>
        <v>0</v>
      </c>
      <c r="E12" s="3">
        <f t="shared" ref="E12:E43" si="14">IF(AND(13&lt;=INT(B12),INT(B12)&lt;=18)=TRUE,1,0)</f>
        <v>0</v>
      </c>
      <c r="F12" s="3">
        <f t="shared" ref="F12:F43" si="15">IF(AND(19&lt;INT(B12),INT(B12)&lt;35)=TRUE,1,0)</f>
        <v>1</v>
      </c>
      <c r="G12" s="3">
        <f t="shared" ref="G12:G43" si="16">IF(AND(36&lt;INT(B12),INT(B12)&lt;50)=TRUE,1,0)</f>
        <v>0</v>
      </c>
      <c r="H12" s="3">
        <f t="shared" ref="H12:H43" si="17">IF(AND(50&lt;INT(B12),INT(B12)&lt;100)=TRUE,1,0)</f>
        <v>0</v>
      </c>
      <c r="I12" s="6"/>
      <c r="J12">
        <v>518141</v>
      </c>
      <c r="L12" s="3" t="str">
        <f t="shared" si="10"/>
        <v>51</v>
      </c>
      <c r="M12" s="3">
        <f t="shared" si="12"/>
        <v>1</v>
      </c>
      <c r="N12" s="3">
        <f t="shared" si="11"/>
        <v>0</v>
      </c>
      <c r="P12" t="s">
        <v>13</v>
      </c>
      <c r="R12" s="3">
        <f t="shared" ref="R12:R43" si="18">IF(P12="Chinese",1,0)</f>
        <v>1</v>
      </c>
      <c r="S12" s="3">
        <f t="shared" ref="S12:S43" si="19">IF(P12="Malay",1,0)</f>
        <v>0</v>
      </c>
      <c r="T12" s="3">
        <f t="shared" ref="T12:T43" si="20">IF(P12="Indian",1,0)</f>
        <v>0</v>
      </c>
      <c r="U12" s="3">
        <f t="shared" ref="U12:U43" si="21">IF(P12="Others",1,0)</f>
        <v>0</v>
      </c>
    </row>
    <row r="13" spans="1:21">
      <c r="A13" t="s">
        <v>28</v>
      </c>
      <c r="B13">
        <f t="shared" si="9"/>
        <v>27</v>
      </c>
      <c r="C13">
        <v>1997</v>
      </c>
      <c r="D13" s="3">
        <f t="shared" si="13"/>
        <v>0</v>
      </c>
      <c r="E13" s="3">
        <f t="shared" si="14"/>
        <v>0</v>
      </c>
      <c r="F13" s="3">
        <f t="shared" si="15"/>
        <v>1</v>
      </c>
      <c r="G13" s="3">
        <f t="shared" si="16"/>
        <v>0</v>
      </c>
      <c r="H13" s="3">
        <f t="shared" si="17"/>
        <v>0</v>
      </c>
      <c r="J13">
        <v>730204</v>
      </c>
      <c r="L13" s="3" t="str">
        <f t="shared" si="10"/>
        <v>73</v>
      </c>
      <c r="M13" s="3">
        <f t="shared" si="12"/>
        <v>0</v>
      </c>
      <c r="N13" s="3">
        <f t="shared" si="11"/>
        <v>1</v>
      </c>
      <c r="P13" t="s">
        <v>13</v>
      </c>
      <c r="R13" s="3">
        <f t="shared" si="18"/>
        <v>1</v>
      </c>
      <c r="S13" s="3">
        <f t="shared" si="19"/>
        <v>0</v>
      </c>
      <c r="T13" s="3">
        <f t="shared" si="20"/>
        <v>0</v>
      </c>
      <c r="U13" s="3">
        <f t="shared" si="21"/>
        <v>0</v>
      </c>
    </row>
    <row r="14" spans="1:21">
      <c r="A14" t="s">
        <v>29</v>
      </c>
      <c r="B14">
        <f t="shared" si="9"/>
        <v>33</v>
      </c>
      <c r="C14">
        <v>1991</v>
      </c>
      <c r="D14" s="3">
        <f t="shared" si="13"/>
        <v>0</v>
      </c>
      <c r="E14" s="3">
        <f t="shared" si="14"/>
        <v>0</v>
      </c>
      <c r="F14" s="3">
        <f t="shared" si="15"/>
        <v>1</v>
      </c>
      <c r="G14" s="3">
        <f t="shared" si="16"/>
        <v>0</v>
      </c>
      <c r="H14" s="3">
        <f t="shared" si="17"/>
        <v>0</v>
      </c>
      <c r="J14">
        <v>520310</v>
      </c>
      <c r="L14" s="3" t="str">
        <f t="shared" si="10"/>
        <v>52</v>
      </c>
      <c r="M14" s="3">
        <f t="shared" si="12"/>
        <v>1</v>
      </c>
      <c r="N14" s="3">
        <f t="shared" si="11"/>
        <v>0</v>
      </c>
      <c r="P14" t="s">
        <v>13</v>
      </c>
      <c r="R14" s="3">
        <f t="shared" si="18"/>
        <v>1</v>
      </c>
      <c r="S14" s="3">
        <f t="shared" si="19"/>
        <v>0</v>
      </c>
      <c r="T14" s="3">
        <f t="shared" si="20"/>
        <v>0</v>
      </c>
      <c r="U14" s="3">
        <f t="shared" si="21"/>
        <v>0</v>
      </c>
    </row>
    <row r="15" spans="1:21">
      <c r="A15" t="s">
        <v>30</v>
      </c>
      <c r="B15">
        <f t="shared" si="9"/>
        <v>2024</v>
      </c>
      <c r="D15" s="3">
        <f t="shared" si="13"/>
        <v>0</v>
      </c>
      <c r="E15" s="3">
        <f t="shared" si="14"/>
        <v>0</v>
      </c>
      <c r="F15" s="3">
        <f t="shared" si="15"/>
        <v>0</v>
      </c>
      <c r="G15" s="3">
        <f t="shared" si="16"/>
        <v>0</v>
      </c>
      <c r="H15" s="3">
        <f t="shared" si="17"/>
        <v>0</v>
      </c>
      <c r="I15" s="6"/>
      <c r="J15">
        <v>510254</v>
      </c>
      <c r="L15" s="3" t="str">
        <f t="shared" si="10"/>
        <v>51</v>
      </c>
      <c r="M15" s="3">
        <f t="shared" si="12"/>
        <v>1</v>
      </c>
      <c r="N15" s="3">
        <f t="shared" si="11"/>
        <v>0</v>
      </c>
      <c r="P15" t="s">
        <v>13</v>
      </c>
      <c r="R15" s="3">
        <f t="shared" si="18"/>
        <v>1</v>
      </c>
      <c r="S15" s="3">
        <f t="shared" si="19"/>
        <v>0</v>
      </c>
      <c r="T15" s="3">
        <f t="shared" si="20"/>
        <v>0</v>
      </c>
      <c r="U15" s="3">
        <f t="shared" si="21"/>
        <v>0</v>
      </c>
    </row>
    <row r="16" spans="1:21">
      <c r="A16" t="s">
        <v>31</v>
      </c>
      <c r="B16">
        <f t="shared" si="9"/>
        <v>27</v>
      </c>
      <c r="C16">
        <v>1997</v>
      </c>
      <c r="D16" s="3">
        <f t="shared" si="13"/>
        <v>0</v>
      </c>
      <c r="E16" s="3">
        <f t="shared" si="14"/>
        <v>0</v>
      </c>
      <c r="F16" s="3">
        <f t="shared" si="15"/>
        <v>1</v>
      </c>
      <c r="G16" s="3">
        <f t="shared" si="16"/>
        <v>0</v>
      </c>
      <c r="H16" s="3">
        <f t="shared" si="17"/>
        <v>0</v>
      </c>
      <c r="I16" s="6"/>
      <c r="J16">
        <v>510640</v>
      </c>
      <c r="L16" s="3" t="str">
        <f t="shared" si="10"/>
        <v>51</v>
      </c>
      <c r="M16" s="3">
        <f t="shared" si="12"/>
        <v>1</v>
      </c>
      <c r="N16" s="3">
        <f t="shared" si="11"/>
        <v>0</v>
      </c>
      <c r="P16" t="s">
        <v>16</v>
      </c>
      <c r="R16" s="3">
        <f t="shared" si="18"/>
        <v>0</v>
      </c>
      <c r="S16" s="3">
        <f t="shared" si="19"/>
        <v>0</v>
      </c>
      <c r="T16" s="3">
        <f t="shared" si="20"/>
        <v>0</v>
      </c>
      <c r="U16" s="3">
        <f t="shared" si="21"/>
        <v>1</v>
      </c>
    </row>
    <row r="17" spans="1:21">
      <c r="A17" t="s">
        <v>32</v>
      </c>
      <c r="B17">
        <f t="shared" si="9"/>
        <v>25</v>
      </c>
      <c r="C17">
        <v>1999</v>
      </c>
      <c r="D17" s="3">
        <f t="shared" si="13"/>
        <v>0</v>
      </c>
      <c r="E17" s="3">
        <f t="shared" si="14"/>
        <v>0</v>
      </c>
      <c r="F17" s="3">
        <f t="shared" si="15"/>
        <v>1</v>
      </c>
      <c r="G17" s="3">
        <f t="shared" si="16"/>
        <v>0</v>
      </c>
      <c r="H17" s="3">
        <f t="shared" si="17"/>
        <v>0</v>
      </c>
      <c r="I17" s="6"/>
      <c r="J17">
        <v>510486</v>
      </c>
      <c r="L17" s="3" t="str">
        <f t="shared" si="10"/>
        <v>51</v>
      </c>
      <c r="M17" s="3">
        <f t="shared" si="12"/>
        <v>1</v>
      </c>
      <c r="N17" s="3">
        <f t="shared" si="11"/>
        <v>0</v>
      </c>
      <c r="P17" t="s">
        <v>14</v>
      </c>
      <c r="R17" s="3">
        <f t="shared" si="18"/>
        <v>0</v>
      </c>
      <c r="S17" s="3">
        <f t="shared" si="19"/>
        <v>1</v>
      </c>
      <c r="T17" s="3">
        <f t="shared" si="20"/>
        <v>0</v>
      </c>
      <c r="U17" s="3">
        <f t="shared" si="21"/>
        <v>0</v>
      </c>
    </row>
    <row r="18" spans="1:21">
      <c r="A18" t="s">
        <v>33</v>
      </c>
      <c r="B18">
        <f t="shared" si="9"/>
        <v>28</v>
      </c>
      <c r="C18">
        <v>1996</v>
      </c>
      <c r="D18" s="3">
        <f t="shared" si="13"/>
        <v>0</v>
      </c>
      <c r="E18" s="3">
        <f t="shared" si="14"/>
        <v>0</v>
      </c>
      <c r="F18" s="3">
        <f t="shared" si="15"/>
        <v>1</v>
      </c>
      <c r="G18" s="3">
        <f t="shared" si="16"/>
        <v>0</v>
      </c>
      <c r="H18" s="3">
        <f t="shared" si="17"/>
        <v>0</v>
      </c>
      <c r="I18" s="6"/>
      <c r="J18">
        <v>510626</v>
      </c>
      <c r="L18" s="3" t="str">
        <f t="shared" si="10"/>
        <v>51</v>
      </c>
      <c r="M18" s="3">
        <f t="shared" si="12"/>
        <v>1</v>
      </c>
      <c r="N18" s="3">
        <f t="shared" si="11"/>
        <v>0</v>
      </c>
      <c r="P18" t="s">
        <v>13</v>
      </c>
      <c r="R18" s="3">
        <f t="shared" si="18"/>
        <v>1</v>
      </c>
      <c r="S18" s="3">
        <f t="shared" si="19"/>
        <v>0</v>
      </c>
      <c r="T18" s="3">
        <f t="shared" si="20"/>
        <v>0</v>
      </c>
      <c r="U18" s="3">
        <f t="shared" si="21"/>
        <v>0</v>
      </c>
    </row>
    <row r="19" spans="1:21">
      <c r="A19" t="s">
        <v>34</v>
      </c>
      <c r="B19">
        <f t="shared" si="9"/>
        <v>23</v>
      </c>
      <c r="C19">
        <v>2001</v>
      </c>
      <c r="D19" s="3">
        <f t="shared" si="13"/>
        <v>0</v>
      </c>
      <c r="E19" s="3">
        <f t="shared" si="14"/>
        <v>0</v>
      </c>
      <c r="F19" s="3">
        <f t="shared" si="15"/>
        <v>1</v>
      </c>
      <c r="G19" s="3">
        <f t="shared" si="16"/>
        <v>0</v>
      </c>
      <c r="H19" s="3">
        <f t="shared" si="17"/>
        <v>0</v>
      </c>
      <c r="I19" s="6"/>
      <c r="J19">
        <v>522871</v>
      </c>
      <c r="L19" s="3" t="str">
        <f t="shared" si="10"/>
        <v>52</v>
      </c>
      <c r="M19" s="3">
        <f t="shared" si="12"/>
        <v>1</v>
      </c>
      <c r="N19" s="3">
        <f t="shared" si="11"/>
        <v>0</v>
      </c>
      <c r="P19" t="s">
        <v>13</v>
      </c>
      <c r="R19" s="3">
        <f t="shared" si="18"/>
        <v>1</v>
      </c>
      <c r="S19" s="3">
        <f t="shared" si="19"/>
        <v>0</v>
      </c>
      <c r="T19" s="3">
        <f t="shared" si="20"/>
        <v>0</v>
      </c>
      <c r="U19" s="3">
        <f t="shared" si="21"/>
        <v>0</v>
      </c>
    </row>
    <row r="20" spans="1:21">
      <c r="A20" t="s">
        <v>35</v>
      </c>
      <c r="B20">
        <f t="shared" si="9"/>
        <v>27</v>
      </c>
      <c r="C20">
        <v>1997</v>
      </c>
      <c r="D20" s="3">
        <f t="shared" si="13"/>
        <v>0</v>
      </c>
      <c r="E20" s="3">
        <f t="shared" si="14"/>
        <v>0</v>
      </c>
      <c r="F20" s="3">
        <f t="shared" si="15"/>
        <v>1</v>
      </c>
      <c r="G20" s="3">
        <f t="shared" si="16"/>
        <v>0</v>
      </c>
      <c r="H20" s="3">
        <f t="shared" si="17"/>
        <v>0</v>
      </c>
      <c r="I20" s="6"/>
      <c r="J20">
        <v>510520</v>
      </c>
      <c r="L20" s="3" t="str">
        <f t="shared" si="10"/>
        <v>51</v>
      </c>
      <c r="M20" s="3">
        <f t="shared" si="12"/>
        <v>1</v>
      </c>
      <c r="N20" s="3">
        <f t="shared" si="11"/>
        <v>0</v>
      </c>
      <c r="P20" t="s">
        <v>13</v>
      </c>
      <c r="R20" s="3">
        <f t="shared" si="18"/>
        <v>1</v>
      </c>
      <c r="S20" s="3">
        <f t="shared" si="19"/>
        <v>0</v>
      </c>
      <c r="T20" s="3">
        <f t="shared" si="20"/>
        <v>0</v>
      </c>
      <c r="U20" s="3">
        <f t="shared" si="21"/>
        <v>0</v>
      </c>
    </row>
    <row r="21" spans="1:21">
      <c r="A21" t="s">
        <v>36</v>
      </c>
      <c r="B21">
        <f t="shared" si="9"/>
        <v>29</v>
      </c>
      <c r="C21">
        <v>1995</v>
      </c>
      <c r="D21" s="3">
        <f t="shared" si="13"/>
        <v>0</v>
      </c>
      <c r="E21" s="3">
        <f t="shared" si="14"/>
        <v>0</v>
      </c>
      <c r="F21" s="3">
        <f t="shared" si="15"/>
        <v>1</v>
      </c>
      <c r="G21" s="3">
        <f t="shared" si="16"/>
        <v>0</v>
      </c>
      <c r="H21" s="3">
        <f t="shared" si="17"/>
        <v>0</v>
      </c>
      <c r="I21" s="6"/>
      <c r="J21">
        <v>510151</v>
      </c>
      <c r="L21" s="3" t="str">
        <f t="shared" si="10"/>
        <v>51</v>
      </c>
      <c r="M21" s="3">
        <f t="shared" si="12"/>
        <v>1</v>
      </c>
      <c r="N21" s="3">
        <f t="shared" si="11"/>
        <v>0</v>
      </c>
      <c r="P21" t="s">
        <v>13</v>
      </c>
      <c r="R21" s="3">
        <f t="shared" si="18"/>
        <v>1</v>
      </c>
      <c r="S21" s="3">
        <f t="shared" si="19"/>
        <v>0</v>
      </c>
      <c r="T21" s="3">
        <f t="shared" si="20"/>
        <v>0</v>
      </c>
      <c r="U21" s="3">
        <f t="shared" si="21"/>
        <v>0</v>
      </c>
    </row>
    <row r="22" spans="1:21">
      <c r="A22" t="s">
        <v>37</v>
      </c>
      <c r="B22">
        <f t="shared" si="9"/>
        <v>29</v>
      </c>
      <c r="C22">
        <v>1995</v>
      </c>
      <c r="D22" s="3">
        <f t="shared" si="13"/>
        <v>0</v>
      </c>
      <c r="E22" s="3">
        <f t="shared" si="14"/>
        <v>0</v>
      </c>
      <c r="F22" s="3">
        <f t="shared" si="15"/>
        <v>1</v>
      </c>
      <c r="G22" s="3">
        <f t="shared" si="16"/>
        <v>0</v>
      </c>
      <c r="H22" s="3">
        <f t="shared" si="17"/>
        <v>0</v>
      </c>
      <c r="I22" s="6"/>
      <c r="J22">
        <v>510721</v>
      </c>
      <c r="L22" s="3" t="str">
        <f t="shared" si="10"/>
        <v>51</v>
      </c>
      <c r="M22" s="3">
        <f t="shared" si="12"/>
        <v>1</v>
      </c>
      <c r="N22" s="3">
        <f t="shared" si="11"/>
        <v>0</v>
      </c>
      <c r="P22" t="s">
        <v>13</v>
      </c>
      <c r="R22" s="3">
        <f t="shared" si="18"/>
        <v>1</v>
      </c>
      <c r="S22" s="3">
        <f t="shared" si="19"/>
        <v>0</v>
      </c>
      <c r="T22" s="3">
        <f t="shared" si="20"/>
        <v>0</v>
      </c>
      <c r="U22" s="3">
        <f t="shared" si="21"/>
        <v>0</v>
      </c>
    </row>
    <row r="23" spans="1:21">
      <c r="A23" t="s">
        <v>38</v>
      </c>
      <c r="B23">
        <f t="shared" si="9"/>
        <v>26</v>
      </c>
      <c r="C23">
        <v>1998</v>
      </c>
      <c r="D23" s="3">
        <f t="shared" si="13"/>
        <v>0</v>
      </c>
      <c r="E23" s="3">
        <f t="shared" si="14"/>
        <v>0</v>
      </c>
      <c r="F23" s="3">
        <f t="shared" si="15"/>
        <v>1</v>
      </c>
      <c r="G23" s="3">
        <f t="shared" si="16"/>
        <v>0</v>
      </c>
      <c r="H23" s="3">
        <f t="shared" si="17"/>
        <v>0</v>
      </c>
      <c r="J23">
        <v>542185</v>
      </c>
      <c r="L23" s="3" t="str">
        <f t="shared" si="10"/>
        <v>54</v>
      </c>
      <c r="M23" s="3">
        <f t="shared" si="12"/>
        <v>0</v>
      </c>
      <c r="N23" s="3">
        <f t="shared" si="11"/>
        <v>1</v>
      </c>
      <c r="P23" t="s">
        <v>13</v>
      </c>
      <c r="R23" s="3">
        <f t="shared" si="18"/>
        <v>1</v>
      </c>
      <c r="S23" s="3">
        <f t="shared" si="19"/>
        <v>0</v>
      </c>
      <c r="T23" s="3">
        <f t="shared" si="20"/>
        <v>0</v>
      </c>
      <c r="U23" s="3">
        <f t="shared" si="21"/>
        <v>0</v>
      </c>
    </row>
    <row r="24" spans="1:21">
      <c r="A24" t="s">
        <v>39</v>
      </c>
      <c r="B24">
        <f t="shared" si="9"/>
        <v>30</v>
      </c>
      <c r="C24">
        <v>1994</v>
      </c>
      <c r="D24" s="3">
        <f t="shared" si="13"/>
        <v>0</v>
      </c>
      <c r="E24" s="3">
        <f t="shared" si="14"/>
        <v>0</v>
      </c>
      <c r="F24" s="3">
        <f t="shared" si="15"/>
        <v>1</v>
      </c>
      <c r="G24" s="3">
        <f t="shared" si="16"/>
        <v>0</v>
      </c>
      <c r="H24" s="3">
        <f t="shared" si="17"/>
        <v>0</v>
      </c>
      <c r="J24">
        <v>534997</v>
      </c>
      <c r="L24" s="3" t="str">
        <f t="shared" si="10"/>
        <v>53</v>
      </c>
      <c r="M24" s="3">
        <f t="shared" si="12"/>
        <v>0</v>
      </c>
      <c r="N24" s="3">
        <f t="shared" si="11"/>
        <v>1</v>
      </c>
      <c r="P24" t="s">
        <v>13</v>
      </c>
      <c r="R24" s="3">
        <f t="shared" si="18"/>
        <v>1</v>
      </c>
      <c r="S24" s="3">
        <f t="shared" si="19"/>
        <v>0</v>
      </c>
      <c r="T24" s="3">
        <f t="shared" si="20"/>
        <v>0</v>
      </c>
      <c r="U24" s="3">
        <f t="shared" si="21"/>
        <v>0</v>
      </c>
    </row>
    <row r="25" spans="1:21">
      <c r="A25" t="s">
        <v>40</v>
      </c>
      <c r="B25">
        <f t="shared" si="9"/>
        <v>63</v>
      </c>
      <c r="C25">
        <v>1961</v>
      </c>
      <c r="D25" s="3">
        <f t="shared" si="13"/>
        <v>0</v>
      </c>
      <c r="E25" s="3">
        <f t="shared" si="14"/>
        <v>0</v>
      </c>
      <c r="F25" s="3">
        <f t="shared" si="15"/>
        <v>0</v>
      </c>
      <c r="G25" s="3">
        <f t="shared" si="16"/>
        <v>0</v>
      </c>
      <c r="H25" s="3">
        <f t="shared" si="17"/>
        <v>1</v>
      </c>
      <c r="I25" s="6"/>
      <c r="J25">
        <v>510412</v>
      </c>
      <c r="L25" s="3" t="str">
        <f t="shared" si="10"/>
        <v>51</v>
      </c>
      <c r="M25" s="3">
        <f t="shared" si="12"/>
        <v>1</v>
      </c>
      <c r="N25" s="3">
        <f t="shared" si="11"/>
        <v>0</v>
      </c>
      <c r="P25" t="s">
        <v>13</v>
      </c>
      <c r="R25" s="3">
        <f t="shared" si="18"/>
        <v>1</v>
      </c>
      <c r="S25" s="3">
        <f t="shared" si="19"/>
        <v>0</v>
      </c>
      <c r="T25" s="3">
        <f t="shared" si="20"/>
        <v>0</v>
      </c>
      <c r="U25" s="3">
        <f t="shared" si="21"/>
        <v>0</v>
      </c>
    </row>
    <row r="26" spans="1:21">
      <c r="A26" t="s">
        <v>41</v>
      </c>
      <c r="B26">
        <f t="shared" si="9"/>
        <v>31</v>
      </c>
      <c r="C26">
        <v>1993</v>
      </c>
      <c r="D26" s="3">
        <f t="shared" si="13"/>
        <v>0</v>
      </c>
      <c r="E26" s="3">
        <f t="shared" si="14"/>
        <v>0</v>
      </c>
      <c r="F26" s="3">
        <f t="shared" si="15"/>
        <v>1</v>
      </c>
      <c r="G26" s="3">
        <f t="shared" si="16"/>
        <v>0</v>
      </c>
      <c r="H26" s="3">
        <f t="shared" si="17"/>
        <v>0</v>
      </c>
      <c r="I26" s="6"/>
      <c r="J26">
        <v>760367</v>
      </c>
      <c r="L26" s="3" t="str">
        <f t="shared" si="10"/>
        <v>76</v>
      </c>
      <c r="M26" s="3">
        <f t="shared" si="12"/>
        <v>0</v>
      </c>
      <c r="N26" s="3">
        <f t="shared" si="11"/>
        <v>1</v>
      </c>
      <c r="P26" t="s">
        <v>13</v>
      </c>
      <c r="R26" s="3">
        <f t="shared" si="18"/>
        <v>1</v>
      </c>
      <c r="S26" s="3">
        <f t="shared" si="19"/>
        <v>0</v>
      </c>
      <c r="T26" s="3">
        <f t="shared" si="20"/>
        <v>0</v>
      </c>
      <c r="U26" s="3">
        <f t="shared" si="21"/>
        <v>0</v>
      </c>
    </row>
    <row r="27" spans="1:21">
      <c r="A27" t="s">
        <v>42</v>
      </c>
      <c r="B27">
        <f t="shared" si="9"/>
        <v>25</v>
      </c>
      <c r="C27">
        <v>1999</v>
      </c>
      <c r="D27" s="3">
        <f t="shared" si="13"/>
        <v>0</v>
      </c>
      <c r="E27" s="3">
        <f t="shared" si="14"/>
        <v>0</v>
      </c>
      <c r="F27" s="3">
        <f t="shared" si="15"/>
        <v>1</v>
      </c>
      <c r="G27" s="3">
        <f t="shared" si="16"/>
        <v>0</v>
      </c>
      <c r="H27" s="3">
        <f t="shared" si="17"/>
        <v>0</v>
      </c>
      <c r="J27">
        <v>534917</v>
      </c>
      <c r="L27" s="3" t="str">
        <f t="shared" si="10"/>
        <v>53</v>
      </c>
      <c r="M27" s="3">
        <f t="shared" si="12"/>
        <v>0</v>
      </c>
      <c r="N27" s="3">
        <f t="shared" si="11"/>
        <v>1</v>
      </c>
      <c r="P27" t="s">
        <v>13</v>
      </c>
      <c r="R27" s="3">
        <f t="shared" si="18"/>
        <v>1</v>
      </c>
      <c r="S27" s="3">
        <f t="shared" si="19"/>
        <v>0</v>
      </c>
      <c r="T27" s="3">
        <f t="shared" si="20"/>
        <v>0</v>
      </c>
      <c r="U27" s="3">
        <f t="shared" si="21"/>
        <v>0</v>
      </c>
    </row>
    <row r="28" spans="1:21">
      <c r="A28" t="s">
        <v>43</v>
      </c>
      <c r="B28">
        <f t="shared" si="9"/>
        <v>30</v>
      </c>
      <c r="C28">
        <v>1994</v>
      </c>
      <c r="D28" s="3">
        <f t="shared" si="13"/>
        <v>0</v>
      </c>
      <c r="E28" s="3">
        <f t="shared" si="14"/>
        <v>0</v>
      </c>
      <c r="F28" s="3">
        <f t="shared" si="15"/>
        <v>1</v>
      </c>
      <c r="G28" s="3">
        <f t="shared" si="16"/>
        <v>0</v>
      </c>
      <c r="H28" s="3">
        <f t="shared" si="17"/>
        <v>0</v>
      </c>
      <c r="I28" s="6"/>
      <c r="J28">
        <v>510151</v>
      </c>
      <c r="L28" s="3" t="str">
        <f t="shared" si="10"/>
        <v>51</v>
      </c>
      <c r="M28" s="3">
        <f t="shared" si="12"/>
        <v>1</v>
      </c>
      <c r="N28" s="3">
        <f t="shared" si="11"/>
        <v>0</v>
      </c>
      <c r="P28" t="s">
        <v>13</v>
      </c>
      <c r="R28" s="3">
        <f t="shared" si="18"/>
        <v>1</v>
      </c>
      <c r="S28" s="3">
        <f t="shared" si="19"/>
        <v>0</v>
      </c>
      <c r="T28" s="3">
        <f t="shared" si="20"/>
        <v>0</v>
      </c>
      <c r="U28" s="3">
        <f t="shared" si="21"/>
        <v>0</v>
      </c>
    </row>
    <row r="29" spans="1:21">
      <c r="A29" t="s">
        <v>44</v>
      </c>
      <c r="B29">
        <f t="shared" si="9"/>
        <v>34</v>
      </c>
      <c r="C29">
        <v>1990</v>
      </c>
      <c r="D29" s="3">
        <f t="shared" si="13"/>
        <v>0</v>
      </c>
      <c r="E29" s="3">
        <f t="shared" si="14"/>
        <v>0</v>
      </c>
      <c r="F29" s="3">
        <f t="shared" si="15"/>
        <v>1</v>
      </c>
      <c r="G29" s="3">
        <f t="shared" si="16"/>
        <v>0</v>
      </c>
      <c r="H29" s="3">
        <f t="shared" si="17"/>
        <v>0</v>
      </c>
      <c r="J29">
        <v>529947</v>
      </c>
      <c r="L29" s="3" t="str">
        <f t="shared" si="10"/>
        <v>52</v>
      </c>
      <c r="M29" s="3">
        <f t="shared" si="12"/>
        <v>1</v>
      </c>
      <c r="N29" s="3">
        <f t="shared" si="11"/>
        <v>0</v>
      </c>
      <c r="P29" t="s">
        <v>13</v>
      </c>
      <c r="R29" s="3">
        <f t="shared" si="18"/>
        <v>1</v>
      </c>
      <c r="S29" s="3">
        <f t="shared" si="19"/>
        <v>0</v>
      </c>
      <c r="T29" s="3">
        <f t="shared" si="20"/>
        <v>0</v>
      </c>
      <c r="U29" s="3">
        <f t="shared" si="21"/>
        <v>0</v>
      </c>
    </row>
    <row r="30" spans="1:21">
      <c r="A30" t="s">
        <v>45</v>
      </c>
      <c r="B30">
        <f t="shared" si="9"/>
        <v>8</v>
      </c>
      <c r="C30">
        <v>2016</v>
      </c>
      <c r="D30" s="3">
        <f t="shared" si="13"/>
        <v>1</v>
      </c>
      <c r="E30" s="3">
        <f t="shared" si="14"/>
        <v>0</v>
      </c>
      <c r="F30" s="3">
        <f t="shared" si="15"/>
        <v>0</v>
      </c>
      <c r="G30" s="3">
        <f t="shared" si="16"/>
        <v>0</v>
      </c>
      <c r="H30" s="3">
        <f t="shared" si="17"/>
        <v>0</v>
      </c>
      <c r="I30" s="6"/>
      <c r="J30">
        <v>510418</v>
      </c>
      <c r="L30" s="3" t="str">
        <f t="shared" si="10"/>
        <v>51</v>
      </c>
      <c r="M30" s="3">
        <f t="shared" si="12"/>
        <v>1</v>
      </c>
      <c r="N30" s="3">
        <f t="shared" si="11"/>
        <v>0</v>
      </c>
      <c r="P30" t="s">
        <v>13</v>
      </c>
      <c r="R30" s="3">
        <f t="shared" si="18"/>
        <v>1</v>
      </c>
      <c r="S30" s="3">
        <f t="shared" si="19"/>
        <v>0</v>
      </c>
      <c r="T30" s="3">
        <f t="shared" si="20"/>
        <v>0</v>
      </c>
      <c r="U30" s="3">
        <f t="shared" si="21"/>
        <v>0</v>
      </c>
    </row>
    <row r="31" spans="1:21">
      <c r="A31" t="s">
        <v>46</v>
      </c>
      <c r="B31">
        <f t="shared" si="9"/>
        <v>30</v>
      </c>
      <c r="C31">
        <v>1994</v>
      </c>
      <c r="D31" s="3">
        <f t="shared" si="13"/>
        <v>0</v>
      </c>
      <c r="E31" s="3">
        <f t="shared" si="14"/>
        <v>0</v>
      </c>
      <c r="F31" s="3">
        <f t="shared" si="15"/>
        <v>1</v>
      </c>
      <c r="G31" s="3">
        <f t="shared" si="16"/>
        <v>0</v>
      </c>
      <c r="H31" s="3">
        <f t="shared" si="17"/>
        <v>0</v>
      </c>
      <c r="I31" s="6"/>
      <c r="J31">
        <v>510634</v>
      </c>
      <c r="L31" s="3" t="str">
        <f t="shared" si="10"/>
        <v>51</v>
      </c>
      <c r="M31" s="3">
        <f t="shared" si="12"/>
        <v>1</v>
      </c>
      <c r="N31" s="3">
        <f t="shared" si="11"/>
        <v>0</v>
      </c>
      <c r="P31" t="s">
        <v>13</v>
      </c>
      <c r="R31" s="3">
        <f t="shared" si="18"/>
        <v>1</v>
      </c>
      <c r="S31" s="3">
        <f t="shared" si="19"/>
        <v>0</v>
      </c>
      <c r="T31" s="3">
        <f t="shared" si="20"/>
        <v>0</v>
      </c>
      <c r="U31" s="3">
        <f t="shared" si="21"/>
        <v>0</v>
      </c>
    </row>
    <row r="32" spans="1:21">
      <c r="A32" t="s">
        <v>47</v>
      </c>
      <c r="B32">
        <f t="shared" si="9"/>
        <v>28</v>
      </c>
      <c r="C32">
        <v>1996</v>
      </c>
      <c r="D32" s="3">
        <f t="shared" si="13"/>
        <v>0</v>
      </c>
      <c r="E32" s="3">
        <f t="shared" si="14"/>
        <v>0</v>
      </c>
      <c r="F32" s="3">
        <f t="shared" si="15"/>
        <v>1</v>
      </c>
      <c r="G32" s="3">
        <f t="shared" si="16"/>
        <v>0</v>
      </c>
      <c r="H32" s="3">
        <f t="shared" si="17"/>
        <v>0</v>
      </c>
      <c r="I32" s="6"/>
      <c r="J32">
        <v>510198</v>
      </c>
      <c r="L32" s="3" t="str">
        <f t="shared" si="10"/>
        <v>51</v>
      </c>
      <c r="M32" s="3">
        <f t="shared" si="12"/>
        <v>1</v>
      </c>
      <c r="N32" s="3">
        <f t="shared" si="11"/>
        <v>0</v>
      </c>
      <c r="P32" t="s">
        <v>13</v>
      </c>
      <c r="R32" s="3">
        <f t="shared" si="18"/>
        <v>1</v>
      </c>
      <c r="S32" s="3">
        <f t="shared" si="19"/>
        <v>0</v>
      </c>
      <c r="T32" s="3">
        <f t="shared" si="20"/>
        <v>0</v>
      </c>
      <c r="U32" s="3">
        <f t="shared" si="21"/>
        <v>0</v>
      </c>
    </row>
    <row r="33" spans="1:21">
      <c r="A33" t="s">
        <v>48</v>
      </c>
      <c r="B33">
        <f t="shared" si="9"/>
        <v>58</v>
      </c>
      <c r="C33">
        <v>1966</v>
      </c>
      <c r="D33" s="3">
        <f t="shared" si="13"/>
        <v>0</v>
      </c>
      <c r="E33" s="3">
        <f t="shared" si="14"/>
        <v>0</v>
      </c>
      <c r="F33" s="3">
        <f t="shared" si="15"/>
        <v>0</v>
      </c>
      <c r="G33" s="3">
        <f t="shared" si="16"/>
        <v>0</v>
      </c>
      <c r="H33" s="3">
        <f t="shared" si="17"/>
        <v>1</v>
      </c>
      <c r="I33" s="6"/>
      <c r="J33">
        <v>510638</v>
      </c>
      <c r="L33" s="3" t="str">
        <f t="shared" si="10"/>
        <v>51</v>
      </c>
      <c r="M33" s="3">
        <f t="shared" si="12"/>
        <v>1</v>
      </c>
      <c r="N33" s="3">
        <f t="shared" si="11"/>
        <v>0</v>
      </c>
      <c r="P33" t="s">
        <v>13</v>
      </c>
      <c r="R33" s="3">
        <f t="shared" si="18"/>
        <v>1</v>
      </c>
      <c r="S33" s="3">
        <f t="shared" si="19"/>
        <v>0</v>
      </c>
      <c r="T33" s="3">
        <f t="shared" si="20"/>
        <v>0</v>
      </c>
      <c r="U33" s="3">
        <f t="shared" si="21"/>
        <v>0</v>
      </c>
    </row>
    <row r="34" spans="1:21">
      <c r="A34" t="s">
        <v>49</v>
      </c>
      <c r="B34">
        <f t="shared" si="9"/>
        <v>64</v>
      </c>
      <c r="C34">
        <v>1960</v>
      </c>
      <c r="D34" s="3">
        <f t="shared" si="13"/>
        <v>0</v>
      </c>
      <c r="E34" s="3">
        <f t="shared" si="14"/>
        <v>0</v>
      </c>
      <c r="F34" s="3">
        <f t="shared" si="15"/>
        <v>0</v>
      </c>
      <c r="G34" s="3">
        <f t="shared" si="16"/>
        <v>0</v>
      </c>
      <c r="H34" s="3">
        <f t="shared" si="17"/>
        <v>1</v>
      </c>
      <c r="I34" s="6"/>
      <c r="J34">
        <v>510412</v>
      </c>
      <c r="L34" s="3" t="str">
        <f t="shared" si="10"/>
        <v>51</v>
      </c>
      <c r="M34" s="3">
        <f t="shared" si="12"/>
        <v>1</v>
      </c>
      <c r="N34" s="3">
        <f t="shared" si="11"/>
        <v>0</v>
      </c>
      <c r="P34" t="s">
        <v>13</v>
      </c>
      <c r="R34" s="3">
        <f t="shared" si="18"/>
        <v>1</v>
      </c>
      <c r="S34" s="3">
        <f t="shared" si="19"/>
        <v>0</v>
      </c>
      <c r="T34" s="3">
        <f t="shared" si="20"/>
        <v>0</v>
      </c>
      <c r="U34" s="3">
        <f t="shared" si="21"/>
        <v>0</v>
      </c>
    </row>
    <row r="35" spans="1:21">
      <c r="A35" t="s">
        <v>50</v>
      </c>
      <c r="B35">
        <f t="shared" si="9"/>
        <v>32</v>
      </c>
      <c r="C35">
        <v>1992</v>
      </c>
      <c r="D35" s="3">
        <f t="shared" si="13"/>
        <v>0</v>
      </c>
      <c r="E35" s="3">
        <f t="shared" si="14"/>
        <v>0</v>
      </c>
      <c r="F35" s="3">
        <f t="shared" si="15"/>
        <v>1</v>
      </c>
      <c r="G35" s="3">
        <f t="shared" si="16"/>
        <v>0</v>
      </c>
      <c r="H35" s="3">
        <f t="shared" si="17"/>
        <v>0</v>
      </c>
      <c r="I35" s="6"/>
      <c r="J35">
        <v>509506</v>
      </c>
      <c r="L35" s="3" t="str">
        <f t="shared" si="10"/>
        <v>50</v>
      </c>
      <c r="M35" s="3">
        <f t="shared" si="12"/>
        <v>0</v>
      </c>
      <c r="N35" s="3">
        <f t="shared" si="11"/>
        <v>1</v>
      </c>
      <c r="P35" t="s">
        <v>13</v>
      </c>
      <c r="R35" s="3">
        <f t="shared" si="18"/>
        <v>1</v>
      </c>
      <c r="S35" s="3">
        <f t="shared" si="19"/>
        <v>0</v>
      </c>
      <c r="T35" s="3">
        <f t="shared" si="20"/>
        <v>0</v>
      </c>
      <c r="U35" s="3">
        <f t="shared" si="21"/>
        <v>0</v>
      </c>
    </row>
    <row r="36" spans="1:21">
      <c r="A36" t="s">
        <v>51</v>
      </c>
      <c r="B36">
        <f t="shared" ref="B36:B72" si="22">2024-C36</f>
        <v>23</v>
      </c>
      <c r="C36">
        <v>2001</v>
      </c>
      <c r="D36" s="3">
        <f t="shared" si="13"/>
        <v>0</v>
      </c>
      <c r="E36" s="3">
        <f t="shared" si="14"/>
        <v>0</v>
      </c>
      <c r="F36" s="3">
        <f t="shared" si="15"/>
        <v>1</v>
      </c>
      <c r="G36" s="3">
        <f t="shared" si="16"/>
        <v>0</v>
      </c>
      <c r="H36" s="3">
        <f t="shared" si="17"/>
        <v>0</v>
      </c>
      <c r="I36" s="6"/>
      <c r="J36">
        <v>510502</v>
      </c>
      <c r="L36" s="3" t="str">
        <f t="shared" ref="L36:L72" si="23">LEFT(J36,2)</f>
        <v>51</v>
      </c>
      <c r="M36" s="3">
        <f t="shared" si="12"/>
        <v>1</v>
      </c>
      <c r="N36" s="3">
        <f t="shared" ref="N36:N72" si="24">IF(OR(L36="51",L36="52")=TRUE,0,1)</f>
        <v>0</v>
      </c>
      <c r="P36" t="s">
        <v>15</v>
      </c>
      <c r="R36" s="3">
        <f t="shared" si="18"/>
        <v>0</v>
      </c>
      <c r="S36" s="3">
        <f t="shared" si="19"/>
        <v>0</v>
      </c>
      <c r="T36" s="3">
        <f t="shared" si="20"/>
        <v>1</v>
      </c>
      <c r="U36" s="3">
        <f t="shared" si="21"/>
        <v>0</v>
      </c>
    </row>
    <row r="37" spans="1:21">
      <c r="A37" t="s">
        <v>52</v>
      </c>
      <c r="B37">
        <f t="shared" si="22"/>
        <v>26</v>
      </c>
      <c r="C37">
        <v>1998</v>
      </c>
      <c r="D37" s="3">
        <f t="shared" si="13"/>
        <v>0</v>
      </c>
      <c r="E37" s="3">
        <f t="shared" si="14"/>
        <v>0</v>
      </c>
      <c r="F37" s="3">
        <f t="shared" si="15"/>
        <v>1</v>
      </c>
      <c r="G37" s="3">
        <f t="shared" si="16"/>
        <v>0</v>
      </c>
      <c r="H37" s="3">
        <f t="shared" si="17"/>
        <v>0</v>
      </c>
      <c r="I37" s="6"/>
      <c r="J37">
        <v>510640</v>
      </c>
      <c r="L37" s="3" t="str">
        <f t="shared" si="23"/>
        <v>51</v>
      </c>
      <c r="M37" s="3">
        <f t="shared" ref="M37:M72" si="25">IF(OR(L37="51",L37="52")=TRUE,1,0)</f>
        <v>1</v>
      </c>
      <c r="N37" s="3">
        <f t="shared" si="24"/>
        <v>0</v>
      </c>
      <c r="P37" t="s">
        <v>16</v>
      </c>
      <c r="R37" s="3">
        <f t="shared" si="18"/>
        <v>0</v>
      </c>
      <c r="S37" s="3">
        <f t="shared" si="19"/>
        <v>0</v>
      </c>
      <c r="T37" s="3">
        <f t="shared" si="20"/>
        <v>0</v>
      </c>
      <c r="U37" s="3">
        <f t="shared" si="21"/>
        <v>1</v>
      </c>
    </row>
    <row r="38" spans="1:21">
      <c r="A38" t="s">
        <v>53</v>
      </c>
      <c r="B38">
        <f t="shared" si="22"/>
        <v>29</v>
      </c>
      <c r="C38">
        <v>1995</v>
      </c>
      <c r="D38" s="3">
        <f t="shared" si="13"/>
        <v>0</v>
      </c>
      <c r="E38" s="3">
        <f t="shared" si="14"/>
        <v>0</v>
      </c>
      <c r="F38" s="3">
        <f t="shared" si="15"/>
        <v>1</v>
      </c>
      <c r="G38" s="3">
        <f t="shared" si="16"/>
        <v>0</v>
      </c>
      <c r="H38" s="3">
        <f t="shared" si="17"/>
        <v>0</v>
      </c>
      <c r="I38" s="6"/>
      <c r="J38">
        <v>760625</v>
      </c>
      <c r="L38" s="3" t="str">
        <f t="shared" si="23"/>
        <v>76</v>
      </c>
      <c r="M38" s="3">
        <f t="shared" si="25"/>
        <v>0</v>
      </c>
      <c r="N38" s="3">
        <f t="shared" si="24"/>
        <v>1</v>
      </c>
      <c r="P38" t="s">
        <v>13</v>
      </c>
      <c r="R38" s="3">
        <f t="shared" si="18"/>
        <v>1</v>
      </c>
      <c r="S38" s="3">
        <f t="shared" si="19"/>
        <v>0</v>
      </c>
      <c r="T38" s="3">
        <f t="shared" si="20"/>
        <v>0</v>
      </c>
      <c r="U38" s="3">
        <f t="shared" si="21"/>
        <v>0</v>
      </c>
    </row>
    <row r="39" spans="1:21">
      <c r="A39" t="s">
        <v>54</v>
      </c>
      <c r="B39">
        <f t="shared" si="22"/>
        <v>31</v>
      </c>
      <c r="C39">
        <v>1993</v>
      </c>
      <c r="D39" s="3">
        <f t="shared" si="13"/>
        <v>0</v>
      </c>
      <c r="E39" s="3">
        <f t="shared" si="14"/>
        <v>0</v>
      </c>
      <c r="F39" s="3">
        <f t="shared" si="15"/>
        <v>1</v>
      </c>
      <c r="G39" s="3">
        <f t="shared" si="16"/>
        <v>0</v>
      </c>
      <c r="H39" s="3">
        <f t="shared" si="17"/>
        <v>0</v>
      </c>
      <c r="I39" s="6"/>
      <c r="J39">
        <v>519286</v>
      </c>
      <c r="L39" s="3" t="str">
        <f t="shared" si="23"/>
        <v>51</v>
      </c>
      <c r="M39" s="3">
        <f t="shared" si="25"/>
        <v>1</v>
      </c>
      <c r="N39" s="3">
        <f t="shared" si="24"/>
        <v>0</v>
      </c>
      <c r="P39" t="s">
        <v>15</v>
      </c>
      <c r="R39" s="3">
        <f t="shared" si="18"/>
        <v>0</v>
      </c>
      <c r="S39" s="3">
        <f t="shared" si="19"/>
        <v>0</v>
      </c>
      <c r="T39" s="3">
        <f t="shared" si="20"/>
        <v>1</v>
      </c>
      <c r="U39" s="3">
        <f t="shared" si="21"/>
        <v>0</v>
      </c>
    </row>
    <row r="40" spans="1:21">
      <c r="A40" t="s">
        <v>55</v>
      </c>
      <c r="B40">
        <f t="shared" si="22"/>
        <v>26</v>
      </c>
      <c r="C40">
        <v>1998</v>
      </c>
      <c r="D40" s="3">
        <f t="shared" si="13"/>
        <v>0</v>
      </c>
      <c r="E40" s="3">
        <f t="shared" si="14"/>
        <v>0</v>
      </c>
      <c r="F40" s="3">
        <f t="shared" si="15"/>
        <v>1</v>
      </c>
      <c r="G40" s="3">
        <f t="shared" si="16"/>
        <v>0</v>
      </c>
      <c r="H40" s="3">
        <f t="shared" si="17"/>
        <v>0</v>
      </c>
      <c r="I40" s="6"/>
      <c r="J40">
        <v>507521</v>
      </c>
      <c r="L40" s="3" t="str">
        <f t="shared" si="23"/>
        <v>50</v>
      </c>
      <c r="M40" s="3">
        <f t="shared" si="25"/>
        <v>0</v>
      </c>
      <c r="N40" s="3">
        <f t="shared" si="24"/>
        <v>1</v>
      </c>
      <c r="P40" t="s">
        <v>13</v>
      </c>
      <c r="R40" s="3">
        <f t="shared" si="18"/>
        <v>1</v>
      </c>
      <c r="S40" s="3">
        <f t="shared" si="19"/>
        <v>0</v>
      </c>
      <c r="T40" s="3">
        <f t="shared" si="20"/>
        <v>0</v>
      </c>
      <c r="U40" s="3">
        <f t="shared" si="21"/>
        <v>0</v>
      </c>
    </row>
    <row r="41" spans="1:21">
      <c r="A41" t="s">
        <v>56</v>
      </c>
      <c r="B41">
        <f t="shared" si="22"/>
        <v>51</v>
      </c>
      <c r="C41">
        <v>1973</v>
      </c>
      <c r="D41" s="3">
        <f t="shared" si="13"/>
        <v>0</v>
      </c>
      <c r="E41" s="3">
        <f t="shared" si="14"/>
        <v>0</v>
      </c>
      <c r="F41" s="3">
        <f t="shared" si="15"/>
        <v>0</v>
      </c>
      <c r="G41" s="3">
        <f t="shared" si="16"/>
        <v>0</v>
      </c>
      <c r="H41" s="3">
        <f t="shared" si="17"/>
        <v>1</v>
      </c>
      <c r="J41">
        <v>488643</v>
      </c>
      <c r="L41" s="3" t="str">
        <f t="shared" si="23"/>
        <v>48</v>
      </c>
      <c r="M41" s="3">
        <f t="shared" si="25"/>
        <v>0</v>
      </c>
      <c r="N41" s="3">
        <f t="shared" si="24"/>
        <v>1</v>
      </c>
      <c r="P41" t="s">
        <v>13</v>
      </c>
      <c r="R41" s="3">
        <f t="shared" si="18"/>
        <v>1</v>
      </c>
      <c r="S41" s="3">
        <f t="shared" si="19"/>
        <v>0</v>
      </c>
      <c r="T41" s="3">
        <f t="shared" si="20"/>
        <v>0</v>
      </c>
      <c r="U41" s="3">
        <f t="shared" si="21"/>
        <v>0</v>
      </c>
    </row>
    <row r="42" spans="1:21">
      <c r="A42" t="s">
        <v>57</v>
      </c>
      <c r="B42">
        <f t="shared" si="22"/>
        <v>27</v>
      </c>
      <c r="C42">
        <v>1997</v>
      </c>
      <c r="D42" s="3">
        <f t="shared" si="13"/>
        <v>0</v>
      </c>
      <c r="E42" s="3">
        <f t="shared" si="14"/>
        <v>0</v>
      </c>
      <c r="F42" s="3">
        <f t="shared" si="15"/>
        <v>1</v>
      </c>
      <c r="G42" s="3">
        <f t="shared" si="16"/>
        <v>0</v>
      </c>
      <c r="H42" s="3">
        <f t="shared" si="17"/>
        <v>0</v>
      </c>
      <c r="I42" s="6"/>
      <c r="J42">
        <v>510601</v>
      </c>
      <c r="L42" s="3" t="str">
        <f t="shared" si="23"/>
        <v>51</v>
      </c>
      <c r="M42" s="3">
        <f t="shared" si="25"/>
        <v>1</v>
      </c>
      <c r="N42" s="3">
        <f t="shared" si="24"/>
        <v>0</v>
      </c>
      <c r="P42" t="s">
        <v>13</v>
      </c>
      <c r="R42" s="3">
        <f t="shared" si="18"/>
        <v>1</v>
      </c>
      <c r="S42" s="3">
        <f t="shared" si="19"/>
        <v>0</v>
      </c>
      <c r="T42" s="3">
        <f t="shared" si="20"/>
        <v>0</v>
      </c>
      <c r="U42" s="3">
        <f t="shared" si="21"/>
        <v>0</v>
      </c>
    </row>
    <row r="43" spans="1:21">
      <c r="A43" t="s">
        <v>58</v>
      </c>
      <c r="B43">
        <f t="shared" si="22"/>
        <v>52</v>
      </c>
      <c r="C43">
        <v>1972</v>
      </c>
      <c r="D43" s="3">
        <f t="shared" si="13"/>
        <v>0</v>
      </c>
      <c r="E43" s="3">
        <f t="shared" si="14"/>
        <v>0</v>
      </c>
      <c r="F43" s="3">
        <f t="shared" si="15"/>
        <v>0</v>
      </c>
      <c r="G43" s="3">
        <f t="shared" si="16"/>
        <v>0</v>
      </c>
      <c r="H43" s="3">
        <f t="shared" si="17"/>
        <v>1</v>
      </c>
      <c r="I43" s="6"/>
      <c r="J43">
        <v>510418</v>
      </c>
      <c r="L43" s="3" t="str">
        <f t="shared" si="23"/>
        <v>51</v>
      </c>
      <c r="M43" s="3">
        <f t="shared" si="25"/>
        <v>1</v>
      </c>
      <c r="N43" s="3">
        <f t="shared" si="24"/>
        <v>0</v>
      </c>
      <c r="P43" t="s">
        <v>13</v>
      </c>
      <c r="R43" s="3">
        <f t="shared" si="18"/>
        <v>1</v>
      </c>
      <c r="S43" s="3">
        <f t="shared" si="19"/>
        <v>0</v>
      </c>
      <c r="T43" s="3">
        <f t="shared" si="20"/>
        <v>0</v>
      </c>
      <c r="U43" s="3">
        <f t="shared" si="21"/>
        <v>0</v>
      </c>
    </row>
    <row r="44" spans="1:21">
      <c r="A44" t="s">
        <v>59</v>
      </c>
      <c r="B44">
        <f t="shared" si="22"/>
        <v>36</v>
      </c>
      <c r="C44">
        <v>1988</v>
      </c>
      <c r="D44" s="3">
        <f t="shared" ref="D44:D72" si="26">IF(AND(0&lt;=INT(B44),INT(B44)&lt;=12)=TRUE,1,0)</f>
        <v>0</v>
      </c>
      <c r="E44" s="3">
        <f t="shared" ref="E44:E72" si="27">IF(AND(13&lt;=INT(B44),INT(B44)&lt;=18)=TRUE,1,0)</f>
        <v>0</v>
      </c>
      <c r="F44" s="3">
        <f t="shared" ref="F44:F72" si="28">IF(AND(19&lt;INT(B44),INT(B44)&lt;35)=TRUE,1,0)</f>
        <v>0</v>
      </c>
      <c r="G44" s="3">
        <f t="shared" ref="G44:G72" si="29">IF(AND(36&lt;INT(B44),INT(B44)&lt;50)=TRUE,1,0)</f>
        <v>0</v>
      </c>
      <c r="H44" s="3">
        <f t="shared" ref="H44:H72" si="30">IF(AND(50&lt;INT(B44),INT(B44)&lt;100)=TRUE,1,0)</f>
        <v>0</v>
      </c>
      <c r="I44" s="6"/>
      <c r="J44">
        <v>519938</v>
      </c>
      <c r="L44" s="3" t="str">
        <f t="shared" si="23"/>
        <v>51</v>
      </c>
      <c r="M44" s="3">
        <f t="shared" si="25"/>
        <v>1</v>
      </c>
      <c r="N44" s="3">
        <f t="shared" si="24"/>
        <v>0</v>
      </c>
      <c r="P44" t="s">
        <v>13</v>
      </c>
      <c r="R44" s="3">
        <f t="shared" ref="R44:R72" si="31">IF(P44="Chinese",1,0)</f>
        <v>1</v>
      </c>
      <c r="S44" s="3">
        <f t="shared" ref="S44:S72" si="32">IF(P44="Malay",1,0)</f>
        <v>0</v>
      </c>
      <c r="T44" s="3">
        <f t="shared" ref="T44:T72" si="33">IF(P44="Indian",1,0)</f>
        <v>0</v>
      </c>
      <c r="U44" s="3">
        <f t="shared" ref="U44:U72" si="34">IF(P44="Others",1,0)</f>
        <v>0</v>
      </c>
    </row>
    <row r="45" spans="1:21">
      <c r="A45" t="s">
        <v>60</v>
      </c>
      <c r="B45">
        <f t="shared" si="22"/>
        <v>18</v>
      </c>
      <c r="C45">
        <v>2006</v>
      </c>
      <c r="D45" s="3">
        <f t="shared" si="26"/>
        <v>0</v>
      </c>
      <c r="E45" s="3">
        <f t="shared" si="27"/>
        <v>1</v>
      </c>
      <c r="F45" s="3">
        <f t="shared" si="28"/>
        <v>0</v>
      </c>
      <c r="G45" s="3">
        <f t="shared" si="29"/>
        <v>0</v>
      </c>
      <c r="H45" s="3">
        <f t="shared" si="30"/>
        <v>0</v>
      </c>
      <c r="I45" s="6"/>
      <c r="J45">
        <v>510747</v>
      </c>
      <c r="L45" s="3" t="str">
        <f t="shared" si="23"/>
        <v>51</v>
      </c>
      <c r="M45" s="3">
        <f t="shared" si="25"/>
        <v>1</v>
      </c>
      <c r="N45" s="3">
        <f t="shared" si="24"/>
        <v>0</v>
      </c>
      <c r="P45" t="s">
        <v>14</v>
      </c>
      <c r="R45" s="3">
        <f t="shared" si="31"/>
        <v>0</v>
      </c>
      <c r="S45" s="3">
        <f t="shared" si="32"/>
        <v>1</v>
      </c>
      <c r="T45" s="3">
        <f t="shared" si="33"/>
        <v>0</v>
      </c>
      <c r="U45" s="3">
        <f t="shared" si="34"/>
        <v>0</v>
      </c>
    </row>
    <row r="46" spans="1:21">
      <c r="A46" t="s">
        <v>61</v>
      </c>
      <c r="B46">
        <f t="shared" si="22"/>
        <v>119</v>
      </c>
      <c r="C46" s="4">
        <v>1905</v>
      </c>
      <c r="D46" s="3">
        <f t="shared" si="26"/>
        <v>0</v>
      </c>
      <c r="E46" s="3">
        <f t="shared" si="27"/>
        <v>0</v>
      </c>
      <c r="F46" s="3">
        <f t="shared" si="28"/>
        <v>0</v>
      </c>
      <c r="G46" s="3">
        <f t="shared" si="29"/>
        <v>0</v>
      </c>
      <c r="H46" s="3">
        <f t="shared" si="30"/>
        <v>0</v>
      </c>
      <c r="I46" s="6"/>
      <c r="J46">
        <v>518144</v>
      </c>
      <c r="L46" s="3" t="str">
        <f t="shared" si="23"/>
        <v>51</v>
      </c>
      <c r="M46" s="3">
        <f t="shared" si="25"/>
        <v>1</v>
      </c>
      <c r="N46" s="3">
        <f t="shared" si="24"/>
        <v>0</v>
      </c>
      <c r="P46" t="s">
        <v>14</v>
      </c>
      <c r="R46" s="3">
        <f t="shared" si="31"/>
        <v>0</v>
      </c>
      <c r="S46" s="3">
        <f t="shared" si="32"/>
        <v>1</v>
      </c>
      <c r="T46" s="3">
        <f t="shared" si="33"/>
        <v>0</v>
      </c>
      <c r="U46" s="3">
        <f t="shared" si="34"/>
        <v>0</v>
      </c>
    </row>
    <row r="47" spans="1:21">
      <c r="A47" t="s">
        <v>62</v>
      </c>
      <c r="B47">
        <f t="shared" si="22"/>
        <v>31</v>
      </c>
      <c r="C47">
        <v>1993</v>
      </c>
      <c r="D47" s="3">
        <f t="shared" si="26"/>
        <v>0</v>
      </c>
      <c r="E47" s="3">
        <f t="shared" si="27"/>
        <v>0</v>
      </c>
      <c r="F47" s="3">
        <f t="shared" si="28"/>
        <v>1</v>
      </c>
      <c r="G47" s="3">
        <f t="shared" si="29"/>
        <v>0</v>
      </c>
      <c r="H47" s="3">
        <f t="shared" si="30"/>
        <v>0</v>
      </c>
      <c r="J47">
        <v>530709</v>
      </c>
      <c r="L47" s="3" t="str">
        <f t="shared" si="23"/>
        <v>53</v>
      </c>
      <c r="M47" s="3">
        <f t="shared" si="25"/>
        <v>0</v>
      </c>
      <c r="N47" s="3">
        <f t="shared" si="24"/>
        <v>1</v>
      </c>
      <c r="P47" t="s">
        <v>13</v>
      </c>
      <c r="R47" s="3">
        <f t="shared" si="31"/>
        <v>1</v>
      </c>
      <c r="S47" s="3">
        <f t="shared" si="32"/>
        <v>0</v>
      </c>
      <c r="T47" s="3">
        <f t="shared" si="33"/>
        <v>0</v>
      </c>
      <c r="U47" s="3">
        <f t="shared" si="34"/>
        <v>0</v>
      </c>
    </row>
    <row r="48" spans="1:21">
      <c r="A48" t="s">
        <v>63</v>
      </c>
      <c r="B48">
        <f t="shared" si="22"/>
        <v>26</v>
      </c>
      <c r="C48">
        <v>1998</v>
      </c>
      <c r="D48" s="3">
        <f t="shared" si="26"/>
        <v>0</v>
      </c>
      <c r="E48" s="3">
        <f t="shared" si="27"/>
        <v>0</v>
      </c>
      <c r="F48" s="3">
        <f t="shared" si="28"/>
        <v>1</v>
      </c>
      <c r="G48" s="3">
        <f t="shared" si="29"/>
        <v>0</v>
      </c>
      <c r="H48" s="3">
        <f t="shared" si="30"/>
        <v>0</v>
      </c>
      <c r="I48" s="6"/>
      <c r="J48">
        <v>511476</v>
      </c>
      <c r="L48" s="3" t="str">
        <f t="shared" si="23"/>
        <v>51</v>
      </c>
      <c r="M48" s="3">
        <f t="shared" si="25"/>
        <v>1</v>
      </c>
      <c r="N48" s="3">
        <f t="shared" si="24"/>
        <v>0</v>
      </c>
      <c r="P48" t="s">
        <v>14</v>
      </c>
      <c r="R48" s="3">
        <f t="shared" si="31"/>
        <v>0</v>
      </c>
      <c r="S48" s="3">
        <f t="shared" si="32"/>
        <v>1</v>
      </c>
      <c r="T48" s="3">
        <f t="shared" si="33"/>
        <v>0</v>
      </c>
      <c r="U48" s="3">
        <f t="shared" si="34"/>
        <v>0</v>
      </c>
    </row>
    <row r="49" spans="1:21">
      <c r="A49" t="s">
        <v>64</v>
      </c>
      <c r="B49">
        <f t="shared" si="22"/>
        <v>25</v>
      </c>
      <c r="C49">
        <v>1999</v>
      </c>
      <c r="D49" s="3">
        <f t="shared" si="26"/>
        <v>0</v>
      </c>
      <c r="E49" s="3">
        <f t="shared" si="27"/>
        <v>0</v>
      </c>
      <c r="F49" s="3">
        <f t="shared" si="28"/>
        <v>1</v>
      </c>
      <c r="G49" s="3">
        <f t="shared" si="29"/>
        <v>0</v>
      </c>
      <c r="H49" s="3">
        <f t="shared" si="30"/>
        <v>0</v>
      </c>
      <c r="J49">
        <v>308208</v>
      </c>
      <c r="L49" s="3" t="str">
        <f t="shared" si="23"/>
        <v>30</v>
      </c>
      <c r="M49" s="3">
        <f t="shared" si="25"/>
        <v>0</v>
      </c>
      <c r="N49" s="3">
        <f t="shared" si="24"/>
        <v>1</v>
      </c>
      <c r="P49" t="s">
        <v>13</v>
      </c>
      <c r="R49" s="3">
        <f t="shared" si="31"/>
        <v>1</v>
      </c>
      <c r="S49" s="3">
        <f t="shared" si="32"/>
        <v>0</v>
      </c>
      <c r="T49" s="3">
        <f t="shared" si="33"/>
        <v>0</v>
      </c>
      <c r="U49" s="3">
        <f t="shared" si="34"/>
        <v>0</v>
      </c>
    </row>
    <row r="50" spans="1:21">
      <c r="A50" t="s">
        <v>65</v>
      </c>
      <c r="B50">
        <f t="shared" si="22"/>
        <v>33</v>
      </c>
      <c r="C50">
        <v>1991</v>
      </c>
      <c r="D50" s="3">
        <f t="shared" si="26"/>
        <v>0</v>
      </c>
      <c r="E50" s="3">
        <f t="shared" si="27"/>
        <v>0</v>
      </c>
      <c r="F50" s="3">
        <f t="shared" si="28"/>
        <v>1</v>
      </c>
      <c r="G50" s="3">
        <f t="shared" si="29"/>
        <v>0</v>
      </c>
      <c r="H50" s="3">
        <f t="shared" si="30"/>
        <v>0</v>
      </c>
      <c r="I50" s="6"/>
      <c r="J50">
        <v>510108</v>
      </c>
      <c r="L50" s="3" t="str">
        <f t="shared" si="23"/>
        <v>51</v>
      </c>
      <c r="M50" s="3">
        <f t="shared" si="25"/>
        <v>1</v>
      </c>
      <c r="N50" s="3">
        <f t="shared" si="24"/>
        <v>0</v>
      </c>
      <c r="P50" t="s">
        <v>13</v>
      </c>
      <c r="R50" s="3">
        <f t="shared" si="31"/>
        <v>1</v>
      </c>
      <c r="S50" s="3">
        <f t="shared" si="32"/>
        <v>0</v>
      </c>
      <c r="T50" s="3">
        <f t="shared" si="33"/>
        <v>0</v>
      </c>
      <c r="U50" s="3">
        <f t="shared" si="34"/>
        <v>0</v>
      </c>
    </row>
    <row r="51" spans="1:21">
      <c r="A51" t="s">
        <v>66</v>
      </c>
      <c r="B51">
        <f t="shared" si="22"/>
        <v>30</v>
      </c>
      <c r="C51">
        <v>1994</v>
      </c>
      <c r="D51" s="3">
        <f t="shared" si="26"/>
        <v>0</v>
      </c>
      <c r="E51" s="3">
        <f t="shared" si="27"/>
        <v>0</v>
      </c>
      <c r="F51" s="3">
        <f t="shared" si="28"/>
        <v>1</v>
      </c>
      <c r="G51" s="3">
        <f t="shared" si="29"/>
        <v>0</v>
      </c>
      <c r="H51" s="3">
        <f t="shared" si="30"/>
        <v>0</v>
      </c>
      <c r="J51">
        <v>520854</v>
      </c>
      <c r="L51" s="3" t="str">
        <f t="shared" si="23"/>
        <v>52</v>
      </c>
      <c r="M51" s="3">
        <f t="shared" si="25"/>
        <v>1</v>
      </c>
      <c r="N51" s="3">
        <f t="shared" si="24"/>
        <v>0</v>
      </c>
      <c r="P51" t="s">
        <v>13</v>
      </c>
      <c r="R51" s="3">
        <f t="shared" si="31"/>
        <v>1</v>
      </c>
      <c r="S51" s="3">
        <f t="shared" si="32"/>
        <v>0</v>
      </c>
      <c r="T51" s="3">
        <f t="shared" si="33"/>
        <v>0</v>
      </c>
      <c r="U51" s="3">
        <f t="shared" si="34"/>
        <v>0</v>
      </c>
    </row>
    <row r="52" spans="1:21">
      <c r="A52" t="s">
        <v>67</v>
      </c>
      <c r="B52">
        <f t="shared" si="22"/>
        <v>29</v>
      </c>
      <c r="C52">
        <v>1995</v>
      </c>
      <c r="D52" s="3">
        <f t="shared" si="26"/>
        <v>0</v>
      </c>
      <c r="E52" s="3">
        <f t="shared" si="27"/>
        <v>0</v>
      </c>
      <c r="F52" s="3">
        <f t="shared" si="28"/>
        <v>1</v>
      </c>
      <c r="G52" s="3">
        <f t="shared" si="29"/>
        <v>0</v>
      </c>
      <c r="H52" s="3">
        <f t="shared" si="30"/>
        <v>0</v>
      </c>
      <c r="I52" s="6"/>
      <c r="J52">
        <v>510577</v>
      </c>
      <c r="L52" s="3" t="str">
        <f t="shared" si="23"/>
        <v>51</v>
      </c>
      <c r="M52" s="3">
        <f t="shared" si="25"/>
        <v>1</v>
      </c>
      <c r="N52" s="3">
        <f t="shared" si="24"/>
        <v>0</v>
      </c>
      <c r="P52" t="s">
        <v>13</v>
      </c>
      <c r="R52" s="3">
        <f t="shared" si="31"/>
        <v>1</v>
      </c>
      <c r="S52" s="3">
        <f t="shared" si="32"/>
        <v>0</v>
      </c>
      <c r="T52" s="3">
        <f t="shared" si="33"/>
        <v>0</v>
      </c>
      <c r="U52" s="3">
        <f t="shared" si="34"/>
        <v>0</v>
      </c>
    </row>
    <row r="53" spans="1:21">
      <c r="A53" t="s">
        <v>68</v>
      </c>
      <c r="B53">
        <f t="shared" si="22"/>
        <v>25</v>
      </c>
      <c r="C53">
        <v>1999</v>
      </c>
      <c r="D53" s="3">
        <f t="shared" si="26"/>
        <v>0</v>
      </c>
      <c r="E53" s="3">
        <f t="shared" si="27"/>
        <v>0</v>
      </c>
      <c r="F53" s="3">
        <f t="shared" si="28"/>
        <v>1</v>
      </c>
      <c r="G53" s="3">
        <f t="shared" si="29"/>
        <v>0</v>
      </c>
      <c r="H53" s="3">
        <f t="shared" si="30"/>
        <v>0</v>
      </c>
      <c r="I53" s="6"/>
      <c r="J53">
        <v>510751</v>
      </c>
      <c r="L53" s="3" t="str">
        <f t="shared" si="23"/>
        <v>51</v>
      </c>
      <c r="M53" s="3">
        <f t="shared" si="25"/>
        <v>1</v>
      </c>
      <c r="N53" s="3">
        <f t="shared" si="24"/>
        <v>0</v>
      </c>
      <c r="P53" t="s">
        <v>16</v>
      </c>
      <c r="R53" s="3">
        <f t="shared" si="31"/>
        <v>0</v>
      </c>
      <c r="S53" s="3">
        <f t="shared" si="32"/>
        <v>0</v>
      </c>
      <c r="T53" s="3">
        <f t="shared" si="33"/>
        <v>0</v>
      </c>
      <c r="U53" s="3">
        <f t="shared" si="34"/>
        <v>1</v>
      </c>
    </row>
    <row r="54" spans="1:21">
      <c r="A54" t="s">
        <v>69</v>
      </c>
      <c r="B54">
        <f t="shared" si="22"/>
        <v>26</v>
      </c>
      <c r="C54">
        <v>1998</v>
      </c>
      <c r="D54" s="3">
        <f t="shared" si="26"/>
        <v>0</v>
      </c>
      <c r="E54" s="3">
        <f t="shared" si="27"/>
        <v>0</v>
      </c>
      <c r="F54" s="3">
        <f t="shared" si="28"/>
        <v>1</v>
      </c>
      <c r="G54" s="3">
        <f t="shared" si="29"/>
        <v>0</v>
      </c>
      <c r="H54" s="3">
        <f t="shared" si="30"/>
        <v>0</v>
      </c>
      <c r="I54" s="6"/>
      <c r="J54">
        <v>510547</v>
      </c>
      <c r="L54" s="3" t="str">
        <f t="shared" si="23"/>
        <v>51</v>
      </c>
      <c r="M54" s="3">
        <f t="shared" si="25"/>
        <v>1</v>
      </c>
      <c r="N54" s="3">
        <f t="shared" si="24"/>
        <v>0</v>
      </c>
      <c r="P54" t="s">
        <v>13</v>
      </c>
      <c r="R54" s="3">
        <f t="shared" si="31"/>
        <v>1</v>
      </c>
      <c r="S54" s="3">
        <f t="shared" si="32"/>
        <v>0</v>
      </c>
      <c r="T54" s="3">
        <f t="shared" si="33"/>
        <v>0</v>
      </c>
      <c r="U54" s="3">
        <f t="shared" si="34"/>
        <v>0</v>
      </c>
    </row>
    <row r="55" spans="1:21">
      <c r="A55" t="s">
        <v>70</v>
      </c>
      <c r="B55">
        <f t="shared" si="22"/>
        <v>34</v>
      </c>
      <c r="C55">
        <v>1990</v>
      </c>
      <c r="D55" s="3">
        <f t="shared" si="26"/>
        <v>0</v>
      </c>
      <c r="E55" s="3">
        <f t="shared" si="27"/>
        <v>0</v>
      </c>
      <c r="F55" s="3">
        <f t="shared" si="28"/>
        <v>1</v>
      </c>
      <c r="G55" s="3">
        <f t="shared" si="29"/>
        <v>0</v>
      </c>
      <c r="H55" s="3">
        <f t="shared" si="30"/>
        <v>0</v>
      </c>
      <c r="J55">
        <v>530167</v>
      </c>
      <c r="L55" s="3" t="str">
        <f t="shared" si="23"/>
        <v>53</v>
      </c>
      <c r="M55" s="3">
        <f t="shared" si="25"/>
        <v>0</v>
      </c>
      <c r="N55" s="3">
        <f t="shared" si="24"/>
        <v>1</v>
      </c>
      <c r="P55" t="s">
        <v>13</v>
      </c>
      <c r="R55" s="3">
        <f t="shared" si="31"/>
        <v>1</v>
      </c>
      <c r="S55" s="3">
        <f t="shared" si="32"/>
        <v>0</v>
      </c>
      <c r="T55" s="3">
        <f t="shared" si="33"/>
        <v>0</v>
      </c>
      <c r="U55" s="3">
        <f t="shared" si="34"/>
        <v>0</v>
      </c>
    </row>
    <row r="56" spans="1:21">
      <c r="A56" t="s">
        <v>71</v>
      </c>
      <c r="B56">
        <f t="shared" si="22"/>
        <v>26</v>
      </c>
      <c r="C56">
        <v>1998</v>
      </c>
      <c r="D56" s="3">
        <f t="shared" si="26"/>
        <v>0</v>
      </c>
      <c r="E56" s="3">
        <f t="shared" si="27"/>
        <v>0</v>
      </c>
      <c r="F56" s="3">
        <f t="shared" si="28"/>
        <v>1</v>
      </c>
      <c r="G56" s="3">
        <f t="shared" si="29"/>
        <v>0</v>
      </c>
      <c r="H56" s="3">
        <f t="shared" si="30"/>
        <v>0</v>
      </c>
      <c r="I56" s="6"/>
      <c r="J56">
        <v>510782</v>
      </c>
      <c r="L56" s="3" t="str">
        <f t="shared" si="23"/>
        <v>51</v>
      </c>
      <c r="M56" s="3">
        <f t="shared" si="25"/>
        <v>1</v>
      </c>
      <c r="N56" s="3">
        <f t="shared" si="24"/>
        <v>0</v>
      </c>
      <c r="P56" t="s">
        <v>14</v>
      </c>
      <c r="R56" s="3">
        <f t="shared" si="31"/>
        <v>0</v>
      </c>
      <c r="S56" s="3">
        <f t="shared" si="32"/>
        <v>1</v>
      </c>
      <c r="T56" s="3">
        <f t="shared" si="33"/>
        <v>0</v>
      </c>
      <c r="U56" s="3">
        <f t="shared" si="34"/>
        <v>0</v>
      </c>
    </row>
    <row r="57" spans="2:21">
      <c r="B57">
        <f t="shared" si="22"/>
        <v>2024</v>
      </c>
      <c r="D57" s="3">
        <f t="shared" si="26"/>
        <v>0</v>
      </c>
      <c r="E57" s="3">
        <f t="shared" si="27"/>
        <v>0</v>
      </c>
      <c r="F57" s="3">
        <f t="shared" si="28"/>
        <v>0</v>
      </c>
      <c r="G57" s="3">
        <f t="shared" si="29"/>
        <v>0</v>
      </c>
      <c r="H57" s="3">
        <f t="shared" si="30"/>
        <v>0</v>
      </c>
      <c r="L57" s="3" t="str">
        <f t="shared" si="23"/>
        <v/>
      </c>
      <c r="M57" s="3">
        <f t="shared" si="25"/>
        <v>0</v>
      </c>
      <c r="N57" s="3">
        <f t="shared" si="24"/>
        <v>1</v>
      </c>
      <c r="R57" s="3">
        <f t="shared" si="31"/>
        <v>0</v>
      </c>
      <c r="S57" s="3">
        <f t="shared" si="32"/>
        <v>0</v>
      </c>
      <c r="T57" s="3">
        <f t="shared" si="33"/>
        <v>0</v>
      </c>
      <c r="U57" s="3">
        <f t="shared" si="34"/>
        <v>0</v>
      </c>
    </row>
    <row r="58" spans="1:21">
      <c r="A58" t="s">
        <v>72</v>
      </c>
      <c r="B58">
        <f t="shared" si="22"/>
        <v>31</v>
      </c>
      <c r="C58">
        <v>1993</v>
      </c>
      <c r="D58" s="3">
        <f t="shared" si="26"/>
        <v>0</v>
      </c>
      <c r="E58" s="3">
        <f t="shared" si="27"/>
        <v>0</v>
      </c>
      <c r="F58" s="3">
        <f t="shared" si="28"/>
        <v>1</v>
      </c>
      <c r="G58" s="3">
        <f t="shared" si="29"/>
        <v>0</v>
      </c>
      <c r="H58" s="3">
        <f t="shared" si="30"/>
        <v>0</v>
      </c>
      <c r="J58">
        <v>521640</v>
      </c>
      <c r="L58" s="3" t="str">
        <f t="shared" si="23"/>
        <v>52</v>
      </c>
      <c r="M58" s="3">
        <f t="shared" si="25"/>
        <v>1</v>
      </c>
      <c r="N58" s="3">
        <f t="shared" si="24"/>
        <v>0</v>
      </c>
      <c r="P58" t="s">
        <v>13</v>
      </c>
      <c r="R58" s="3">
        <f t="shared" si="31"/>
        <v>1</v>
      </c>
      <c r="S58" s="3">
        <f t="shared" si="32"/>
        <v>0</v>
      </c>
      <c r="T58" s="3">
        <f t="shared" si="33"/>
        <v>0</v>
      </c>
      <c r="U58" s="3">
        <f t="shared" si="34"/>
        <v>0</v>
      </c>
    </row>
    <row r="59" spans="1:21">
      <c r="A59" t="s">
        <v>73</v>
      </c>
      <c r="B59">
        <f t="shared" si="22"/>
        <v>22</v>
      </c>
      <c r="C59">
        <v>2002</v>
      </c>
      <c r="D59" s="3">
        <f t="shared" si="26"/>
        <v>0</v>
      </c>
      <c r="E59" s="3">
        <f t="shared" si="27"/>
        <v>0</v>
      </c>
      <c r="F59" s="3">
        <f t="shared" si="28"/>
        <v>1</v>
      </c>
      <c r="G59" s="3">
        <f t="shared" si="29"/>
        <v>0</v>
      </c>
      <c r="H59" s="3">
        <f t="shared" si="30"/>
        <v>0</v>
      </c>
      <c r="J59">
        <v>528498</v>
      </c>
      <c r="L59" s="3" t="str">
        <f t="shared" si="23"/>
        <v>52</v>
      </c>
      <c r="M59" s="3">
        <f t="shared" si="25"/>
        <v>1</v>
      </c>
      <c r="N59" s="3">
        <f t="shared" si="24"/>
        <v>0</v>
      </c>
      <c r="P59" t="s">
        <v>14</v>
      </c>
      <c r="R59" s="3">
        <f t="shared" si="31"/>
        <v>0</v>
      </c>
      <c r="S59" s="3">
        <f t="shared" si="32"/>
        <v>1</v>
      </c>
      <c r="T59" s="3">
        <f t="shared" si="33"/>
        <v>0</v>
      </c>
      <c r="U59" s="3">
        <f t="shared" si="34"/>
        <v>0</v>
      </c>
    </row>
    <row r="60" spans="1:21">
      <c r="A60" t="s">
        <v>74</v>
      </c>
      <c r="B60">
        <f t="shared" si="22"/>
        <v>29</v>
      </c>
      <c r="C60">
        <v>1995</v>
      </c>
      <c r="D60" s="3">
        <f t="shared" si="26"/>
        <v>0</v>
      </c>
      <c r="E60" s="3">
        <f t="shared" si="27"/>
        <v>0</v>
      </c>
      <c r="F60" s="3">
        <f t="shared" si="28"/>
        <v>1</v>
      </c>
      <c r="G60" s="3">
        <f t="shared" si="29"/>
        <v>0</v>
      </c>
      <c r="H60" s="3">
        <f t="shared" si="30"/>
        <v>0</v>
      </c>
      <c r="I60" s="6"/>
      <c r="J60">
        <v>510634</v>
      </c>
      <c r="L60" s="3" t="str">
        <f t="shared" si="23"/>
        <v>51</v>
      </c>
      <c r="M60" s="3">
        <f t="shared" si="25"/>
        <v>1</v>
      </c>
      <c r="N60" s="3">
        <f t="shared" si="24"/>
        <v>0</v>
      </c>
      <c r="P60" t="s">
        <v>13</v>
      </c>
      <c r="R60" s="3">
        <f t="shared" si="31"/>
        <v>1</v>
      </c>
      <c r="S60" s="3">
        <f t="shared" si="32"/>
        <v>0</v>
      </c>
      <c r="T60" s="3">
        <f t="shared" si="33"/>
        <v>0</v>
      </c>
      <c r="U60" s="3">
        <f t="shared" si="34"/>
        <v>0</v>
      </c>
    </row>
    <row r="61" spans="1:21">
      <c r="A61" t="s">
        <v>75</v>
      </c>
      <c r="B61">
        <f t="shared" si="22"/>
        <v>59</v>
      </c>
      <c r="C61">
        <v>1965</v>
      </c>
      <c r="D61" s="3">
        <f t="shared" si="26"/>
        <v>0</v>
      </c>
      <c r="E61" s="3">
        <f t="shared" si="27"/>
        <v>0</v>
      </c>
      <c r="F61" s="3">
        <f t="shared" si="28"/>
        <v>0</v>
      </c>
      <c r="G61" s="3">
        <f t="shared" si="29"/>
        <v>0</v>
      </c>
      <c r="H61" s="3">
        <f t="shared" si="30"/>
        <v>1</v>
      </c>
      <c r="I61" s="6"/>
      <c r="J61">
        <v>510638</v>
      </c>
      <c r="L61" s="3" t="str">
        <f t="shared" si="23"/>
        <v>51</v>
      </c>
      <c r="M61" s="3">
        <f t="shared" si="25"/>
        <v>1</v>
      </c>
      <c r="N61" s="3">
        <f t="shared" si="24"/>
        <v>0</v>
      </c>
      <c r="P61" t="s">
        <v>13</v>
      </c>
      <c r="R61" s="3">
        <f t="shared" si="31"/>
        <v>1</v>
      </c>
      <c r="S61" s="3">
        <f t="shared" si="32"/>
        <v>0</v>
      </c>
      <c r="T61" s="3">
        <f t="shared" si="33"/>
        <v>0</v>
      </c>
      <c r="U61" s="3">
        <f t="shared" si="34"/>
        <v>0</v>
      </c>
    </row>
    <row r="62" spans="1:21">
      <c r="A62" t="s">
        <v>76</v>
      </c>
      <c r="B62">
        <f t="shared" si="22"/>
        <v>26</v>
      </c>
      <c r="C62">
        <v>1998</v>
      </c>
      <c r="D62" s="3">
        <f t="shared" si="26"/>
        <v>0</v>
      </c>
      <c r="E62" s="3">
        <f t="shared" si="27"/>
        <v>0</v>
      </c>
      <c r="F62" s="3">
        <f t="shared" si="28"/>
        <v>1</v>
      </c>
      <c r="G62" s="3">
        <f t="shared" si="29"/>
        <v>0</v>
      </c>
      <c r="H62" s="3">
        <f t="shared" si="30"/>
        <v>0</v>
      </c>
      <c r="J62">
        <v>522622</v>
      </c>
      <c r="L62" s="3" t="str">
        <f t="shared" si="23"/>
        <v>52</v>
      </c>
      <c r="M62" s="3">
        <f t="shared" si="25"/>
        <v>1</v>
      </c>
      <c r="N62" s="3">
        <f t="shared" si="24"/>
        <v>0</v>
      </c>
      <c r="P62" t="s">
        <v>13</v>
      </c>
      <c r="R62" s="3">
        <f t="shared" si="31"/>
        <v>1</v>
      </c>
      <c r="S62" s="3">
        <f t="shared" si="32"/>
        <v>0</v>
      </c>
      <c r="T62" s="3">
        <f t="shared" si="33"/>
        <v>0</v>
      </c>
      <c r="U62" s="3">
        <f t="shared" si="34"/>
        <v>0</v>
      </c>
    </row>
    <row r="63" spans="1:21">
      <c r="A63" t="s">
        <v>77</v>
      </c>
      <c r="B63">
        <f t="shared" si="22"/>
        <v>22</v>
      </c>
      <c r="C63">
        <v>2002</v>
      </c>
      <c r="D63" s="3">
        <f t="shared" si="26"/>
        <v>0</v>
      </c>
      <c r="E63" s="3">
        <f t="shared" si="27"/>
        <v>0</v>
      </c>
      <c r="F63" s="3">
        <f t="shared" si="28"/>
        <v>1</v>
      </c>
      <c r="G63" s="3">
        <f t="shared" si="29"/>
        <v>0</v>
      </c>
      <c r="H63" s="3">
        <f t="shared" si="30"/>
        <v>0</v>
      </c>
      <c r="I63" s="6"/>
      <c r="J63">
        <v>510531</v>
      </c>
      <c r="L63" s="3" t="str">
        <f t="shared" si="23"/>
        <v>51</v>
      </c>
      <c r="M63" s="3">
        <f t="shared" si="25"/>
        <v>1</v>
      </c>
      <c r="N63" s="3">
        <f t="shared" si="24"/>
        <v>0</v>
      </c>
      <c r="P63" t="s">
        <v>14</v>
      </c>
      <c r="R63" s="3">
        <f t="shared" si="31"/>
        <v>0</v>
      </c>
      <c r="S63" s="3">
        <f t="shared" si="32"/>
        <v>1</v>
      </c>
      <c r="T63" s="3">
        <f t="shared" si="33"/>
        <v>0</v>
      </c>
      <c r="U63" s="3">
        <f t="shared" si="34"/>
        <v>0</v>
      </c>
    </row>
    <row r="64" spans="1:21">
      <c r="A64" t="s">
        <v>78</v>
      </c>
      <c r="B64">
        <f t="shared" si="22"/>
        <v>25</v>
      </c>
      <c r="C64">
        <v>1999</v>
      </c>
      <c r="D64" s="3">
        <f t="shared" si="26"/>
        <v>0</v>
      </c>
      <c r="E64" s="3">
        <f t="shared" si="27"/>
        <v>0</v>
      </c>
      <c r="F64" s="3">
        <f t="shared" si="28"/>
        <v>1</v>
      </c>
      <c r="G64" s="3">
        <f t="shared" si="29"/>
        <v>0</v>
      </c>
      <c r="H64" s="3">
        <f t="shared" si="30"/>
        <v>0</v>
      </c>
      <c r="I64" s="6"/>
      <c r="J64">
        <v>510547</v>
      </c>
      <c r="L64" s="3" t="str">
        <f t="shared" si="23"/>
        <v>51</v>
      </c>
      <c r="M64" s="3">
        <f t="shared" si="25"/>
        <v>1</v>
      </c>
      <c r="N64" s="3">
        <f t="shared" si="24"/>
        <v>0</v>
      </c>
      <c r="P64" t="s">
        <v>13</v>
      </c>
      <c r="R64" s="3">
        <f t="shared" si="31"/>
        <v>1</v>
      </c>
      <c r="S64" s="3">
        <f t="shared" si="32"/>
        <v>0</v>
      </c>
      <c r="T64" s="3">
        <f t="shared" si="33"/>
        <v>0</v>
      </c>
      <c r="U64" s="3">
        <f t="shared" si="34"/>
        <v>0</v>
      </c>
    </row>
    <row r="65" spans="1:21">
      <c r="A65" t="s">
        <v>79</v>
      </c>
      <c r="B65">
        <f t="shared" si="22"/>
        <v>29</v>
      </c>
      <c r="C65">
        <v>1995</v>
      </c>
      <c r="D65" s="3">
        <f t="shared" si="26"/>
        <v>0</v>
      </c>
      <c r="E65" s="3">
        <f t="shared" si="27"/>
        <v>0</v>
      </c>
      <c r="F65" s="3">
        <f t="shared" si="28"/>
        <v>1</v>
      </c>
      <c r="G65" s="3">
        <f t="shared" si="29"/>
        <v>0</v>
      </c>
      <c r="H65" s="3">
        <f t="shared" si="30"/>
        <v>0</v>
      </c>
      <c r="I65" s="6"/>
      <c r="J65">
        <v>510114</v>
      </c>
      <c r="L65" s="3" t="str">
        <f t="shared" si="23"/>
        <v>51</v>
      </c>
      <c r="M65" s="3">
        <f t="shared" si="25"/>
        <v>1</v>
      </c>
      <c r="N65" s="3">
        <f t="shared" si="24"/>
        <v>0</v>
      </c>
      <c r="P65" t="s">
        <v>13</v>
      </c>
      <c r="R65" s="3">
        <f t="shared" si="31"/>
        <v>1</v>
      </c>
      <c r="S65" s="3">
        <f t="shared" si="32"/>
        <v>0</v>
      </c>
      <c r="T65" s="3">
        <f t="shared" si="33"/>
        <v>0</v>
      </c>
      <c r="U65" s="3">
        <f t="shared" si="34"/>
        <v>0</v>
      </c>
    </row>
    <row r="66" spans="1:21">
      <c r="A66" t="s">
        <v>80</v>
      </c>
      <c r="B66">
        <f t="shared" si="22"/>
        <v>23</v>
      </c>
      <c r="C66">
        <v>2001</v>
      </c>
      <c r="D66" s="3">
        <f t="shared" si="26"/>
        <v>0</v>
      </c>
      <c r="E66" s="3">
        <f t="shared" si="27"/>
        <v>0</v>
      </c>
      <c r="F66" s="3">
        <f t="shared" si="28"/>
        <v>1</v>
      </c>
      <c r="G66" s="3">
        <f t="shared" si="29"/>
        <v>0</v>
      </c>
      <c r="H66" s="3">
        <f t="shared" si="30"/>
        <v>0</v>
      </c>
      <c r="I66" s="6"/>
      <c r="J66">
        <v>510547</v>
      </c>
      <c r="L66" s="3" t="str">
        <f t="shared" si="23"/>
        <v>51</v>
      </c>
      <c r="M66" s="3">
        <f t="shared" si="25"/>
        <v>1</v>
      </c>
      <c r="N66" s="3">
        <f t="shared" si="24"/>
        <v>0</v>
      </c>
      <c r="P66" t="s">
        <v>13</v>
      </c>
      <c r="R66" s="3">
        <f t="shared" si="31"/>
        <v>1</v>
      </c>
      <c r="S66" s="3">
        <f t="shared" si="32"/>
        <v>0</v>
      </c>
      <c r="T66" s="3">
        <f t="shared" si="33"/>
        <v>0</v>
      </c>
      <c r="U66" s="3">
        <f t="shared" si="34"/>
        <v>0</v>
      </c>
    </row>
    <row r="67" spans="1:21">
      <c r="A67" t="s">
        <v>81</v>
      </c>
      <c r="B67">
        <f t="shared" si="22"/>
        <v>25</v>
      </c>
      <c r="C67">
        <v>1999</v>
      </c>
      <c r="D67" s="3">
        <f t="shared" si="26"/>
        <v>0</v>
      </c>
      <c r="E67" s="3">
        <f t="shared" si="27"/>
        <v>0</v>
      </c>
      <c r="F67" s="3">
        <f t="shared" si="28"/>
        <v>1</v>
      </c>
      <c r="G67" s="3">
        <f t="shared" si="29"/>
        <v>0</v>
      </c>
      <c r="H67" s="3">
        <f t="shared" si="30"/>
        <v>0</v>
      </c>
      <c r="I67" s="6"/>
      <c r="J67">
        <v>510547</v>
      </c>
      <c r="L67" s="3" t="str">
        <f t="shared" si="23"/>
        <v>51</v>
      </c>
      <c r="M67" s="3">
        <f t="shared" si="25"/>
        <v>1</v>
      </c>
      <c r="N67" s="3">
        <f t="shared" si="24"/>
        <v>0</v>
      </c>
      <c r="P67" t="s">
        <v>13</v>
      </c>
      <c r="R67" s="3">
        <f t="shared" si="31"/>
        <v>1</v>
      </c>
      <c r="S67" s="3">
        <f t="shared" si="32"/>
        <v>0</v>
      </c>
      <c r="T67" s="3">
        <f t="shared" si="33"/>
        <v>0</v>
      </c>
      <c r="U67" s="3">
        <f t="shared" si="34"/>
        <v>0</v>
      </c>
    </row>
    <row r="68" spans="1:21">
      <c r="A68" t="s">
        <v>82</v>
      </c>
      <c r="B68">
        <f t="shared" si="22"/>
        <v>25</v>
      </c>
      <c r="C68">
        <v>1999</v>
      </c>
      <c r="D68" s="3">
        <f t="shared" si="26"/>
        <v>0</v>
      </c>
      <c r="E68" s="3">
        <f t="shared" si="27"/>
        <v>0</v>
      </c>
      <c r="F68" s="3">
        <f t="shared" si="28"/>
        <v>1</v>
      </c>
      <c r="G68" s="3">
        <f t="shared" si="29"/>
        <v>0</v>
      </c>
      <c r="H68" s="3">
        <f t="shared" si="30"/>
        <v>0</v>
      </c>
      <c r="I68" s="6"/>
      <c r="J68">
        <v>522871</v>
      </c>
      <c r="L68" s="3" t="str">
        <f t="shared" si="23"/>
        <v>52</v>
      </c>
      <c r="M68" s="3">
        <f t="shared" si="25"/>
        <v>1</v>
      </c>
      <c r="N68" s="3">
        <f t="shared" si="24"/>
        <v>0</v>
      </c>
      <c r="P68" t="s">
        <v>13</v>
      </c>
      <c r="R68" s="3">
        <f t="shared" si="31"/>
        <v>1</v>
      </c>
      <c r="S68" s="3">
        <f t="shared" si="32"/>
        <v>0</v>
      </c>
      <c r="T68" s="3">
        <f t="shared" si="33"/>
        <v>0</v>
      </c>
      <c r="U68" s="3">
        <f t="shared" si="34"/>
        <v>0</v>
      </c>
    </row>
    <row r="69" spans="1:21">
      <c r="A69" t="s">
        <v>83</v>
      </c>
      <c r="B69">
        <f t="shared" si="22"/>
        <v>30</v>
      </c>
      <c r="C69">
        <v>1994</v>
      </c>
      <c r="D69" s="3">
        <f t="shared" si="26"/>
        <v>0</v>
      </c>
      <c r="E69" s="3">
        <f t="shared" si="27"/>
        <v>0</v>
      </c>
      <c r="F69" s="3">
        <f t="shared" si="28"/>
        <v>1</v>
      </c>
      <c r="G69" s="3">
        <f t="shared" si="29"/>
        <v>0</v>
      </c>
      <c r="H69" s="3">
        <f t="shared" si="30"/>
        <v>0</v>
      </c>
      <c r="J69">
        <v>534997</v>
      </c>
      <c r="L69" s="3" t="str">
        <f t="shared" si="23"/>
        <v>53</v>
      </c>
      <c r="M69" s="3">
        <f t="shared" si="25"/>
        <v>0</v>
      </c>
      <c r="N69" s="3">
        <f t="shared" si="24"/>
        <v>1</v>
      </c>
      <c r="P69" t="s">
        <v>13</v>
      </c>
      <c r="R69" s="3">
        <f t="shared" si="31"/>
        <v>1</v>
      </c>
      <c r="S69" s="3">
        <f t="shared" si="32"/>
        <v>0</v>
      </c>
      <c r="T69" s="3">
        <f t="shared" si="33"/>
        <v>0</v>
      </c>
      <c r="U69" s="3">
        <f t="shared" si="34"/>
        <v>0</v>
      </c>
    </row>
    <row r="70" spans="1:21">
      <c r="A70" t="s">
        <v>84</v>
      </c>
      <c r="B70">
        <f t="shared" si="22"/>
        <v>34</v>
      </c>
      <c r="C70">
        <v>1990</v>
      </c>
      <c r="D70" s="3">
        <f t="shared" si="26"/>
        <v>0</v>
      </c>
      <c r="E70" s="3">
        <f t="shared" si="27"/>
        <v>0</v>
      </c>
      <c r="F70" s="3">
        <f t="shared" si="28"/>
        <v>1</v>
      </c>
      <c r="G70" s="3">
        <f t="shared" si="29"/>
        <v>0</v>
      </c>
      <c r="H70" s="3">
        <f t="shared" si="30"/>
        <v>0</v>
      </c>
      <c r="I70" s="6"/>
      <c r="J70">
        <v>510420</v>
      </c>
      <c r="L70" s="3" t="str">
        <f t="shared" si="23"/>
        <v>51</v>
      </c>
      <c r="M70" s="3">
        <f t="shared" si="25"/>
        <v>1</v>
      </c>
      <c r="N70" s="3">
        <f t="shared" si="24"/>
        <v>0</v>
      </c>
      <c r="P70" t="s">
        <v>13</v>
      </c>
      <c r="R70" s="3">
        <f t="shared" si="31"/>
        <v>1</v>
      </c>
      <c r="S70" s="3">
        <f t="shared" si="32"/>
        <v>0</v>
      </c>
      <c r="T70" s="3">
        <f t="shared" si="33"/>
        <v>0</v>
      </c>
      <c r="U70" s="3">
        <f t="shared" si="34"/>
        <v>0</v>
      </c>
    </row>
    <row r="71" spans="1:21">
      <c r="A71" t="s">
        <v>85</v>
      </c>
      <c r="B71">
        <f t="shared" si="22"/>
        <v>29</v>
      </c>
      <c r="C71">
        <v>1995</v>
      </c>
      <c r="D71" s="3">
        <f t="shared" si="26"/>
        <v>0</v>
      </c>
      <c r="E71" s="3">
        <f t="shared" si="27"/>
        <v>0</v>
      </c>
      <c r="F71" s="3">
        <f t="shared" si="28"/>
        <v>1</v>
      </c>
      <c r="G71" s="3">
        <f t="shared" si="29"/>
        <v>0</v>
      </c>
      <c r="H71" s="3">
        <f t="shared" si="30"/>
        <v>0</v>
      </c>
      <c r="I71" s="6"/>
      <c r="J71">
        <v>518141</v>
      </c>
      <c r="L71" s="3" t="str">
        <f t="shared" si="23"/>
        <v>51</v>
      </c>
      <c r="M71" s="3">
        <f t="shared" si="25"/>
        <v>1</v>
      </c>
      <c r="N71" s="3">
        <f t="shared" si="24"/>
        <v>0</v>
      </c>
      <c r="P71" t="s">
        <v>13</v>
      </c>
      <c r="R71" s="3">
        <f t="shared" si="31"/>
        <v>1</v>
      </c>
      <c r="S71" s="3">
        <f t="shared" si="32"/>
        <v>0</v>
      </c>
      <c r="T71" s="3">
        <f t="shared" si="33"/>
        <v>0</v>
      </c>
      <c r="U71" s="3">
        <f t="shared" si="34"/>
        <v>0</v>
      </c>
    </row>
    <row r="72" spans="1:21">
      <c r="A72" t="s">
        <v>86</v>
      </c>
      <c r="B72">
        <f t="shared" si="22"/>
        <v>27</v>
      </c>
      <c r="C72">
        <v>1997</v>
      </c>
      <c r="D72" s="3">
        <f t="shared" si="26"/>
        <v>0</v>
      </c>
      <c r="E72" s="3">
        <f t="shared" si="27"/>
        <v>0</v>
      </c>
      <c r="F72" s="3">
        <f t="shared" si="28"/>
        <v>1</v>
      </c>
      <c r="G72" s="3">
        <f t="shared" si="29"/>
        <v>0</v>
      </c>
      <c r="H72" s="3">
        <f t="shared" si="30"/>
        <v>0</v>
      </c>
      <c r="I72" s="6"/>
      <c r="J72">
        <v>510424</v>
      </c>
      <c r="L72" s="3" t="str">
        <f t="shared" si="23"/>
        <v>51</v>
      </c>
      <c r="M72" s="3">
        <f t="shared" si="25"/>
        <v>1</v>
      </c>
      <c r="N72" s="3">
        <f t="shared" si="24"/>
        <v>0</v>
      </c>
      <c r="P72" t="s">
        <v>13</v>
      </c>
      <c r="R72" s="3">
        <f t="shared" si="31"/>
        <v>1</v>
      </c>
      <c r="S72" s="3">
        <f t="shared" si="32"/>
        <v>0</v>
      </c>
      <c r="T72" s="3">
        <f t="shared" si="33"/>
        <v>0</v>
      </c>
      <c r="U72" s="3">
        <f t="shared" si="34"/>
        <v>0</v>
      </c>
    </row>
    <row r="74" spans="4:21">
      <c r="D74" s="2" t="s">
        <v>3</v>
      </c>
      <c r="E74" s="2" t="s">
        <v>4</v>
      </c>
      <c r="F74" s="2" t="s">
        <v>5</v>
      </c>
      <c r="G74" s="2" t="s">
        <v>6</v>
      </c>
      <c r="H74" s="2" t="s">
        <v>7</v>
      </c>
      <c r="M74" s="5" t="s">
        <v>10</v>
      </c>
      <c r="N74" s="5" t="s">
        <v>11</v>
      </c>
      <c r="R74" s="7" t="s">
        <v>13</v>
      </c>
      <c r="S74" s="7" t="s">
        <v>14</v>
      </c>
      <c r="T74" s="7" t="s">
        <v>15</v>
      </c>
      <c r="U74" s="7" t="s">
        <v>16</v>
      </c>
    </row>
    <row r="75" spans="4:21">
      <c r="D75" s="8">
        <f t="shared" ref="D75:H75" si="35">SUM(D2:D72)</f>
        <v>1</v>
      </c>
      <c r="E75" s="8">
        <f t="shared" si="35"/>
        <v>1</v>
      </c>
      <c r="F75" s="8">
        <f t="shared" si="35"/>
        <v>58</v>
      </c>
      <c r="G75" s="8">
        <f t="shared" si="35"/>
        <v>1</v>
      </c>
      <c r="H75" s="8">
        <f t="shared" si="35"/>
        <v>6</v>
      </c>
      <c r="M75" s="8">
        <f t="shared" ref="M75:U75" si="36">SUM(M2:M72)</f>
        <v>54</v>
      </c>
      <c r="N75" s="8">
        <f t="shared" si="36"/>
        <v>17</v>
      </c>
      <c r="R75" s="8">
        <f t="shared" si="36"/>
        <v>55</v>
      </c>
      <c r="S75" s="8">
        <f t="shared" si="36"/>
        <v>8</v>
      </c>
      <c r="T75" s="8">
        <f t="shared" si="36"/>
        <v>4</v>
      </c>
      <c r="U75" s="8">
        <f t="shared" si="36"/>
        <v>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Ferticlay - Guests - 2024-04-27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dcterms:created xsi:type="dcterms:W3CDTF">2024-04-26T16:53:00Z</dcterms:created>
  <dcterms:modified xsi:type="dcterms:W3CDTF">2024-07-12T12:13:54Z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1033-12.2.0.17153</vt:lpwstr>
  </property>
  <property fmtid="{D5CDD505-2E9C-101B-9397-08002B2CF9AE}" pid="3" name="ICV">
    <vt:lpwstr>453D82E4E7C94C22A11426843E424C44_13</vt:lpwstr>
  </property>
</Properties>
</file>