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13_ncr:1_{FD22A252-BEDA-470C-8530-F4B72DE30941}" xr6:coauthVersionLast="47" xr6:coauthVersionMax="47" xr10:uidLastSave="{00000000-0000-0000-0000-000000000000}"/>
  <bookViews>
    <workbookView xWindow="-98" yWindow="-98" windowWidth="20715" windowHeight="13155" xr2:uid="{F49FA5E1-34FF-4876-AD66-B3849DF2A8B6}"/>
  </bookViews>
  <sheets>
    <sheet name="Ratios" sheetId="2" r:id="rId1"/>
    <sheet name="10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7" i="2"/>
  <c r="D28" i="2" s="1"/>
  <c r="D26" i="2"/>
  <c r="D25" i="2"/>
  <c r="D24" i="2"/>
  <c r="D22" i="2"/>
  <c r="D21" i="2"/>
  <c r="D20" i="2"/>
  <c r="D18" i="2"/>
  <c r="D17" i="2"/>
  <c r="D16" i="2"/>
  <c r="D14" i="2"/>
  <c r="D15" i="2" s="1"/>
  <c r="D13" i="2"/>
  <c r="D10" i="2"/>
  <c r="D11" i="2" s="1"/>
  <c r="D9" i="2"/>
  <c r="D8" i="2"/>
  <c r="D7" i="2"/>
  <c r="D5" i="2"/>
  <c r="D4" i="2"/>
  <c r="D3" i="2"/>
  <c r="C31" i="2"/>
  <c r="C30" i="2"/>
  <c r="C27" i="2"/>
  <c r="C28" i="2" s="1"/>
  <c r="C26" i="2"/>
  <c r="C25" i="2"/>
  <c r="C24" i="2"/>
  <c r="C22" i="2"/>
  <c r="C21" i="2"/>
  <c r="C20" i="2"/>
  <c r="C18" i="2"/>
  <c r="C16" i="2"/>
  <c r="C17" i="2" s="1"/>
  <c r="C14" i="2"/>
  <c r="C15" i="2" s="1"/>
  <c r="C13" i="2"/>
  <c r="C10" i="2"/>
  <c r="C11" i="2" s="1"/>
  <c r="C9" i="2"/>
  <c r="C8" i="2"/>
  <c r="C7" i="2"/>
  <c r="C5" i="2"/>
  <c r="C4" i="2"/>
  <c r="C3" i="2"/>
  <c r="B31" i="2"/>
  <c r="B30" i="2"/>
  <c r="B27" i="2"/>
  <c r="B28" i="2" s="1"/>
  <c r="B26" i="2"/>
  <c r="B25" i="2"/>
  <c r="B24" i="2"/>
  <c r="B22" i="2"/>
  <c r="B21" i="2"/>
  <c r="B20" i="2"/>
  <c r="B18" i="2"/>
  <c r="B16" i="2"/>
  <c r="B17" i="2" s="1"/>
  <c r="B14" i="2"/>
  <c r="B15" i="2" s="1"/>
  <c r="B13" i="2"/>
  <c r="B10" i="2"/>
  <c r="B11" i="2" s="1"/>
  <c r="B9" i="2"/>
  <c r="B8" i="2"/>
  <c r="B7" i="2"/>
  <c r="B5" i="2"/>
  <c r="B4" i="2"/>
  <c r="B3" i="2"/>
  <c r="D29" i="2" l="1"/>
  <c r="C29" i="2"/>
  <c r="B29" i="2"/>
</calcChain>
</file>

<file path=xl/sharedStrings.xml><?xml version="1.0" encoding="utf-8"?>
<sst xmlns="http://schemas.openxmlformats.org/spreadsheetml/2006/main" count="67" uniqueCount="64">
  <si>
    <t>Balance Sheet</t>
  </si>
  <si>
    <t>Cash</t>
  </si>
  <si>
    <t>Market Securities</t>
  </si>
  <si>
    <t>Assets</t>
  </si>
  <si>
    <t>Current Assets</t>
  </si>
  <si>
    <t>Net PP&amp;E</t>
  </si>
  <si>
    <t>Total Assets</t>
  </si>
  <si>
    <t>Accounts Payable</t>
  </si>
  <si>
    <t>Current Portion of Long Term Debt</t>
  </si>
  <si>
    <t>Total Current Liabilities</t>
  </si>
  <si>
    <t>Return on shareholders' equity (ROE)</t>
  </si>
  <si>
    <t>Return on assets (ROA)</t>
  </si>
  <si>
    <t>Leverage</t>
  </si>
  <si>
    <t>Profitability</t>
  </si>
  <si>
    <t>Sales Growth</t>
  </si>
  <si>
    <t>Gross Profit Margin</t>
  </si>
  <si>
    <t>Operating Profit Margin</t>
  </si>
  <si>
    <t>Liquidity</t>
  </si>
  <si>
    <t>Long-term debt to total assets</t>
  </si>
  <si>
    <t>Long-term debt to shareholders' equity</t>
  </si>
  <si>
    <t>Interest coverage ratio</t>
  </si>
  <si>
    <t>ROE</t>
  </si>
  <si>
    <t>Asset Turnover</t>
  </si>
  <si>
    <t>Return on Sales (aka Profit Margin)</t>
  </si>
  <si>
    <t>Sustainable Growth Rate</t>
  </si>
  <si>
    <t>Asset Mgt. Ratios</t>
  </si>
  <si>
    <t>Receivable Turnover</t>
  </si>
  <si>
    <t>Receivable Collection Period</t>
  </si>
  <si>
    <t>Inventory Turnover</t>
  </si>
  <si>
    <t>Inventory on Hand Period</t>
  </si>
  <si>
    <t>PPE Turnover</t>
  </si>
  <si>
    <t xml:space="preserve">Solvency Ratios </t>
  </si>
  <si>
    <t>Cash and Mkt. Sec. to Total Assets</t>
  </si>
  <si>
    <t>Quick Ratio</t>
  </si>
  <si>
    <t>Current Ratio</t>
  </si>
  <si>
    <t>Accounts Payable Turnover</t>
  </si>
  <si>
    <t>Cash Collection Period</t>
  </si>
  <si>
    <t>Operating Funds Ratio</t>
  </si>
  <si>
    <t>Shareholder Equity</t>
  </si>
  <si>
    <t>Total Liabilities and Equities</t>
  </si>
  <si>
    <t>Income Statement</t>
  </si>
  <si>
    <t>Net Sales</t>
  </si>
  <si>
    <t>Cost of Goods Sold</t>
  </si>
  <si>
    <t>Operating Profit</t>
  </si>
  <si>
    <t>Interest Expense</t>
  </si>
  <si>
    <t>Pre-Tax Income</t>
  </si>
  <si>
    <t>Income Taxes</t>
  </si>
  <si>
    <t>Net Income</t>
  </si>
  <si>
    <t>Last Year's Sales</t>
  </si>
  <si>
    <t>Cash Flow Data</t>
  </si>
  <si>
    <t>Other</t>
  </si>
  <si>
    <t>Common Dividends</t>
  </si>
  <si>
    <t>Ratios</t>
  </si>
  <si>
    <t>Net Accounts Receivables</t>
  </si>
  <si>
    <t xml:space="preserve">Days Payable Period </t>
  </si>
  <si>
    <t>Net Cash from Operations</t>
  </si>
  <si>
    <t>Number</t>
  </si>
  <si>
    <t>Total Long-term Debt</t>
  </si>
  <si>
    <t>Total Liabilities</t>
  </si>
  <si>
    <t>Net Inventory</t>
  </si>
  <si>
    <t>Operational Cash Flow to Current Liabilities.</t>
  </si>
  <si>
    <t>Corp1</t>
  </si>
  <si>
    <t>Corp2</t>
  </si>
  <si>
    <t>Corp3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</si>
</sst>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07A06-65AC-4110-87CB-326BD24403B8}" name="Ratios" displayName="Ratios" ref="A1:D31" totalsRowShown="0">
  <autoFilter ref="A1:D31" xr:uid="{97107A06-65AC-4110-87CB-326BD24403B8}"/>
  <tableColumns count="4">
    <tableColumn id="1" xr3:uid="{5FB64E64-2A8F-4B45-97BF-2B870D869D60}" name="Ratios"/>
    <tableColumn id="2" xr3:uid="{E001104A-ACE7-4632-8680-E16CAC22961F}" name="Corp1" dataDxfId="0">
      <calculatedColumnFormula>'10Ks'!B23/'10Ks'!B15</calculatedColumnFormula>
    </tableColumn>
    <tableColumn id="3" xr3:uid="{C4CC2129-806D-499B-89D9-D7C956B6443B}" name="Corp2"/>
    <tableColumn id="4" xr3:uid="{61013AE3-BECC-4087-92EE-EE82057B8D46}" name="Corp3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36F8BC-D859-4965-866B-B57F00A82DA1}" name="Numbers" displayName="Numbers" ref="A1:D30" totalsRowShown="0">
  <autoFilter ref="A1:D30" xr:uid="{FC36F8BC-D859-4965-866B-B57F00A82DA1}"/>
  <tableColumns count="4">
    <tableColumn id="1" xr3:uid="{D19E9872-762D-436A-9120-ECD1FE08B200}" name="Number"/>
    <tableColumn id="2" xr3:uid="{8F7E4C91-3E8B-4003-A0BF-D5F30AE0185A}" name="Corp1"/>
    <tableColumn id="3" xr3:uid="{3E6B5AE0-A1BB-4DC8-ABCD-AB092EAC372E}" name="Corp2"/>
    <tableColumn id="4" xr3:uid="{10F6C32B-DEF4-47FB-AB3A-6F624E6C1727}" name="Corp3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D84E6-C304-4029-8C09-B18D40DD066C}">
  <dimension ref="A1:D31"/>
  <sheetViews>
    <sheetView tabSelected="1" workbookViewId="0">
      <selection activeCell="B1" sqref="B1:D1"/>
    </sheetView>
  </sheetViews>
  <sheetFormatPr defaultRowHeight="14.25" x14ac:dyDescent="0.45"/>
  <cols>
    <col min="1" max="1" width="30.9296875" bestFit="1" customWidth="1"/>
    <col min="2" max="2" width="11.73046875" bestFit="1" customWidth="1"/>
  </cols>
  <sheetData>
    <row r="1" spans="1:4" x14ac:dyDescent="0.45">
      <c r="A1" t="s">
        <v>52</v>
      </c>
      <c r="B1" t="s">
        <v>61</v>
      </c>
      <c r="C1" t="s">
        <v>62</v>
      </c>
      <c r="D1" t="s">
        <v>63</v>
      </c>
    </row>
    <row r="2" spans="1:4" x14ac:dyDescent="0.45">
      <c r="A2" s="1" t="s">
        <v>21</v>
      </c>
    </row>
    <row r="3" spans="1:4" x14ac:dyDescent="0.45">
      <c r="A3" t="s">
        <v>10</v>
      </c>
      <c r="B3" t="e">
        <f>'10Ks'!B24/'10Ks'!B16</f>
        <v>#DIV/0!</v>
      </c>
      <c r="C3" t="e">
        <f>'10Ks'!C24/'10Ks'!C16</f>
        <v>#DIV/0!</v>
      </c>
      <c r="D3" t="e">
        <f>'10Ks'!D24/'10Ks'!D16</f>
        <v>#DIV/0!</v>
      </c>
    </row>
    <row r="4" spans="1:4" x14ac:dyDescent="0.45">
      <c r="A4" t="s">
        <v>11</v>
      </c>
      <c r="B4" t="e">
        <f>'10Ks'!B25/'10Ks'!B10</f>
        <v>#DIV/0!</v>
      </c>
      <c r="C4" t="e">
        <f>'10Ks'!C25/'10Ks'!C10</f>
        <v>#DIV/0!</v>
      </c>
      <c r="D4" t="e">
        <f>'10Ks'!D25/'10Ks'!D10</f>
        <v>#DIV/0!</v>
      </c>
    </row>
    <row r="5" spans="1:4" x14ac:dyDescent="0.45">
      <c r="A5" t="s">
        <v>12</v>
      </c>
      <c r="B5" t="e">
        <f>'10Ks'!B10/'10Ks'!B16</f>
        <v>#DIV/0!</v>
      </c>
      <c r="C5" t="e">
        <f>'10Ks'!C10/'10Ks'!C16</f>
        <v>#DIV/0!</v>
      </c>
      <c r="D5" t="e">
        <f>'10Ks'!D10/'10Ks'!D16</f>
        <v>#DIV/0!</v>
      </c>
    </row>
    <row r="6" spans="1:4" x14ac:dyDescent="0.45">
      <c r="A6" s="1" t="s">
        <v>13</v>
      </c>
    </row>
    <row r="7" spans="1:4" x14ac:dyDescent="0.45">
      <c r="A7" t="s">
        <v>23</v>
      </c>
      <c r="B7" t="e">
        <f>'10Ks'!B25/'10Ks'!B19</f>
        <v>#DIV/0!</v>
      </c>
      <c r="C7" t="e">
        <f>'10Ks'!C25/'10Ks'!C19</f>
        <v>#DIV/0!</v>
      </c>
      <c r="D7" t="e">
        <f>'10Ks'!D25/'10Ks'!D19</f>
        <v>#DIV/0!</v>
      </c>
    </row>
    <row r="8" spans="1:4" x14ac:dyDescent="0.45">
      <c r="A8" t="s">
        <v>14</v>
      </c>
      <c r="B8" t="e">
        <f>('10Ks'!B19-'10Ks'!B26)/'10Ks'!B26</f>
        <v>#DIV/0!</v>
      </c>
      <c r="C8" t="e">
        <f>('10Ks'!C19-'10Ks'!C26)/'10Ks'!C26</f>
        <v>#DIV/0!</v>
      </c>
      <c r="D8" t="e">
        <f>('10Ks'!D19-'10Ks'!D26)/'10Ks'!D26</f>
        <v>#DIV/0!</v>
      </c>
    </row>
    <row r="9" spans="1:4" x14ac:dyDescent="0.45">
      <c r="A9" t="s">
        <v>24</v>
      </c>
      <c r="B9" t="e">
        <f>('10Ks'!B25-'10Ks'!B30)/'10Ks'!B16</f>
        <v>#DIV/0!</v>
      </c>
      <c r="C9" t="e">
        <f>('10Ks'!C25-'10Ks'!C30)/'10Ks'!C16</f>
        <v>#DIV/0!</v>
      </c>
      <c r="D9" t="e">
        <f>('10Ks'!D25-'10Ks'!D30)/'10Ks'!D16</f>
        <v>#DIV/0!</v>
      </c>
    </row>
    <row r="10" spans="1:4" x14ac:dyDescent="0.45">
      <c r="A10" t="s">
        <v>15</v>
      </c>
      <c r="B10" t="e">
        <f>('10Ks'!B19-'10Ks'!B20)/'10Ks'!B19</f>
        <v>#DIV/0!</v>
      </c>
      <c r="C10" t="e">
        <f>('10Ks'!C19-'10Ks'!C20)/'10Ks'!C19</f>
        <v>#DIV/0!</v>
      </c>
      <c r="D10" t="e">
        <f>('10Ks'!D19-'10Ks'!D20)/'10Ks'!D19</f>
        <v>#DIV/0!</v>
      </c>
    </row>
    <row r="11" spans="1:4" x14ac:dyDescent="0.45">
      <c r="A11" t="s">
        <v>16</v>
      </c>
      <c r="B11" t="e">
        <f>B10/'10Ks'!B19</f>
        <v>#DIV/0!</v>
      </c>
      <c r="C11" t="e">
        <f>C10/'10Ks'!C19</f>
        <v>#DIV/0!</v>
      </c>
      <c r="D11" t="e">
        <f>D10/'10Ks'!D19</f>
        <v>#DIV/0!</v>
      </c>
    </row>
    <row r="12" spans="1:4" x14ac:dyDescent="0.45">
      <c r="A12" s="1" t="s">
        <v>25</v>
      </c>
    </row>
    <row r="13" spans="1:4" x14ac:dyDescent="0.45">
      <c r="A13" t="s">
        <v>22</v>
      </c>
      <c r="B13" t="e">
        <f>'10Ks'!B19/'10Ks'!B10</f>
        <v>#DIV/0!</v>
      </c>
      <c r="C13" t="e">
        <f>'10Ks'!C19/'10Ks'!C10</f>
        <v>#DIV/0!</v>
      </c>
      <c r="D13" t="e">
        <f>'10Ks'!D19/'10Ks'!D10</f>
        <v>#DIV/0!</v>
      </c>
    </row>
    <row r="14" spans="1:4" x14ac:dyDescent="0.45">
      <c r="A14" t="s">
        <v>26</v>
      </c>
      <c r="B14" t="e">
        <f>'10Ks'!B19/'10Ks'!B6</f>
        <v>#DIV/0!</v>
      </c>
      <c r="C14" t="e">
        <f>'10Ks'!C19/'10Ks'!C6</f>
        <v>#DIV/0!</v>
      </c>
      <c r="D14" t="e">
        <f>'10Ks'!D19/'10Ks'!D6</f>
        <v>#DIV/0!</v>
      </c>
    </row>
    <row r="15" spans="1:4" x14ac:dyDescent="0.45">
      <c r="A15" t="s">
        <v>27</v>
      </c>
      <c r="B15" t="e">
        <f>365/B14</f>
        <v>#DIV/0!</v>
      </c>
      <c r="C15" t="e">
        <f>365/C14</f>
        <v>#DIV/0!</v>
      </c>
      <c r="D15" t="e">
        <f>365/D14</f>
        <v>#DIV/0!</v>
      </c>
    </row>
    <row r="16" spans="1:4" x14ac:dyDescent="0.45">
      <c r="A16" t="s">
        <v>28</v>
      </c>
      <c r="B16" t="e">
        <f>'10Ks'!B20/'10Ks'!B7</f>
        <v>#DIV/0!</v>
      </c>
      <c r="C16" t="e">
        <f>'10Ks'!C20/'10Ks'!C7</f>
        <v>#DIV/0!</v>
      </c>
      <c r="D16" t="e">
        <f>'10Ks'!D20/'10Ks'!D7</f>
        <v>#DIV/0!</v>
      </c>
    </row>
    <row r="17" spans="1:4" x14ac:dyDescent="0.45">
      <c r="A17" t="s">
        <v>29</v>
      </c>
      <c r="B17" t="e">
        <f>365/B16</f>
        <v>#DIV/0!</v>
      </c>
      <c r="C17" t="e">
        <f>365/C16</f>
        <v>#DIV/0!</v>
      </c>
      <c r="D17" t="e">
        <f>365/D16</f>
        <v>#DIV/0!</v>
      </c>
    </row>
    <row r="18" spans="1:4" x14ac:dyDescent="0.45">
      <c r="A18" t="s">
        <v>30</v>
      </c>
      <c r="B18" t="e">
        <f>'10Ks'!B19/'10Ks'!B9</f>
        <v>#DIV/0!</v>
      </c>
      <c r="C18" t="e">
        <f>'10Ks'!C19/'10Ks'!C9</f>
        <v>#DIV/0!</v>
      </c>
      <c r="D18" t="e">
        <f>'10Ks'!D19/'10Ks'!D9</f>
        <v>#DIV/0!</v>
      </c>
    </row>
    <row r="19" spans="1:4" x14ac:dyDescent="0.45">
      <c r="A19" s="1" t="s">
        <v>31</v>
      </c>
    </row>
    <row r="20" spans="1:4" x14ac:dyDescent="0.45">
      <c r="A20" t="s">
        <v>18</v>
      </c>
      <c r="B20" t="e">
        <f>('10Ks'!B14+'10Ks'!B12)/'10Ks'!B10</f>
        <v>#DIV/0!</v>
      </c>
      <c r="C20" t="e">
        <f>('10Ks'!C14+'10Ks'!C12)/'10Ks'!C10</f>
        <v>#DIV/0!</v>
      </c>
      <c r="D20" t="e">
        <f>('10Ks'!D14+'10Ks'!D12)/'10Ks'!D10</f>
        <v>#DIV/0!</v>
      </c>
    </row>
    <row r="21" spans="1:4" x14ac:dyDescent="0.45">
      <c r="A21" t="s">
        <v>19</v>
      </c>
      <c r="B21" t="e">
        <f>('10Ks'!B14+'10Ks'!B12)/'10Ks'!B16</f>
        <v>#DIV/0!</v>
      </c>
      <c r="C21" t="e">
        <f>('10Ks'!C14+'10Ks'!C12)/'10Ks'!C16</f>
        <v>#DIV/0!</v>
      </c>
      <c r="D21" t="e">
        <f>('10Ks'!D14+'10Ks'!D12)/'10Ks'!D16</f>
        <v>#DIV/0!</v>
      </c>
    </row>
    <row r="22" spans="1:4" x14ac:dyDescent="0.45">
      <c r="A22" t="s">
        <v>20</v>
      </c>
      <c r="B22" t="e">
        <f>('10Ks'!B23+Numbers[[#This Row],[Corp1]])/Numbers[[#This Row],[Corp1]]</f>
        <v>#DIV/0!</v>
      </c>
      <c r="C22" t="e">
        <f>('10Ks'!C23+Numbers[[#This Row],[Corp1]])/Numbers[[#This Row],[Corp1]]</f>
        <v>#DIV/0!</v>
      </c>
      <c r="D22" t="e">
        <f>('10Ks'!D23+Numbers[[#This Row],[Corp1]])/Numbers[[#This Row],[Corp1]]</f>
        <v>#DIV/0!</v>
      </c>
    </row>
    <row r="23" spans="1:4" x14ac:dyDescent="0.45">
      <c r="A23" s="1" t="s">
        <v>17</v>
      </c>
    </row>
    <row r="24" spans="1:4" x14ac:dyDescent="0.45">
      <c r="A24" t="s">
        <v>32</v>
      </c>
      <c r="B24" t="e">
        <f>('10Ks'!B4+'10Ks'!B5)/'10Ks'!B10</f>
        <v>#DIV/0!</v>
      </c>
      <c r="C24" t="e">
        <f>('10Ks'!C4+'10Ks'!C5)/'10Ks'!C10</f>
        <v>#DIV/0!</v>
      </c>
      <c r="D24" t="e">
        <f>('10Ks'!D4+'10Ks'!D5)/'10Ks'!D10</f>
        <v>#DIV/0!</v>
      </c>
    </row>
    <row r="25" spans="1:4" x14ac:dyDescent="0.45">
      <c r="A25" t="s">
        <v>33</v>
      </c>
      <c r="B25" t="e">
        <f>('10Ks'!B4+'10Ks'!B5+'10Ks'!B6)/'10Ks'!B13</f>
        <v>#DIV/0!</v>
      </c>
      <c r="C25" t="e">
        <f>('10Ks'!C4+'10Ks'!C5+'10Ks'!C6)/'10Ks'!C13</f>
        <v>#DIV/0!</v>
      </c>
      <c r="D25" t="e">
        <f>('10Ks'!D4+'10Ks'!D5+'10Ks'!D6)/'10Ks'!D13</f>
        <v>#DIV/0!</v>
      </c>
    </row>
    <row r="26" spans="1:4" x14ac:dyDescent="0.45">
      <c r="A26" t="s">
        <v>34</v>
      </c>
      <c r="B26" t="e">
        <f>'10Ks'!B8/'10Ks'!B13</f>
        <v>#DIV/0!</v>
      </c>
      <c r="C26" t="e">
        <f>'10Ks'!C8/'10Ks'!C13</f>
        <v>#DIV/0!</v>
      </c>
      <c r="D26" t="e">
        <f>'10Ks'!D8/'10Ks'!D13</f>
        <v>#DIV/0!</v>
      </c>
    </row>
    <row r="27" spans="1:4" x14ac:dyDescent="0.45">
      <c r="A27" t="s">
        <v>35</v>
      </c>
      <c r="B27" t="e">
        <f>'10Ks'!B20/'10Ks'!B11</f>
        <v>#DIV/0!</v>
      </c>
      <c r="C27" t="e">
        <f>'10Ks'!C20/'10Ks'!C11</f>
        <v>#DIV/0!</v>
      </c>
      <c r="D27" t="e">
        <f>'10Ks'!D20/'10Ks'!D11</f>
        <v>#DIV/0!</v>
      </c>
    </row>
    <row r="28" spans="1:4" x14ac:dyDescent="0.45">
      <c r="A28" t="s">
        <v>54</v>
      </c>
      <c r="B28" t="e">
        <f>365/B27</f>
        <v>#DIV/0!</v>
      </c>
      <c r="C28" t="e">
        <f>365/C27</f>
        <v>#DIV/0!</v>
      </c>
      <c r="D28" t="e">
        <f>365/D27</f>
        <v>#DIV/0!</v>
      </c>
    </row>
    <row r="29" spans="1:4" x14ac:dyDescent="0.45">
      <c r="A29" t="s">
        <v>36</v>
      </c>
      <c r="B29" t="e">
        <f>B17+B15-B28</f>
        <v>#DIV/0!</v>
      </c>
      <c r="C29" t="e">
        <f>C17+C15-C28</f>
        <v>#DIV/0!</v>
      </c>
      <c r="D29" t="e">
        <f>D17+D15-D28</f>
        <v>#DIV/0!</v>
      </c>
    </row>
    <row r="30" spans="1:4" x14ac:dyDescent="0.45">
      <c r="A30" t="s">
        <v>37</v>
      </c>
      <c r="B30" t="e">
        <f>'10Ks'!B28/'10Ks'!B25</f>
        <v>#DIV/0!</v>
      </c>
      <c r="C30" t="e">
        <f>'10Ks'!C28/'10Ks'!C25</f>
        <v>#DIV/0!</v>
      </c>
      <c r="D30" t="e">
        <f>'10Ks'!D28/'10Ks'!D25</f>
        <v>#DIV/0!</v>
      </c>
    </row>
    <row r="31" spans="1:4" x14ac:dyDescent="0.45">
      <c r="A31" t="s">
        <v>60</v>
      </c>
      <c r="B31" t="e">
        <f>'10Ks'!B28/'10Ks'!B13</f>
        <v>#DIV/0!</v>
      </c>
      <c r="C31" t="e">
        <f>'10Ks'!C28/'10Ks'!C13</f>
        <v>#DIV/0!</v>
      </c>
      <c r="D31" t="e">
        <f>'10Ks'!D28/'10Ks'!D13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8DC0-C70D-4211-ACCA-97172ADAEBBE}">
  <dimension ref="A1:D30"/>
  <sheetViews>
    <sheetView workbookViewId="0">
      <selection activeCell="B3" sqref="B3"/>
    </sheetView>
  </sheetViews>
  <sheetFormatPr defaultRowHeight="14.25" x14ac:dyDescent="0.45"/>
  <cols>
    <col min="1" max="1" width="27.19921875" bestFit="1" customWidth="1"/>
    <col min="2" max="2" width="9.796875" customWidth="1"/>
  </cols>
  <sheetData>
    <row r="1" spans="1:4" x14ac:dyDescent="0.45">
      <c r="A1" t="s">
        <v>56</v>
      </c>
      <c r="B1" t="s">
        <v>61</v>
      </c>
      <c r="C1" t="s">
        <v>62</v>
      </c>
      <c r="D1" t="s">
        <v>63</v>
      </c>
    </row>
    <row r="2" spans="1:4" x14ac:dyDescent="0.45">
      <c r="A2" s="2" t="s">
        <v>0</v>
      </c>
    </row>
    <row r="3" spans="1:4" x14ac:dyDescent="0.45">
      <c r="A3" s="3" t="s">
        <v>3</v>
      </c>
    </row>
    <row r="4" spans="1:4" x14ac:dyDescent="0.45">
      <c r="A4" t="s">
        <v>1</v>
      </c>
      <c r="D4" s="4"/>
    </row>
    <row r="5" spans="1:4" x14ac:dyDescent="0.45">
      <c r="A5" t="s">
        <v>2</v>
      </c>
      <c r="B5" s="4"/>
      <c r="D5" s="4"/>
    </row>
    <row r="6" spans="1:4" x14ac:dyDescent="0.45">
      <c r="A6" t="s">
        <v>53</v>
      </c>
      <c r="B6" s="4"/>
      <c r="D6" s="4"/>
    </row>
    <row r="7" spans="1:4" x14ac:dyDescent="0.45">
      <c r="A7" t="s">
        <v>59</v>
      </c>
      <c r="B7" s="4"/>
      <c r="D7" s="4"/>
    </row>
    <row r="8" spans="1:4" x14ac:dyDescent="0.45">
      <c r="A8" t="s">
        <v>4</v>
      </c>
      <c r="B8" s="4"/>
      <c r="D8" s="4"/>
    </row>
    <row r="9" spans="1:4" x14ac:dyDescent="0.45">
      <c r="A9" t="s">
        <v>5</v>
      </c>
      <c r="B9" s="4"/>
      <c r="D9" s="4"/>
    </row>
    <row r="10" spans="1:4" x14ac:dyDescent="0.45">
      <c r="A10" s="3" t="s">
        <v>6</v>
      </c>
      <c r="B10" s="4"/>
      <c r="D10" s="4"/>
    </row>
    <row r="11" spans="1:4" x14ac:dyDescent="0.45">
      <c r="A11" t="s">
        <v>7</v>
      </c>
      <c r="B11" s="4"/>
      <c r="D11" s="4"/>
    </row>
    <row r="12" spans="1:4" x14ac:dyDescent="0.45">
      <c r="A12" t="s">
        <v>8</v>
      </c>
      <c r="B12" s="4"/>
      <c r="D12" s="4"/>
    </row>
    <row r="13" spans="1:4" x14ac:dyDescent="0.45">
      <c r="A13" s="3" t="s">
        <v>9</v>
      </c>
      <c r="B13" s="4"/>
      <c r="D13" s="4"/>
    </row>
    <row r="14" spans="1:4" x14ac:dyDescent="0.45">
      <c r="A14" t="s">
        <v>57</v>
      </c>
      <c r="B14" s="4"/>
      <c r="D14" s="4"/>
    </row>
    <row r="15" spans="1:4" x14ac:dyDescent="0.45">
      <c r="A15" t="s">
        <v>58</v>
      </c>
      <c r="B15" s="4"/>
    </row>
    <row r="16" spans="1:4" x14ac:dyDescent="0.45">
      <c r="A16" t="s">
        <v>38</v>
      </c>
      <c r="B16" s="4"/>
      <c r="D16" s="4"/>
    </row>
    <row r="17" spans="1:4" x14ac:dyDescent="0.45">
      <c r="A17" t="s">
        <v>39</v>
      </c>
      <c r="B17" s="4"/>
      <c r="D17" s="4"/>
    </row>
    <row r="18" spans="1:4" x14ac:dyDescent="0.45">
      <c r="A18" s="2" t="s">
        <v>40</v>
      </c>
    </row>
    <row r="19" spans="1:4" x14ac:dyDescent="0.45">
      <c r="A19" t="s">
        <v>41</v>
      </c>
      <c r="B19" s="4"/>
      <c r="D19" s="4"/>
    </row>
    <row r="20" spans="1:4" x14ac:dyDescent="0.45">
      <c r="A20" t="s">
        <v>42</v>
      </c>
      <c r="B20" s="4"/>
      <c r="D20" s="4"/>
    </row>
    <row r="21" spans="1:4" x14ac:dyDescent="0.45">
      <c r="A21" t="s">
        <v>43</v>
      </c>
      <c r="B21" s="4"/>
      <c r="D21" s="4"/>
    </row>
    <row r="22" spans="1:4" x14ac:dyDescent="0.45">
      <c r="A22" t="s">
        <v>44</v>
      </c>
      <c r="B22" s="4"/>
      <c r="D22" s="4"/>
    </row>
    <row r="23" spans="1:4" x14ac:dyDescent="0.45">
      <c r="A23" t="s">
        <v>45</v>
      </c>
      <c r="B23" s="4"/>
      <c r="D23" s="4"/>
    </row>
    <row r="24" spans="1:4" x14ac:dyDescent="0.45">
      <c r="A24" t="s">
        <v>46</v>
      </c>
      <c r="B24" s="4"/>
      <c r="D24" s="4"/>
    </row>
    <row r="25" spans="1:4" x14ac:dyDescent="0.45">
      <c r="A25" t="s">
        <v>47</v>
      </c>
      <c r="B25" s="4"/>
      <c r="D25" s="4"/>
    </row>
    <row r="26" spans="1:4" x14ac:dyDescent="0.45">
      <c r="A26" t="s">
        <v>48</v>
      </c>
      <c r="B26" s="4"/>
      <c r="D26" s="4"/>
    </row>
    <row r="27" spans="1:4" x14ac:dyDescent="0.45">
      <c r="A27" s="2" t="s">
        <v>49</v>
      </c>
    </row>
    <row r="28" spans="1:4" x14ac:dyDescent="0.45">
      <c r="A28" t="s">
        <v>55</v>
      </c>
      <c r="B28" s="4"/>
      <c r="C28" s="4"/>
      <c r="D28" s="4"/>
    </row>
    <row r="29" spans="1:4" x14ac:dyDescent="0.45">
      <c r="A29" s="2" t="s">
        <v>50</v>
      </c>
    </row>
    <row r="30" spans="1:4" x14ac:dyDescent="0.45">
      <c r="A30" t="s">
        <v>51</v>
      </c>
      <c r="B3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10Ks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Jacen Kohler</dc:creator>
  <cp:lastModifiedBy>Jacen Kohler</cp:lastModifiedBy>
  <dcterms:created xsi:type="dcterms:W3CDTF">2024-11-02T00:02:13Z</dcterms:created>
  <dcterms:modified xsi:type="dcterms:W3CDTF">2024-11-02T15:30:02Z</dcterms:modified>
</cp:coreProperties>
</file>