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Product" sheetId="2" r:id="rId1"/>
    <sheet name="Sprint 1 Details" sheetId="4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4" l="1"/>
  <c r="R15" i="4"/>
  <c r="R16" i="4"/>
  <c r="R14" i="4"/>
  <c r="R11" i="4"/>
  <c r="R12" i="4"/>
  <c r="R10" i="4"/>
  <c r="R7" i="4"/>
  <c r="R6" i="4"/>
  <c r="N13" i="4"/>
  <c r="O13" i="4"/>
  <c r="P13" i="4"/>
  <c r="Q13" i="4"/>
  <c r="N5" i="4"/>
  <c r="O5" i="4"/>
  <c r="P5" i="4"/>
  <c r="Q5" i="4"/>
  <c r="N9" i="4"/>
  <c r="N17" i="4" s="1"/>
  <c r="O9" i="4"/>
  <c r="P9" i="4"/>
  <c r="Q9" i="4"/>
  <c r="N18" i="4"/>
  <c r="O18" i="4"/>
  <c r="P18" i="4"/>
  <c r="Q18" i="4"/>
  <c r="N19" i="4"/>
  <c r="O19" i="4"/>
  <c r="P19" i="4"/>
  <c r="Q19" i="4"/>
  <c r="N20" i="4"/>
  <c r="O20" i="4"/>
  <c r="P20" i="4"/>
  <c r="Q20" i="4"/>
  <c r="F17" i="2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F16" i="2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E16" i="2"/>
  <c r="F14" i="2"/>
  <c r="G14" i="2"/>
  <c r="H14" i="2"/>
  <c r="I14" i="2"/>
  <c r="J14" i="2"/>
  <c r="K14" i="2"/>
  <c r="L14" i="2"/>
  <c r="M14" i="2"/>
  <c r="N14" i="2"/>
  <c r="O14" i="2"/>
  <c r="P14" i="2"/>
  <c r="Q14" i="2"/>
  <c r="F13" i="2"/>
  <c r="G13" i="2"/>
  <c r="H13" i="2"/>
  <c r="I13" i="2"/>
  <c r="J13" i="2"/>
  <c r="K13" i="2"/>
  <c r="L13" i="2"/>
  <c r="M13" i="2"/>
  <c r="N13" i="2"/>
  <c r="O13" i="2"/>
  <c r="P13" i="2"/>
  <c r="Q13" i="2"/>
  <c r="F12" i="2"/>
  <c r="G12" i="2"/>
  <c r="H12" i="2"/>
  <c r="I12" i="2"/>
  <c r="J12" i="2"/>
  <c r="K12" i="2"/>
  <c r="L12" i="2"/>
  <c r="M12" i="2"/>
  <c r="N12" i="2"/>
  <c r="O12" i="2"/>
  <c r="P12" i="2"/>
  <c r="Q12" i="2"/>
  <c r="F11" i="2"/>
  <c r="G11" i="2"/>
  <c r="H11" i="2"/>
  <c r="I11" i="2"/>
  <c r="J11" i="2"/>
  <c r="K11" i="2"/>
  <c r="L11" i="2"/>
  <c r="M11" i="2"/>
  <c r="N11" i="2"/>
  <c r="O11" i="2"/>
  <c r="P11" i="2"/>
  <c r="Q11" i="2"/>
  <c r="D26" i="2"/>
  <c r="E24" i="2"/>
  <c r="E25" i="2"/>
  <c r="E26" i="2"/>
  <c r="D24" i="2"/>
  <c r="D25" i="2"/>
  <c r="E23" i="2"/>
  <c r="D23" i="2"/>
  <c r="P17" i="4" l="1"/>
  <c r="Q17" i="4"/>
  <c r="O17" i="4"/>
  <c r="D13" i="4"/>
  <c r="D5" i="4" l="1"/>
  <c r="E5" i="4"/>
  <c r="R5" i="4" s="1"/>
  <c r="F5" i="4"/>
  <c r="G5" i="4"/>
  <c r="H5" i="4"/>
  <c r="I5" i="4"/>
  <c r="J5" i="4"/>
  <c r="K5" i="4"/>
  <c r="L5" i="4"/>
  <c r="M5" i="4"/>
  <c r="D9" i="4"/>
  <c r="E9" i="4"/>
  <c r="F9" i="4"/>
  <c r="G9" i="4"/>
  <c r="H9" i="4"/>
  <c r="I9" i="4"/>
  <c r="J9" i="4"/>
  <c r="K9" i="4"/>
  <c r="L9" i="4"/>
  <c r="M9" i="4"/>
  <c r="E13" i="4"/>
  <c r="R13" i="4" s="1"/>
  <c r="F13" i="4"/>
  <c r="G13" i="4"/>
  <c r="H13" i="4"/>
  <c r="I13" i="4"/>
  <c r="J13" i="4"/>
  <c r="K13" i="4"/>
  <c r="L13" i="4"/>
  <c r="M13" i="4"/>
  <c r="D18" i="4"/>
  <c r="E18" i="4"/>
  <c r="F18" i="4"/>
  <c r="G18" i="4"/>
  <c r="H18" i="4"/>
  <c r="I18" i="4"/>
  <c r="J18" i="4"/>
  <c r="K18" i="4"/>
  <c r="L18" i="4"/>
  <c r="M18" i="4"/>
  <c r="D19" i="4"/>
  <c r="E19" i="4"/>
  <c r="F19" i="4"/>
  <c r="G19" i="4"/>
  <c r="H19" i="4"/>
  <c r="I19" i="4"/>
  <c r="J19" i="4"/>
  <c r="K19" i="4"/>
  <c r="E29" i="4" s="1"/>
  <c r="L19" i="4"/>
  <c r="M19" i="4"/>
  <c r="D20" i="4"/>
  <c r="E20" i="4"/>
  <c r="F20" i="4"/>
  <c r="G20" i="4"/>
  <c r="H20" i="4"/>
  <c r="I20" i="4"/>
  <c r="J20" i="4"/>
  <c r="K20" i="4"/>
  <c r="L20" i="4"/>
  <c r="M20" i="4"/>
  <c r="R9" i="4" l="1"/>
  <c r="E30" i="4"/>
  <c r="E28" i="4"/>
  <c r="E24" i="4"/>
  <c r="D29" i="4"/>
  <c r="R19" i="4"/>
  <c r="R20" i="4"/>
  <c r="D30" i="4"/>
  <c r="R18" i="4"/>
  <c r="D28" i="4"/>
  <c r="M17" i="4"/>
  <c r="O24" i="4"/>
  <c r="P24" i="4"/>
  <c r="Q24" i="4"/>
  <c r="N24" i="4"/>
  <c r="O22" i="4"/>
  <c r="N22" i="4"/>
  <c r="P22" i="4"/>
  <c r="Q22" i="4"/>
  <c r="O23" i="4"/>
  <c r="P23" i="4"/>
  <c r="N23" i="4"/>
  <c r="Q23" i="4"/>
  <c r="L17" i="4"/>
  <c r="K17" i="4"/>
  <c r="J17" i="4"/>
  <c r="I17" i="4"/>
  <c r="H17" i="4"/>
  <c r="G17" i="4"/>
  <c r="F17" i="4"/>
  <c r="F24" i="4"/>
  <c r="E17" i="4"/>
  <c r="M22" i="4"/>
  <c r="E23" i="4"/>
  <c r="M24" i="4"/>
  <c r="I24" i="4"/>
  <c r="K23" i="4"/>
  <c r="J23" i="4"/>
  <c r="D23" i="4"/>
  <c r="G23" i="4"/>
  <c r="H23" i="4"/>
  <c r="F23" i="4"/>
  <c r="I22" i="4"/>
  <c r="E22" i="4"/>
  <c r="D22" i="4"/>
  <c r="H22" i="4"/>
  <c r="D17" i="4"/>
  <c r="F22" i="4"/>
  <c r="L22" i="4"/>
  <c r="K24" i="4"/>
  <c r="G24" i="4"/>
  <c r="M23" i="4"/>
  <c r="I23" i="4"/>
  <c r="K22" i="4"/>
  <c r="G22" i="4"/>
  <c r="L24" i="4"/>
  <c r="H24" i="4"/>
  <c r="D24" i="4"/>
  <c r="J24" i="4"/>
  <c r="L23" i="4"/>
  <c r="J22" i="4"/>
  <c r="E31" i="4" l="1"/>
  <c r="D31" i="4"/>
  <c r="D36" i="4" s="1"/>
  <c r="O25" i="4"/>
  <c r="N25" i="4"/>
  <c r="P25" i="4"/>
  <c r="Q25" i="4"/>
  <c r="R17" i="4"/>
  <c r="J25" i="4"/>
  <c r="I25" i="4"/>
  <c r="H25" i="4"/>
  <c r="K25" i="4"/>
  <c r="F25" i="4"/>
  <c r="G25" i="4"/>
  <c r="M25" i="4"/>
  <c r="L25" i="4"/>
  <c r="E25" i="4"/>
  <c r="D25" i="4"/>
  <c r="F28" i="4"/>
  <c r="D33" i="4"/>
  <c r="E33" i="4"/>
  <c r="F30" i="4"/>
  <c r="D35" i="4"/>
  <c r="E35" i="4"/>
  <c r="D34" i="4"/>
  <c r="E34" i="4"/>
  <c r="F29" i="4"/>
  <c r="E11" i="2"/>
  <c r="D16" i="2"/>
  <c r="E12" i="2"/>
  <c r="D17" i="2"/>
  <c r="E17" i="2" s="1"/>
  <c r="E13" i="2"/>
  <c r="D18" i="2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D11" i="2"/>
  <c r="D13" i="2"/>
  <c r="D12" i="2"/>
  <c r="F31" i="4" l="1"/>
  <c r="E36" i="4"/>
  <c r="D19" i="2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D36" i="2"/>
  <c r="E36" i="2" s="1"/>
  <c r="D14" i="2"/>
  <c r="E14" i="2"/>
  <c r="E30" i="2"/>
  <c r="D35" i="2"/>
  <c r="E35" i="2" s="1"/>
  <c r="D30" i="2"/>
  <c r="E29" i="2"/>
  <c r="D34" i="2"/>
  <c r="E34" i="2" s="1"/>
  <c r="D29" i="2"/>
  <c r="E28" i="2"/>
  <c r="D33" i="2"/>
  <c r="E33" i="2" s="1"/>
  <c r="D28" i="2"/>
  <c r="E31" i="2" l="1"/>
  <c r="D31" i="2"/>
</calcChain>
</file>

<file path=xl/sharedStrings.xml><?xml version="1.0" encoding="utf-8"?>
<sst xmlns="http://schemas.openxmlformats.org/spreadsheetml/2006/main" count="83" uniqueCount="33">
  <si>
    <t>SPRINT I</t>
  </si>
  <si>
    <t>Week 1</t>
  </si>
  <si>
    <t>Week 2</t>
  </si>
  <si>
    <t>Work Date:</t>
  </si>
  <si>
    <t>Wok Day #:</t>
  </si>
  <si>
    <t>Daily Effort</t>
  </si>
  <si>
    <t>Cumulative</t>
  </si>
  <si>
    <t>Daily Velocity</t>
  </si>
  <si>
    <t>Total Daily Effort</t>
  </si>
  <si>
    <t>Sprint</t>
  </si>
  <si>
    <t>Week</t>
  </si>
  <si>
    <t>Weekly Effort</t>
  </si>
  <si>
    <t>Weekly Velocity</t>
  </si>
  <si>
    <t>Total Weekly Effort</t>
  </si>
  <si>
    <t>JaimeAcevedo</t>
  </si>
  <si>
    <t>Matthew Bunch</t>
  </si>
  <si>
    <t>Ryan Sharp</t>
  </si>
  <si>
    <t>Team Cumulative</t>
  </si>
  <si>
    <t>Sprint Total</t>
  </si>
  <si>
    <t>Week:</t>
  </si>
  <si>
    <t>Actual Effort</t>
  </si>
  <si>
    <t>Total</t>
  </si>
  <si>
    <t>All times in person-hours (p-h)</t>
  </si>
  <si>
    <t>Jaime Acevedo</t>
  </si>
  <si>
    <t>Story: Form Submission</t>
  </si>
  <si>
    <t>Story: File Output</t>
  </si>
  <si>
    <t>Week 3</t>
  </si>
  <si>
    <t>Week 4</t>
  </si>
  <si>
    <t>Sprint II (January 2015)</t>
  </si>
  <si>
    <t>Sprint I</t>
  </si>
  <si>
    <t>Task 1: GUI</t>
  </si>
  <si>
    <t>Task 3: File Generation</t>
  </si>
  <si>
    <t xml:space="preserve">Task2: Database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</si>
</sst>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"/>
    <numFmt numFmtId="165" formatCode="0.0"/>
    <numFmt numFmtId="166" formatCode="0.0_);[Red]\(0.0\)"/>
  </numFmts>
  <fonts count="2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u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rgb="FF00B050"/>
      <name val="Arial"/>
      <family val="2"/>
    </font>
    <font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5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right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3" fillId="0" borderId="6" xfId="0" applyFont="1" applyBorder="1" applyAlignment="1">
      <alignment horizontal="right"/>
    </xf>
    <xf numFmtId="165" fontId="0" fillId="0" borderId="0" xfId="0" applyNumberFormat="1"/>
    <xf numFmtId="0" fontId="3" fillId="0" borderId="7" xfId="0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 vertical="center" textRotation="90" wrapText="1"/>
    </xf>
    <xf numFmtId="0" fontId="4" fillId="0" borderId="0" xfId="0" applyFont="1" applyBorder="1" applyAlignment="1">
      <alignment horizontal="center" vertical="center" textRotation="90" wrapText="1"/>
    </xf>
    <xf numFmtId="0" fontId="3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0" xfId="0" applyFont="1"/>
    <xf numFmtId="0" fontId="4" fillId="0" borderId="8" xfId="0" applyFont="1" applyBorder="1" applyAlignment="1">
      <alignment horizontal="center" vertical="center" textRotation="90" wrapText="1"/>
    </xf>
    <xf numFmtId="0" fontId="3" fillId="0" borderId="8" xfId="0" applyFont="1" applyBorder="1" applyAlignment="1">
      <alignment horizontal="center"/>
    </xf>
    <xf numFmtId="0" fontId="0" fillId="0" borderId="0" xfId="0"/>
    <xf numFmtId="2" fontId="0" fillId="0" borderId="0" xfId="0" applyNumberFormat="1"/>
    <xf numFmtId="166" fontId="8" fillId="0" borderId="0" xfId="0" applyNumberFormat="1" applyFont="1" applyAlignment="1">
      <alignment horizontal="center"/>
    </xf>
    <xf numFmtId="166" fontId="8" fillId="0" borderId="0" xfId="0" applyNumberFormat="1" applyFont="1"/>
    <xf numFmtId="0" fontId="9" fillId="0" borderId="0" xfId="0" applyFont="1"/>
    <xf numFmtId="166" fontId="0" fillId="0" borderId="0" xfId="0" applyNumberFormat="1"/>
    <xf numFmtId="0" fontId="10" fillId="4" borderId="0" xfId="0" applyFont="1" applyFill="1"/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3" fillId="0" borderId="0" xfId="0" applyFont="1" applyFill="1" applyBorder="1" applyAlignment="1">
      <alignment horizontal="right"/>
    </xf>
    <xf numFmtId="2" fontId="7" fillId="0" borderId="11" xfId="0" applyNumberFormat="1" applyFont="1" applyBorder="1"/>
    <xf numFmtId="2" fontId="7" fillId="0" borderId="12" xfId="0" applyNumberFormat="1" applyFon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166" fontId="12" fillId="0" borderId="11" xfId="0" applyNumberFormat="1" applyFont="1" applyBorder="1"/>
    <xf numFmtId="166" fontId="13" fillId="0" borderId="11" xfId="0" applyNumberFormat="1" applyFont="1" applyFill="1" applyBorder="1" applyAlignment="1">
      <alignment horizontal="right"/>
    </xf>
    <xf numFmtId="166" fontId="12" fillId="0" borderId="0" xfId="0" applyNumberFormat="1" applyFont="1"/>
    <xf numFmtId="166" fontId="13" fillId="0" borderId="0" xfId="0" applyNumberFormat="1" applyFont="1" applyFill="1" applyAlignment="1">
      <alignment horizontal="right"/>
    </xf>
    <xf numFmtId="166" fontId="14" fillId="0" borderId="0" xfId="0" applyNumberFormat="1" applyFont="1" applyAlignment="1">
      <alignment horizontal="left"/>
    </xf>
    <xf numFmtId="166" fontId="14" fillId="0" borderId="0" xfId="0" applyNumberFormat="1" applyFont="1" applyFill="1" applyAlignment="1">
      <alignment horizontal="left"/>
    </xf>
    <xf numFmtId="166" fontId="17" fillId="5" borderId="13" xfId="0" applyNumberFormat="1" applyFont="1" applyFill="1" applyBorder="1" applyAlignment="1">
      <alignment horizontal="right"/>
    </xf>
    <xf numFmtId="166" fontId="16" fillId="0" borderId="0" xfId="0" applyNumberFormat="1" applyFont="1" applyAlignment="1">
      <alignment horizontal="right"/>
    </xf>
    <xf numFmtId="166" fontId="17" fillId="5" borderId="0" xfId="0" applyNumberFormat="1" applyFont="1" applyFill="1" applyAlignment="1">
      <alignment horizontal="right"/>
    </xf>
    <xf numFmtId="0" fontId="3" fillId="0" borderId="22" xfId="0" applyFont="1" applyBorder="1" applyAlignment="1">
      <alignment horizontal="right"/>
    </xf>
    <xf numFmtId="166" fontId="19" fillId="0" borderId="0" xfId="0" applyNumberFormat="1" applyFont="1" applyAlignment="1">
      <alignment horizontal="left"/>
    </xf>
    <xf numFmtId="166" fontId="7" fillId="6" borderId="0" xfId="0" applyNumberFormat="1" applyFont="1" applyFill="1" applyAlignment="1">
      <alignment horizontal="left"/>
    </xf>
    <xf numFmtId="166" fontId="17" fillId="5" borderId="11" xfId="0" applyNumberFormat="1" applyFont="1" applyFill="1" applyBorder="1" applyAlignment="1">
      <alignment horizontal="right"/>
    </xf>
    <xf numFmtId="166" fontId="17" fillId="5" borderId="16" xfId="0" applyNumberFormat="1" applyFont="1" applyFill="1" applyBorder="1" applyAlignment="1">
      <alignment horizontal="right"/>
    </xf>
    <xf numFmtId="0" fontId="11" fillId="0" borderId="12" xfId="0" applyFont="1" applyBorder="1" applyAlignment="1">
      <alignment horizontal="center"/>
    </xf>
    <xf numFmtId="0" fontId="20" fillId="0" borderId="0" xfId="0" applyFont="1"/>
    <xf numFmtId="0" fontId="0" fillId="0" borderId="7" xfId="0" applyNumberFormat="1" applyFont="1" applyFill="1" applyBorder="1" applyAlignment="1">
      <alignment horizontal="center"/>
    </xf>
    <xf numFmtId="0" fontId="22" fillId="0" borderId="22" xfId="0" applyFont="1" applyBorder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textRotation="90" wrapText="1"/>
    </xf>
    <xf numFmtId="0" fontId="4" fillId="0" borderId="6" xfId="0" applyFont="1" applyBorder="1" applyAlignment="1">
      <alignment horizontal="center" vertical="center" textRotation="90" wrapText="1"/>
    </xf>
    <xf numFmtId="0" fontId="4" fillId="0" borderId="7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textRotation="90" wrapText="1"/>
    </xf>
    <xf numFmtId="0" fontId="0" fillId="3" borderId="0" xfId="2" applyFont="1" applyAlignment="1">
      <alignment horizontal="center"/>
    </xf>
    <xf numFmtId="0" fontId="6" fillId="3" borderId="0" xfId="2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6" fillId="2" borderId="10" xfId="1" applyBorder="1" applyAlignment="1">
      <alignment horizontal="center"/>
    </xf>
    <xf numFmtId="0" fontId="6" fillId="2" borderId="25" xfId="1" applyBorder="1" applyAlignment="1">
      <alignment horizontal="center"/>
    </xf>
    <xf numFmtId="0" fontId="0" fillId="3" borderId="25" xfId="2" applyFont="1" applyBorder="1" applyAlignment="1">
      <alignment horizontal="center"/>
    </xf>
    <xf numFmtId="0" fontId="6" fillId="2" borderId="0" xfId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4" fillId="0" borderId="24" xfId="0" applyFont="1" applyBorder="1" applyAlignment="1">
      <alignment horizontal="center" vertical="center" textRotation="90" wrapText="1"/>
    </xf>
    <xf numFmtId="0" fontId="4" fillId="0" borderId="18" xfId="0" applyFont="1" applyBorder="1" applyAlignment="1">
      <alignment horizontal="center" vertical="center" textRotation="90" wrapText="1"/>
    </xf>
    <xf numFmtId="0" fontId="4" fillId="0" borderId="17" xfId="0" applyFont="1" applyBorder="1" applyAlignment="1">
      <alignment horizontal="center" vertical="center" textRotation="90" wrapText="1"/>
    </xf>
    <xf numFmtId="0" fontId="18" fillId="0" borderId="23" xfId="0" applyFont="1" applyBorder="1" applyAlignment="1">
      <alignment horizontal="center" vertical="center" textRotation="90" wrapText="1"/>
    </xf>
    <xf numFmtId="0" fontId="18" fillId="0" borderId="21" xfId="0" applyFont="1" applyBorder="1" applyAlignment="1">
      <alignment horizontal="center" vertical="center" textRotation="90" wrapText="1"/>
    </xf>
    <xf numFmtId="0" fontId="15" fillId="0" borderId="20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6" fillId="2" borderId="0" xfId="1" applyBorder="1" applyAlignment="1">
      <alignment horizontal="center"/>
    </xf>
    <xf numFmtId="0" fontId="0" fillId="3" borderId="0" xfId="2" applyFont="1" applyBorder="1" applyAlignment="1">
      <alignment horizontal="center"/>
    </xf>
    <xf numFmtId="0" fontId="6" fillId="3" borderId="0" xfId="2" applyBorder="1" applyAlignment="1">
      <alignment horizontal="center"/>
    </xf>
  </cellXfs>
  <cellStyles count="3">
    <cellStyle name="20% - Accent1" xfId="1" builtinId="30"/>
    <cellStyle name="20% - Accent2" xfId="2" builtinId="3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Product: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Daily Effort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Product!$D$4:$Q$4</c:f>
              <c:numCache>
                <c:formatCode>mm/dd</c:formatCode>
                <c:ptCount val="14"/>
                <c:pt idx="0">
                  <c:v>41946</c:v>
                </c:pt>
                <c:pt idx="1">
                  <c:v>41947</c:v>
                </c:pt>
                <c:pt idx="2">
                  <c:v>41948</c:v>
                </c:pt>
                <c:pt idx="3">
                  <c:v>41949</c:v>
                </c:pt>
                <c:pt idx="4">
                  <c:v>41950</c:v>
                </c:pt>
                <c:pt idx="5">
                  <c:v>41951</c:v>
                </c:pt>
                <c:pt idx="6">
                  <c:v>41952</c:v>
                </c:pt>
                <c:pt idx="7">
                  <c:v>41953</c:v>
                </c:pt>
                <c:pt idx="8">
                  <c:v>41954</c:v>
                </c:pt>
                <c:pt idx="9">
                  <c:v>41955</c:v>
                </c:pt>
                <c:pt idx="10">
                  <c:v>41956</c:v>
                </c:pt>
                <c:pt idx="11">
                  <c:v>41957</c:v>
                </c:pt>
                <c:pt idx="12">
                  <c:v>41958</c:v>
                </c:pt>
                <c:pt idx="13">
                  <c:v>41959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Product!$D$4:$W$4</c15:sqref>
                  </c15:fullRef>
                </c:ext>
              </c:extLst>
            </c:numRef>
          </c:cat>
          <c:val>
            <c:numRef>
              <c:f>Product!$D$14:$Q$14</c:f>
              <c:numCache>
                <c:formatCode>0.0</c:formatCode>
                <c:ptCount val="14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1.75</c:v>
                </c:pt>
                <c:pt idx="4">
                  <c:v>1.8</c:v>
                </c:pt>
                <c:pt idx="5">
                  <c:v>1.5</c:v>
                </c:pt>
                <c:pt idx="6">
                  <c:v>1.2857142857142858</c:v>
                </c:pt>
                <c:pt idx="7">
                  <c:v>1.25</c:v>
                </c:pt>
                <c:pt idx="8">
                  <c:v>1.7777777777777777</c:v>
                </c:pt>
                <c:pt idx="9">
                  <c:v>1.6</c:v>
                </c:pt>
                <c:pt idx="10">
                  <c:v>2</c:v>
                </c:pt>
                <c:pt idx="11">
                  <c:v>1.9583333333333333</c:v>
                </c:pt>
                <c:pt idx="12">
                  <c:v>1.8076923076923077</c:v>
                </c:pt>
                <c:pt idx="13">
                  <c:v>2.0714285714285716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Product!$D$14:$W$14</c15:sqref>
                  </c15:fullRef>
                </c:ext>
              </c:extLst>
            </c:numRef>
          </c:val>
          <c:smooth val="0"/>
        </c:ser>
        <c:ser>
          <c:idx val="1"/>
          <c:order val="1"/>
          <c:tx>
            <c:v>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Product!$D$4:$Q$4</c:f>
              <c:numCache>
                <c:formatCode>mm/dd</c:formatCode>
                <c:ptCount val="14"/>
                <c:pt idx="0">
                  <c:v>41946</c:v>
                </c:pt>
                <c:pt idx="1">
                  <c:v>41947</c:v>
                </c:pt>
                <c:pt idx="2">
                  <c:v>41948</c:v>
                </c:pt>
                <c:pt idx="3">
                  <c:v>41949</c:v>
                </c:pt>
                <c:pt idx="4">
                  <c:v>41950</c:v>
                </c:pt>
                <c:pt idx="5">
                  <c:v>41951</c:v>
                </c:pt>
                <c:pt idx="6">
                  <c:v>41952</c:v>
                </c:pt>
                <c:pt idx="7">
                  <c:v>41953</c:v>
                </c:pt>
                <c:pt idx="8">
                  <c:v>41954</c:v>
                </c:pt>
                <c:pt idx="9">
                  <c:v>41955</c:v>
                </c:pt>
                <c:pt idx="10">
                  <c:v>41956</c:v>
                </c:pt>
                <c:pt idx="11">
                  <c:v>41957</c:v>
                </c:pt>
                <c:pt idx="12">
                  <c:v>41958</c:v>
                </c:pt>
                <c:pt idx="13">
                  <c:v>41959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Product!$D$4:$W$4</c15:sqref>
                  </c15:fullRef>
                </c:ext>
              </c:extLst>
            </c:numRef>
          </c:cat>
          <c:val>
            <c:numRef>
              <c:f>Product!$D$9:$Q$9</c:f>
              <c:numCache>
                <c:formatCode>0.0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1.5</c:v>
                </c:pt>
                <c:pt idx="3">
                  <c:v>2.5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1.5</c:v>
                </c:pt>
                <c:pt idx="12">
                  <c:v>0</c:v>
                </c:pt>
                <c:pt idx="13">
                  <c:v>5.5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Product!$D$9:$W$9</c15:sqref>
                  </c15:fullRef>
                </c:ext>
              </c:extLst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93952"/>
        <c:axId val="83695872"/>
      </c:lineChart>
      <c:dateAx>
        <c:axId val="836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mm/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5872"/>
        <c:crosses val="autoZero"/>
        <c:auto val="1"/>
        <c:lblOffset val="100"/>
        <c:baseTimeUnit val="days"/>
      </c:dateAx>
      <c:valAx>
        <c:axId val="836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(p-h)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I: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Jaime Acevedo Daily Effort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'Sprint 1 Details'!$D$3:$Q$3</c:f>
              <c:numCache>
                <c:formatCode>mm/dd</c:formatCode>
                <c:ptCount val="14"/>
                <c:pt idx="0">
                  <c:v>41946</c:v>
                </c:pt>
                <c:pt idx="1">
                  <c:v>41947</c:v>
                </c:pt>
                <c:pt idx="2">
                  <c:v>41948</c:v>
                </c:pt>
                <c:pt idx="3">
                  <c:v>41949</c:v>
                </c:pt>
                <c:pt idx="4">
                  <c:v>41950</c:v>
                </c:pt>
                <c:pt idx="5">
                  <c:v>41951</c:v>
                </c:pt>
                <c:pt idx="6">
                  <c:v>41952</c:v>
                </c:pt>
                <c:pt idx="7">
                  <c:v>41953</c:v>
                </c:pt>
                <c:pt idx="8">
                  <c:v>41954</c:v>
                </c:pt>
                <c:pt idx="9">
                  <c:v>41955</c:v>
                </c:pt>
                <c:pt idx="10">
                  <c:v>41956</c:v>
                </c:pt>
                <c:pt idx="11">
                  <c:v>41957</c:v>
                </c:pt>
                <c:pt idx="12">
                  <c:v>41958</c:v>
                </c:pt>
                <c:pt idx="13">
                  <c:v>41959</c:v>
                </c:pt>
              </c:numCache>
            </c:numRef>
          </c:cat>
          <c:val>
            <c:numRef>
              <c:f>'Sprint 1 Details'!$D$22:$Q$22</c:f>
              <c:numCache>
                <c:formatCode>0.00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0.625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0.72727272727272729</c:v>
                </c:pt>
                <c:pt idx="11">
                  <c:v>0.70833333333333337</c:v>
                </c:pt>
                <c:pt idx="12">
                  <c:v>0.65384615384615385</c:v>
                </c:pt>
                <c:pt idx="13">
                  <c:v>0.75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Details'!$D$3:$Q$3</c:f>
              <c:numCache>
                <c:formatCode>mm/dd</c:formatCode>
                <c:ptCount val="14"/>
                <c:pt idx="0">
                  <c:v>41946</c:v>
                </c:pt>
                <c:pt idx="1">
                  <c:v>41947</c:v>
                </c:pt>
                <c:pt idx="2">
                  <c:v>41948</c:v>
                </c:pt>
                <c:pt idx="3">
                  <c:v>41949</c:v>
                </c:pt>
                <c:pt idx="4">
                  <c:v>41950</c:v>
                </c:pt>
                <c:pt idx="5">
                  <c:v>41951</c:v>
                </c:pt>
                <c:pt idx="6">
                  <c:v>41952</c:v>
                </c:pt>
                <c:pt idx="7">
                  <c:v>41953</c:v>
                </c:pt>
                <c:pt idx="8">
                  <c:v>41954</c:v>
                </c:pt>
                <c:pt idx="9">
                  <c:v>41955</c:v>
                </c:pt>
                <c:pt idx="10">
                  <c:v>41956</c:v>
                </c:pt>
                <c:pt idx="11">
                  <c:v>41957</c:v>
                </c:pt>
                <c:pt idx="12">
                  <c:v>41958</c:v>
                </c:pt>
                <c:pt idx="13">
                  <c:v>41959</c:v>
                </c:pt>
              </c:numCache>
            </c:numRef>
          </c:cat>
          <c:val>
            <c:numRef>
              <c:f>'Sprint 1 Details'!$D$18:$Q$18</c:f>
              <c:numCache>
                <c:formatCode>0.0_);[Red]\(0.0\)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0.5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53280"/>
        <c:axId val="81575936"/>
      </c:lineChart>
      <c:dateAx>
        <c:axId val="8155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mm/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5936"/>
        <c:crosses val="autoZero"/>
        <c:auto val="1"/>
        <c:lblOffset val="100"/>
        <c:baseTimeUnit val="days"/>
      </c:dateAx>
      <c:valAx>
        <c:axId val="815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(p-h)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I: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Matthew Bunch Daily Effort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'Sprint 1 Details'!$D$3:$Q$3</c:f>
              <c:numCache>
                <c:formatCode>mm/dd</c:formatCode>
                <c:ptCount val="14"/>
                <c:pt idx="0">
                  <c:v>41946</c:v>
                </c:pt>
                <c:pt idx="1">
                  <c:v>41947</c:v>
                </c:pt>
                <c:pt idx="2">
                  <c:v>41948</c:v>
                </c:pt>
                <c:pt idx="3">
                  <c:v>41949</c:v>
                </c:pt>
                <c:pt idx="4">
                  <c:v>41950</c:v>
                </c:pt>
                <c:pt idx="5">
                  <c:v>41951</c:v>
                </c:pt>
                <c:pt idx="6">
                  <c:v>41952</c:v>
                </c:pt>
                <c:pt idx="7">
                  <c:v>41953</c:v>
                </c:pt>
                <c:pt idx="8">
                  <c:v>41954</c:v>
                </c:pt>
                <c:pt idx="9">
                  <c:v>41955</c:v>
                </c:pt>
                <c:pt idx="10">
                  <c:v>41956</c:v>
                </c:pt>
                <c:pt idx="11">
                  <c:v>41957</c:v>
                </c:pt>
                <c:pt idx="12">
                  <c:v>41958</c:v>
                </c:pt>
                <c:pt idx="13">
                  <c:v>41959</c:v>
                </c:pt>
              </c:numCache>
            </c:numRef>
          </c:cat>
          <c:val>
            <c:numRef>
              <c:f>'Sprint 1 Details'!$D$23:$Q$23</c:f>
              <c:numCache>
                <c:formatCode>0.00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0.55555555555555558</c:v>
                </c:pt>
                <c:pt idx="9">
                  <c:v>0.5</c:v>
                </c:pt>
                <c:pt idx="10">
                  <c:v>0.63636363636363635</c:v>
                </c:pt>
                <c:pt idx="11">
                  <c:v>0.625</c:v>
                </c:pt>
                <c:pt idx="12">
                  <c:v>0.57692307692307687</c:v>
                </c:pt>
                <c:pt idx="13">
                  <c:v>0.7142857142857143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Details'!$D$3:$Q$3</c:f>
              <c:numCache>
                <c:formatCode>mm/dd</c:formatCode>
                <c:ptCount val="14"/>
                <c:pt idx="0">
                  <c:v>41946</c:v>
                </c:pt>
                <c:pt idx="1">
                  <c:v>41947</c:v>
                </c:pt>
                <c:pt idx="2">
                  <c:v>41948</c:v>
                </c:pt>
                <c:pt idx="3">
                  <c:v>41949</c:v>
                </c:pt>
                <c:pt idx="4">
                  <c:v>41950</c:v>
                </c:pt>
                <c:pt idx="5">
                  <c:v>41951</c:v>
                </c:pt>
                <c:pt idx="6">
                  <c:v>41952</c:v>
                </c:pt>
                <c:pt idx="7">
                  <c:v>41953</c:v>
                </c:pt>
                <c:pt idx="8">
                  <c:v>41954</c:v>
                </c:pt>
                <c:pt idx="9">
                  <c:v>41955</c:v>
                </c:pt>
                <c:pt idx="10">
                  <c:v>41956</c:v>
                </c:pt>
                <c:pt idx="11">
                  <c:v>41957</c:v>
                </c:pt>
                <c:pt idx="12">
                  <c:v>41958</c:v>
                </c:pt>
                <c:pt idx="13">
                  <c:v>41959</c:v>
                </c:pt>
              </c:numCache>
            </c:numRef>
          </c:cat>
          <c:val>
            <c:numRef>
              <c:f>'Sprint 1 Details'!$D$19:$Q$19</c:f>
              <c:numCache>
                <c:formatCode>0.0_);[Red]\(0.0\)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0.5</c:v>
                </c:pt>
                <c:pt idx="12">
                  <c:v>0</c:v>
                </c:pt>
                <c:pt idx="13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91776"/>
        <c:axId val="81693696"/>
      </c:lineChart>
      <c:dateAx>
        <c:axId val="8169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mm/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93696"/>
        <c:crosses val="autoZero"/>
        <c:auto val="1"/>
        <c:lblOffset val="100"/>
        <c:baseTimeUnit val="days"/>
      </c:dateAx>
      <c:valAx>
        <c:axId val="816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(p-h)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9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I: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Ryan Sharp Daily Effort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'Sprint 1 Details'!$D$3:$Q$3</c:f>
              <c:numCache>
                <c:formatCode>mm/dd</c:formatCode>
                <c:ptCount val="14"/>
                <c:pt idx="0">
                  <c:v>41946</c:v>
                </c:pt>
                <c:pt idx="1">
                  <c:v>41947</c:v>
                </c:pt>
                <c:pt idx="2">
                  <c:v>41948</c:v>
                </c:pt>
                <c:pt idx="3">
                  <c:v>41949</c:v>
                </c:pt>
                <c:pt idx="4">
                  <c:v>41950</c:v>
                </c:pt>
                <c:pt idx="5">
                  <c:v>41951</c:v>
                </c:pt>
                <c:pt idx="6">
                  <c:v>41952</c:v>
                </c:pt>
                <c:pt idx="7">
                  <c:v>41953</c:v>
                </c:pt>
                <c:pt idx="8">
                  <c:v>41954</c:v>
                </c:pt>
                <c:pt idx="9">
                  <c:v>41955</c:v>
                </c:pt>
                <c:pt idx="10">
                  <c:v>41956</c:v>
                </c:pt>
                <c:pt idx="11">
                  <c:v>41957</c:v>
                </c:pt>
                <c:pt idx="12">
                  <c:v>41958</c:v>
                </c:pt>
                <c:pt idx="13">
                  <c:v>41959</c:v>
                </c:pt>
              </c:numCache>
            </c:numRef>
          </c:cat>
          <c:val>
            <c:numRef>
              <c:f>'Sprint 1 Details'!$D$24:$Q$24</c:f>
              <c:numCache>
                <c:formatCode>0.00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0.625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0.55555555555555558</c:v>
                </c:pt>
                <c:pt idx="9">
                  <c:v>0.5</c:v>
                </c:pt>
                <c:pt idx="10">
                  <c:v>0.63636363636363635</c:v>
                </c:pt>
                <c:pt idx="11">
                  <c:v>0.625</c:v>
                </c:pt>
                <c:pt idx="12">
                  <c:v>0.57692307692307687</c:v>
                </c:pt>
                <c:pt idx="13">
                  <c:v>0.6071428571428571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Details'!$D$3:$Q$3</c:f>
              <c:numCache>
                <c:formatCode>mm/dd</c:formatCode>
                <c:ptCount val="14"/>
                <c:pt idx="0">
                  <c:v>41946</c:v>
                </c:pt>
                <c:pt idx="1">
                  <c:v>41947</c:v>
                </c:pt>
                <c:pt idx="2">
                  <c:v>41948</c:v>
                </c:pt>
                <c:pt idx="3">
                  <c:v>41949</c:v>
                </c:pt>
                <c:pt idx="4">
                  <c:v>41950</c:v>
                </c:pt>
                <c:pt idx="5">
                  <c:v>41951</c:v>
                </c:pt>
                <c:pt idx="6">
                  <c:v>41952</c:v>
                </c:pt>
                <c:pt idx="7">
                  <c:v>41953</c:v>
                </c:pt>
                <c:pt idx="8">
                  <c:v>41954</c:v>
                </c:pt>
                <c:pt idx="9">
                  <c:v>41955</c:v>
                </c:pt>
                <c:pt idx="10">
                  <c:v>41956</c:v>
                </c:pt>
                <c:pt idx="11">
                  <c:v>41957</c:v>
                </c:pt>
                <c:pt idx="12">
                  <c:v>41958</c:v>
                </c:pt>
                <c:pt idx="13">
                  <c:v>41959</c:v>
                </c:pt>
              </c:numCache>
            </c:numRef>
          </c:cat>
          <c:val>
            <c:numRef>
              <c:f>'Sprint 1 Details'!$D$20:$Q$20</c:f>
              <c:numCache>
                <c:formatCode>0.0_);[Red]\(0.0\)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0.5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44704"/>
        <c:axId val="130746624"/>
      </c:lineChart>
      <c:dateAx>
        <c:axId val="13074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mm/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6624"/>
        <c:crosses val="autoZero"/>
        <c:auto val="1"/>
        <c:lblOffset val="100"/>
        <c:baseTimeUnit val="days"/>
      </c:dateAx>
      <c:valAx>
        <c:axId val="1307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(p-h)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Product: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Weekly Effort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Product!$D$31:$G$31</c:f>
              <c:numCache>
                <c:formatCode>0.0</c:formatCode>
                <c:ptCount val="4"/>
                <c:pt idx="0">
                  <c:v>9</c:v>
                </c:pt>
                <c:pt idx="1">
                  <c:v>14.5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Product!$D$26:$G$26</c:f>
              <c:numCache>
                <c:formatCode>0.0</c:formatCode>
                <c:ptCount val="4"/>
                <c:pt idx="0">
                  <c:v>9</c:v>
                </c:pt>
                <c:pt idx="1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25696"/>
        <c:axId val="83752448"/>
      </c:lineChart>
      <c:catAx>
        <c:axId val="8372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Development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52448"/>
        <c:crosses val="autoZero"/>
        <c:auto val="1"/>
        <c:lblAlgn val="ctr"/>
        <c:lblOffset val="100"/>
        <c:noMultiLvlLbl val="0"/>
      </c:catAx>
      <c:valAx>
        <c:axId val="837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(p-h)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Product: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Jaime Acevedo Daily Effort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Product!$D$4:$Q$4</c:f>
              <c:numCache>
                <c:formatCode>mm/dd</c:formatCode>
                <c:ptCount val="14"/>
                <c:pt idx="0">
                  <c:v>41946</c:v>
                </c:pt>
                <c:pt idx="1">
                  <c:v>41947</c:v>
                </c:pt>
                <c:pt idx="2">
                  <c:v>41948</c:v>
                </c:pt>
                <c:pt idx="3">
                  <c:v>41949</c:v>
                </c:pt>
                <c:pt idx="4">
                  <c:v>41950</c:v>
                </c:pt>
                <c:pt idx="5">
                  <c:v>41951</c:v>
                </c:pt>
                <c:pt idx="6">
                  <c:v>41952</c:v>
                </c:pt>
                <c:pt idx="7">
                  <c:v>41953</c:v>
                </c:pt>
                <c:pt idx="8">
                  <c:v>41954</c:v>
                </c:pt>
                <c:pt idx="9">
                  <c:v>41955</c:v>
                </c:pt>
                <c:pt idx="10">
                  <c:v>41956</c:v>
                </c:pt>
                <c:pt idx="11">
                  <c:v>41957</c:v>
                </c:pt>
                <c:pt idx="12">
                  <c:v>41958</c:v>
                </c:pt>
                <c:pt idx="13">
                  <c:v>41959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Product!$D$4:$W$4</c15:sqref>
                  </c15:fullRef>
                </c:ext>
              </c:extLst>
            </c:numRef>
          </c:cat>
          <c:val>
            <c:numRef>
              <c:f>Product!$D$11:$Q$11</c:f>
              <c:numCache>
                <c:formatCode>0.0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0.625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0.55555555555555558</c:v>
                </c:pt>
                <c:pt idx="9">
                  <c:v>0.5</c:v>
                </c:pt>
                <c:pt idx="10">
                  <c:v>0.63636363636363635</c:v>
                </c:pt>
                <c:pt idx="11">
                  <c:v>0.625</c:v>
                </c:pt>
                <c:pt idx="12">
                  <c:v>0.57692307692307687</c:v>
                </c:pt>
                <c:pt idx="13">
                  <c:v>0.6785714285714286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Product!$D$11:$W$11</c15:sqref>
                  </c15:fullRef>
                </c:ext>
              </c:extLst>
            </c:numRef>
          </c:val>
          <c:smooth val="0"/>
        </c:ser>
        <c:ser>
          <c:idx val="1"/>
          <c:order val="1"/>
          <c:tx>
            <c:v>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Product!$D$4:$Q$4</c:f>
              <c:numCache>
                <c:formatCode>mm/dd</c:formatCode>
                <c:ptCount val="14"/>
                <c:pt idx="0">
                  <c:v>41946</c:v>
                </c:pt>
                <c:pt idx="1">
                  <c:v>41947</c:v>
                </c:pt>
                <c:pt idx="2">
                  <c:v>41948</c:v>
                </c:pt>
                <c:pt idx="3">
                  <c:v>41949</c:v>
                </c:pt>
                <c:pt idx="4">
                  <c:v>41950</c:v>
                </c:pt>
                <c:pt idx="5">
                  <c:v>41951</c:v>
                </c:pt>
                <c:pt idx="6">
                  <c:v>41952</c:v>
                </c:pt>
                <c:pt idx="7">
                  <c:v>41953</c:v>
                </c:pt>
                <c:pt idx="8">
                  <c:v>41954</c:v>
                </c:pt>
                <c:pt idx="9">
                  <c:v>41955</c:v>
                </c:pt>
                <c:pt idx="10">
                  <c:v>41956</c:v>
                </c:pt>
                <c:pt idx="11">
                  <c:v>41957</c:v>
                </c:pt>
                <c:pt idx="12">
                  <c:v>41958</c:v>
                </c:pt>
                <c:pt idx="13">
                  <c:v>41959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Product!$D$4:$W$4</c15:sqref>
                  </c15:fullRef>
                </c:ext>
              </c:extLst>
            </c:numRef>
          </c:cat>
          <c:val>
            <c:numRef>
              <c:f>Product!$D$6:$Q$6</c:f>
              <c:numCache>
                <c:formatCode>0.0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0.5</c:v>
                </c:pt>
                <c:pt idx="12">
                  <c:v>0</c:v>
                </c:pt>
                <c:pt idx="13">
                  <c:v>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Product!$D$6:$W$6</c15:sqref>
                  </c15:fullRef>
                </c:ext>
              </c:extLst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38016"/>
        <c:axId val="84039936"/>
      </c:lineChart>
      <c:dateAx>
        <c:axId val="8403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mm/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9936"/>
        <c:crosses val="autoZero"/>
        <c:auto val="1"/>
        <c:lblOffset val="100"/>
        <c:baseTimeUnit val="days"/>
      </c:dateAx>
      <c:valAx>
        <c:axId val="840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(p-h)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Product: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Jaime Acevedo Weekly Effort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Product!$D$28:$G$28</c:f>
              <c:numCache>
                <c:formatCode>0.0</c:formatCode>
                <c:ptCount val="4"/>
                <c:pt idx="0">
                  <c:v>3</c:v>
                </c:pt>
                <c:pt idx="1">
                  <c:v>4.75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Product!$D$23:$G$23</c:f>
              <c:numCache>
                <c:formatCode>0.0</c:formatCode>
                <c:ptCount val="4"/>
                <c:pt idx="0">
                  <c:v>3</c:v>
                </c:pt>
                <c:pt idx="1">
                  <c:v>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73088"/>
        <c:axId val="85675008"/>
      </c:lineChart>
      <c:catAx>
        <c:axId val="8567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Development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5008"/>
        <c:crosses val="autoZero"/>
        <c:auto val="1"/>
        <c:lblAlgn val="ctr"/>
        <c:lblOffset val="100"/>
        <c:noMultiLvlLbl val="0"/>
      </c:catAx>
      <c:valAx>
        <c:axId val="856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(p-h)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Product: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Matthew Bunch Daily Effort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Product!$D$4:$Q$4</c:f>
              <c:numCache>
                <c:formatCode>mm/dd</c:formatCode>
                <c:ptCount val="14"/>
                <c:pt idx="0">
                  <c:v>41946</c:v>
                </c:pt>
                <c:pt idx="1">
                  <c:v>41947</c:v>
                </c:pt>
                <c:pt idx="2">
                  <c:v>41948</c:v>
                </c:pt>
                <c:pt idx="3">
                  <c:v>41949</c:v>
                </c:pt>
                <c:pt idx="4">
                  <c:v>41950</c:v>
                </c:pt>
                <c:pt idx="5">
                  <c:v>41951</c:v>
                </c:pt>
                <c:pt idx="6">
                  <c:v>41952</c:v>
                </c:pt>
                <c:pt idx="7">
                  <c:v>41953</c:v>
                </c:pt>
                <c:pt idx="8">
                  <c:v>41954</c:v>
                </c:pt>
                <c:pt idx="9">
                  <c:v>41955</c:v>
                </c:pt>
                <c:pt idx="10">
                  <c:v>41956</c:v>
                </c:pt>
                <c:pt idx="11">
                  <c:v>41957</c:v>
                </c:pt>
                <c:pt idx="12">
                  <c:v>41958</c:v>
                </c:pt>
                <c:pt idx="13">
                  <c:v>41959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Product!$D$4:$W$4</c15:sqref>
                  </c15:fullRef>
                </c:ext>
              </c:extLst>
            </c:numRef>
          </c:cat>
          <c:val>
            <c:numRef>
              <c:f>Product!$D$12:$Q$12</c:f>
              <c:numCache>
                <c:formatCode>0.0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0.55555555555555558</c:v>
                </c:pt>
                <c:pt idx="9">
                  <c:v>0.5</c:v>
                </c:pt>
                <c:pt idx="10">
                  <c:v>0.63636363636363635</c:v>
                </c:pt>
                <c:pt idx="11">
                  <c:v>0.625</c:v>
                </c:pt>
                <c:pt idx="12">
                  <c:v>0.57692307692307687</c:v>
                </c:pt>
                <c:pt idx="13">
                  <c:v>0.7142857142857143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Product!$D$12:$W$12</c15:sqref>
                  </c15:fullRef>
                </c:ext>
              </c:extLst>
            </c:numRef>
          </c:val>
          <c:smooth val="0"/>
        </c:ser>
        <c:ser>
          <c:idx val="1"/>
          <c:order val="1"/>
          <c:tx>
            <c:v>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Product!$D$4:$Q$4</c:f>
              <c:numCache>
                <c:formatCode>mm/dd</c:formatCode>
                <c:ptCount val="14"/>
                <c:pt idx="0">
                  <c:v>41946</c:v>
                </c:pt>
                <c:pt idx="1">
                  <c:v>41947</c:v>
                </c:pt>
                <c:pt idx="2">
                  <c:v>41948</c:v>
                </c:pt>
                <c:pt idx="3">
                  <c:v>41949</c:v>
                </c:pt>
                <c:pt idx="4">
                  <c:v>41950</c:v>
                </c:pt>
                <c:pt idx="5">
                  <c:v>41951</c:v>
                </c:pt>
                <c:pt idx="6">
                  <c:v>41952</c:v>
                </c:pt>
                <c:pt idx="7">
                  <c:v>41953</c:v>
                </c:pt>
                <c:pt idx="8">
                  <c:v>41954</c:v>
                </c:pt>
                <c:pt idx="9">
                  <c:v>41955</c:v>
                </c:pt>
                <c:pt idx="10">
                  <c:v>41956</c:v>
                </c:pt>
                <c:pt idx="11">
                  <c:v>41957</c:v>
                </c:pt>
                <c:pt idx="12">
                  <c:v>41958</c:v>
                </c:pt>
                <c:pt idx="13">
                  <c:v>41959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Product!$D$4:$W$4</c15:sqref>
                  </c15:fullRef>
                </c:ext>
              </c:extLst>
            </c:numRef>
          </c:cat>
          <c:val>
            <c:numRef>
              <c:f>Product!$D$7:$Q$7</c:f>
              <c:numCache>
                <c:formatCode>0.0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0.5</c:v>
                </c:pt>
                <c:pt idx="12">
                  <c:v>0</c:v>
                </c:pt>
                <c:pt idx="13">
                  <c:v>2.5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Product!$D$7:$W$7</c15:sqref>
                  </c15:fullRef>
                </c:ext>
              </c:extLst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15200"/>
        <c:axId val="128844160"/>
      </c:lineChart>
      <c:dateAx>
        <c:axId val="8571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mm/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44160"/>
        <c:crosses val="autoZero"/>
        <c:auto val="1"/>
        <c:lblOffset val="100"/>
        <c:baseTimeUnit val="days"/>
      </c:dateAx>
      <c:valAx>
        <c:axId val="1288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(p-h)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Product: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Matthew</a:t>
            </a:r>
            <a:r>
              <a:rPr lang="en-US" baseline="0"/>
              <a:t> Bunch</a:t>
            </a:r>
            <a:r>
              <a:rPr lang="en-US"/>
              <a:t> Weekly Effort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Product!$D$29:$G$29</c:f>
              <c:numCache>
                <c:formatCode>0.0</c:formatCode>
                <c:ptCount val="4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Product!$D$24:$G$24</c:f>
              <c:numCache>
                <c:formatCode>0.0</c:formatCode>
                <c:ptCount val="4"/>
                <c:pt idx="0">
                  <c:v>3</c:v>
                </c:pt>
                <c:pt idx="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78080"/>
        <c:axId val="128880000"/>
      </c:lineChart>
      <c:catAx>
        <c:axId val="12887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Development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0000"/>
        <c:crosses val="autoZero"/>
        <c:auto val="1"/>
        <c:lblAlgn val="ctr"/>
        <c:lblOffset val="100"/>
        <c:noMultiLvlLbl val="0"/>
      </c:catAx>
      <c:valAx>
        <c:axId val="1288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(p-h)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Product: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Ryan Sharp Daily Effort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Product!$D$4:$Q$4</c:f>
              <c:numCache>
                <c:formatCode>mm/dd</c:formatCode>
                <c:ptCount val="14"/>
                <c:pt idx="0">
                  <c:v>41946</c:v>
                </c:pt>
                <c:pt idx="1">
                  <c:v>41947</c:v>
                </c:pt>
                <c:pt idx="2">
                  <c:v>41948</c:v>
                </c:pt>
                <c:pt idx="3">
                  <c:v>41949</c:v>
                </c:pt>
                <c:pt idx="4">
                  <c:v>41950</c:v>
                </c:pt>
                <c:pt idx="5">
                  <c:v>41951</c:v>
                </c:pt>
                <c:pt idx="6">
                  <c:v>41952</c:v>
                </c:pt>
                <c:pt idx="7">
                  <c:v>41953</c:v>
                </c:pt>
                <c:pt idx="8">
                  <c:v>41954</c:v>
                </c:pt>
                <c:pt idx="9">
                  <c:v>41955</c:v>
                </c:pt>
                <c:pt idx="10">
                  <c:v>41956</c:v>
                </c:pt>
                <c:pt idx="11">
                  <c:v>41957</c:v>
                </c:pt>
                <c:pt idx="12">
                  <c:v>41958</c:v>
                </c:pt>
                <c:pt idx="13">
                  <c:v>41959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Product!$D$4:$W$4</c15:sqref>
                  </c15:fullRef>
                </c:ext>
              </c:extLst>
            </c:numRef>
          </c:cat>
          <c:val>
            <c:numRef>
              <c:f>Product!$D$13:$Q$13</c:f>
              <c:numCache>
                <c:formatCode>0.0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0.625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0.72727272727272729</c:v>
                </c:pt>
                <c:pt idx="11">
                  <c:v>0.70833333333333337</c:v>
                </c:pt>
                <c:pt idx="12">
                  <c:v>0.65384615384615385</c:v>
                </c:pt>
                <c:pt idx="13">
                  <c:v>0.6785714285714286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Product!$D$13:$W$13</c15:sqref>
                  </c15:fullRef>
                </c:ext>
              </c:extLst>
            </c:numRef>
          </c:val>
          <c:smooth val="0"/>
        </c:ser>
        <c:ser>
          <c:idx val="1"/>
          <c:order val="1"/>
          <c:tx>
            <c:v>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Product!$D$4:$Q$4</c:f>
              <c:numCache>
                <c:formatCode>mm/dd</c:formatCode>
                <c:ptCount val="14"/>
                <c:pt idx="0">
                  <c:v>41946</c:v>
                </c:pt>
                <c:pt idx="1">
                  <c:v>41947</c:v>
                </c:pt>
                <c:pt idx="2">
                  <c:v>41948</c:v>
                </c:pt>
                <c:pt idx="3">
                  <c:v>41949</c:v>
                </c:pt>
                <c:pt idx="4">
                  <c:v>41950</c:v>
                </c:pt>
                <c:pt idx="5">
                  <c:v>41951</c:v>
                </c:pt>
                <c:pt idx="6">
                  <c:v>41952</c:v>
                </c:pt>
                <c:pt idx="7">
                  <c:v>41953</c:v>
                </c:pt>
                <c:pt idx="8">
                  <c:v>41954</c:v>
                </c:pt>
                <c:pt idx="9">
                  <c:v>41955</c:v>
                </c:pt>
                <c:pt idx="10">
                  <c:v>41956</c:v>
                </c:pt>
                <c:pt idx="11">
                  <c:v>41957</c:v>
                </c:pt>
                <c:pt idx="12">
                  <c:v>41958</c:v>
                </c:pt>
                <c:pt idx="13">
                  <c:v>41959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Product!$D$4:$W$4</c15:sqref>
                  </c15:fullRef>
                </c:ext>
              </c:extLst>
            </c:numRef>
          </c:cat>
          <c:val>
            <c:numRef>
              <c:f>Product!$D$8:$Q$8</c:f>
              <c:numCache>
                <c:formatCode>0.0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0.5</c:v>
                </c:pt>
                <c:pt idx="12">
                  <c:v>0</c:v>
                </c:pt>
                <c:pt idx="13">
                  <c:v>1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Product!$D$8:$W$8</c15:sqref>
                  </c15:fullRef>
                </c:ext>
              </c:extLst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99328"/>
        <c:axId val="128921984"/>
      </c:lineChart>
      <c:dateAx>
        <c:axId val="12889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mm/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1984"/>
        <c:crosses val="autoZero"/>
        <c:auto val="1"/>
        <c:lblOffset val="100"/>
        <c:baseTimeUnit val="days"/>
      </c:dateAx>
      <c:valAx>
        <c:axId val="1289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(p-h)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9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Product: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Ryan Sharp Weekly Effort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Product!$D$30:$G$30</c:f>
              <c:numCache>
                <c:formatCode>0.0</c:formatCode>
                <c:ptCount val="4"/>
                <c:pt idx="0">
                  <c:v>3</c:v>
                </c:pt>
                <c:pt idx="1">
                  <c:v>4.75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Product!$D$25:$G$25</c:f>
              <c:numCache>
                <c:formatCode>0.0</c:formatCode>
                <c:ptCount val="4"/>
                <c:pt idx="0">
                  <c:v>3</c:v>
                </c:pt>
                <c:pt idx="1">
                  <c:v>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50272"/>
        <c:axId val="128952192"/>
      </c:lineChart>
      <c:catAx>
        <c:axId val="12895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Development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2192"/>
        <c:crosses val="autoZero"/>
        <c:auto val="1"/>
        <c:lblAlgn val="ctr"/>
        <c:lblOffset val="100"/>
        <c:noMultiLvlLbl val="0"/>
      </c:catAx>
      <c:valAx>
        <c:axId val="1289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(p-h)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I: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Daily Effort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Details'!$D$3:$Q$3</c:f>
              <c:numCache>
                <c:formatCode>mm/dd</c:formatCode>
                <c:ptCount val="14"/>
                <c:pt idx="0">
                  <c:v>41946</c:v>
                </c:pt>
                <c:pt idx="1">
                  <c:v>41947</c:v>
                </c:pt>
                <c:pt idx="2">
                  <c:v>41948</c:v>
                </c:pt>
                <c:pt idx="3">
                  <c:v>41949</c:v>
                </c:pt>
                <c:pt idx="4">
                  <c:v>41950</c:v>
                </c:pt>
                <c:pt idx="5">
                  <c:v>41951</c:v>
                </c:pt>
                <c:pt idx="6">
                  <c:v>41952</c:v>
                </c:pt>
                <c:pt idx="7">
                  <c:v>41953</c:v>
                </c:pt>
                <c:pt idx="8">
                  <c:v>41954</c:v>
                </c:pt>
                <c:pt idx="9">
                  <c:v>41955</c:v>
                </c:pt>
                <c:pt idx="10">
                  <c:v>41956</c:v>
                </c:pt>
                <c:pt idx="11">
                  <c:v>41957</c:v>
                </c:pt>
                <c:pt idx="12">
                  <c:v>41958</c:v>
                </c:pt>
                <c:pt idx="13">
                  <c:v>41959</c:v>
                </c:pt>
              </c:numCache>
            </c:numRef>
          </c:cat>
          <c:val>
            <c:numRef>
              <c:f>'Sprint 1 Details'!$D$17:$Q$17</c:f>
              <c:numCache>
                <c:formatCode>0.0_);[Red]\(0.0\)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1.5</c:v>
                </c:pt>
                <c:pt idx="3">
                  <c:v>2.5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6</c:v>
                </c:pt>
                <c:pt idx="11">
                  <c:v>1.5</c:v>
                </c:pt>
                <c:pt idx="12">
                  <c:v>0</c:v>
                </c:pt>
                <c:pt idx="13">
                  <c:v>5.5</c:v>
                </c:pt>
              </c:numCache>
            </c:numRef>
          </c:val>
          <c:smooth val="0"/>
        </c:ser>
        <c:ser>
          <c:idx val="1"/>
          <c:order val="1"/>
          <c:tx>
            <c:v>Velocity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'Sprint 1 Details'!$D$3:$Q$3</c:f>
              <c:numCache>
                <c:formatCode>mm/dd</c:formatCode>
                <c:ptCount val="14"/>
                <c:pt idx="0">
                  <c:v>41946</c:v>
                </c:pt>
                <c:pt idx="1">
                  <c:v>41947</c:v>
                </c:pt>
                <c:pt idx="2">
                  <c:v>41948</c:v>
                </c:pt>
                <c:pt idx="3">
                  <c:v>41949</c:v>
                </c:pt>
                <c:pt idx="4">
                  <c:v>41950</c:v>
                </c:pt>
                <c:pt idx="5">
                  <c:v>41951</c:v>
                </c:pt>
                <c:pt idx="6">
                  <c:v>41952</c:v>
                </c:pt>
                <c:pt idx="7">
                  <c:v>41953</c:v>
                </c:pt>
                <c:pt idx="8">
                  <c:v>41954</c:v>
                </c:pt>
                <c:pt idx="9">
                  <c:v>41955</c:v>
                </c:pt>
                <c:pt idx="10">
                  <c:v>41956</c:v>
                </c:pt>
                <c:pt idx="11">
                  <c:v>41957</c:v>
                </c:pt>
                <c:pt idx="12">
                  <c:v>41958</c:v>
                </c:pt>
                <c:pt idx="13">
                  <c:v>41959</c:v>
                </c:pt>
              </c:numCache>
            </c:numRef>
          </c:cat>
          <c:val>
            <c:numRef>
              <c:f>'Sprint 1 Details'!$D$25:$Q$25</c:f>
              <c:numCache>
                <c:formatCode>0.00</c:formatCode>
                <c:ptCount val="14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1.75</c:v>
                </c:pt>
                <c:pt idx="4">
                  <c:v>1.8</c:v>
                </c:pt>
                <c:pt idx="5">
                  <c:v>1.5</c:v>
                </c:pt>
                <c:pt idx="6">
                  <c:v>1.2857142857142858</c:v>
                </c:pt>
                <c:pt idx="7">
                  <c:v>1.125</c:v>
                </c:pt>
                <c:pt idx="8">
                  <c:v>1.7777777777777777</c:v>
                </c:pt>
                <c:pt idx="9">
                  <c:v>1.6</c:v>
                </c:pt>
                <c:pt idx="10">
                  <c:v>2</c:v>
                </c:pt>
                <c:pt idx="11">
                  <c:v>1.9583333333333333</c:v>
                </c:pt>
                <c:pt idx="12">
                  <c:v>1.8076923076923077</c:v>
                </c:pt>
                <c:pt idx="13">
                  <c:v>2.0714285714285716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21664"/>
        <c:axId val="81527936"/>
      </c:lineChart>
      <c:dateAx>
        <c:axId val="8152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mm/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27936"/>
        <c:crosses val="autoZero"/>
        <c:auto val="1"/>
        <c:lblOffset val="100"/>
        <c:baseTimeUnit val="days"/>
      </c:dateAx>
      <c:valAx>
        <c:axId val="815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(p-h)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2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37</xdr:row>
      <xdr:rowOff>57150</xdr:rowOff>
    </xdr:from>
    <xdr:to>
      <xdr:col>9</xdr:col>
      <xdr:colOff>380999</xdr:colOff>
      <xdr:row>51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37</xdr:row>
      <xdr:rowOff>57150</xdr:rowOff>
    </xdr:from>
    <xdr:to>
      <xdr:col>18</xdr:col>
      <xdr:colOff>438150</xdr:colOff>
      <xdr:row>51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9</xdr:col>
      <xdr:colOff>390525</xdr:colOff>
      <xdr:row>67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476251</xdr:colOff>
      <xdr:row>53</xdr:row>
      <xdr:rowOff>0</xdr:rowOff>
    </xdr:from>
    <xdr:to>
      <xdr:col>18</xdr:col>
      <xdr:colOff>447676</xdr:colOff>
      <xdr:row>67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9</xdr:col>
      <xdr:colOff>390525</xdr:colOff>
      <xdr:row>82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476251</xdr:colOff>
      <xdr:row>68</xdr:row>
      <xdr:rowOff>0</xdr:rowOff>
    </xdr:from>
    <xdr:to>
      <xdr:col>18</xdr:col>
      <xdr:colOff>447676</xdr:colOff>
      <xdr:row>82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9</xdr:col>
      <xdr:colOff>390525</xdr:colOff>
      <xdr:row>97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476251</xdr:colOff>
      <xdr:row>83</xdr:row>
      <xdr:rowOff>0</xdr:rowOff>
    </xdr:from>
    <xdr:to>
      <xdr:col>18</xdr:col>
      <xdr:colOff>447676</xdr:colOff>
      <xdr:row>97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497785</xdr:colOff>
      <xdr:row>36</xdr:row>
      <xdr:rowOff>174763</xdr:rowOff>
    </xdr:from>
    <xdr:to>
      <xdr:col>8</xdr:col>
      <xdr:colOff>593035</xdr:colOff>
      <xdr:row>51</xdr:row>
      <xdr:rowOff>60463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99390</xdr:colOff>
      <xdr:row>36</xdr:row>
      <xdr:rowOff>148259</xdr:rowOff>
    </xdr:from>
    <xdr:to>
      <xdr:col>19</xdr:col>
      <xdr:colOff>31750</xdr:colOff>
      <xdr:row>51</xdr:row>
      <xdr:rowOff>33959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480391</xdr:colOff>
      <xdr:row>51</xdr:row>
      <xdr:rowOff>182215</xdr:rowOff>
    </xdr:from>
    <xdr:to>
      <xdr:col>8</xdr:col>
      <xdr:colOff>563216</xdr:colOff>
      <xdr:row>66</xdr:row>
      <xdr:rowOff>82826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124237</xdr:colOff>
      <xdr:row>52</xdr:row>
      <xdr:rowOff>0</xdr:rowOff>
    </xdr:from>
    <xdr:to>
      <xdr:col>19</xdr:col>
      <xdr:colOff>179916</xdr:colOff>
      <xdr:row>66</xdr:row>
      <xdr:rowOff>116416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36"/>
  <sheetViews>
    <sheetView tabSelected="1" topLeftCell="B1" zoomScale="80" zoomScaleNormal="80" workbookViewId="0">
      <selection activeCell="G6" sqref="G6"/>
    </sheetView>
  </sheetViews>
  <sheetFormatPr defaultRowHeight="15" x14ac:dyDescent="0.25"/>
  <cols>
    <col min="3" max="3" width="17.42578125" customWidth="1"/>
    <col min="4" max="4" width="9.5703125" customWidth="1"/>
    <col min="8" max="8" width="9.140625" customWidth="1"/>
  </cols>
  <sheetData>
    <row r="2" spans="2:31" ht="18.75" x14ac:dyDescent="0.3">
      <c r="D2" s="57" t="s">
        <v>0</v>
      </c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  <c r="R2" s="60" t="s">
        <v>28</v>
      </c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61"/>
    </row>
    <row r="3" spans="2:31" x14ac:dyDescent="0.25">
      <c r="D3" s="63" t="s">
        <v>1</v>
      </c>
      <c r="E3" s="64"/>
      <c r="F3" s="64"/>
      <c r="G3" s="64"/>
      <c r="H3" s="64"/>
      <c r="I3" s="64"/>
      <c r="J3" s="64"/>
      <c r="K3" s="65" t="s">
        <v>2</v>
      </c>
      <c r="L3" s="65"/>
      <c r="M3" s="65"/>
      <c r="N3" s="65"/>
      <c r="O3" s="65"/>
      <c r="P3" s="65"/>
      <c r="Q3" s="65"/>
      <c r="R3" s="66" t="s">
        <v>26</v>
      </c>
      <c r="S3" s="66"/>
      <c r="T3" s="66"/>
      <c r="U3" s="66"/>
      <c r="V3" s="66"/>
      <c r="W3" s="66"/>
      <c r="X3" s="66"/>
      <c r="Y3" s="55" t="s">
        <v>27</v>
      </c>
      <c r="Z3" s="56"/>
      <c r="AA3" s="56"/>
      <c r="AB3" s="56"/>
      <c r="AC3" s="56"/>
      <c r="AD3" s="56"/>
      <c r="AE3" s="56"/>
    </row>
    <row r="4" spans="2:31" x14ac:dyDescent="0.25">
      <c r="C4" s="1" t="s">
        <v>3</v>
      </c>
      <c r="D4" s="2">
        <v>41946</v>
      </c>
      <c r="E4" s="3">
        <v>41947</v>
      </c>
      <c r="F4" s="3">
        <v>41948</v>
      </c>
      <c r="G4" s="3">
        <v>41949</v>
      </c>
      <c r="H4" s="3">
        <v>41950</v>
      </c>
      <c r="I4" s="3">
        <v>41951</v>
      </c>
      <c r="J4" s="3">
        <v>41952</v>
      </c>
      <c r="K4" s="3">
        <v>41953</v>
      </c>
      <c r="L4" s="3">
        <v>41954</v>
      </c>
      <c r="M4" s="3">
        <v>41955</v>
      </c>
      <c r="N4" s="2">
        <v>41956</v>
      </c>
      <c r="O4" s="3">
        <v>41957</v>
      </c>
      <c r="P4" s="3">
        <v>41958</v>
      </c>
      <c r="Q4" s="3">
        <v>41959</v>
      </c>
      <c r="R4" s="3">
        <v>42016</v>
      </c>
      <c r="S4" s="3">
        <v>42017</v>
      </c>
      <c r="T4" s="3">
        <v>42018</v>
      </c>
      <c r="U4" s="3">
        <v>41654</v>
      </c>
      <c r="V4" s="3">
        <v>42020</v>
      </c>
      <c r="W4" s="3">
        <v>42021</v>
      </c>
      <c r="X4" s="3">
        <v>42022</v>
      </c>
      <c r="Y4" s="3">
        <v>42023</v>
      </c>
      <c r="Z4" s="3">
        <v>42024</v>
      </c>
      <c r="AA4" s="3">
        <v>42025</v>
      </c>
      <c r="AB4" s="3">
        <v>42026</v>
      </c>
      <c r="AC4" s="3">
        <v>42027</v>
      </c>
      <c r="AD4" s="3">
        <v>42028</v>
      </c>
      <c r="AE4" s="3">
        <v>42029</v>
      </c>
    </row>
    <row r="5" spans="2:31" x14ac:dyDescent="0.25">
      <c r="C5" s="1" t="s">
        <v>4</v>
      </c>
      <c r="D5" s="4">
        <v>1</v>
      </c>
      <c r="E5" s="5">
        <v>2</v>
      </c>
      <c r="F5" s="5">
        <v>3</v>
      </c>
      <c r="G5" s="5">
        <v>4</v>
      </c>
      <c r="H5" s="5">
        <v>5</v>
      </c>
      <c r="I5" s="5">
        <v>6</v>
      </c>
      <c r="J5" s="5">
        <v>7</v>
      </c>
      <c r="K5" s="5">
        <v>8</v>
      </c>
      <c r="L5" s="5">
        <v>9</v>
      </c>
      <c r="M5" s="5">
        <v>10</v>
      </c>
      <c r="N5" s="4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2:31" x14ac:dyDescent="0.25">
      <c r="B6" s="51" t="s">
        <v>5</v>
      </c>
      <c r="C6" s="6" t="s">
        <v>14</v>
      </c>
      <c r="D6" s="7">
        <v>0</v>
      </c>
      <c r="E6" s="7">
        <v>1</v>
      </c>
      <c r="F6" s="7">
        <v>0.5</v>
      </c>
      <c r="G6" s="7">
        <v>1</v>
      </c>
      <c r="H6" s="7">
        <v>0.5</v>
      </c>
      <c r="I6" s="7">
        <v>0</v>
      </c>
      <c r="J6" s="7">
        <v>0</v>
      </c>
      <c r="K6" s="7">
        <v>0</v>
      </c>
      <c r="L6" s="7">
        <v>2</v>
      </c>
      <c r="M6" s="7">
        <v>0</v>
      </c>
      <c r="N6" s="7">
        <v>2</v>
      </c>
      <c r="O6" s="7">
        <v>0.5</v>
      </c>
      <c r="P6" s="7">
        <v>0</v>
      </c>
      <c r="Q6" s="7">
        <v>2</v>
      </c>
      <c r="R6" s="7"/>
      <c r="S6" s="7"/>
      <c r="T6" s="7"/>
      <c r="U6" s="7"/>
      <c r="V6" s="7"/>
      <c r="W6" s="7"/>
    </row>
    <row r="7" spans="2:31" x14ac:dyDescent="0.25">
      <c r="B7" s="51"/>
      <c r="C7" s="8" t="s">
        <v>15</v>
      </c>
      <c r="D7" s="7">
        <v>0</v>
      </c>
      <c r="E7" s="7">
        <v>1</v>
      </c>
      <c r="F7" s="7">
        <v>0.5</v>
      </c>
      <c r="G7" s="7">
        <v>0.5</v>
      </c>
      <c r="H7" s="7">
        <v>1</v>
      </c>
      <c r="I7" s="7">
        <v>0</v>
      </c>
      <c r="J7" s="7">
        <v>0</v>
      </c>
      <c r="K7" s="7">
        <v>0</v>
      </c>
      <c r="L7" s="7">
        <v>2</v>
      </c>
      <c r="M7" s="7">
        <v>0</v>
      </c>
      <c r="N7" s="7">
        <v>2</v>
      </c>
      <c r="O7" s="7">
        <v>0.5</v>
      </c>
      <c r="P7" s="7">
        <v>0</v>
      </c>
      <c r="Q7" s="7">
        <v>2.5</v>
      </c>
      <c r="R7" s="7"/>
      <c r="S7" s="7"/>
      <c r="T7" s="7"/>
      <c r="U7" s="7"/>
      <c r="V7" s="7"/>
      <c r="W7" s="7"/>
    </row>
    <row r="8" spans="2:31" x14ac:dyDescent="0.25">
      <c r="B8" s="51"/>
      <c r="C8" s="8" t="s">
        <v>16</v>
      </c>
      <c r="D8" s="7">
        <v>0</v>
      </c>
      <c r="E8" s="7">
        <v>1</v>
      </c>
      <c r="F8" s="7">
        <v>0.5</v>
      </c>
      <c r="G8" s="7">
        <v>1</v>
      </c>
      <c r="H8" s="7">
        <v>0.5</v>
      </c>
      <c r="I8" s="7">
        <v>0</v>
      </c>
      <c r="J8" s="7">
        <v>0</v>
      </c>
      <c r="K8" s="7">
        <v>1</v>
      </c>
      <c r="L8" s="7">
        <v>2</v>
      </c>
      <c r="M8" s="7">
        <v>0</v>
      </c>
      <c r="N8" s="7">
        <v>2</v>
      </c>
      <c r="O8" s="7">
        <v>0.5</v>
      </c>
      <c r="P8" s="7">
        <v>0</v>
      </c>
      <c r="Q8" s="7">
        <v>1</v>
      </c>
      <c r="R8" s="7"/>
      <c r="S8" s="7"/>
      <c r="T8" s="7"/>
      <c r="U8" s="7"/>
      <c r="V8" s="7"/>
      <c r="W8" s="7"/>
    </row>
    <row r="9" spans="2:31" x14ac:dyDescent="0.25">
      <c r="B9" s="51"/>
      <c r="C9" s="9" t="s">
        <v>6</v>
      </c>
      <c r="D9" s="7">
        <v>0</v>
      </c>
      <c r="E9" s="7">
        <v>3</v>
      </c>
      <c r="F9" s="7">
        <v>1.5</v>
      </c>
      <c r="G9" s="7">
        <v>2.5</v>
      </c>
      <c r="H9" s="7">
        <v>2</v>
      </c>
      <c r="I9" s="7">
        <v>0</v>
      </c>
      <c r="J9" s="7">
        <v>0</v>
      </c>
      <c r="K9" s="7">
        <v>1</v>
      </c>
      <c r="L9" s="7">
        <v>6</v>
      </c>
      <c r="M9" s="7">
        <v>0</v>
      </c>
      <c r="N9" s="7">
        <v>6</v>
      </c>
      <c r="O9" s="7">
        <v>1.5</v>
      </c>
      <c r="P9" s="7">
        <v>0</v>
      </c>
      <c r="Q9" s="7">
        <v>5.5</v>
      </c>
      <c r="R9" s="7"/>
      <c r="S9" s="7"/>
      <c r="T9" s="7"/>
      <c r="U9" s="7"/>
      <c r="V9" s="7"/>
      <c r="W9" s="7"/>
    </row>
    <row r="10" spans="2:31" x14ac:dyDescent="0.25">
      <c r="B10" s="10"/>
    </row>
    <row r="11" spans="2:31" x14ac:dyDescent="0.25">
      <c r="B11" s="51" t="s">
        <v>7</v>
      </c>
      <c r="C11" s="6" t="s">
        <v>14</v>
      </c>
      <c r="D11" s="7">
        <f xml:space="preserve"> D6</f>
        <v>0</v>
      </c>
      <c r="E11" s="7">
        <f xml:space="preserve"> AVERAGE($D$6:E6)</f>
        <v>0.5</v>
      </c>
      <c r="F11" s="7">
        <f xml:space="preserve"> AVERAGE($D$6:F6)</f>
        <v>0.5</v>
      </c>
      <c r="G11" s="7">
        <f xml:space="preserve"> AVERAGE($D$6:G6)</f>
        <v>0.625</v>
      </c>
      <c r="H11" s="7">
        <f xml:space="preserve"> AVERAGE($D$6:H6)</f>
        <v>0.6</v>
      </c>
      <c r="I11" s="7">
        <f xml:space="preserve"> AVERAGE($D$6:I6)</f>
        <v>0.5</v>
      </c>
      <c r="J11" s="7">
        <f xml:space="preserve"> AVERAGE($D$6:J6)</f>
        <v>0.42857142857142855</v>
      </c>
      <c r="K11" s="7">
        <f xml:space="preserve"> AVERAGE($D$6:K6)</f>
        <v>0.375</v>
      </c>
      <c r="L11" s="7">
        <f xml:space="preserve"> AVERAGE($D$6:L6)</f>
        <v>0.55555555555555558</v>
      </c>
      <c r="M11" s="7">
        <f xml:space="preserve"> AVERAGE($D$6:M6)</f>
        <v>0.5</v>
      </c>
      <c r="N11" s="7">
        <f xml:space="preserve"> AVERAGE($D$6:N6)</f>
        <v>0.63636363636363635</v>
      </c>
      <c r="O11" s="7">
        <f xml:space="preserve"> AVERAGE($D$6:O6)</f>
        <v>0.625</v>
      </c>
      <c r="P11" s="7">
        <f xml:space="preserve"> AVERAGE($D$6:P6)</f>
        <v>0.57692307692307687</v>
      </c>
      <c r="Q11" s="7">
        <f xml:space="preserve"> AVERAGE($D$6:Q6)</f>
        <v>0.6785714285714286</v>
      </c>
      <c r="R11" s="7"/>
      <c r="S11" s="7"/>
      <c r="T11" s="7"/>
      <c r="U11" s="7"/>
      <c r="V11" s="7"/>
      <c r="W11" s="7"/>
    </row>
    <row r="12" spans="2:31" x14ac:dyDescent="0.25">
      <c r="B12" s="51"/>
      <c r="C12" s="8" t="s">
        <v>15</v>
      </c>
      <c r="D12" s="7">
        <f xml:space="preserve"> D7</f>
        <v>0</v>
      </c>
      <c r="E12" s="7">
        <f xml:space="preserve"> AVERAGE($D$7:E7)</f>
        <v>0.5</v>
      </c>
      <c r="F12" s="7">
        <f xml:space="preserve"> AVERAGE($D$7:F7)</f>
        <v>0.5</v>
      </c>
      <c r="G12" s="7">
        <f xml:space="preserve"> AVERAGE($D$7:G7)</f>
        <v>0.5</v>
      </c>
      <c r="H12" s="7">
        <f xml:space="preserve"> AVERAGE($D$7:H7)</f>
        <v>0.6</v>
      </c>
      <c r="I12" s="7">
        <f xml:space="preserve"> AVERAGE($D$7:I7)</f>
        <v>0.5</v>
      </c>
      <c r="J12" s="7">
        <f xml:space="preserve"> AVERAGE($D$7:J7)</f>
        <v>0.42857142857142855</v>
      </c>
      <c r="K12" s="7">
        <f xml:space="preserve"> AVERAGE($D$7:K7)</f>
        <v>0.375</v>
      </c>
      <c r="L12" s="7">
        <f xml:space="preserve"> AVERAGE($D$7:L7)</f>
        <v>0.55555555555555558</v>
      </c>
      <c r="M12" s="7">
        <f xml:space="preserve"> AVERAGE($D$7:M7)</f>
        <v>0.5</v>
      </c>
      <c r="N12" s="7">
        <f xml:space="preserve"> AVERAGE($D$7:N7)</f>
        <v>0.63636363636363635</v>
      </c>
      <c r="O12" s="7">
        <f xml:space="preserve"> AVERAGE($D$7:O7)</f>
        <v>0.625</v>
      </c>
      <c r="P12" s="7">
        <f xml:space="preserve"> AVERAGE($D$7:P7)</f>
        <v>0.57692307692307687</v>
      </c>
      <c r="Q12" s="7">
        <f xml:space="preserve"> AVERAGE($D$7:Q7)</f>
        <v>0.7142857142857143</v>
      </c>
      <c r="R12" s="7"/>
      <c r="S12" s="7"/>
      <c r="T12" s="7"/>
      <c r="U12" s="7"/>
      <c r="V12" s="7"/>
      <c r="W12" s="7"/>
    </row>
    <row r="13" spans="2:31" x14ac:dyDescent="0.25">
      <c r="B13" s="51"/>
      <c r="C13" s="8" t="s">
        <v>16</v>
      </c>
      <c r="D13" s="7">
        <f xml:space="preserve"> D8</f>
        <v>0</v>
      </c>
      <c r="E13" s="7">
        <f xml:space="preserve"> AVERAGE($D$8:E8)</f>
        <v>0.5</v>
      </c>
      <c r="F13" s="7">
        <f xml:space="preserve"> AVERAGE($D$8:F8)</f>
        <v>0.5</v>
      </c>
      <c r="G13" s="7">
        <f xml:space="preserve"> AVERAGE($D$8:G8)</f>
        <v>0.625</v>
      </c>
      <c r="H13" s="7">
        <f xml:space="preserve"> AVERAGE($D$8:H8)</f>
        <v>0.6</v>
      </c>
      <c r="I13" s="7">
        <f xml:space="preserve"> AVERAGE($D$8:I8)</f>
        <v>0.5</v>
      </c>
      <c r="J13" s="7">
        <f xml:space="preserve"> AVERAGE($D$8:J8)</f>
        <v>0.42857142857142855</v>
      </c>
      <c r="K13" s="7">
        <f xml:space="preserve"> AVERAGE($D$8:K8)</f>
        <v>0.5</v>
      </c>
      <c r="L13" s="7">
        <f xml:space="preserve"> AVERAGE($D$8:L8)</f>
        <v>0.66666666666666663</v>
      </c>
      <c r="M13" s="7">
        <f xml:space="preserve"> AVERAGE($D$8:M8)</f>
        <v>0.6</v>
      </c>
      <c r="N13" s="7">
        <f xml:space="preserve"> AVERAGE($D$8:N8)</f>
        <v>0.72727272727272729</v>
      </c>
      <c r="O13" s="7">
        <f xml:space="preserve"> AVERAGE($D$8:O8)</f>
        <v>0.70833333333333337</v>
      </c>
      <c r="P13" s="7">
        <f xml:space="preserve"> AVERAGE($D$8:P8)</f>
        <v>0.65384615384615385</v>
      </c>
      <c r="Q13" s="7">
        <f xml:space="preserve"> AVERAGE($D$8:Q8)</f>
        <v>0.6785714285714286</v>
      </c>
      <c r="R13" s="7"/>
      <c r="S13" s="7"/>
      <c r="T13" s="7"/>
      <c r="U13" s="7"/>
      <c r="V13" s="7"/>
      <c r="W13" s="7"/>
    </row>
    <row r="14" spans="2:31" x14ac:dyDescent="0.25">
      <c r="B14" s="51"/>
      <c r="C14" s="9" t="s">
        <v>6</v>
      </c>
      <c r="D14" s="7">
        <f xml:space="preserve"> D9</f>
        <v>0</v>
      </c>
      <c r="E14" s="7">
        <f xml:space="preserve"> AVERAGE($D$9:E9)</f>
        <v>1.5</v>
      </c>
      <c r="F14" s="7">
        <f xml:space="preserve"> AVERAGE($D$9:F9)</f>
        <v>1.5</v>
      </c>
      <c r="G14" s="7">
        <f xml:space="preserve"> AVERAGE($D$9:G9)</f>
        <v>1.75</v>
      </c>
      <c r="H14" s="7">
        <f xml:space="preserve"> AVERAGE($D$9:H9)</f>
        <v>1.8</v>
      </c>
      <c r="I14" s="7">
        <f xml:space="preserve"> AVERAGE($D$9:I9)</f>
        <v>1.5</v>
      </c>
      <c r="J14" s="7">
        <f xml:space="preserve"> AVERAGE($D$9:J9)</f>
        <v>1.2857142857142858</v>
      </c>
      <c r="K14" s="7">
        <f xml:space="preserve"> AVERAGE($D$9:K9)</f>
        <v>1.25</v>
      </c>
      <c r="L14" s="7">
        <f xml:space="preserve"> AVERAGE($D$9:L9)</f>
        <v>1.7777777777777777</v>
      </c>
      <c r="M14" s="7">
        <f xml:space="preserve"> AVERAGE($D$9:M9)</f>
        <v>1.6</v>
      </c>
      <c r="N14" s="7">
        <f xml:space="preserve"> AVERAGE($D$9:N9)</f>
        <v>2</v>
      </c>
      <c r="O14" s="7">
        <f xml:space="preserve"> AVERAGE($D$9:O9)</f>
        <v>1.9583333333333333</v>
      </c>
      <c r="P14" s="7">
        <f xml:space="preserve"> AVERAGE($D$9:P9)</f>
        <v>1.8076923076923077</v>
      </c>
      <c r="Q14" s="7">
        <f xml:space="preserve"> AVERAGE($D$9:Q9)</f>
        <v>2.0714285714285716</v>
      </c>
      <c r="R14" s="7"/>
      <c r="S14" s="7"/>
      <c r="T14" s="7"/>
      <c r="U14" s="7"/>
      <c r="V14" s="7"/>
      <c r="W14" s="7"/>
    </row>
    <row r="15" spans="2:31" x14ac:dyDescent="0.25">
      <c r="B15" s="10"/>
    </row>
    <row r="16" spans="2:31" x14ac:dyDescent="0.25">
      <c r="B16" s="51" t="s">
        <v>8</v>
      </c>
      <c r="C16" s="6" t="s">
        <v>14</v>
      </c>
      <c r="D16" s="7">
        <f xml:space="preserve"> D6</f>
        <v>0</v>
      </c>
      <c r="E16" s="7">
        <f>D16+E6</f>
        <v>1</v>
      </c>
      <c r="F16" s="7">
        <f t="shared" ref="F16:Q16" si="0">E16+F6</f>
        <v>1.5</v>
      </c>
      <c r="G16" s="7">
        <f t="shared" si="0"/>
        <v>2.5</v>
      </c>
      <c r="H16" s="7">
        <f t="shared" si="0"/>
        <v>3</v>
      </c>
      <c r="I16" s="7">
        <f t="shared" si="0"/>
        <v>3</v>
      </c>
      <c r="J16" s="7">
        <f t="shared" si="0"/>
        <v>3</v>
      </c>
      <c r="K16" s="7">
        <f t="shared" si="0"/>
        <v>3</v>
      </c>
      <c r="L16" s="7">
        <f t="shared" si="0"/>
        <v>5</v>
      </c>
      <c r="M16" s="7">
        <f t="shared" si="0"/>
        <v>5</v>
      </c>
      <c r="N16" s="7">
        <f t="shared" si="0"/>
        <v>7</v>
      </c>
      <c r="O16" s="7">
        <f t="shared" si="0"/>
        <v>7.5</v>
      </c>
      <c r="P16" s="7">
        <f t="shared" si="0"/>
        <v>7.5</v>
      </c>
      <c r="Q16" s="7">
        <f t="shared" si="0"/>
        <v>9.5</v>
      </c>
      <c r="R16" s="7"/>
      <c r="S16" s="7"/>
      <c r="T16" s="7"/>
      <c r="U16" s="7"/>
      <c r="V16" s="7"/>
      <c r="W16" s="7"/>
    </row>
    <row r="17" spans="2:23" x14ac:dyDescent="0.25">
      <c r="B17" s="51"/>
      <c r="C17" s="8" t="s">
        <v>15</v>
      </c>
      <c r="D17" s="7">
        <f xml:space="preserve"> D7</f>
        <v>0</v>
      </c>
      <c r="E17" s="7">
        <f t="shared" ref="E17:E19" si="1" xml:space="preserve"> D17 + E7</f>
        <v>1</v>
      </c>
      <c r="F17" s="7">
        <f t="shared" ref="F17:F19" si="2" xml:space="preserve"> E17 + F7</f>
        <v>1.5</v>
      </c>
      <c r="G17" s="7">
        <f t="shared" ref="G17:G19" si="3" xml:space="preserve"> F17 + G7</f>
        <v>2</v>
      </c>
      <c r="H17" s="7">
        <f t="shared" ref="H17:H19" si="4" xml:space="preserve"> G17 + H7</f>
        <v>3</v>
      </c>
      <c r="I17" s="7">
        <f t="shared" ref="I17:I19" si="5" xml:space="preserve"> H17 + I7</f>
        <v>3</v>
      </c>
      <c r="J17" s="7">
        <f t="shared" ref="J17:J19" si="6" xml:space="preserve"> I17 + J7</f>
        <v>3</v>
      </c>
      <c r="K17" s="7">
        <f t="shared" ref="K17:K19" si="7" xml:space="preserve"> J17 + K7</f>
        <v>3</v>
      </c>
      <c r="L17" s="7">
        <f t="shared" ref="L17:L19" si="8" xml:space="preserve"> K17 + L7</f>
        <v>5</v>
      </c>
      <c r="M17" s="7">
        <f t="shared" ref="M17:M19" si="9" xml:space="preserve"> L17 + M7</f>
        <v>5</v>
      </c>
      <c r="N17" s="7">
        <f t="shared" ref="N17:N19" si="10" xml:space="preserve"> M17 + N7</f>
        <v>7</v>
      </c>
      <c r="O17" s="7">
        <f t="shared" ref="O17:O19" si="11" xml:space="preserve"> N17 + O7</f>
        <v>7.5</v>
      </c>
      <c r="P17" s="7">
        <f t="shared" ref="P17:P19" si="12" xml:space="preserve"> O17 + P7</f>
        <v>7.5</v>
      </c>
      <c r="Q17" s="7">
        <f t="shared" ref="Q17:Q19" si="13" xml:space="preserve"> P17 + Q7</f>
        <v>10</v>
      </c>
      <c r="R17" s="7"/>
      <c r="S17" s="7"/>
      <c r="T17" s="7"/>
      <c r="U17" s="7"/>
      <c r="V17" s="7"/>
      <c r="W17" s="7"/>
    </row>
    <row r="18" spans="2:23" x14ac:dyDescent="0.25">
      <c r="B18" s="51"/>
      <c r="C18" s="8" t="s">
        <v>16</v>
      </c>
      <c r="D18" s="7">
        <f xml:space="preserve"> D8</f>
        <v>0</v>
      </c>
      <c r="E18" s="7">
        <f t="shared" si="1"/>
        <v>1</v>
      </c>
      <c r="F18" s="7">
        <f t="shared" si="2"/>
        <v>1.5</v>
      </c>
      <c r="G18" s="7">
        <f t="shared" si="3"/>
        <v>2.5</v>
      </c>
      <c r="H18" s="7">
        <f t="shared" si="4"/>
        <v>3</v>
      </c>
      <c r="I18" s="7">
        <f t="shared" si="5"/>
        <v>3</v>
      </c>
      <c r="J18" s="7">
        <f t="shared" si="6"/>
        <v>3</v>
      </c>
      <c r="K18" s="7">
        <f t="shared" si="7"/>
        <v>4</v>
      </c>
      <c r="L18" s="7">
        <f t="shared" si="8"/>
        <v>6</v>
      </c>
      <c r="M18" s="7">
        <f t="shared" si="9"/>
        <v>6</v>
      </c>
      <c r="N18" s="7">
        <f t="shared" si="10"/>
        <v>8</v>
      </c>
      <c r="O18" s="7">
        <f t="shared" si="11"/>
        <v>8.5</v>
      </c>
      <c r="P18" s="7">
        <f t="shared" si="12"/>
        <v>8.5</v>
      </c>
      <c r="Q18" s="7">
        <f t="shared" si="13"/>
        <v>9.5</v>
      </c>
      <c r="R18" s="7"/>
      <c r="S18" s="7"/>
      <c r="T18" s="7"/>
      <c r="U18" s="7"/>
      <c r="V18" s="7"/>
      <c r="W18" s="7"/>
    </row>
    <row r="19" spans="2:23" x14ac:dyDescent="0.25">
      <c r="B19" s="51"/>
      <c r="C19" s="9" t="s">
        <v>6</v>
      </c>
      <c r="D19" s="7">
        <f xml:space="preserve"> D9</f>
        <v>0</v>
      </c>
      <c r="E19" s="7">
        <f t="shared" si="1"/>
        <v>3</v>
      </c>
      <c r="F19" s="7">
        <f t="shared" si="2"/>
        <v>4.5</v>
      </c>
      <c r="G19" s="7">
        <f t="shared" si="3"/>
        <v>7</v>
      </c>
      <c r="H19" s="7">
        <f t="shared" si="4"/>
        <v>9</v>
      </c>
      <c r="I19" s="7">
        <f t="shared" si="5"/>
        <v>9</v>
      </c>
      <c r="J19" s="7">
        <f t="shared" si="6"/>
        <v>9</v>
      </c>
      <c r="K19" s="7">
        <f t="shared" si="7"/>
        <v>10</v>
      </c>
      <c r="L19" s="7">
        <f t="shared" si="8"/>
        <v>16</v>
      </c>
      <c r="M19" s="7">
        <f t="shared" si="9"/>
        <v>16</v>
      </c>
      <c r="N19" s="7">
        <f t="shared" si="10"/>
        <v>22</v>
      </c>
      <c r="O19" s="7">
        <f t="shared" si="11"/>
        <v>23.5</v>
      </c>
      <c r="P19" s="7">
        <f t="shared" si="12"/>
        <v>23.5</v>
      </c>
      <c r="Q19" s="7">
        <f t="shared" si="13"/>
        <v>29</v>
      </c>
      <c r="R19" s="7"/>
      <c r="S19" s="7"/>
      <c r="T19" s="7"/>
      <c r="U19" s="7"/>
      <c r="V19" s="7"/>
      <c r="W19" s="7"/>
    </row>
    <row r="20" spans="2:23" x14ac:dyDescent="0.25">
      <c r="B20" s="11"/>
      <c r="C20" s="12"/>
    </row>
    <row r="21" spans="2:23" ht="15.75" x14ac:dyDescent="0.25">
      <c r="B21" s="50" t="s">
        <v>9</v>
      </c>
      <c r="C21" s="50"/>
      <c r="D21" s="62">
        <v>1</v>
      </c>
      <c r="E21" s="62"/>
      <c r="F21" s="62">
        <v>2</v>
      </c>
      <c r="G21" s="62"/>
    </row>
    <row r="22" spans="2:23" ht="15.75" x14ac:dyDescent="0.25">
      <c r="B22" s="50" t="s">
        <v>10</v>
      </c>
      <c r="C22" s="50"/>
      <c r="D22" s="13">
        <v>1</v>
      </c>
      <c r="E22" s="13">
        <v>2</v>
      </c>
      <c r="F22" s="13"/>
      <c r="G22" s="13"/>
    </row>
    <row r="23" spans="2:23" x14ac:dyDescent="0.25">
      <c r="B23" s="51" t="s">
        <v>11</v>
      </c>
      <c r="C23" s="6" t="s">
        <v>14</v>
      </c>
      <c r="D23" s="7">
        <f xml:space="preserve"> SUM(D6:J6)</f>
        <v>3</v>
      </c>
      <c r="E23" s="7">
        <f xml:space="preserve"> SUM(K6:Q6)</f>
        <v>6.5</v>
      </c>
      <c r="F23" s="7"/>
      <c r="G23" s="7"/>
    </row>
    <row r="24" spans="2:23" x14ac:dyDescent="0.25">
      <c r="B24" s="51"/>
      <c r="C24" s="8" t="s">
        <v>15</v>
      </c>
      <c r="D24" s="7">
        <f t="shared" ref="D24:D26" si="14" xml:space="preserve"> SUM(D7:J7)</f>
        <v>3</v>
      </c>
      <c r="E24" s="7">
        <f t="shared" ref="E24:E26" si="15" xml:space="preserve"> SUM(K7:Q7)</f>
        <v>7</v>
      </c>
      <c r="F24" s="7"/>
      <c r="G24" s="7"/>
      <c r="K24" s="14"/>
    </row>
    <row r="25" spans="2:23" x14ac:dyDescent="0.25">
      <c r="B25" s="51"/>
      <c r="C25" s="8" t="s">
        <v>16</v>
      </c>
      <c r="D25" s="7">
        <f t="shared" si="14"/>
        <v>3</v>
      </c>
      <c r="E25" s="7">
        <f t="shared" si="15"/>
        <v>6.5</v>
      </c>
      <c r="F25" s="7"/>
      <c r="G25" s="7"/>
    </row>
    <row r="26" spans="2:23" x14ac:dyDescent="0.25">
      <c r="B26" s="51"/>
      <c r="C26" s="9" t="s">
        <v>6</v>
      </c>
      <c r="D26" s="7">
        <f t="shared" si="14"/>
        <v>9</v>
      </c>
      <c r="E26" s="7">
        <f t="shared" si="15"/>
        <v>20</v>
      </c>
      <c r="F26" s="7"/>
      <c r="G26" s="7"/>
    </row>
    <row r="27" spans="2:23" x14ac:dyDescent="0.25">
      <c r="B27" s="15"/>
      <c r="C27" s="16"/>
    </row>
    <row r="28" spans="2:23" x14ac:dyDescent="0.25">
      <c r="B28" s="52" t="s">
        <v>12</v>
      </c>
      <c r="C28" s="6" t="s">
        <v>14</v>
      </c>
      <c r="D28" s="7">
        <f xml:space="preserve"> D23</f>
        <v>3</v>
      </c>
      <c r="E28" s="7">
        <f xml:space="preserve"> AVERAGE($D$23:E23)</f>
        <v>4.75</v>
      </c>
      <c r="F28" s="7"/>
      <c r="G28" s="7"/>
    </row>
    <row r="29" spans="2:23" x14ac:dyDescent="0.25">
      <c r="B29" s="53"/>
      <c r="C29" s="8" t="s">
        <v>15</v>
      </c>
      <c r="D29" s="7">
        <f t="shared" ref="D29:D31" si="16" xml:space="preserve"> D24</f>
        <v>3</v>
      </c>
      <c r="E29" s="7">
        <f xml:space="preserve"> AVERAGE($D$24:E24)</f>
        <v>5</v>
      </c>
      <c r="F29" s="7"/>
      <c r="G29" s="7"/>
    </row>
    <row r="30" spans="2:23" x14ac:dyDescent="0.25">
      <c r="B30" s="53"/>
      <c r="C30" s="8" t="s">
        <v>16</v>
      </c>
      <c r="D30" s="7">
        <f t="shared" si="16"/>
        <v>3</v>
      </c>
      <c r="E30" s="7">
        <f xml:space="preserve"> AVERAGE($D$25:E25)</f>
        <v>4.75</v>
      </c>
      <c r="F30" s="7"/>
      <c r="G30" s="7"/>
    </row>
    <row r="31" spans="2:23" x14ac:dyDescent="0.25">
      <c r="B31" s="54"/>
      <c r="C31" s="9" t="s">
        <v>6</v>
      </c>
      <c r="D31" s="7">
        <f t="shared" si="16"/>
        <v>9</v>
      </c>
      <c r="E31" s="7">
        <f xml:space="preserve"> AVERAGE($D$26:E26)</f>
        <v>14.5</v>
      </c>
      <c r="F31" s="7"/>
      <c r="G31" s="7"/>
    </row>
    <row r="32" spans="2:23" x14ac:dyDescent="0.25">
      <c r="B32" s="10"/>
    </row>
    <row r="33" spans="2:7" x14ac:dyDescent="0.25">
      <c r="B33" s="51" t="s">
        <v>13</v>
      </c>
      <c r="C33" s="6" t="s">
        <v>14</v>
      </c>
      <c r="D33" s="7">
        <f xml:space="preserve"> D23</f>
        <v>3</v>
      </c>
      <c r="E33" s="7">
        <f xml:space="preserve"> D33 + E23</f>
        <v>9.5</v>
      </c>
      <c r="F33" s="7"/>
      <c r="G33" s="7"/>
    </row>
    <row r="34" spans="2:7" x14ac:dyDescent="0.25">
      <c r="B34" s="51"/>
      <c r="C34" s="8" t="s">
        <v>15</v>
      </c>
      <c r="D34" s="7">
        <f t="shared" ref="D34:D36" si="17" xml:space="preserve"> D24</f>
        <v>3</v>
      </c>
      <c r="E34" s="7">
        <f t="shared" ref="E34:E36" si="18" xml:space="preserve"> D34 + E24</f>
        <v>10</v>
      </c>
      <c r="F34" s="7"/>
      <c r="G34" s="7"/>
    </row>
    <row r="35" spans="2:7" x14ac:dyDescent="0.25">
      <c r="B35" s="51"/>
      <c r="C35" s="8" t="s">
        <v>16</v>
      </c>
      <c r="D35" s="7">
        <f t="shared" si="17"/>
        <v>3</v>
      </c>
      <c r="E35" s="7">
        <f t="shared" si="18"/>
        <v>9.5</v>
      </c>
      <c r="F35" s="7"/>
      <c r="G35" s="7"/>
    </row>
    <row r="36" spans="2:7" x14ac:dyDescent="0.25">
      <c r="B36" s="51"/>
      <c r="C36" s="9" t="s">
        <v>6</v>
      </c>
      <c r="D36" s="7">
        <f t="shared" si="17"/>
        <v>9</v>
      </c>
      <c r="E36" s="7">
        <f t="shared" si="18"/>
        <v>29</v>
      </c>
      <c r="F36" s="7"/>
      <c r="G36" s="7"/>
    </row>
  </sheetData>
  <mergeCells count="16">
    <mergeCell ref="Y3:AE3"/>
    <mergeCell ref="D2:Q2"/>
    <mergeCell ref="R2:AE2"/>
    <mergeCell ref="D21:E21"/>
    <mergeCell ref="F21:G21"/>
    <mergeCell ref="D3:J3"/>
    <mergeCell ref="K3:Q3"/>
    <mergeCell ref="R3:X3"/>
    <mergeCell ref="B22:C22"/>
    <mergeCell ref="B23:B26"/>
    <mergeCell ref="B28:B31"/>
    <mergeCell ref="B33:B36"/>
    <mergeCell ref="B6:B9"/>
    <mergeCell ref="B11:B14"/>
    <mergeCell ref="B16:B19"/>
    <mergeCell ref="B21:C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9" zoomScale="90" zoomScaleNormal="90" workbookViewId="0">
      <selection activeCell="R27" sqref="R27"/>
    </sheetView>
  </sheetViews>
  <sheetFormatPr defaultColWidth="8.85546875" defaultRowHeight="15" x14ac:dyDescent="0.25"/>
  <cols>
    <col min="1" max="1" width="8.85546875" style="17"/>
    <col min="2" max="2" width="16" style="17" customWidth="1"/>
    <col min="3" max="3" width="30.5703125" style="17" customWidth="1"/>
    <col min="4" max="16384" width="8.85546875" style="17"/>
  </cols>
  <sheetData>
    <row r="1" spans="1:18" ht="23.25" x14ac:dyDescent="0.35">
      <c r="D1" s="69" t="s">
        <v>29</v>
      </c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18" x14ac:dyDescent="0.25">
      <c r="A2" s="47" t="s">
        <v>22</v>
      </c>
      <c r="D2" s="77" t="s">
        <v>1</v>
      </c>
      <c r="E2" s="77"/>
      <c r="F2" s="77"/>
      <c r="G2" s="77"/>
      <c r="H2" s="77"/>
      <c r="I2" s="77"/>
      <c r="J2" s="77"/>
      <c r="K2" s="78" t="s">
        <v>2</v>
      </c>
      <c r="L2" s="79"/>
      <c r="M2" s="79"/>
      <c r="N2" s="79"/>
      <c r="O2" s="79"/>
      <c r="P2" s="79"/>
      <c r="Q2" s="79"/>
    </row>
    <row r="3" spans="1:18" x14ac:dyDescent="0.25">
      <c r="C3" s="1" t="s">
        <v>3</v>
      </c>
      <c r="D3" s="2">
        <v>41946</v>
      </c>
      <c r="E3" s="3">
        <v>41947</v>
      </c>
      <c r="F3" s="3">
        <v>41948</v>
      </c>
      <c r="G3" s="3">
        <v>41949</v>
      </c>
      <c r="H3" s="3">
        <v>41950</v>
      </c>
      <c r="I3" s="3">
        <v>41951</v>
      </c>
      <c r="J3" s="3">
        <v>41952</v>
      </c>
      <c r="K3" s="3">
        <v>41953</v>
      </c>
      <c r="L3" s="3">
        <v>41954</v>
      </c>
      <c r="M3" s="3">
        <v>41955</v>
      </c>
      <c r="N3" s="3">
        <v>41956</v>
      </c>
      <c r="O3" s="3">
        <v>41957</v>
      </c>
      <c r="P3" s="3">
        <v>41958</v>
      </c>
      <c r="Q3" s="3">
        <v>41959</v>
      </c>
    </row>
    <row r="4" spans="1:18" x14ac:dyDescent="0.25">
      <c r="C4" s="1" t="s">
        <v>4</v>
      </c>
      <c r="D4" s="4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  <c r="N4" s="48">
        <v>11</v>
      </c>
      <c r="O4" s="48">
        <v>12</v>
      </c>
      <c r="P4" s="48">
        <v>13</v>
      </c>
      <c r="Q4" s="48">
        <v>14</v>
      </c>
      <c r="R4" s="46" t="s">
        <v>21</v>
      </c>
    </row>
    <row r="5" spans="1:18" ht="15" customHeight="1" x14ac:dyDescent="0.25">
      <c r="A5" s="70" t="s">
        <v>20</v>
      </c>
      <c r="B5" s="73" t="s">
        <v>24</v>
      </c>
      <c r="C5" s="49" t="s">
        <v>30</v>
      </c>
      <c r="D5" s="43">
        <f t="shared" ref="D5:Q5" si="0" xml:space="preserve"> SUM(D6:D8)</f>
        <v>0</v>
      </c>
      <c r="E5" s="43">
        <f t="shared" si="0"/>
        <v>1</v>
      </c>
      <c r="F5" s="43">
        <f t="shared" si="0"/>
        <v>0.5</v>
      </c>
      <c r="G5" s="43">
        <f t="shared" si="0"/>
        <v>0.5</v>
      </c>
      <c r="H5" s="43">
        <f t="shared" si="0"/>
        <v>0.5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1</v>
      </c>
      <c r="M5" s="43">
        <f t="shared" si="0"/>
        <v>0</v>
      </c>
      <c r="N5" s="43">
        <f t="shared" si="0"/>
        <v>4</v>
      </c>
      <c r="O5" s="43">
        <f t="shared" si="0"/>
        <v>0.5</v>
      </c>
      <c r="P5" s="43">
        <f t="shared" si="0"/>
        <v>0</v>
      </c>
      <c r="Q5" s="43">
        <f t="shared" si="0"/>
        <v>1.5</v>
      </c>
      <c r="R5" s="42">
        <f xml:space="preserve"> SUM(D5:Q5)</f>
        <v>9.5</v>
      </c>
    </row>
    <row r="6" spans="1:18" ht="15" customHeight="1" x14ac:dyDescent="0.25">
      <c r="A6" s="71"/>
      <c r="B6" s="73"/>
      <c r="C6" s="41" t="s">
        <v>23</v>
      </c>
      <c r="D6" s="40"/>
      <c r="E6" s="40"/>
      <c r="F6" s="40"/>
      <c r="G6" s="40"/>
      <c r="H6" s="40">
        <v>0.5</v>
      </c>
      <c r="I6" s="40"/>
      <c r="J6" s="40"/>
      <c r="K6" s="40"/>
      <c r="L6" s="40"/>
      <c r="M6" s="40"/>
      <c r="N6" s="40">
        <v>2</v>
      </c>
      <c r="O6" s="40">
        <v>0.5</v>
      </c>
      <c r="P6" s="40"/>
      <c r="Q6" s="40"/>
      <c r="R6" s="39">
        <f xml:space="preserve"> SUM(D6:Q6)</f>
        <v>3</v>
      </c>
    </row>
    <row r="7" spans="1:18" ht="15" customHeight="1" x14ac:dyDescent="0.25">
      <c r="A7" s="71"/>
      <c r="B7" s="73"/>
      <c r="C7" s="41" t="s">
        <v>15</v>
      </c>
      <c r="D7" s="40"/>
      <c r="E7" s="40"/>
      <c r="F7" s="40"/>
      <c r="G7" s="40">
        <v>0.5</v>
      </c>
      <c r="H7" s="40"/>
      <c r="I7" s="40"/>
      <c r="J7" s="40"/>
      <c r="K7" s="40"/>
      <c r="L7" s="40"/>
      <c r="M7" s="40"/>
      <c r="N7" s="40">
        <v>2</v>
      </c>
      <c r="O7" s="40"/>
      <c r="P7" s="40"/>
      <c r="Q7" s="40">
        <v>0.5</v>
      </c>
      <c r="R7" s="39">
        <f t="shared" ref="R7" si="1" xml:space="preserve"> SUM(D7:Q7)</f>
        <v>3</v>
      </c>
    </row>
    <row r="8" spans="1:18" x14ac:dyDescent="0.25">
      <c r="A8" s="71"/>
      <c r="B8" s="73"/>
      <c r="C8" s="41" t="s">
        <v>16</v>
      </c>
      <c r="D8" s="45"/>
      <c r="E8" s="44">
        <v>1</v>
      </c>
      <c r="F8" s="44">
        <v>0.5</v>
      </c>
      <c r="G8" s="44"/>
      <c r="H8" s="44"/>
      <c r="I8" s="44"/>
      <c r="J8" s="44"/>
      <c r="K8" s="44"/>
      <c r="L8" s="44">
        <v>1</v>
      </c>
      <c r="M8" s="44"/>
      <c r="N8" s="44"/>
      <c r="O8" s="44"/>
      <c r="P8" s="44"/>
      <c r="Q8" s="44">
        <v>1</v>
      </c>
      <c r="R8" s="39">
        <f xml:space="preserve"> SUM(D8:Q8)</f>
        <v>3.5</v>
      </c>
    </row>
    <row r="9" spans="1:18" ht="15" customHeight="1" x14ac:dyDescent="0.25">
      <c r="A9" s="71"/>
      <c r="B9" s="73"/>
      <c r="C9" s="49" t="s">
        <v>32</v>
      </c>
      <c r="D9" s="43">
        <f t="shared" ref="D9:Q9" si="2" xml:space="preserve"> SUM(D10:D12)</f>
        <v>0</v>
      </c>
      <c r="E9" s="43">
        <f t="shared" si="2"/>
        <v>1</v>
      </c>
      <c r="F9" s="43">
        <f t="shared" si="2"/>
        <v>0.5</v>
      </c>
      <c r="G9" s="43">
        <f t="shared" si="2"/>
        <v>1</v>
      </c>
      <c r="H9" s="43">
        <f t="shared" si="2"/>
        <v>0.5</v>
      </c>
      <c r="I9" s="43">
        <f t="shared" si="2"/>
        <v>0</v>
      </c>
      <c r="J9" s="43">
        <f t="shared" si="2"/>
        <v>0</v>
      </c>
      <c r="K9" s="43">
        <f t="shared" si="2"/>
        <v>0</v>
      </c>
      <c r="L9" s="43">
        <f t="shared" si="2"/>
        <v>1</v>
      </c>
      <c r="M9" s="43">
        <f t="shared" si="2"/>
        <v>0</v>
      </c>
      <c r="N9" s="43">
        <f t="shared" si="2"/>
        <v>0</v>
      </c>
      <c r="O9" s="43">
        <f t="shared" si="2"/>
        <v>0</v>
      </c>
      <c r="P9" s="43">
        <f t="shared" si="2"/>
        <v>0</v>
      </c>
      <c r="Q9" s="43">
        <f t="shared" si="2"/>
        <v>1</v>
      </c>
      <c r="R9" s="42">
        <f xml:space="preserve"> SUM(D9:Q9)</f>
        <v>5</v>
      </c>
    </row>
    <row r="10" spans="1:18" ht="15" customHeight="1" x14ac:dyDescent="0.25">
      <c r="A10" s="71"/>
      <c r="B10" s="73"/>
      <c r="C10" s="41" t="s">
        <v>23</v>
      </c>
      <c r="D10" s="40"/>
      <c r="E10" s="40"/>
      <c r="F10" s="40"/>
      <c r="G10" s="40"/>
      <c r="H10" s="40"/>
      <c r="I10" s="40"/>
      <c r="J10" s="40"/>
      <c r="K10" s="40"/>
      <c r="L10" s="40">
        <v>1</v>
      </c>
      <c r="M10" s="40"/>
      <c r="N10" s="40"/>
      <c r="O10" s="40"/>
      <c r="P10" s="40"/>
      <c r="Q10" s="40">
        <v>1</v>
      </c>
      <c r="R10" s="39">
        <f xml:space="preserve"> SUM(D10:Q10)</f>
        <v>2</v>
      </c>
    </row>
    <row r="11" spans="1:18" ht="15" customHeight="1" x14ac:dyDescent="0.25">
      <c r="A11" s="71"/>
      <c r="B11" s="73"/>
      <c r="C11" s="41" t="s">
        <v>15</v>
      </c>
      <c r="D11" s="40"/>
      <c r="E11" s="40">
        <v>1</v>
      </c>
      <c r="F11" s="40">
        <v>0.5</v>
      </c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39">
        <f t="shared" ref="R11:R12" si="3" xml:space="preserve"> SUM(D11:Q11)</f>
        <v>1.5</v>
      </c>
    </row>
    <row r="12" spans="1:18" x14ac:dyDescent="0.25">
      <c r="A12" s="71"/>
      <c r="B12" s="73"/>
      <c r="C12" s="41" t="s">
        <v>16</v>
      </c>
      <c r="D12" s="45"/>
      <c r="E12" s="44"/>
      <c r="F12" s="44"/>
      <c r="G12" s="44">
        <v>1</v>
      </c>
      <c r="H12" s="44">
        <v>0.5</v>
      </c>
      <c r="I12" s="44"/>
      <c r="J12" s="44"/>
      <c r="K12" s="44"/>
      <c r="L12" s="44"/>
      <c r="M12" s="44"/>
      <c r="N12" s="44"/>
      <c r="O12" s="44"/>
      <c r="P12" s="44"/>
      <c r="Q12" s="44"/>
      <c r="R12" s="39">
        <f t="shared" si="3"/>
        <v>1.5</v>
      </c>
    </row>
    <row r="13" spans="1:18" ht="15" customHeight="1" x14ac:dyDescent="0.25">
      <c r="A13" s="71"/>
      <c r="B13" s="73" t="s">
        <v>25</v>
      </c>
      <c r="C13" s="49" t="s">
        <v>31</v>
      </c>
      <c r="D13" s="43">
        <f t="shared" ref="D13:Q13" si="4" xml:space="preserve"> SUM(D14:D16)</f>
        <v>0</v>
      </c>
      <c r="E13" s="43">
        <f t="shared" si="4"/>
        <v>1</v>
      </c>
      <c r="F13" s="43">
        <f t="shared" si="4"/>
        <v>0.5</v>
      </c>
      <c r="G13" s="43">
        <f t="shared" si="4"/>
        <v>1</v>
      </c>
      <c r="H13" s="43">
        <f t="shared" si="4"/>
        <v>1</v>
      </c>
      <c r="I13" s="43">
        <f t="shared" si="4"/>
        <v>0</v>
      </c>
      <c r="J13" s="43">
        <f t="shared" si="4"/>
        <v>0</v>
      </c>
      <c r="K13" s="43">
        <f t="shared" si="4"/>
        <v>0</v>
      </c>
      <c r="L13" s="43">
        <f t="shared" si="4"/>
        <v>5</v>
      </c>
      <c r="M13" s="43">
        <f t="shared" si="4"/>
        <v>0</v>
      </c>
      <c r="N13" s="43">
        <f t="shared" si="4"/>
        <v>2</v>
      </c>
      <c r="O13" s="43">
        <f t="shared" si="4"/>
        <v>1</v>
      </c>
      <c r="P13" s="43">
        <f t="shared" si="4"/>
        <v>0</v>
      </c>
      <c r="Q13" s="43">
        <f t="shared" si="4"/>
        <v>3</v>
      </c>
      <c r="R13" s="42">
        <f xml:space="preserve"> SUM(D13:Q13)</f>
        <v>14.5</v>
      </c>
    </row>
    <row r="14" spans="1:18" x14ac:dyDescent="0.25">
      <c r="A14" s="71"/>
      <c r="B14" s="73"/>
      <c r="C14" s="41" t="s">
        <v>23</v>
      </c>
      <c r="D14" s="40"/>
      <c r="E14" s="40">
        <v>1</v>
      </c>
      <c r="F14" s="40">
        <v>0.5</v>
      </c>
      <c r="G14" s="40">
        <v>1</v>
      </c>
      <c r="H14" s="40"/>
      <c r="I14" s="40"/>
      <c r="J14" s="40"/>
      <c r="K14" s="40"/>
      <c r="L14" s="40">
        <v>2</v>
      </c>
      <c r="M14" s="40"/>
      <c r="N14" s="40"/>
      <c r="O14" s="40"/>
      <c r="P14" s="40"/>
      <c r="Q14" s="40">
        <v>1</v>
      </c>
      <c r="R14" s="39">
        <f xml:space="preserve"> SUM(D14:Q14)</f>
        <v>5.5</v>
      </c>
    </row>
    <row r="15" spans="1:18" x14ac:dyDescent="0.25">
      <c r="A15" s="71"/>
      <c r="B15" s="73"/>
      <c r="C15" s="41" t="s">
        <v>15</v>
      </c>
      <c r="D15" s="40"/>
      <c r="E15" s="40"/>
      <c r="F15" s="40"/>
      <c r="G15" s="40"/>
      <c r="H15" s="40">
        <v>1</v>
      </c>
      <c r="I15" s="40"/>
      <c r="J15" s="40"/>
      <c r="K15" s="40"/>
      <c r="L15" s="40">
        <v>2</v>
      </c>
      <c r="M15" s="40"/>
      <c r="N15" s="40"/>
      <c r="O15" s="40">
        <v>0.5</v>
      </c>
      <c r="P15" s="40"/>
      <c r="Q15" s="40">
        <v>2</v>
      </c>
      <c r="R15" s="39">
        <f t="shared" ref="R15:R16" si="5" xml:space="preserve"> SUM(D15:Q15)</f>
        <v>5.5</v>
      </c>
    </row>
    <row r="16" spans="1:18" ht="15.75" thickBot="1" x14ac:dyDescent="0.3">
      <c r="A16" s="71"/>
      <c r="B16" s="74"/>
      <c r="C16" s="41" t="s">
        <v>16</v>
      </c>
      <c r="D16" s="38"/>
      <c r="E16" s="38"/>
      <c r="F16" s="38"/>
      <c r="G16" s="38"/>
      <c r="H16" s="38"/>
      <c r="I16" s="38"/>
      <c r="J16" s="38"/>
      <c r="K16" s="38"/>
      <c r="L16" s="38">
        <v>1</v>
      </c>
      <c r="M16" s="38"/>
      <c r="N16" s="38">
        <v>2</v>
      </c>
      <c r="O16" s="38">
        <v>0.5</v>
      </c>
      <c r="P16" s="38"/>
      <c r="Q16" s="38"/>
      <c r="R16" s="39">
        <f t="shared" si="5"/>
        <v>3.5</v>
      </c>
    </row>
    <row r="17" spans="1:18" ht="15.75" thickTop="1" x14ac:dyDescent="0.25">
      <c r="A17" s="71"/>
      <c r="B17" s="75" t="s">
        <v>17</v>
      </c>
      <c r="C17" s="76"/>
      <c r="D17" s="37">
        <f t="shared" ref="D17:M17" si="6" xml:space="preserve"> SUM(D5,D9,D13)</f>
        <v>0</v>
      </c>
      <c r="E17" s="37">
        <f t="shared" si="6"/>
        <v>3</v>
      </c>
      <c r="F17" s="37">
        <f t="shared" si="6"/>
        <v>1.5</v>
      </c>
      <c r="G17" s="37">
        <f t="shared" si="6"/>
        <v>2.5</v>
      </c>
      <c r="H17" s="37">
        <f t="shared" si="6"/>
        <v>2</v>
      </c>
      <c r="I17" s="37">
        <f t="shared" si="6"/>
        <v>0</v>
      </c>
      <c r="J17" s="37">
        <f t="shared" si="6"/>
        <v>0</v>
      </c>
      <c r="K17" s="37">
        <f t="shared" si="6"/>
        <v>0</v>
      </c>
      <c r="L17" s="37">
        <f t="shared" si="6"/>
        <v>7</v>
      </c>
      <c r="M17" s="37">
        <f t="shared" si="6"/>
        <v>0</v>
      </c>
      <c r="N17" s="37">
        <f t="shared" ref="N17:Q17" si="7" xml:space="preserve"> SUM(N5,N9,N13)</f>
        <v>6</v>
      </c>
      <c r="O17" s="37">
        <f t="shared" si="7"/>
        <v>1.5</v>
      </c>
      <c r="P17" s="37">
        <f t="shared" si="7"/>
        <v>0</v>
      </c>
      <c r="Q17" s="37">
        <f t="shared" si="7"/>
        <v>5.5</v>
      </c>
      <c r="R17" s="36">
        <f xml:space="preserve"> SUM(R5,R9,R13)</f>
        <v>29</v>
      </c>
    </row>
    <row r="18" spans="1:18" ht="15" customHeight="1" x14ac:dyDescent="0.25">
      <c r="A18" s="71"/>
      <c r="B18" s="41"/>
      <c r="C18" s="41" t="s">
        <v>23</v>
      </c>
      <c r="D18" s="35">
        <f t="shared" ref="D18:M18" si="8" xml:space="preserve"> SUM(D6,D10,D14)</f>
        <v>0</v>
      </c>
      <c r="E18" s="35">
        <f t="shared" si="8"/>
        <v>1</v>
      </c>
      <c r="F18" s="35">
        <f t="shared" si="8"/>
        <v>0.5</v>
      </c>
      <c r="G18" s="35">
        <f t="shared" si="8"/>
        <v>1</v>
      </c>
      <c r="H18" s="35">
        <f t="shared" si="8"/>
        <v>0.5</v>
      </c>
      <c r="I18" s="35">
        <f t="shared" si="8"/>
        <v>0</v>
      </c>
      <c r="J18" s="35">
        <f t="shared" si="8"/>
        <v>0</v>
      </c>
      <c r="K18" s="35">
        <f t="shared" si="8"/>
        <v>0</v>
      </c>
      <c r="L18" s="35">
        <f t="shared" si="8"/>
        <v>3</v>
      </c>
      <c r="M18" s="35">
        <f t="shared" si="8"/>
        <v>0</v>
      </c>
      <c r="N18" s="35">
        <f t="shared" ref="N18:Q18" si="9" xml:space="preserve"> SUM(N6,N10,N14)</f>
        <v>2</v>
      </c>
      <c r="O18" s="35">
        <f t="shared" si="9"/>
        <v>0.5</v>
      </c>
      <c r="P18" s="35">
        <f t="shared" si="9"/>
        <v>0</v>
      </c>
      <c r="Q18" s="35">
        <f t="shared" si="9"/>
        <v>2</v>
      </c>
      <c r="R18" s="34">
        <f xml:space="preserve"> SUM(D18:Q18)</f>
        <v>10.5</v>
      </c>
    </row>
    <row r="19" spans="1:18" x14ac:dyDescent="0.25">
      <c r="A19" s="71"/>
      <c r="B19" s="41"/>
      <c r="C19" s="41" t="s">
        <v>15</v>
      </c>
      <c r="D19" s="35">
        <f t="shared" ref="D19:M19" si="10" xml:space="preserve"> SUM(D7,D11,D15)</f>
        <v>0</v>
      </c>
      <c r="E19" s="35">
        <f t="shared" si="10"/>
        <v>1</v>
      </c>
      <c r="F19" s="35">
        <f t="shared" si="10"/>
        <v>0.5</v>
      </c>
      <c r="G19" s="35">
        <f t="shared" si="10"/>
        <v>0.5</v>
      </c>
      <c r="H19" s="35">
        <f t="shared" si="10"/>
        <v>1</v>
      </c>
      <c r="I19" s="35">
        <f t="shared" si="10"/>
        <v>0</v>
      </c>
      <c r="J19" s="35">
        <f t="shared" si="10"/>
        <v>0</v>
      </c>
      <c r="K19" s="35">
        <f t="shared" si="10"/>
        <v>0</v>
      </c>
      <c r="L19" s="35">
        <f t="shared" si="10"/>
        <v>2</v>
      </c>
      <c r="M19" s="35">
        <f t="shared" si="10"/>
        <v>0</v>
      </c>
      <c r="N19" s="35">
        <f t="shared" ref="N19:Q19" si="11" xml:space="preserve"> SUM(N7,N11,N15)</f>
        <v>2</v>
      </c>
      <c r="O19" s="35">
        <f t="shared" si="11"/>
        <v>0.5</v>
      </c>
      <c r="P19" s="35">
        <f t="shared" si="11"/>
        <v>0</v>
      </c>
      <c r="Q19" s="35">
        <f t="shared" si="11"/>
        <v>2.5</v>
      </c>
      <c r="R19" s="34">
        <f xml:space="preserve"> SUM(D19:Q19)</f>
        <v>10</v>
      </c>
    </row>
    <row r="20" spans="1:18" x14ac:dyDescent="0.25">
      <c r="A20" s="72"/>
      <c r="B20" s="41"/>
      <c r="C20" s="41" t="s">
        <v>16</v>
      </c>
      <c r="D20" s="33">
        <f t="shared" ref="D20:M20" si="12" xml:space="preserve"> SUM(D8,D12,D16)</f>
        <v>0</v>
      </c>
      <c r="E20" s="33">
        <f t="shared" si="12"/>
        <v>1</v>
      </c>
      <c r="F20" s="33">
        <f t="shared" si="12"/>
        <v>0.5</v>
      </c>
      <c r="G20" s="33">
        <f t="shared" si="12"/>
        <v>1</v>
      </c>
      <c r="H20" s="33">
        <f t="shared" si="12"/>
        <v>0.5</v>
      </c>
      <c r="I20" s="33">
        <f t="shared" si="12"/>
        <v>0</v>
      </c>
      <c r="J20" s="33">
        <f t="shared" si="12"/>
        <v>0</v>
      </c>
      <c r="K20" s="33">
        <f t="shared" si="12"/>
        <v>0</v>
      </c>
      <c r="L20" s="33">
        <f t="shared" si="12"/>
        <v>2</v>
      </c>
      <c r="M20" s="33">
        <f t="shared" si="12"/>
        <v>0</v>
      </c>
      <c r="N20" s="33">
        <f t="shared" ref="N20:Q20" si="13" xml:space="preserve"> SUM(N8,N12,N16)</f>
        <v>2</v>
      </c>
      <c r="O20" s="33">
        <f t="shared" si="13"/>
        <v>0.5</v>
      </c>
      <c r="P20" s="33">
        <f t="shared" si="13"/>
        <v>0</v>
      </c>
      <c r="Q20" s="33">
        <f t="shared" si="13"/>
        <v>1</v>
      </c>
      <c r="R20" s="32">
        <f xml:space="preserve"> SUM(D20:Q20)</f>
        <v>8.5</v>
      </c>
    </row>
    <row r="22" spans="1:18" x14ac:dyDescent="0.25">
      <c r="A22" s="51" t="s">
        <v>7</v>
      </c>
      <c r="B22" s="41"/>
      <c r="C22" s="41" t="s">
        <v>23</v>
      </c>
      <c r="D22" s="31">
        <f xml:space="preserve"> D18</f>
        <v>0</v>
      </c>
      <c r="E22" s="30">
        <f xml:space="preserve"> AVERAGE($D$18:E18)</f>
        <v>0.5</v>
      </c>
      <c r="F22" s="30">
        <f xml:space="preserve"> AVERAGE($D$18:F18)</f>
        <v>0.5</v>
      </c>
      <c r="G22" s="30">
        <f xml:space="preserve"> AVERAGE($D$18:G18)</f>
        <v>0.625</v>
      </c>
      <c r="H22" s="30">
        <f xml:space="preserve"> AVERAGE($D$18:H18)</f>
        <v>0.6</v>
      </c>
      <c r="I22" s="30">
        <f xml:space="preserve"> AVERAGE($D$18:I18)</f>
        <v>0.5</v>
      </c>
      <c r="J22" s="30">
        <f xml:space="preserve"> AVERAGE($D$18:J18)</f>
        <v>0.42857142857142855</v>
      </c>
      <c r="K22" s="30">
        <f xml:space="preserve"> AVERAGE($D$18:K18)</f>
        <v>0.375</v>
      </c>
      <c r="L22" s="30">
        <f xml:space="preserve"> AVERAGE($D$18:L18)</f>
        <v>0.66666666666666663</v>
      </c>
      <c r="M22" s="30">
        <f xml:space="preserve"> AVERAGE($D$18:M18)</f>
        <v>0.6</v>
      </c>
      <c r="N22" s="30">
        <f xml:space="preserve"> AVERAGE($D$18:N18)</f>
        <v>0.72727272727272729</v>
      </c>
      <c r="O22" s="30">
        <f xml:space="preserve"> AVERAGE($D$18:O18)</f>
        <v>0.70833333333333337</v>
      </c>
      <c r="P22" s="30">
        <f xml:space="preserve"> AVERAGE($D$18:P18)</f>
        <v>0.65384615384615385</v>
      </c>
      <c r="Q22" s="30">
        <f xml:space="preserve"> AVERAGE($D$18:Q18)</f>
        <v>0.75</v>
      </c>
    </row>
    <row r="23" spans="1:18" x14ac:dyDescent="0.25">
      <c r="A23" s="51"/>
      <c r="B23" s="41"/>
      <c r="C23" s="41" t="s">
        <v>15</v>
      </c>
      <c r="D23" s="18">
        <f xml:space="preserve"> D19</f>
        <v>0</v>
      </c>
      <c r="E23" s="18">
        <f xml:space="preserve"> AVERAGE($D$19:E19)</f>
        <v>0.5</v>
      </c>
      <c r="F23" s="18">
        <f xml:space="preserve"> AVERAGE($D$19:F19)</f>
        <v>0.5</v>
      </c>
      <c r="G23" s="18">
        <f xml:space="preserve"> AVERAGE($D$19:G19)</f>
        <v>0.5</v>
      </c>
      <c r="H23" s="18">
        <f xml:space="preserve"> AVERAGE($D$19:H19)</f>
        <v>0.6</v>
      </c>
      <c r="I23" s="18">
        <f xml:space="preserve"> AVERAGE($D$19:I19)</f>
        <v>0.5</v>
      </c>
      <c r="J23" s="18">
        <f xml:space="preserve"> AVERAGE($D$19:J19)</f>
        <v>0.42857142857142855</v>
      </c>
      <c r="K23" s="18">
        <f xml:space="preserve"> AVERAGE($D$19:K19)</f>
        <v>0.375</v>
      </c>
      <c r="L23" s="18">
        <f xml:space="preserve"> AVERAGE($D$19:L19)</f>
        <v>0.55555555555555558</v>
      </c>
      <c r="M23" s="18">
        <f xml:space="preserve"> AVERAGE($D$19:M19)</f>
        <v>0.5</v>
      </c>
      <c r="N23" s="18">
        <f xml:space="preserve"> AVERAGE($D$19:N19)</f>
        <v>0.63636363636363635</v>
      </c>
      <c r="O23" s="18">
        <f xml:space="preserve"> AVERAGE($D$19:O19)</f>
        <v>0.625</v>
      </c>
      <c r="P23" s="18">
        <f xml:space="preserve"> AVERAGE($D$19:P19)</f>
        <v>0.57692307692307687</v>
      </c>
      <c r="Q23" s="18">
        <f xml:space="preserve"> AVERAGE($D$19:Q19)</f>
        <v>0.7142857142857143</v>
      </c>
    </row>
    <row r="24" spans="1:18" ht="15.75" thickBot="1" x14ac:dyDescent="0.3">
      <c r="A24" s="51"/>
      <c r="B24" s="41"/>
      <c r="C24" s="41" t="s">
        <v>16</v>
      </c>
      <c r="D24" s="29">
        <f xml:space="preserve"> D20</f>
        <v>0</v>
      </c>
      <c r="E24" s="29">
        <f xml:space="preserve"> AVERAGE($D$20:E20)</f>
        <v>0.5</v>
      </c>
      <c r="F24" s="29">
        <f xml:space="preserve"> AVERAGE($D$20:F20)</f>
        <v>0.5</v>
      </c>
      <c r="G24" s="29">
        <f xml:space="preserve"> AVERAGE($D$20:G20)</f>
        <v>0.625</v>
      </c>
      <c r="H24" s="29">
        <f xml:space="preserve"> AVERAGE($D$20:H20)</f>
        <v>0.6</v>
      </c>
      <c r="I24" s="29">
        <f xml:space="preserve"> AVERAGE($D$20:I20)</f>
        <v>0.5</v>
      </c>
      <c r="J24" s="29">
        <f xml:space="preserve"> AVERAGE($D$20:J20)</f>
        <v>0.42857142857142855</v>
      </c>
      <c r="K24" s="29">
        <f xml:space="preserve"> AVERAGE($D$20:K20)</f>
        <v>0.375</v>
      </c>
      <c r="L24" s="29">
        <f xml:space="preserve"> AVERAGE($D$20:L20)</f>
        <v>0.55555555555555558</v>
      </c>
      <c r="M24" s="29">
        <f xml:space="preserve"> AVERAGE($D$20:M20)</f>
        <v>0.5</v>
      </c>
      <c r="N24" s="29">
        <f xml:space="preserve"> AVERAGE($D$20:N20)</f>
        <v>0.63636363636363635</v>
      </c>
      <c r="O24" s="29">
        <f xml:space="preserve"> AVERAGE($D$20:O20)</f>
        <v>0.625</v>
      </c>
      <c r="P24" s="29">
        <f xml:space="preserve"> AVERAGE($D$20:P20)</f>
        <v>0.57692307692307687</v>
      </c>
      <c r="Q24" s="29">
        <f xml:space="preserve"> AVERAGE($D$20:Q20)</f>
        <v>0.6071428571428571</v>
      </c>
    </row>
    <row r="25" spans="1:18" ht="15.75" thickTop="1" x14ac:dyDescent="0.25">
      <c r="A25" s="51"/>
      <c r="B25" s="67" t="s">
        <v>17</v>
      </c>
      <c r="C25" s="68"/>
      <c r="D25" s="28">
        <f xml:space="preserve"> D17</f>
        <v>0</v>
      </c>
      <c r="E25" s="27">
        <f xml:space="preserve"> AVERAGE($D$17:E17)</f>
        <v>1.5</v>
      </c>
      <c r="F25" s="27">
        <f xml:space="preserve"> AVERAGE($D$17:F17)</f>
        <v>1.5</v>
      </c>
      <c r="G25" s="27">
        <f xml:space="preserve"> AVERAGE($D$17:G17)</f>
        <v>1.75</v>
      </c>
      <c r="H25" s="27">
        <f xml:space="preserve"> AVERAGE($D$17:H17)</f>
        <v>1.8</v>
      </c>
      <c r="I25" s="27">
        <f xml:space="preserve"> AVERAGE($D$17:I17)</f>
        <v>1.5</v>
      </c>
      <c r="J25" s="27">
        <f xml:space="preserve"> AVERAGE($D$17:J17)</f>
        <v>1.2857142857142858</v>
      </c>
      <c r="K25" s="27">
        <f xml:space="preserve"> AVERAGE($D$17:K17)</f>
        <v>1.125</v>
      </c>
      <c r="L25" s="27">
        <f xml:space="preserve"> AVERAGE($D$17:L17)</f>
        <v>1.7777777777777777</v>
      </c>
      <c r="M25" s="27">
        <f xml:space="preserve"> AVERAGE($D$17:M17)</f>
        <v>1.6</v>
      </c>
      <c r="N25" s="27">
        <f xml:space="preserve"> AVERAGE($D$17:N17)</f>
        <v>2</v>
      </c>
      <c r="O25" s="27">
        <f xml:space="preserve"> AVERAGE($D$17:O17)</f>
        <v>1.9583333333333333</v>
      </c>
      <c r="P25" s="27">
        <f xml:space="preserve"> AVERAGE($D$17:P17)</f>
        <v>1.8076923076923077</v>
      </c>
      <c r="Q25" s="27">
        <f xml:space="preserve"> AVERAGE($D$17:Q17)</f>
        <v>2.0714285714285716</v>
      </c>
    </row>
    <row r="26" spans="1:18" x14ac:dyDescent="0.25">
      <c r="A26" s="11"/>
      <c r="B26" s="11"/>
      <c r="C26" s="12"/>
    </row>
    <row r="27" spans="1:18" ht="30" x14ac:dyDescent="0.25">
      <c r="C27" s="26" t="s">
        <v>19</v>
      </c>
      <c r="D27" s="25">
        <v>1</v>
      </c>
      <c r="E27" s="25">
        <v>2</v>
      </c>
      <c r="F27" s="24" t="s">
        <v>18</v>
      </c>
    </row>
    <row r="28" spans="1:18" ht="15" customHeight="1" x14ac:dyDescent="0.25">
      <c r="A28" s="52" t="s">
        <v>11</v>
      </c>
      <c r="B28" s="41"/>
      <c r="C28" s="41" t="s">
        <v>23</v>
      </c>
      <c r="D28" s="22">
        <f xml:space="preserve"> SUM(D18:J18)</f>
        <v>3</v>
      </c>
      <c r="E28" s="22">
        <f xml:space="preserve"> SUM(K18:Q18)</f>
        <v>7.5</v>
      </c>
      <c r="F28" s="19">
        <f xml:space="preserve"> SUM(D28:E28)</f>
        <v>10.5</v>
      </c>
      <c r="H28" s="14"/>
    </row>
    <row r="29" spans="1:18" x14ac:dyDescent="0.25">
      <c r="A29" s="53"/>
      <c r="B29" s="41"/>
      <c r="C29" s="41" t="s">
        <v>15</v>
      </c>
      <c r="D29" s="22">
        <f t="shared" ref="D29:D30" si="14" xml:space="preserve"> SUM(D19:J19)</f>
        <v>3</v>
      </c>
      <c r="E29" s="22">
        <f t="shared" ref="E29:E30" si="15" xml:space="preserve"> SUM(K19:Q19)</f>
        <v>7</v>
      </c>
      <c r="F29" s="19">
        <f xml:space="preserve"> SUM(D29:E29)</f>
        <v>10</v>
      </c>
      <c r="H29" s="23"/>
    </row>
    <row r="30" spans="1:18" x14ac:dyDescent="0.25">
      <c r="A30" s="53"/>
      <c r="B30" s="41"/>
      <c r="C30" s="41" t="s">
        <v>16</v>
      </c>
      <c r="D30" s="22">
        <f t="shared" si="14"/>
        <v>3</v>
      </c>
      <c r="E30" s="22">
        <f t="shared" si="15"/>
        <v>5.5</v>
      </c>
      <c r="F30" s="19">
        <f xml:space="preserve"> SUM(D30:E30)</f>
        <v>8.5</v>
      </c>
      <c r="H30" s="21"/>
    </row>
    <row r="31" spans="1:18" x14ac:dyDescent="0.25">
      <c r="A31" s="54"/>
      <c r="B31" s="67" t="s">
        <v>17</v>
      </c>
      <c r="C31" s="68"/>
      <c r="D31" s="20">
        <f xml:space="preserve"> SUM(D17:J17)</f>
        <v>9</v>
      </c>
      <c r="E31" s="20">
        <f xml:space="preserve"> SUM(K17:Q17)</f>
        <v>20</v>
      </c>
      <c r="F31" s="19">
        <f xml:space="preserve"> SUM(D31:E31)</f>
        <v>29</v>
      </c>
    </row>
    <row r="32" spans="1:18" x14ac:dyDescent="0.25">
      <c r="A32" s="10"/>
      <c r="B32" s="10"/>
    </row>
    <row r="33" spans="1:5" x14ac:dyDescent="0.25">
      <c r="A33" s="51" t="s">
        <v>12</v>
      </c>
      <c r="B33" s="41"/>
      <c r="C33" s="41" t="s">
        <v>23</v>
      </c>
      <c r="D33" s="18">
        <f xml:space="preserve"> D28</f>
        <v>3</v>
      </c>
      <c r="E33" s="18">
        <f xml:space="preserve"> AVERAGE($D$28:E28)</f>
        <v>5.25</v>
      </c>
    </row>
    <row r="34" spans="1:5" x14ac:dyDescent="0.25">
      <c r="A34" s="51"/>
      <c r="B34" s="41"/>
      <c r="C34" s="41" t="s">
        <v>15</v>
      </c>
      <c r="D34" s="18">
        <f xml:space="preserve"> D29</f>
        <v>3</v>
      </c>
      <c r="E34" s="18">
        <f xml:space="preserve"> AVERAGE($D$29:E29)</f>
        <v>5</v>
      </c>
    </row>
    <row r="35" spans="1:5" x14ac:dyDescent="0.25">
      <c r="A35" s="51"/>
      <c r="B35" s="41"/>
      <c r="C35" s="41" t="s">
        <v>16</v>
      </c>
      <c r="D35" s="18">
        <f xml:space="preserve"> D30</f>
        <v>3</v>
      </c>
      <c r="E35" s="18">
        <f xml:space="preserve"> AVERAGE($D$30:E30)</f>
        <v>4.25</v>
      </c>
    </row>
    <row r="36" spans="1:5" x14ac:dyDescent="0.25">
      <c r="A36" s="51"/>
      <c r="B36" s="67" t="s">
        <v>17</v>
      </c>
      <c r="C36" s="68"/>
      <c r="D36" s="18">
        <f xml:space="preserve"> D31</f>
        <v>9</v>
      </c>
      <c r="E36" s="18">
        <f xml:space="preserve"> AVERAGE($D$31:E31)</f>
        <v>14.5</v>
      </c>
    </row>
  </sheetData>
  <mergeCells count="13">
    <mergeCell ref="D1:Q1"/>
    <mergeCell ref="A5:A20"/>
    <mergeCell ref="B5:B12"/>
    <mergeCell ref="B13:B16"/>
    <mergeCell ref="B17:C17"/>
    <mergeCell ref="D2:J2"/>
    <mergeCell ref="K2:Q2"/>
    <mergeCell ref="B36:C36"/>
    <mergeCell ref="B31:C31"/>
    <mergeCell ref="B25:C25"/>
    <mergeCell ref="A22:A25"/>
    <mergeCell ref="A28:A31"/>
    <mergeCell ref="A33:A3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</vt:lpstr>
      <vt:lpstr>Sprint 1 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Bunch, Matthew</cp:lastModifiedBy>
  <dcterms:created xsi:type="dcterms:W3CDTF">2014-10-01T16:49:19Z</dcterms:created>
  <dcterms:modified xsi:type="dcterms:W3CDTF">2014-12-09T14:29:18Z</dcterms:modified>
</cp:coreProperties>
</file>