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8_{CF3EB744-6C9D-4D78-A1B9-E15E88D13E2C}" xr6:coauthVersionLast="47" xr6:coauthVersionMax="47" xr10:uidLastSave="{00000000-0000-0000-0000-000000000000}"/>
  <bookViews>
    <workbookView xWindow="-21435" yWindow="14400" windowWidth="21420" windowHeight="14430" xr2:uid="{0400FD6F-01BA-4F0D-95C0-87C0F0236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4" i="1" l="1"/>
  <c r="J54" i="1"/>
  <c r="I51" i="1"/>
  <c r="I49" i="1"/>
  <c r="J51" i="1"/>
  <c r="J49" i="1"/>
  <c r="D40" i="1"/>
  <c r="E40" i="1" s="1"/>
  <c r="F40" i="1" s="1"/>
  <c r="G40" i="1" s="1"/>
  <c r="H40" i="1" s="1"/>
  <c r="I40" i="1" s="1"/>
  <c r="J40" i="1" s="1"/>
  <c r="K40" i="1" s="1"/>
  <c r="D11" i="1"/>
  <c r="E11" i="1" s="1"/>
  <c r="F11" i="1" s="1"/>
  <c r="G11" i="1" s="1"/>
  <c r="H11" i="1" s="1"/>
  <c r="I11" i="1" s="1"/>
  <c r="J11" i="1" s="1"/>
  <c r="K11" i="1" s="1"/>
</calcChain>
</file>

<file path=xl/sharedStrings.xml><?xml version="1.0" encoding="utf-8"?>
<sst xmlns="http://schemas.openxmlformats.org/spreadsheetml/2006/main" count="56" uniqueCount="55">
  <si>
    <t>Aspen Insurance</t>
  </si>
  <si>
    <t>Gross Written Premiums</t>
  </si>
  <si>
    <t>Net Written Premiums</t>
  </si>
  <si>
    <t>Net Earned Premiums</t>
  </si>
  <si>
    <t>Underwriting Income</t>
  </si>
  <si>
    <t>ADJUSTED Underwriting Income</t>
  </si>
  <si>
    <t>CEO</t>
  </si>
  <si>
    <t>Mark Cloutirer</t>
  </si>
  <si>
    <t>Business</t>
  </si>
  <si>
    <t>Specialty (Re)Insurance</t>
  </si>
  <si>
    <t>Net Investment Income</t>
  </si>
  <si>
    <t>Net realized &amp; unrealized investment</t>
  </si>
  <si>
    <t>Interest Expense</t>
  </si>
  <si>
    <t>Corporate &amp; other expenses</t>
  </si>
  <si>
    <t>Non-operating expenses</t>
  </si>
  <si>
    <t>Net realized &amp; unrealized FOREX</t>
  </si>
  <si>
    <t>Income tax benegit</t>
  </si>
  <si>
    <t>Net Income</t>
  </si>
  <si>
    <t>Net Income availablie to ordinary shareholders</t>
  </si>
  <si>
    <t>Loss Ratio</t>
  </si>
  <si>
    <t>Expense ratio</t>
  </si>
  <si>
    <t>Combined ratio</t>
  </si>
  <si>
    <t>Adjusted combined ratio</t>
  </si>
  <si>
    <t>Operating income</t>
  </si>
  <si>
    <t>Annualized operating return on average equity</t>
  </si>
  <si>
    <t>Annualized total investment return</t>
  </si>
  <si>
    <t>Notes:</t>
  </si>
  <si>
    <t xml:space="preserve">Significant improvement in underwriting and investment performance drove the improvement in our rewsults. </t>
  </si>
  <si>
    <t>Consolidated Highlights</t>
  </si>
  <si>
    <t>Insurance Segment</t>
  </si>
  <si>
    <t>Underwriting Revenues</t>
  </si>
  <si>
    <t>Gross written premiums</t>
  </si>
  <si>
    <t>Net written premiums</t>
  </si>
  <si>
    <t>Net earned premiums</t>
  </si>
  <si>
    <t>Underwriting Expenses</t>
  </si>
  <si>
    <t>Current accident year net losses and loss expenses</t>
  </si>
  <si>
    <t>Catastrophe losses</t>
  </si>
  <si>
    <t>Prior year reserve development</t>
  </si>
  <si>
    <t>Adjusted losses and loss adjustement expenses</t>
  </si>
  <si>
    <t>impact of LPT</t>
  </si>
  <si>
    <t>Total new losses and loss expenses</t>
  </si>
  <si>
    <t>Acquisition costs</t>
  </si>
  <si>
    <t>General &amp; admin expenses</t>
  </si>
  <si>
    <t>Underwriting income</t>
  </si>
  <si>
    <t>Adjusted underwriting income</t>
  </si>
  <si>
    <t>Ratios</t>
  </si>
  <si>
    <t>Current accident year loss ration, excl. catastrophe losses</t>
  </si>
  <si>
    <t>Current Accident year loss ratio</t>
  </si>
  <si>
    <t>Prior year reserve development ration, post LPT yearts</t>
  </si>
  <si>
    <t>Adjusted loss ratio</t>
  </si>
  <si>
    <t>Impact of the LPT</t>
  </si>
  <si>
    <t>Loss ratio</t>
  </si>
  <si>
    <t>Acquisition cost ratio</t>
  </si>
  <si>
    <t>General &amp; admin expense ratio</t>
  </si>
  <si>
    <t>Combines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</si>
</sst>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rgb="FF00206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3" fillId="2" borderId="0" xfId="0" applyFont="1" applyFill="1"/>
    <xf numFmtId="164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0" fontId="2" fillId="0" borderId="0" xfId="0" applyFont="1"/>
    <xf numFmtId="0" fontId="0" fillId="0" borderId="0" xfId="0" applyFont="1"/>
    <xf numFmtId="0" fontId="6" fillId="0" borderId="0" xfId="0" applyFont="1"/>
    <xf numFmtId="0" fontId="5" fillId="0" borderId="1" xfId="0" applyFon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DB4E-C871-43D9-BE99-436BB2E0D529}">
  <dimension ref="B2:K67"/>
  <sheetViews>
    <sheetView tabSelected="1" topLeftCell="A35" workbookViewId="0">
      <selection activeCell="B67" sqref="B67"/>
    </sheetView>
  </sheetViews>
  <sheetFormatPr defaultRowHeight="15" x14ac:dyDescent="0.25"/>
  <cols>
    <col min="2" max="2" width="22.7109375" bestFit="1" customWidth="1"/>
    <col min="10" max="10" width="10.140625" bestFit="1" customWidth="1"/>
  </cols>
  <sheetData>
    <row r="2" spans="2:11" ht="93.75" x14ac:dyDescent="1.4">
      <c r="B2" s="1" t="s">
        <v>0</v>
      </c>
    </row>
    <row r="6" spans="2:11" x14ac:dyDescent="0.25">
      <c r="B6" t="s">
        <v>8</v>
      </c>
      <c r="C6" t="s">
        <v>9</v>
      </c>
    </row>
    <row r="7" spans="2:11" x14ac:dyDescent="0.25">
      <c r="B7" t="s">
        <v>6</v>
      </c>
      <c r="C7" t="s">
        <v>7</v>
      </c>
    </row>
    <row r="10" spans="2:11" x14ac:dyDescent="0.25">
      <c r="B10" s="7" t="s">
        <v>28</v>
      </c>
    </row>
    <row r="11" spans="2:11" x14ac:dyDescent="0.25">
      <c r="C11" s="2">
        <v>2016</v>
      </c>
      <c r="D11" s="2">
        <f>C11+1</f>
        <v>2017</v>
      </c>
      <c r="E11" s="2">
        <f t="shared" ref="E11:K11" si="0">D11+1</f>
        <v>2018</v>
      </c>
      <c r="F11" s="2">
        <f t="shared" si="0"/>
        <v>2019</v>
      </c>
      <c r="G11" s="2">
        <f t="shared" si="0"/>
        <v>2020</v>
      </c>
      <c r="H11" s="2">
        <f t="shared" si="0"/>
        <v>2021</v>
      </c>
      <c r="I11" s="2">
        <f t="shared" si="0"/>
        <v>2022</v>
      </c>
      <c r="J11" s="2">
        <f t="shared" si="0"/>
        <v>2023</v>
      </c>
      <c r="K11" s="2">
        <f t="shared" si="0"/>
        <v>2024</v>
      </c>
    </row>
    <row r="12" spans="2:11" x14ac:dyDescent="0.25">
      <c r="B12" t="s">
        <v>1</v>
      </c>
      <c r="I12">
        <v>4338.7</v>
      </c>
      <c r="J12">
        <v>3967.6</v>
      </c>
    </row>
    <row r="13" spans="2:11" x14ac:dyDescent="0.25">
      <c r="B13" t="s">
        <v>2</v>
      </c>
      <c r="I13">
        <v>2896</v>
      </c>
      <c r="J13">
        <v>2581.9</v>
      </c>
    </row>
    <row r="14" spans="2:11" x14ac:dyDescent="0.25">
      <c r="B14" t="s">
        <v>3</v>
      </c>
      <c r="I14">
        <v>2688</v>
      </c>
      <c r="J14">
        <v>2614.5</v>
      </c>
    </row>
    <row r="15" spans="2:11" x14ac:dyDescent="0.25">
      <c r="B15" t="s">
        <v>4</v>
      </c>
      <c r="I15">
        <v>190.4</v>
      </c>
      <c r="J15">
        <v>326.8</v>
      </c>
    </row>
    <row r="16" spans="2:11" x14ac:dyDescent="0.25">
      <c r="B16" t="s">
        <v>5</v>
      </c>
      <c r="I16">
        <v>205.5</v>
      </c>
      <c r="J16">
        <v>355.3</v>
      </c>
    </row>
    <row r="18" spans="2:10" x14ac:dyDescent="0.25">
      <c r="B18" t="s">
        <v>10</v>
      </c>
      <c r="I18">
        <v>188.1</v>
      </c>
      <c r="J18">
        <v>275.57</v>
      </c>
    </row>
    <row r="19" spans="2:10" x14ac:dyDescent="0.25">
      <c r="B19" t="s">
        <v>11</v>
      </c>
      <c r="I19" s="3">
        <v>-177.6</v>
      </c>
      <c r="J19" s="3">
        <v>14.5</v>
      </c>
    </row>
    <row r="20" spans="2:10" x14ac:dyDescent="0.25">
      <c r="B20" t="s">
        <v>12</v>
      </c>
      <c r="I20" s="3">
        <v>-43.7</v>
      </c>
      <c r="J20" s="3">
        <v>-55.2</v>
      </c>
    </row>
    <row r="21" spans="2:10" x14ac:dyDescent="0.25">
      <c r="B21" t="s">
        <v>13</v>
      </c>
      <c r="I21" s="3">
        <v>-83.6</v>
      </c>
      <c r="J21" s="3">
        <v>-114</v>
      </c>
    </row>
    <row r="22" spans="2:10" x14ac:dyDescent="0.25">
      <c r="B22" t="s">
        <v>14</v>
      </c>
      <c r="I22" s="3">
        <v>-36</v>
      </c>
      <c r="J22" s="3">
        <v>-25.1</v>
      </c>
    </row>
    <row r="23" spans="2:10" x14ac:dyDescent="0.25">
      <c r="B23" t="s">
        <v>15</v>
      </c>
      <c r="I23" s="3">
        <v>-64.599999999999994</v>
      </c>
      <c r="J23" s="3">
        <v>-10.1</v>
      </c>
    </row>
    <row r="24" spans="2:10" x14ac:dyDescent="0.25">
      <c r="B24" t="s">
        <v>16</v>
      </c>
      <c r="I24" s="3">
        <v>78.099999999999994</v>
      </c>
      <c r="J24" s="3">
        <v>132.1</v>
      </c>
    </row>
    <row r="25" spans="2:10" x14ac:dyDescent="0.25">
      <c r="B25" t="s">
        <v>17</v>
      </c>
      <c r="I25" s="3">
        <v>51.1</v>
      </c>
      <c r="J25" s="3">
        <v>534.70000000000005</v>
      </c>
    </row>
    <row r="26" spans="2:10" x14ac:dyDescent="0.25">
      <c r="B26" t="s">
        <v>18</v>
      </c>
      <c r="I26" s="3">
        <v>6.5</v>
      </c>
      <c r="J26" s="3">
        <v>484.8</v>
      </c>
    </row>
    <row r="28" spans="2:10" x14ac:dyDescent="0.25">
      <c r="B28" t="s">
        <v>19</v>
      </c>
      <c r="I28" s="3">
        <v>0.625</v>
      </c>
      <c r="J28" s="4">
        <v>0.59399999999999997</v>
      </c>
    </row>
    <row r="29" spans="2:10" x14ac:dyDescent="0.25">
      <c r="B29" t="s">
        <v>20</v>
      </c>
      <c r="I29" s="3">
        <v>30.5</v>
      </c>
      <c r="J29" s="3">
        <v>28.1</v>
      </c>
    </row>
    <row r="30" spans="2:10" x14ac:dyDescent="0.25">
      <c r="B30" t="s">
        <v>21</v>
      </c>
      <c r="I30" s="4">
        <v>0.93</v>
      </c>
      <c r="J30" s="4">
        <v>0.875</v>
      </c>
    </row>
    <row r="31" spans="2:10" x14ac:dyDescent="0.25">
      <c r="B31" t="s">
        <v>22</v>
      </c>
      <c r="I31" s="4">
        <v>0.92400000000000004</v>
      </c>
      <c r="J31" s="4">
        <v>0.86399999999999999</v>
      </c>
    </row>
    <row r="33" spans="2:11" x14ac:dyDescent="0.25">
      <c r="B33" t="s">
        <v>23</v>
      </c>
      <c r="I33" s="5">
        <v>202.3</v>
      </c>
      <c r="J33" s="5">
        <v>367.6</v>
      </c>
    </row>
    <row r="34" spans="2:11" x14ac:dyDescent="0.25">
      <c r="B34" t="s">
        <v>24</v>
      </c>
      <c r="I34" s="4">
        <v>0.11899999999999999</v>
      </c>
      <c r="J34" s="4">
        <v>0.20200000000000001</v>
      </c>
    </row>
    <row r="35" spans="2:11" x14ac:dyDescent="0.25">
      <c r="B35" t="s">
        <v>25</v>
      </c>
      <c r="I35" s="6">
        <v>-5.0999999999999997E-2</v>
      </c>
      <c r="J35" s="4">
        <v>5.7000000000000002E-2</v>
      </c>
    </row>
    <row r="37" spans="2:11" x14ac:dyDescent="0.25">
      <c r="B37" t="s">
        <v>26</v>
      </c>
      <c r="C37" t="s">
        <v>27</v>
      </c>
    </row>
    <row r="39" spans="2:11" x14ac:dyDescent="0.25">
      <c r="B39" s="7" t="s">
        <v>29</v>
      </c>
    </row>
    <row r="40" spans="2:11" x14ac:dyDescent="0.25">
      <c r="C40" s="2">
        <v>2016</v>
      </c>
      <c r="D40" s="2">
        <f>C40+1</f>
        <v>2017</v>
      </c>
      <c r="E40" s="2">
        <f t="shared" ref="E40:K40" si="1">D40+1</f>
        <v>2018</v>
      </c>
      <c r="F40" s="2">
        <f t="shared" si="1"/>
        <v>2019</v>
      </c>
      <c r="G40" s="2">
        <f t="shared" si="1"/>
        <v>2020</v>
      </c>
      <c r="H40" s="2">
        <f t="shared" si="1"/>
        <v>2021</v>
      </c>
      <c r="I40" s="2">
        <f t="shared" si="1"/>
        <v>2022</v>
      </c>
      <c r="J40" s="2">
        <f t="shared" si="1"/>
        <v>2023</v>
      </c>
      <c r="K40" s="2">
        <f t="shared" si="1"/>
        <v>2024</v>
      </c>
    </row>
    <row r="41" spans="2:11" x14ac:dyDescent="0.25">
      <c r="B41" s="7" t="s">
        <v>30</v>
      </c>
    </row>
    <row r="42" spans="2:11" x14ac:dyDescent="0.25">
      <c r="B42" t="s">
        <v>31</v>
      </c>
      <c r="I42">
        <v>2531.6999999999998</v>
      </c>
      <c r="J42">
        <v>2446.6</v>
      </c>
    </row>
    <row r="43" spans="2:11" x14ac:dyDescent="0.25">
      <c r="B43" s="8" t="s">
        <v>32</v>
      </c>
      <c r="I43">
        <v>1469.9</v>
      </c>
      <c r="J43">
        <v>1483.9</v>
      </c>
    </row>
    <row r="44" spans="2:11" x14ac:dyDescent="0.25">
      <c r="B44" t="s">
        <v>33</v>
      </c>
      <c r="I44">
        <v>1436.9</v>
      </c>
      <c r="J44">
        <v>1460</v>
      </c>
    </row>
    <row r="45" spans="2:11" x14ac:dyDescent="0.25">
      <c r="B45" s="7" t="s">
        <v>34</v>
      </c>
    </row>
    <row r="46" spans="2:11" x14ac:dyDescent="0.25">
      <c r="B46" s="8" t="s">
        <v>35</v>
      </c>
      <c r="I46">
        <v>761.1</v>
      </c>
      <c r="J46">
        <v>833.5</v>
      </c>
    </row>
    <row r="47" spans="2:11" x14ac:dyDescent="0.25">
      <c r="B47" s="8" t="s">
        <v>36</v>
      </c>
      <c r="I47">
        <v>61.7</v>
      </c>
      <c r="J47">
        <v>33.1</v>
      </c>
    </row>
    <row r="48" spans="2:11" x14ac:dyDescent="0.25">
      <c r="B48" s="8" t="s">
        <v>37</v>
      </c>
      <c r="I48" s="11">
        <v>37.6</v>
      </c>
      <c r="J48" s="11">
        <v>26.6</v>
      </c>
    </row>
    <row r="49" spans="2:10" x14ac:dyDescent="0.25">
      <c r="B49" s="8" t="s">
        <v>38</v>
      </c>
      <c r="I49" s="9">
        <f>SUM(I46:I48)</f>
        <v>860.40000000000009</v>
      </c>
      <c r="J49" s="9">
        <f>SUM(J46:J48)</f>
        <v>893.2</v>
      </c>
    </row>
    <row r="50" spans="2:10" x14ac:dyDescent="0.25">
      <c r="B50" s="8" t="s">
        <v>39</v>
      </c>
      <c r="I50" s="11">
        <v>49.3</v>
      </c>
      <c r="J50" s="11">
        <v>48.7</v>
      </c>
    </row>
    <row r="51" spans="2:10" x14ac:dyDescent="0.25">
      <c r="B51" s="7" t="s">
        <v>40</v>
      </c>
      <c r="I51" s="9">
        <f>SUM(I49:I50)</f>
        <v>909.7</v>
      </c>
      <c r="J51" s="9">
        <f>SUM(J50,J49)</f>
        <v>941.90000000000009</v>
      </c>
    </row>
    <row r="52" spans="2:10" x14ac:dyDescent="0.25">
      <c r="B52" s="8" t="s">
        <v>41</v>
      </c>
      <c r="I52">
        <v>179.4</v>
      </c>
      <c r="J52">
        <v>171.6</v>
      </c>
    </row>
    <row r="53" spans="2:10" x14ac:dyDescent="0.25">
      <c r="B53" s="8" t="s">
        <v>42</v>
      </c>
      <c r="I53" s="10">
        <v>244</v>
      </c>
      <c r="J53" s="10">
        <v>233.9</v>
      </c>
    </row>
    <row r="54" spans="2:10" x14ac:dyDescent="0.25">
      <c r="B54" s="7" t="s">
        <v>43</v>
      </c>
      <c r="I54" s="9">
        <f>I44-I51-I52-I53</f>
        <v>103.80000000000007</v>
      </c>
      <c r="J54" s="9">
        <f>J44-J51-J52-J53</f>
        <v>112.59999999999988</v>
      </c>
    </row>
    <row r="55" spans="2:10" x14ac:dyDescent="0.25">
      <c r="B55" s="8" t="s">
        <v>44</v>
      </c>
      <c r="I55">
        <v>153.1</v>
      </c>
      <c r="J55">
        <v>161.30000000000001</v>
      </c>
    </row>
    <row r="57" spans="2:10" x14ac:dyDescent="0.25">
      <c r="B57" s="7" t="s">
        <v>45</v>
      </c>
    </row>
    <row r="58" spans="2:10" x14ac:dyDescent="0.25">
      <c r="B58" t="s">
        <v>46</v>
      </c>
    </row>
    <row r="59" spans="2:10" x14ac:dyDescent="0.25">
      <c r="B59" t="s">
        <v>36</v>
      </c>
    </row>
    <row r="60" spans="2:10" x14ac:dyDescent="0.25">
      <c r="B60" t="s">
        <v>47</v>
      </c>
    </row>
    <row r="61" spans="2:10" x14ac:dyDescent="0.25">
      <c r="B61" t="s">
        <v>48</v>
      </c>
    </row>
    <row r="62" spans="2:10" x14ac:dyDescent="0.25">
      <c r="B62" t="s">
        <v>49</v>
      </c>
    </row>
    <row r="63" spans="2:10" x14ac:dyDescent="0.25">
      <c r="B63" t="s">
        <v>50</v>
      </c>
    </row>
    <row r="64" spans="2:10" x14ac:dyDescent="0.25">
      <c r="B64" s="7" t="s">
        <v>51</v>
      </c>
    </row>
    <row r="65" spans="2:2" x14ac:dyDescent="0.25">
      <c r="B65" t="s">
        <v>52</v>
      </c>
    </row>
    <row r="66" spans="2:2" x14ac:dyDescent="0.25">
      <c r="B66" t="s">
        <v>53</v>
      </c>
    </row>
    <row r="67" spans="2:2" x14ac:dyDescent="0.25">
      <c r="B67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2024-05-05T00:25:07Z</dcterms:created>
  <dcterms:modified xsi:type="dcterms:W3CDTF">2024-05-05T02:22:42Z</dcterms:modified>
</cp:coreProperties>
</file>