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4F617EBD-86DF-4AE7-B2E8-1995A40D7737}" xr6:coauthVersionLast="47" xr6:coauthVersionMax="47" xr10:uidLastSave="{00000000-0000-0000-0000-000000000000}"/>
  <bookViews>
    <workbookView xWindow="1170" yWindow="30" windowWidth="19530" windowHeight="20850" activeTab="1" xr2:uid="{1C4734DF-B717-4968-BC25-EB650C34A5E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 l="1"/>
  <c r="F29" i="2"/>
  <c r="D29" i="2"/>
  <c r="E12" i="2"/>
  <c r="F12" i="2"/>
  <c r="D12" i="2"/>
  <c r="E11" i="2"/>
  <c r="F11" i="2"/>
  <c r="D11" i="2"/>
  <c r="E8" i="2"/>
  <c r="F8" i="2"/>
  <c r="D8" i="2"/>
  <c r="E24" i="2"/>
  <c r="F24" i="2"/>
  <c r="D24" i="2"/>
  <c r="C1" i="2"/>
  <c r="D1" i="2" s="1"/>
  <c r="E1" i="2" s="1"/>
  <c r="F1" i="2" s="1"/>
  <c r="J4" i="1"/>
  <c r="J5" i="1" s="1"/>
</calcChain>
</file>

<file path=xl/sharedStrings.xml><?xml version="1.0" encoding="utf-8"?>
<sst xmlns="http://schemas.openxmlformats.org/spreadsheetml/2006/main" count="58" uniqueCount="58">
  <si>
    <t>Palo Alto Networks</t>
  </si>
  <si>
    <t>price</t>
  </si>
  <si>
    <t>so</t>
  </si>
  <si>
    <t>mc</t>
  </si>
  <si>
    <t>cash</t>
  </si>
  <si>
    <t>debt</t>
  </si>
  <si>
    <t>ev</t>
  </si>
  <si>
    <t>in millions</t>
  </si>
  <si>
    <t>q324</t>
  </si>
  <si>
    <t>did a 2 for 1 stock split on dec 25</t>
  </si>
  <si>
    <t>business</t>
  </si>
  <si>
    <t>global cybersecurity provider wityh a vision of a world wehere eeach day is safer and more secure than the one before</t>
  </si>
  <si>
    <t>inc</t>
  </si>
  <si>
    <t>empower enterprises, organizations, sewrvice providers, and government entities to protect themselves against today's most sophisticated cyber threats</t>
  </si>
  <si>
    <t>key element of their strategy is to help their customers sumplify their security architectures thorugh consilidating disparate point products</t>
  </si>
  <si>
    <t>they execute on this strat by developing their capabilities and packaging their offerings into platforms which are able to cover many of our customers' needs in the markets in which they operate</t>
  </si>
  <si>
    <t>network security:</t>
  </si>
  <si>
    <t>designed to deliver complete zero trust solutions to their customers</t>
  </si>
  <si>
    <t>includes their hardware and software ML powered next generation Firewalls, AI Runtime security, as well as cloud delivered Secure Access Service Edge ("SASE")</t>
  </si>
  <si>
    <t>Prisma Accessm their security services edge solution, when combined with Prisma SD-Wan, provides a comprehensive single vendor SASE offering that is used to secure remote workforces and securely enable the cloud delivered brance</t>
  </si>
  <si>
    <t xml:space="preserve">their network security platform also includes their cloud-delivered security services, such as Advanced Threat Prevention, Advanced WildFire, Advanced URL Filtering, Advanced DNS Security IoT/OT Security, GlobalProtect, Enterprise Data Loss Prevention, Ai for IT opersions, SaaS Security, and AI Access security. </t>
  </si>
  <si>
    <t>Strata Cloud Manager</t>
  </si>
  <si>
    <t>includes the Strata Copilot</t>
  </si>
  <si>
    <t>provides a natural language intrerface to simplify and accelerate platform management</t>
  </si>
  <si>
    <t>cloud security</t>
  </si>
  <si>
    <t>they deliver scalable and comprehensive security across the cloud application development lifecycle through their Code to Cloud platform, Prisma cloud</t>
  </si>
  <si>
    <t>Prisma cloud</t>
  </si>
  <si>
    <t>comprehensice Cloud Native Aplication Protection Platform (CNAPP)</t>
  </si>
  <si>
    <t>secures multi-hybrid cloud environments for applications, data, gen ai ecosystem, and the entire cloud native technology stack across the full development lifecycle</t>
  </si>
  <si>
    <t>VM and CN Series</t>
  </si>
  <si>
    <t>virtual firewalls for inline netowrk security on multi and hybrid cloud environments</t>
  </si>
  <si>
    <t>security operations</t>
  </si>
  <si>
    <t xml:space="preserve">combine security analytics, endpoint security, automation, attack surface management </t>
  </si>
  <si>
    <t>Cortex Platform</t>
  </si>
  <si>
    <t>include Cortext XSIAM</t>
  </si>
  <si>
    <t>AI driven security operations platform</t>
  </si>
  <si>
    <t>Cortex XDR</t>
  </si>
  <si>
    <t>prevention, detection and response to complex cybersecurity attacks</t>
  </si>
  <si>
    <t>Cortex XSOAR</t>
  </si>
  <si>
    <t>security orchestration, automation and response (SOAR)</t>
  </si>
  <si>
    <t>Cortex Xpanse</t>
  </si>
  <si>
    <t>ASM</t>
  </si>
  <si>
    <t>products above delivered as SaaS</t>
  </si>
  <si>
    <t>threat intelligence and advisory services (Unit 42)</t>
  </si>
  <si>
    <t>unit 42</t>
  </si>
  <si>
    <t>brings together world renowned threat researchers with an elite tema of IR and security consultants to create an intelligence driven,m response ready oirganization to herlp customers manage cyber risk</t>
  </si>
  <si>
    <t>fcf</t>
  </si>
  <si>
    <t>op cash flow</t>
  </si>
  <si>
    <t>capex</t>
  </si>
  <si>
    <t>billings</t>
  </si>
  <si>
    <t>total revenue</t>
  </si>
  <si>
    <t>product rev</t>
  </si>
  <si>
    <t>subscr and support rev</t>
  </si>
  <si>
    <t>cost of product</t>
  </si>
  <si>
    <t>cost of subscr and support</t>
  </si>
  <si>
    <t>total cost of rev</t>
  </si>
  <si>
    <t>total gross profit</t>
  </si>
  <si>
    <t>gross margins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</si>
</sst>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2" fillId="0" borderId="0" xfId="0" applyFont="1"/>
    <xf numFmtId="0" fontId="2" fillId="0" borderId="1" xfId="0" applyFont="1" applyBorder="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B310-DBCF-447D-A1E9-9879E9140CDE}">
  <dimension ref="B1:L48"/>
  <sheetViews>
    <sheetView topLeftCell="A24" zoomScale="145" zoomScaleNormal="145" workbookViewId="0">
      <selection activeCell="D58" sqref="D58"/>
    </sheetView>
  </sheetViews>
  <sheetFormatPr defaultRowHeight="15" x14ac:dyDescent="0.25"/>
  <sheetData>
    <row r="1" spans="2:12" x14ac:dyDescent="0.25">
      <c r="J1" t="s">
        <v>7</v>
      </c>
    </row>
    <row r="2" spans="2:12" x14ac:dyDescent="0.25">
      <c r="B2" t="s">
        <v>0</v>
      </c>
    </row>
    <row r="3" spans="2:12" x14ac:dyDescent="0.25">
      <c r="I3" t="s">
        <v>1</v>
      </c>
      <c r="J3">
        <v>192.92</v>
      </c>
    </row>
    <row r="4" spans="2:12" x14ac:dyDescent="0.25">
      <c r="B4" t="s">
        <v>12</v>
      </c>
      <c r="C4">
        <v>2005</v>
      </c>
      <c r="I4" t="s">
        <v>2</v>
      </c>
      <c r="J4">
        <f>328.1*2</f>
        <v>656.2</v>
      </c>
      <c r="K4" t="s">
        <v>8</v>
      </c>
      <c r="L4" t="s">
        <v>9</v>
      </c>
    </row>
    <row r="5" spans="2:12" x14ac:dyDescent="0.25">
      <c r="I5" t="s">
        <v>3</v>
      </c>
      <c r="J5">
        <f>J4*J3</f>
        <v>126594.10400000001</v>
      </c>
    </row>
    <row r="6" spans="2:12" x14ac:dyDescent="0.25">
      <c r="I6" t="s">
        <v>4</v>
      </c>
    </row>
    <row r="7" spans="2:12" x14ac:dyDescent="0.25">
      <c r="I7" t="s">
        <v>5</v>
      </c>
    </row>
    <row r="8" spans="2:12" x14ac:dyDescent="0.25">
      <c r="I8" t="s">
        <v>6</v>
      </c>
    </row>
    <row r="13" spans="2:12" x14ac:dyDescent="0.25">
      <c r="B13" s="2" t="s">
        <v>10</v>
      </c>
    </row>
    <row r="14" spans="2:12" x14ac:dyDescent="0.25">
      <c r="B14" t="s">
        <v>11</v>
      </c>
    </row>
    <row r="15" spans="2:12" x14ac:dyDescent="0.25">
      <c r="B15" t="s">
        <v>13</v>
      </c>
    </row>
    <row r="16" spans="2:12" x14ac:dyDescent="0.25">
      <c r="B16" t="s">
        <v>14</v>
      </c>
    </row>
    <row r="17" spans="2:5" x14ac:dyDescent="0.25">
      <c r="C17" t="s">
        <v>15</v>
      </c>
    </row>
    <row r="19" spans="2:5" x14ac:dyDescent="0.25">
      <c r="B19" t="s">
        <v>16</v>
      </c>
    </row>
    <row r="20" spans="2:5" x14ac:dyDescent="0.25">
      <c r="C20" t="s">
        <v>17</v>
      </c>
    </row>
    <row r="21" spans="2:5" x14ac:dyDescent="0.25">
      <c r="C21" t="s">
        <v>18</v>
      </c>
    </row>
    <row r="22" spans="2:5" x14ac:dyDescent="0.25">
      <c r="C22" t="s">
        <v>19</v>
      </c>
    </row>
    <row r="23" spans="2:5" x14ac:dyDescent="0.25">
      <c r="C23" t="s">
        <v>20</v>
      </c>
    </row>
    <row r="24" spans="2:5" x14ac:dyDescent="0.25">
      <c r="C24" t="s">
        <v>21</v>
      </c>
    </row>
    <row r="25" spans="2:5" x14ac:dyDescent="0.25">
      <c r="D25" t="s">
        <v>22</v>
      </c>
    </row>
    <row r="26" spans="2:5" x14ac:dyDescent="0.25">
      <c r="E26" t="s">
        <v>23</v>
      </c>
    </row>
    <row r="27" spans="2:5" x14ac:dyDescent="0.25">
      <c r="B27" t="s">
        <v>24</v>
      </c>
    </row>
    <row r="28" spans="2:5" x14ac:dyDescent="0.25">
      <c r="C28" t="s">
        <v>26</v>
      </c>
    </row>
    <row r="29" spans="2:5" x14ac:dyDescent="0.25">
      <c r="D29" t="s">
        <v>25</v>
      </c>
    </row>
    <row r="30" spans="2:5" x14ac:dyDescent="0.25">
      <c r="D30" t="s">
        <v>27</v>
      </c>
    </row>
    <row r="31" spans="2:5" x14ac:dyDescent="0.25">
      <c r="D31" t="s">
        <v>28</v>
      </c>
    </row>
    <row r="32" spans="2:5" x14ac:dyDescent="0.25">
      <c r="C32" t="s">
        <v>29</v>
      </c>
    </row>
    <row r="33" spans="2:6" x14ac:dyDescent="0.25">
      <c r="D33" t="s">
        <v>30</v>
      </c>
    </row>
    <row r="34" spans="2:6" x14ac:dyDescent="0.25">
      <c r="B34" t="s">
        <v>31</v>
      </c>
    </row>
    <row r="35" spans="2:6" x14ac:dyDescent="0.25">
      <c r="C35" t="s">
        <v>33</v>
      </c>
    </row>
    <row r="36" spans="2:6" x14ac:dyDescent="0.25">
      <c r="D36" t="s">
        <v>32</v>
      </c>
    </row>
    <row r="37" spans="2:6" x14ac:dyDescent="0.25">
      <c r="E37" t="s">
        <v>34</v>
      </c>
    </row>
    <row r="38" spans="2:6" x14ac:dyDescent="0.25">
      <c r="F38" t="s">
        <v>35</v>
      </c>
    </row>
    <row r="39" spans="2:6" x14ac:dyDescent="0.25">
      <c r="E39" t="s">
        <v>36</v>
      </c>
    </row>
    <row r="40" spans="2:6" x14ac:dyDescent="0.25">
      <c r="F40" t="s">
        <v>37</v>
      </c>
    </row>
    <row r="41" spans="2:6" x14ac:dyDescent="0.25">
      <c r="E41" t="s">
        <v>38</v>
      </c>
    </row>
    <row r="42" spans="2:6" x14ac:dyDescent="0.25">
      <c r="F42" t="s">
        <v>39</v>
      </c>
    </row>
    <row r="43" spans="2:6" x14ac:dyDescent="0.25">
      <c r="E43" t="s">
        <v>40</v>
      </c>
    </row>
    <row r="44" spans="2:6" x14ac:dyDescent="0.25">
      <c r="F44" t="s">
        <v>41</v>
      </c>
    </row>
    <row r="45" spans="2:6" x14ac:dyDescent="0.25">
      <c r="D45" t="s">
        <v>42</v>
      </c>
    </row>
    <row r="46" spans="2:6" x14ac:dyDescent="0.25">
      <c r="B46" t="s">
        <v>43</v>
      </c>
    </row>
    <row r="47" spans="2:6" x14ac:dyDescent="0.25">
      <c r="C47" t="s">
        <v>44</v>
      </c>
    </row>
    <row r="48" spans="2:6" x14ac:dyDescent="0.25">
      <c r="D48"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6FAF6-5593-4310-9447-E3AB8A7DB4DF}">
  <dimension ref="A1:H29"/>
  <sheetViews>
    <sheetView tabSelected="1" zoomScale="145" zoomScaleNormal="145" workbookViewId="0">
      <selection activeCell="H13" sqref="H13"/>
    </sheetView>
  </sheetViews>
  <sheetFormatPr defaultRowHeight="15" x14ac:dyDescent="0.25"/>
  <sheetData>
    <row r="1" spans="1:8" x14ac:dyDescent="0.25">
      <c r="B1">
        <v>2020</v>
      </c>
      <c r="C1">
        <f>B1+1</f>
        <v>2021</v>
      </c>
      <c r="D1">
        <f t="shared" ref="D1:F1" si="0">C1+1</f>
        <v>2022</v>
      </c>
      <c r="E1">
        <f t="shared" si="0"/>
        <v>2023</v>
      </c>
      <c r="F1">
        <f t="shared" si="0"/>
        <v>2024</v>
      </c>
    </row>
    <row r="3" spans="1:8" x14ac:dyDescent="0.25">
      <c r="A3" t="s">
        <v>49</v>
      </c>
      <c r="F3">
        <v>10208.1</v>
      </c>
      <c r="G3">
        <v>9194.4</v>
      </c>
      <c r="H3">
        <v>7471.5</v>
      </c>
    </row>
    <row r="6" spans="1:8" x14ac:dyDescent="0.25">
      <c r="A6" t="s">
        <v>51</v>
      </c>
      <c r="D6">
        <v>1363.1</v>
      </c>
      <c r="E6">
        <v>1578.4</v>
      </c>
      <c r="F6">
        <v>1603.3</v>
      </c>
    </row>
    <row r="7" spans="1:8" x14ac:dyDescent="0.25">
      <c r="A7" t="s">
        <v>52</v>
      </c>
      <c r="D7">
        <v>4138.3999999999996</v>
      </c>
      <c r="E7">
        <v>5314.3</v>
      </c>
      <c r="F7">
        <v>6424.2</v>
      </c>
    </row>
    <row r="8" spans="1:8" s="1" customFormat="1" x14ac:dyDescent="0.25">
      <c r="A8" s="1" t="s">
        <v>50</v>
      </c>
      <c r="D8" s="1">
        <f>SUM(D6:D7)</f>
        <v>5501.5</v>
      </c>
      <c r="E8" s="1">
        <f t="shared" ref="E8:F8" si="1">SUM(E6:E7)</f>
        <v>6892.7000000000007</v>
      </c>
      <c r="F8" s="1">
        <f t="shared" si="1"/>
        <v>8027.5</v>
      </c>
    </row>
    <row r="9" spans="1:8" x14ac:dyDescent="0.25">
      <c r="A9" t="s">
        <v>53</v>
      </c>
      <c r="D9">
        <v>-455.5</v>
      </c>
      <c r="E9">
        <v>-418.3</v>
      </c>
      <c r="F9">
        <v>-348.2</v>
      </c>
      <c r="G9">
        <v>-1</v>
      </c>
    </row>
    <row r="10" spans="1:8" x14ac:dyDescent="0.25">
      <c r="A10" t="s">
        <v>54</v>
      </c>
      <c r="D10">
        <v>-1263.2</v>
      </c>
      <c r="E10">
        <v>-1491.4</v>
      </c>
      <c r="F10">
        <v>-1711</v>
      </c>
    </row>
    <row r="11" spans="1:8" s="1" customFormat="1" x14ac:dyDescent="0.25">
      <c r="A11" s="1" t="s">
        <v>55</v>
      </c>
      <c r="D11" s="1">
        <f>SUM(D9:D10)</f>
        <v>-1718.7</v>
      </c>
      <c r="E11" s="1">
        <f t="shared" ref="E11:F11" si="2">SUM(E9:E10)</f>
        <v>-1909.7</v>
      </c>
      <c r="F11" s="1">
        <f t="shared" si="2"/>
        <v>-2059.1999999999998</v>
      </c>
    </row>
    <row r="12" spans="1:8" s="1" customFormat="1" x14ac:dyDescent="0.25">
      <c r="A12" s="1" t="s">
        <v>56</v>
      </c>
      <c r="D12" s="1">
        <f>D8+D11</f>
        <v>3782.8</v>
      </c>
      <c r="E12" s="1">
        <f t="shared" ref="E12:F12" si="3">E8+E11</f>
        <v>4983.0000000000009</v>
      </c>
      <c r="F12" s="1">
        <f t="shared" si="3"/>
        <v>5968.3</v>
      </c>
    </row>
    <row r="22" spans="1:6" x14ac:dyDescent="0.25">
      <c r="A22" t="s">
        <v>47</v>
      </c>
      <c r="D22">
        <v>1984.7</v>
      </c>
      <c r="E22">
        <v>2777.5</v>
      </c>
      <c r="F22">
        <v>3257.6</v>
      </c>
    </row>
    <row r="23" spans="1:6" x14ac:dyDescent="0.25">
      <c r="A23" t="s">
        <v>48</v>
      </c>
      <c r="D23">
        <v>-192.8</v>
      </c>
      <c r="E23">
        <v>-146.30000000000001</v>
      </c>
      <c r="F23">
        <v>-156.80000000000001</v>
      </c>
    </row>
    <row r="24" spans="1:6" x14ac:dyDescent="0.25">
      <c r="A24" t="s">
        <v>46</v>
      </c>
      <c r="D24">
        <f>SUM(D22:D23)</f>
        <v>1791.9</v>
      </c>
      <c r="E24">
        <f t="shared" ref="E24:F24" si="4">SUM(E22:E23)</f>
        <v>2631.2</v>
      </c>
      <c r="F24">
        <f t="shared" si="4"/>
        <v>3100.7999999999997</v>
      </c>
    </row>
    <row r="29" spans="1:6" x14ac:dyDescent="0.25">
      <c r="A29" t="s">
        <v>57</v>
      </c>
      <c r="D29" s="3">
        <f>D12/D8</f>
        <v>0.68759429246569126</v>
      </c>
      <c r="E29" s="3">
        <f t="shared" ref="E29:F29" si="5">E12/E8</f>
        <v>0.72293876129818513</v>
      </c>
      <c r="F29" s="3">
        <f t="shared" si="5"/>
        <v>0.74348178137651821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2025-01-28T21:43:13Z</dcterms:created>
  <dcterms:modified xsi:type="dcterms:W3CDTF">2025-02-11T05:31:53Z</dcterms:modified>
</cp:coreProperties>
</file>