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My Laptop\OneDrive\Desktop\Battle Creek\"/>
    </mc:Choice>
  </mc:AlternateContent>
  <xr:revisionPtr revIDLastSave="0" documentId="13_ncr:1_{D887A11F-7554-4230-9DEF-63FF6F935782}" xr6:coauthVersionLast="47" xr6:coauthVersionMax="47" xr10:uidLastSave="{00000000-0000-0000-0000-000000000000}"/>
  <bookViews>
    <workbookView xWindow="-120" yWindow="-120" windowWidth="20730" windowHeight="11160" xr2:uid="{B732938E-B656-48BE-8925-0709F2D56C15}"/>
  </bookViews>
  <sheets>
    <sheet name="Names" sheetId="6" r:id="rId1"/>
    <sheet name="RAW" sheetId="1" r:id="rId2"/>
    <sheet name="PT2" sheetId="3" r:id="rId3"/>
    <sheet name="REF"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912" i="6" l="1"/>
  <c r="B912" i="6"/>
  <c r="A911" i="6"/>
  <c r="B911" i="6"/>
  <c r="A910" i="6"/>
  <c r="B910" i="6"/>
  <c r="A909" i="6" l="1"/>
  <c r="B909" i="6"/>
  <c r="A908" i="6"/>
  <c r="B908" i="6"/>
  <c r="A907" i="6"/>
  <c r="B907" i="6"/>
  <c r="A906" i="6"/>
  <c r="B906" i="6"/>
  <c r="A905" i="6"/>
  <c r="B905" i="6"/>
  <c r="A904" i="6"/>
  <c r="B904" i="6"/>
  <c r="A903" i="6"/>
  <c r="B903" i="6"/>
  <c r="A902" i="6"/>
  <c r="B902" i="6"/>
  <c r="A901" i="6"/>
  <c r="B901" i="6"/>
  <c r="A900" i="6"/>
  <c r="B900" i="6"/>
  <c r="A899" i="6"/>
  <c r="B899" i="6"/>
  <c r="A898" i="6"/>
  <c r="B898" i="6"/>
  <c r="A897" i="6" l="1"/>
  <c r="B897" i="6"/>
  <c r="A896" i="6"/>
  <c r="B896" i="6"/>
  <c r="A571" i="6"/>
  <c r="B571" i="6"/>
  <c r="A393" i="6"/>
  <c r="B393" i="6"/>
  <c r="A839" i="6"/>
  <c r="B839" i="6"/>
  <c r="A325" i="6"/>
  <c r="B325" i="6"/>
  <c r="A330" i="6" l="1"/>
  <c r="B330" i="6"/>
  <c r="A669" i="6"/>
  <c r="B669" i="6"/>
  <c r="A149" i="6"/>
  <c r="B149" i="6"/>
  <c r="A810" i="6"/>
  <c r="B810" i="6"/>
  <c r="A675" i="6"/>
  <c r="B675" i="6"/>
  <c r="A596" i="6"/>
  <c r="B596" i="6"/>
  <c r="A836" i="6"/>
  <c r="B836" i="6"/>
  <c r="A776" i="6"/>
  <c r="B776" i="6"/>
  <c r="A747" i="6"/>
  <c r="B747" i="6"/>
  <c r="A539" i="6"/>
  <c r="B539" i="6"/>
  <c r="A532" i="6"/>
  <c r="B532" i="6"/>
  <c r="A504" i="6"/>
  <c r="B504" i="6"/>
  <c r="A465" i="6"/>
  <c r="B465" i="6"/>
  <c r="A444" i="6"/>
  <c r="B444" i="6"/>
  <c r="A370" i="6"/>
  <c r="B370" i="6"/>
  <c r="A258" i="6"/>
  <c r="B258" i="6"/>
  <c r="A177" i="6"/>
  <c r="B177" i="6"/>
  <c r="A372" i="6"/>
  <c r="B372" i="6"/>
  <c r="A431" i="6" l="1"/>
  <c r="B431" i="6"/>
  <c r="A9" i="6"/>
  <c r="B9" i="6"/>
  <c r="A713" i="6"/>
  <c r="B713" i="6"/>
  <c r="A568" i="6"/>
  <c r="B568" i="6"/>
  <c r="A383" i="6"/>
  <c r="B383" i="6"/>
  <c r="A319" i="6"/>
  <c r="B319" i="6"/>
  <c r="A125" i="6"/>
  <c r="B125" i="6"/>
  <c r="A698" i="6" l="1"/>
  <c r="B698" i="6"/>
  <c r="A290" i="6"/>
  <c r="B290" i="6"/>
  <c r="A390" i="6"/>
  <c r="B390" i="6"/>
  <c r="A452" i="6"/>
  <c r="B452" i="6"/>
  <c r="A90" i="6"/>
  <c r="B90" i="6"/>
  <c r="A529" i="6"/>
  <c r="B529" i="6"/>
  <c r="A130" i="6"/>
  <c r="B130" i="6"/>
  <c r="A469" i="6"/>
  <c r="B469" i="6"/>
  <c r="A286" i="6" l="1"/>
  <c r="B286" i="6"/>
  <c r="A779" i="6"/>
  <c r="B779" i="6"/>
  <c r="A236" i="6"/>
  <c r="B236" i="6"/>
  <c r="A74" i="6"/>
  <c r="B74" i="6"/>
  <c r="A687" i="6"/>
  <c r="B687" i="6"/>
  <c r="A619" i="6"/>
  <c r="B619" i="6"/>
  <c r="A99" i="6"/>
  <c r="B99" i="6"/>
  <c r="A378" i="6"/>
  <c r="B378" i="6"/>
  <c r="A21" i="6"/>
  <c r="B21" i="6"/>
  <c r="A530" i="6"/>
  <c r="B530" i="6"/>
  <c r="A852" i="6"/>
  <c r="B852" i="6"/>
  <c r="A81" i="6"/>
  <c r="B81" i="6"/>
  <c r="A339" i="6"/>
  <c r="B339" i="6"/>
  <c r="A190" i="6"/>
  <c r="B190" i="6"/>
  <c r="A695" i="6"/>
  <c r="B695" i="6"/>
  <c r="A874" i="6"/>
  <c r="B874" i="6"/>
  <c r="A822" i="6"/>
  <c r="B822" i="6"/>
  <c r="A49" i="6"/>
  <c r="B49" i="6"/>
  <c r="A197" i="6"/>
  <c r="B197" i="6"/>
  <c r="A292" i="6" l="1"/>
  <c r="B292" i="6"/>
  <c r="A725" i="6"/>
  <c r="B725" i="6"/>
  <c r="A356" i="6"/>
  <c r="B356" i="6"/>
  <c r="A649" i="6"/>
  <c r="B649" i="6"/>
  <c r="A161" i="6"/>
  <c r="B161" i="6"/>
  <c r="A307" i="6"/>
  <c r="B307" i="6"/>
  <c r="A405" i="6"/>
  <c r="B405" i="6"/>
  <c r="A64" i="6"/>
  <c r="B64" i="6"/>
  <c r="A757" i="6"/>
  <c r="B757" i="6"/>
  <c r="A501" i="6"/>
  <c r="B501" i="6"/>
  <c r="A847" i="6"/>
  <c r="B847" i="6"/>
  <c r="A467" i="6"/>
  <c r="B467" i="6"/>
  <c r="A690" i="6"/>
  <c r="B690" i="6"/>
  <c r="A40" i="6"/>
  <c r="B40" i="6"/>
  <c r="A564" i="6"/>
  <c r="B564" i="6"/>
  <c r="A173" i="6" l="1"/>
  <c r="B173" i="6"/>
  <c r="A745" i="6"/>
  <c r="B745" i="6"/>
  <c r="B714" i="6"/>
  <c r="A586" i="6" l="1"/>
  <c r="B586" i="6"/>
  <c r="A416" i="6"/>
  <c r="B416" i="6"/>
  <c r="A831" i="6" l="1"/>
  <c r="B831" i="6"/>
  <c r="A816" i="6"/>
  <c r="B816" i="6"/>
  <c r="A850" i="6"/>
  <c r="B850" i="6"/>
  <c r="A113" i="6"/>
  <c r="B113" i="6"/>
  <c r="A517" i="6"/>
  <c r="B517" i="6"/>
  <c r="A717" i="6"/>
  <c r="B717" i="6"/>
  <c r="A119" i="6"/>
  <c r="B119" i="6"/>
  <c r="B2" i="6"/>
  <c r="B3" i="6"/>
  <c r="B4" i="6"/>
  <c r="B5" i="6"/>
  <c r="B6" i="6"/>
  <c r="B7" i="6"/>
  <c r="B8" i="6"/>
  <c r="B10" i="6"/>
  <c r="B11" i="6"/>
  <c r="B12" i="6"/>
  <c r="B13" i="6"/>
  <c r="B14" i="6"/>
  <c r="B15" i="6"/>
  <c r="B16" i="6"/>
  <c r="B17" i="6"/>
  <c r="B18" i="6"/>
  <c r="B19" i="6"/>
  <c r="B20" i="6"/>
  <c r="B22" i="6"/>
  <c r="B23" i="6"/>
  <c r="B24" i="6"/>
  <c r="B25" i="6"/>
  <c r="B26" i="6"/>
  <c r="B27" i="6"/>
  <c r="B28" i="6"/>
  <c r="B29" i="6"/>
  <c r="B30" i="6"/>
  <c r="B31" i="6"/>
  <c r="B32" i="6"/>
  <c r="B33" i="6"/>
  <c r="B34" i="6"/>
  <c r="B35" i="6"/>
  <c r="B36" i="6"/>
  <c r="B37" i="6"/>
  <c r="B38" i="6"/>
  <c r="B39" i="6"/>
  <c r="B41" i="6"/>
  <c r="B42" i="6"/>
  <c r="B43" i="6"/>
  <c r="B44" i="6"/>
  <c r="B45" i="6"/>
  <c r="B46" i="6"/>
  <c r="B47" i="6"/>
  <c r="B48" i="6"/>
  <c r="B50" i="6"/>
  <c r="B51" i="6"/>
  <c r="B52" i="6"/>
  <c r="B53" i="6"/>
  <c r="B54" i="6"/>
  <c r="B55" i="6"/>
  <c r="B56" i="6"/>
  <c r="B57" i="6"/>
  <c r="B58" i="6"/>
  <c r="B59" i="6"/>
  <c r="B60" i="6"/>
  <c r="B61" i="6"/>
  <c r="B62" i="6"/>
  <c r="B63" i="6"/>
  <c r="B65" i="6"/>
  <c r="B66" i="6"/>
  <c r="B67" i="6"/>
  <c r="B68" i="6"/>
  <c r="B69" i="6"/>
  <c r="B70" i="6"/>
  <c r="B71" i="6"/>
  <c r="B72" i="6"/>
  <c r="B73" i="6"/>
  <c r="B75" i="6"/>
  <c r="B76" i="6"/>
  <c r="B77" i="6"/>
  <c r="B78" i="6"/>
  <c r="B79" i="6"/>
  <c r="B80" i="6"/>
  <c r="B82" i="6"/>
  <c r="B83" i="6"/>
  <c r="B84" i="6"/>
  <c r="B85" i="6"/>
  <c r="B86" i="6"/>
  <c r="B87" i="6"/>
  <c r="B88" i="6"/>
  <c r="B89" i="6"/>
  <c r="B91" i="6"/>
  <c r="B92" i="6"/>
  <c r="B93" i="6"/>
  <c r="B94" i="6"/>
  <c r="B95" i="6"/>
  <c r="B96" i="6"/>
  <c r="B97" i="6"/>
  <c r="B98" i="6"/>
  <c r="B100" i="6"/>
  <c r="B101" i="6"/>
  <c r="B102" i="6"/>
  <c r="B103" i="6"/>
  <c r="B104" i="6"/>
  <c r="B105" i="6"/>
  <c r="B106" i="6"/>
  <c r="B107" i="6"/>
  <c r="B108" i="6"/>
  <c r="B109" i="6"/>
  <c r="B110" i="6"/>
  <c r="B111" i="6"/>
  <c r="B112" i="6"/>
  <c r="B114" i="6"/>
  <c r="B115" i="6"/>
  <c r="B116" i="6"/>
  <c r="B117" i="6"/>
  <c r="B118" i="6"/>
  <c r="B120" i="6"/>
  <c r="B121" i="6"/>
  <c r="B122" i="6"/>
  <c r="B123" i="6"/>
  <c r="B124" i="6"/>
  <c r="B126" i="6"/>
  <c r="B127" i="6"/>
  <c r="B128" i="6"/>
  <c r="B129" i="6"/>
  <c r="B131" i="6"/>
  <c r="B132" i="6"/>
  <c r="B133" i="6"/>
  <c r="B134" i="6"/>
  <c r="B135" i="6"/>
  <c r="B136" i="6"/>
  <c r="B137" i="6"/>
  <c r="B138" i="6"/>
  <c r="B139" i="6"/>
  <c r="B140" i="6"/>
  <c r="B141" i="6"/>
  <c r="B142" i="6"/>
  <c r="B143" i="6"/>
  <c r="B144" i="6"/>
  <c r="B145" i="6"/>
  <c r="B146" i="6"/>
  <c r="B147" i="6"/>
  <c r="B148" i="6"/>
  <c r="B150" i="6"/>
  <c r="B151" i="6"/>
  <c r="B152" i="6"/>
  <c r="B153" i="6"/>
  <c r="B154" i="6"/>
  <c r="B155" i="6"/>
  <c r="B156" i="6"/>
  <c r="B157" i="6"/>
  <c r="B158" i="6"/>
  <c r="B159" i="6"/>
  <c r="B160" i="6"/>
  <c r="B162" i="6"/>
  <c r="B163" i="6"/>
  <c r="B164" i="6"/>
  <c r="B165" i="6"/>
  <c r="B166" i="6"/>
  <c r="B167" i="6"/>
  <c r="B168" i="6"/>
  <c r="B169" i="6"/>
  <c r="B170" i="6"/>
  <c r="B171" i="6"/>
  <c r="B172" i="6"/>
  <c r="B174" i="6"/>
  <c r="B175" i="6"/>
  <c r="B176" i="6"/>
  <c r="B178" i="6"/>
  <c r="B179" i="6"/>
  <c r="B180" i="6"/>
  <c r="B181" i="6"/>
  <c r="B182" i="6"/>
  <c r="B183" i="6"/>
  <c r="B184" i="6"/>
  <c r="B185" i="6"/>
  <c r="B186" i="6"/>
  <c r="B187" i="6"/>
  <c r="B188" i="6"/>
  <c r="B189" i="6"/>
  <c r="B191" i="6"/>
  <c r="B192" i="6"/>
  <c r="B193" i="6"/>
  <c r="B194" i="6"/>
  <c r="B195" i="6"/>
  <c r="B196"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7" i="6"/>
  <c r="B238" i="6"/>
  <c r="B239" i="6"/>
  <c r="B240" i="6"/>
  <c r="B241" i="6"/>
  <c r="B242" i="6"/>
  <c r="B243" i="6"/>
  <c r="B244" i="6"/>
  <c r="B245" i="6"/>
  <c r="B246" i="6"/>
  <c r="B247" i="6"/>
  <c r="B248" i="6"/>
  <c r="B249" i="6"/>
  <c r="B250" i="6"/>
  <c r="B251" i="6"/>
  <c r="B252" i="6"/>
  <c r="B253" i="6"/>
  <c r="B254" i="6"/>
  <c r="B255" i="6"/>
  <c r="B256" i="6"/>
  <c r="B257"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7" i="6"/>
  <c r="B288" i="6"/>
  <c r="B289" i="6"/>
  <c r="B291" i="6"/>
  <c r="B293" i="6"/>
  <c r="B294" i="6"/>
  <c r="B295" i="6"/>
  <c r="B296" i="6"/>
  <c r="B297" i="6"/>
  <c r="B298" i="6"/>
  <c r="B299" i="6"/>
  <c r="B300" i="6"/>
  <c r="B301" i="6"/>
  <c r="B302" i="6"/>
  <c r="B303" i="6"/>
  <c r="B304" i="6"/>
  <c r="B305" i="6"/>
  <c r="B306" i="6"/>
  <c r="B308" i="6"/>
  <c r="B309" i="6"/>
  <c r="B310" i="6"/>
  <c r="B311" i="6"/>
  <c r="B312" i="6"/>
  <c r="B313" i="6"/>
  <c r="B314" i="6"/>
  <c r="B315" i="6"/>
  <c r="B316" i="6"/>
  <c r="B317" i="6"/>
  <c r="B318" i="6"/>
  <c r="B320" i="6"/>
  <c r="B321" i="6"/>
  <c r="B322" i="6"/>
  <c r="B323" i="6"/>
  <c r="B324" i="6"/>
  <c r="B326" i="6"/>
  <c r="B327" i="6"/>
  <c r="B328" i="6"/>
  <c r="B329" i="6"/>
  <c r="B331" i="6"/>
  <c r="B332" i="6"/>
  <c r="B333" i="6"/>
  <c r="B334" i="6"/>
  <c r="B335" i="6"/>
  <c r="B336" i="6"/>
  <c r="B337" i="6"/>
  <c r="B338" i="6"/>
  <c r="B340" i="6"/>
  <c r="B341" i="6"/>
  <c r="B342" i="6"/>
  <c r="B343" i="6"/>
  <c r="B344" i="6"/>
  <c r="B345" i="6"/>
  <c r="B346" i="6"/>
  <c r="B347" i="6"/>
  <c r="B348" i="6"/>
  <c r="B349" i="6"/>
  <c r="B350" i="6"/>
  <c r="B351" i="6"/>
  <c r="B352" i="6"/>
  <c r="B353" i="6"/>
  <c r="B354" i="6"/>
  <c r="B355" i="6"/>
  <c r="B357" i="6"/>
  <c r="B358" i="6"/>
  <c r="B359" i="6"/>
  <c r="B360" i="6"/>
  <c r="B361" i="6"/>
  <c r="B362" i="6"/>
  <c r="B363" i="6"/>
  <c r="B364" i="6"/>
  <c r="B365" i="6"/>
  <c r="B366" i="6"/>
  <c r="B367" i="6"/>
  <c r="B368" i="6"/>
  <c r="B369" i="6"/>
  <c r="B371" i="6"/>
  <c r="B373" i="6"/>
  <c r="B374" i="6"/>
  <c r="B375" i="6"/>
  <c r="B376" i="6"/>
  <c r="B377" i="6"/>
  <c r="B379" i="6"/>
  <c r="B380" i="6"/>
  <c r="B381" i="6"/>
  <c r="B382" i="6"/>
  <c r="B384" i="6"/>
  <c r="B385" i="6"/>
  <c r="B386" i="6"/>
  <c r="B387" i="6"/>
  <c r="B388" i="6"/>
  <c r="B389" i="6"/>
  <c r="B391" i="6"/>
  <c r="B392" i="6"/>
  <c r="B394" i="6"/>
  <c r="B395" i="6"/>
  <c r="B396" i="6"/>
  <c r="B397" i="6"/>
  <c r="B398" i="6"/>
  <c r="B399" i="6"/>
  <c r="B400" i="6"/>
  <c r="B401" i="6"/>
  <c r="B402" i="6"/>
  <c r="B403" i="6"/>
  <c r="B404" i="6"/>
  <c r="B406" i="6"/>
  <c r="B407" i="6"/>
  <c r="B408" i="6"/>
  <c r="B409" i="6"/>
  <c r="B410" i="6"/>
  <c r="B411" i="6"/>
  <c r="B412" i="6"/>
  <c r="B413" i="6"/>
  <c r="B414" i="6"/>
  <c r="B415" i="6"/>
  <c r="B417" i="6"/>
  <c r="B418" i="6"/>
  <c r="B419" i="6"/>
  <c r="B420" i="6"/>
  <c r="B421" i="6"/>
  <c r="B422" i="6"/>
  <c r="B423" i="6"/>
  <c r="B424" i="6"/>
  <c r="B425" i="6"/>
  <c r="B426" i="6"/>
  <c r="B427" i="6"/>
  <c r="B428" i="6"/>
  <c r="B429" i="6"/>
  <c r="B430" i="6"/>
  <c r="B432" i="6"/>
  <c r="B433" i="6"/>
  <c r="B434" i="6"/>
  <c r="B435" i="6"/>
  <c r="B436" i="6"/>
  <c r="B437" i="6"/>
  <c r="B438" i="6"/>
  <c r="B439" i="6"/>
  <c r="B440" i="6"/>
  <c r="B441" i="6"/>
  <c r="B442" i="6"/>
  <c r="B443" i="6"/>
  <c r="B445" i="6"/>
  <c r="B446" i="6"/>
  <c r="B447" i="6"/>
  <c r="B448" i="6"/>
  <c r="B449" i="6"/>
  <c r="B450" i="6"/>
  <c r="B451" i="6"/>
  <c r="B453" i="6"/>
  <c r="B454" i="6"/>
  <c r="B455" i="6"/>
  <c r="B456" i="6"/>
  <c r="B457" i="6"/>
  <c r="B458" i="6"/>
  <c r="B459" i="6"/>
  <c r="B460" i="6"/>
  <c r="B461" i="6"/>
  <c r="B462" i="6"/>
  <c r="B463" i="6"/>
  <c r="B464" i="6"/>
  <c r="B466" i="6"/>
  <c r="B468"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2" i="6"/>
  <c r="B503" i="6"/>
  <c r="B505" i="6"/>
  <c r="B506" i="6"/>
  <c r="B507" i="6"/>
  <c r="B508" i="6"/>
  <c r="B509" i="6"/>
  <c r="B510" i="6"/>
  <c r="B511" i="6"/>
  <c r="B512" i="6"/>
  <c r="B513" i="6"/>
  <c r="B514" i="6"/>
  <c r="B515" i="6"/>
  <c r="B516" i="6"/>
  <c r="B518" i="6"/>
  <c r="B519" i="6"/>
  <c r="B520" i="6"/>
  <c r="B521" i="6"/>
  <c r="B522" i="6"/>
  <c r="B523" i="6"/>
  <c r="B524" i="6"/>
  <c r="B525" i="6"/>
  <c r="B526" i="6"/>
  <c r="B527" i="6"/>
  <c r="B528" i="6"/>
  <c r="B531" i="6"/>
  <c r="B533" i="6"/>
  <c r="B534" i="6"/>
  <c r="B535" i="6"/>
  <c r="B536" i="6"/>
  <c r="B537" i="6"/>
  <c r="B538" i="6"/>
  <c r="B540" i="6"/>
  <c r="B541" i="6"/>
  <c r="B542" i="6"/>
  <c r="B543" i="6"/>
  <c r="B544" i="6"/>
  <c r="B545" i="6"/>
  <c r="B546" i="6"/>
  <c r="B547" i="6"/>
  <c r="B548" i="6"/>
  <c r="B549" i="6"/>
  <c r="B550" i="6"/>
  <c r="B551" i="6"/>
  <c r="B552" i="6"/>
  <c r="B553" i="6"/>
  <c r="B554" i="6"/>
  <c r="B555" i="6"/>
  <c r="B556" i="6"/>
  <c r="B557" i="6"/>
  <c r="B558" i="6"/>
  <c r="B559" i="6"/>
  <c r="B560" i="6"/>
  <c r="B561" i="6"/>
  <c r="B562" i="6"/>
  <c r="B563" i="6"/>
  <c r="B565" i="6"/>
  <c r="B566" i="6"/>
  <c r="B567" i="6"/>
  <c r="B569" i="6"/>
  <c r="B570" i="6"/>
  <c r="B572" i="6"/>
  <c r="B573" i="6"/>
  <c r="B574" i="6"/>
  <c r="B575" i="6"/>
  <c r="B576" i="6"/>
  <c r="B577" i="6"/>
  <c r="B578" i="6"/>
  <c r="B579" i="6"/>
  <c r="B580" i="6"/>
  <c r="B581" i="6"/>
  <c r="B582" i="6"/>
  <c r="B583" i="6"/>
  <c r="B584" i="6"/>
  <c r="B585" i="6"/>
  <c r="B587" i="6"/>
  <c r="B588" i="6"/>
  <c r="B589" i="6"/>
  <c r="B590" i="6"/>
  <c r="B591" i="6"/>
  <c r="B592" i="6"/>
  <c r="B593" i="6"/>
  <c r="B594" i="6"/>
  <c r="B595" i="6"/>
  <c r="B597" i="6"/>
  <c r="B598" i="6"/>
  <c r="B599" i="6"/>
  <c r="B600" i="6"/>
  <c r="B601" i="6"/>
  <c r="B602" i="6"/>
  <c r="B603" i="6"/>
  <c r="B604" i="6"/>
  <c r="B605" i="6"/>
  <c r="B606" i="6"/>
  <c r="B607" i="6"/>
  <c r="B608" i="6"/>
  <c r="B609" i="6"/>
  <c r="B610" i="6"/>
  <c r="B611" i="6"/>
  <c r="B612" i="6"/>
  <c r="B613" i="6"/>
  <c r="B614" i="6"/>
  <c r="B615" i="6"/>
  <c r="B616" i="6"/>
  <c r="B617" i="6"/>
  <c r="B618" i="6"/>
  <c r="B620" i="6"/>
  <c r="B621" i="6"/>
  <c r="B622" i="6"/>
  <c r="B623" i="6"/>
  <c r="B624" i="6"/>
  <c r="B625" i="6"/>
  <c r="B626" i="6"/>
  <c r="B627" i="6"/>
  <c r="B628" i="6"/>
  <c r="B629" i="6"/>
  <c r="B630" i="6"/>
  <c r="B631" i="6"/>
  <c r="B632" i="6"/>
  <c r="B633" i="6"/>
  <c r="B634" i="6"/>
  <c r="B635" i="6"/>
  <c r="B636" i="6"/>
  <c r="B637" i="6"/>
  <c r="B638" i="6"/>
  <c r="B639" i="6"/>
  <c r="B640" i="6"/>
  <c r="B641" i="6"/>
  <c r="B642" i="6"/>
  <c r="B643" i="6"/>
  <c r="B644" i="6"/>
  <c r="B645" i="6"/>
  <c r="B646" i="6"/>
  <c r="B647" i="6"/>
  <c r="B648" i="6"/>
  <c r="B650" i="6"/>
  <c r="B651" i="6"/>
  <c r="B652" i="6"/>
  <c r="B653" i="6"/>
  <c r="B654" i="6"/>
  <c r="B655" i="6"/>
  <c r="B656" i="6"/>
  <c r="B657" i="6"/>
  <c r="B658" i="6"/>
  <c r="B659" i="6"/>
  <c r="B660" i="6"/>
  <c r="B661" i="6"/>
  <c r="B662" i="6"/>
  <c r="B663" i="6"/>
  <c r="B664" i="6"/>
  <c r="B665" i="6"/>
  <c r="B666" i="6"/>
  <c r="B667" i="6"/>
  <c r="B668" i="6"/>
  <c r="B670" i="6"/>
  <c r="B671" i="6"/>
  <c r="B672" i="6"/>
  <c r="B673" i="6"/>
  <c r="B674" i="6"/>
  <c r="B676" i="6"/>
  <c r="B677" i="6"/>
  <c r="B678" i="6"/>
  <c r="B679" i="6"/>
  <c r="B680" i="6"/>
  <c r="B681" i="6"/>
  <c r="B682" i="6"/>
  <c r="B683" i="6"/>
  <c r="B684" i="6"/>
  <c r="B685" i="6"/>
  <c r="B686" i="6"/>
  <c r="B688" i="6"/>
  <c r="B689" i="6"/>
  <c r="B691" i="6"/>
  <c r="B692" i="6"/>
  <c r="B693" i="6"/>
  <c r="B694" i="6"/>
  <c r="B696" i="6"/>
  <c r="B697" i="6"/>
  <c r="B699" i="6"/>
  <c r="B700" i="6"/>
  <c r="B701" i="6"/>
  <c r="B702" i="6"/>
  <c r="B703" i="6"/>
  <c r="B704" i="6"/>
  <c r="B705" i="6"/>
  <c r="B706" i="6"/>
  <c r="B707" i="6"/>
  <c r="B708" i="6"/>
  <c r="B709" i="6"/>
  <c r="B710" i="6"/>
  <c r="B711" i="6"/>
  <c r="B712" i="6"/>
  <c r="B715" i="6"/>
  <c r="B716" i="6"/>
  <c r="B718" i="6"/>
  <c r="B719" i="6"/>
  <c r="B720" i="6"/>
  <c r="B721" i="6"/>
  <c r="B722" i="6"/>
  <c r="B723" i="6"/>
  <c r="B724" i="6"/>
  <c r="B726" i="6"/>
  <c r="B727" i="6"/>
  <c r="B728" i="6"/>
  <c r="B729" i="6"/>
  <c r="B730" i="6"/>
  <c r="B731" i="6"/>
  <c r="B732" i="6"/>
  <c r="B733" i="6"/>
  <c r="B734" i="6"/>
  <c r="B735" i="6"/>
  <c r="B736" i="6"/>
  <c r="B737" i="6"/>
  <c r="B738" i="6"/>
  <c r="B739" i="6"/>
  <c r="B740" i="6"/>
  <c r="B741" i="6"/>
  <c r="B742" i="6"/>
  <c r="B743" i="6"/>
  <c r="B744" i="6"/>
  <c r="B746" i="6"/>
  <c r="B748" i="6"/>
  <c r="B749" i="6"/>
  <c r="B750" i="6"/>
  <c r="B751" i="6"/>
  <c r="B752" i="6"/>
  <c r="B753" i="6"/>
  <c r="B754" i="6"/>
  <c r="B755" i="6"/>
  <c r="B756" i="6"/>
  <c r="B758" i="6"/>
  <c r="B759" i="6"/>
  <c r="B760" i="6"/>
  <c r="B761" i="6"/>
  <c r="B762" i="6"/>
  <c r="B763" i="6"/>
  <c r="B764" i="6"/>
  <c r="B765" i="6"/>
  <c r="B766" i="6"/>
  <c r="B767" i="6"/>
  <c r="B768" i="6"/>
  <c r="B769" i="6"/>
  <c r="B770" i="6"/>
  <c r="B771" i="6"/>
  <c r="B772" i="6"/>
  <c r="B773" i="6"/>
  <c r="B774" i="6"/>
  <c r="B775" i="6"/>
  <c r="B777" i="6"/>
  <c r="B778" i="6"/>
  <c r="B780" i="6"/>
  <c r="B781" i="6"/>
  <c r="B782" i="6"/>
  <c r="B783" i="6"/>
  <c r="B784" i="6"/>
  <c r="B785" i="6"/>
  <c r="B786" i="6"/>
  <c r="B787" i="6"/>
  <c r="B788" i="6"/>
  <c r="B789" i="6"/>
  <c r="B790" i="6"/>
  <c r="B791" i="6"/>
  <c r="B792" i="6"/>
  <c r="B793" i="6"/>
  <c r="B794" i="6"/>
  <c r="B795" i="6"/>
  <c r="B796" i="6"/>
  <c r="B797" i="6"/>
  <c r="B798" i="6"/>
  <c r="B799" i="6"/>
  <c r="B800" i="6"/>
  <c r="B801" i="6"/>
  <c r="B802" i="6"/>
  <c r="B803" i="6"/>
  <c r="B804" i="6"/>
  <c r="B805" i="6"/>
  <c r="B806" i="6"/>
  <c r="B807" i="6"/>
  <c r="B808" i="6"/>
  <c r="B809" i="6"/>
  <c r="B811" i="6"/>
  <c r="B812" i="6"/>
  <c r="B813" i="6"/>
  <c r="B814" i="6"/>
  <c r="B815" i="6"/>
  <c r="B817" i="6"/>
  <c r="B818" i="6"/>
  <c r="B819" i="6"/>
  <c r="B820" i="6"/>
  <c r="B821" i="6"/>
  <c r="B823" i="6"/>
  <c r="B824" i="6"/>
  <c r="B825" i="6"/>
  <c r="B826" i="6"/>
  <c r="B827" i="6"/>
  <c r="B828" i="6"/>
  <c r="B829" i="6"/>
  <c r="B830" i="6"/>
  <c r="B832" i="6"/>
  <c r="B833" i="6"/>
  <c r="B834" i="6"/>
  <c r="B835" i="6"/>
  <c r="B837" i="6"/>
  <c r="B838" i="6"/>
  <c r="B840" i="6"/>
  <c r="B841" i="6"/>
  <c r="B842" i="6"/>
  <c r="B843" i="6"/>
  <c r="B844" i="6"/>
  <c r="B845" i="6"/>
  <c r="B846" i="6"/>
  <c r="B848" i="6"/>
  <c r="B849" i="6"/>
  <c r="B851" i="6"/>
  <c r="B853" i="6"/>
  <c r="B854" i="6"/>
  <c r="B855" i="6"/>
  <c r="B856" i="6"/>
  <c r="B857" i="6"/>
  <c r="B858" i="6"/>
  <c r="B859" i="6"/>
  <c r="B860" i="6"/>
  <c r="B861" i="6"/>
  <c r="B862" i="6"/>
  <c r="B863" i="6"/>
  <c r="B864" i="6"/>
  <c r="B865" i="6"/>
  <c r="B866" i="6"/>
  <c r="B867" i="6"/>
  <c r="B868" i="6"/>
  <c r="B869" i="6"/>
  <c r="B870" i="6"/>
  <c r="B871" i="6"/>
  <c r="B872" i="6"/>
  <c r="B873" i="6"/>
  <c r="B875" i="6"/>
  <c r="B876" i="6"/>
  <c r="B877" i="6"/>
  <c r="B878" i="6"/>
  <c r="B879" i="6"/>
  <c r="B880" i="6"/>
  <c r="B881" i="6"/>
  <c r="B882" i="6"/>
  <c r="B884" i="6"/>
  <c r="B885" i="6"/>
  <c r="B886" i="6"/>
  <c r="B887" i="6"/>
  <c r="B888" i="6"/>
  <c r="B889" i="6"/>
  <c r="B890" i="6"/>
  <c r="B891" i="6"/>
  <c r="B892" i="6"/>
  <c r="B893" i="6"/>
  <c r="B894" i="6"/>
  <c r="B895" i="6"/>
  <c r="B883" i="6"/>
  <c r="A2" i="3"/>
  <c r="A883" i="6"/>
  <c r="A2" i="6" l="1"/>
  <c r="A3" i="6"/>
  <c r="A4" i="6"/>
  <c r="A5" i="6"/>
  <c r="A6" i="6"/>
  <c r="A7" i="6"/>
  <c r="A8" i="6"/>
  <c r="A10" i="6"/>
  <c r="A11" i="6"/>
  <c r="A12" i="6"/>
  <c r="A13" i="6"/>
  <c r="A14" i="6"/>
  <c r="A15" i="6"/>
  <c r="A16" i="6"/>
  <c r="A17" i="6"/>
  <c r="A18" i="6"/>
  <c r="A19" i="6"/>
  <c r="A20" i="6"/>
  <c r="A22" i="6"/>
  <c r="A23" i="6"/>
  <c r="A24" i="6"/>
  <c r="A25" i="6"/>
  <c r="A26" i="6"/>
  <c r="A27" i="6"/>
  <c r="A28" i="6"/>
  <c r="A29" i="6"/>
  <c r="A30" i="6"/>
  <c r="A31" i="6"/>
  <c r="A32" i="6"/>
  <c r="A33" i="6"/>
  <c r="A34" i="6"/>
  <c r="A35" i="6"/>
  <c r="A36" i="6"/>
  <c r="A37" i="6"/>
  <c r="A38" i="6"/>
  <c r="A39" i="6"/>
  <c r="A41" i="6"/>
  <c r="A42" i="6"/>
  <c r="A43" i="6"/>
  <c r="A44" i="6"/>
  <c r="A45" i="6"/>
  <c r="A46" i="6"/>
  <c r="A47" i="6"/>
  <c r="A48" i="6"/>
  <c r="A50" i="6"/>
  <c r="A51" i="6"/>
  <c r="A52" i="6"/>
  <c r="A53" i="6"/>
  <c r="A54" i="6"/>
  <c r="A55" i="6"/>
  <c r="A56" i="6"/>
  <c r="A57" i="6"/>
  <c r="A58" i="6"/>
  <c r="A59" i="6"/>
  <c r="A60" i="6"/>
  <c r="A61" i="6"/>
  <c r="A62" i="6"/>
  <c r="A63" i="6"/>
  <c r="A65" i="6"/>
  <c r="A66" i="6"/>
  <c r="A67" i="6"/>
  <c r="A68" i="6"/>
  <c r="A69" i="6"/>
  <c r="A70" i="6"/>
  <c r="A71" i="6"/>
  <c r="A72" i="6"/>
  <c r="A73" i="6"/>
  <c r="A75" i="6"/>
  <c r="A76" i="6"/>
  <c r="A77" i="6"/>
  <c r="A78" i="6"/>
  <c r="A79" i="6"/>
  <c r="A80" i="6"/>
  <c r="A82" i="6"/>
  <c r="A83" i="6"/>
  <c r="A84" i="6"/>
  <c r="A85" i="6"/>
  <c r="A86" i="6"/>
  <c r="A87" i="6"/>
  <c r="A88" i="6"/>
  <c r="A89" i="6"/>
  <c r="A91" i="6"/>
  <c r="A92" i="6"/>
  <c r="A93" i="6"/>
  <c r="A94" i="6"/>
  <c r="A95" i="6"/>
  <c r="A96" i="6"/>
  <c r="A97" i="6"/>
  <c r="A98" i="6"/>
  <c r="A100" i="6"/>
  <c r="A101" i="6"/>
  <c r="A102" i="6"/>
  <c r="A103" i="6"/>
  <c r="A104" i="6"/>
  <c r="A105" i="6"/>
  <c r="A106" i="6"/>
  <c r="A107" i="6"/>
  <c r="A108" i="6"/>
  <c r="A111" i="6"/>
  <c r="A112" i="6"/>
  <c r="A114" i="6"/>
  <c r="A115" i="6"/>
  <c r="A116" i="6"/>
  <c r="A117" i="6"/>
  <c r="A118" i="6"/>
  <c r="A120" i="6"/>
  <c r="A121" i="6"/>
  <c r="A122" i="6"/>
  <c r="A123" i="6"/>
  <c r="A124" i="6"/>
  <c r="A126" i="6"/>
  <c r="A127" i="6"/>
  <c r="A128" i="6"/>
  <c r="A129" i="6"/>
  <c r="A131" i="6"/>
  <c r="A132" i="6"/>
  <c r="A133" i="6"/>
  <c r="A134" i="6"/>
  <c r="A135" i="6"/>
  <c r="A136" i="6"/>
  <c r="A137" i="6"/>
  <c r="A138" i="6"/>
  <c r="A139" i="6"/>
  <c r="A140" i="6"/>
  <c r="A141" i="6"/>
  <c r="A142" i="6"/>
  <c r="A143" i="6"/>
  <c r="A144" i="6"/>
  <c r="A145" i="6"/>
  <c r="A146" i="6"/>
  <c r="A147" i="6"/>
  <c r="A148" i="6"/>
  <c r="A150" i="6"/>
  <c r="A151" i="6"/>
  <c r="A152" i="6"/>
  <c r="A153" i="6"/>
  <c r="A154" i="6"/>
  <c r="A155" i="6"/>
  <c r="A156" i="6"/>
  <c r="A157" i="6"/>
  <c r="A158" i="6"/>
  <c r="A159" i="6"/>
  <c r="A160" i="6"/>
  <c r="A162" i="6"/>
  <c r="A163" i="6"/>
  <c r="A164" i="6"/>
  <c r="A165" i="6"/>
  <c r="A166" i="6"/>
  <c r="A167" i="6"/>
  <c r="A168" i="6"/>
  <c r="A169" i="6"/>
  <c r="A170" i="6"/>
  <c r="A171" i="6"/>
  <c r="A172" i="6"/>
  <c r="A174" i="6"/>
  <c r="A175" i="6"/>
  <c r="A176" i="6"/>
  <c r="A178" i="6"/>
  <c r="A179" i="6"/>
  <c r="A180" i="6"/>
  <c r="A181" i="6"/>
  <c r="A182" i="6"/>
  <c r="A183" i="6"/>
  <c r="A184" i="6"/>
  <c r="A185" i="6"/>
  <c r="A186" i="6"/>
  <c r="A187" i="6"/>
  <c r="A188" i="6"/>
  <c r="A189" i="6"/>
  <c r="A191" i="6"/>
  <c r="A192" i="6"/>
  <c r="A193" i="6"/>
  <c r="A194" i="6"/>
  <c r="A195" i="6"/>
  <c r="A196" i="6"/>
  <c r="A198" i="6"/>
  <c r="A199" i="6"/>
  <c r="A200" i="6"/>
  <c r="A201" i="6"/>
  <c r="A202" i="6"/>
  <c r="A203" i="6"/>
  <c r="A204" i="6"/>
  <c r="A205" i="6"/>
  <c r="A206" i="6"/>
  <c r="A207" i="6"/>
  <c r="A208" i="6"/>
  <c r="A209" i="6"/>
  <c r="A210" i="6"/>
  <c r="A211" i="6"/>
  <c r="A212" i="6"/>
  <c r="A213" i="6"/>
  <c r="A214" i="6"/>
  <c r="A215" i="6"/>
  <c r="A216" i="6"/>
  <c r="A217" i="6"/>
  <c r="A218" i="6"/>
  <c r="A219" i="6"/>
  <c r="A220" i="6"/>
  <c r="A221" i="6"/>
  <c r="A222" i="6"/>
  <c r="A223" i="6"/>
  <c r="A224" i="6"/>
  <c r="A225" i="6"/>
  <c r="A226" i="6"/>
  <c r="A227" i="6"/>
  <c r="A228" i="6"/>
  <c r="A229" i="6"/>
  <c r="A230" i="6"/>
  <c r="A231" i="6"/>
  <c r="A232" i="6"/>
  <c r="A233" i="6"/>
  <c r="A234" i="6"/>
  <c r="A235" i="6"/>
  <c r="A237" i="6"/>
  <c r="A238" i="6"/>
  <c r="A239" i="6"/>
  <c r="A240" i="6"/>
  <c r="A241" i="6"/>
  <c r="A242" i="6"/>
  <c r="A243" i="6"/>
  <c r="A244" i="6"/>
  <c r="A245" i="6"/>
  <c r="A246" i="6"/>
  <c r="A247" i="6"/>
  <c r="A248" i="6"/>
  <c r="A249" i="6"/>
  <c r="A250" i="6"/>
  <c r="A251" i="6"/>
  <c r="A252" i="6"/>
  <c r="A253" i="6"/>
  <c r="A254" i="6"/>
  <c r="A255" i="6"/>
  <c r="A256" i="6"/>
  <c r="A257" i="6"/>
  <c r="A259" i="6"/>
  <c r="A260" i="6"/>
  <c r="A261" i="6"/>
  <c r="A262" i="6"/>
  <c r="A263" i="6"/>
  <c r="A264" i="6"/>
  <c r="A265" i="6"/>
  <c r="A266" i="6"/>
  <c r="A267" i="6"/>
  <c r="A268" i="6"/>
  <c r="A269" i="6"/>
  <c r="A270" i="6"/>
  <c r="A271" i="6"/>
  <c r="A272" i="6"/>
  <c r="A273" i="6"/>
  <c r="A274" i="6"/>
  <c r="A275" i="6"/>
  <c r="A276" i="6"/>
  <c r="A277" i="6"/>
  <c r="A278" i="6"/>
  <c r="A279" i="6"/>
  <c r="A280" i="6"/>
  <c r="A281" i="6"/>
  <c r="A282" i="6"/>
  <c r="A283" i="6"/>
  <c r="A284" i="6"/>
  <c r="A285" i="6"/>
  <c r="A287" i="6"/>
  <c r="A288" i="6"/>
  <c r="A289" i="6"/>
  <c r="A291" i="6"/>
  <c r="A293" i="6"/>
  <c r="A294" i="6"/>
  <c r="A295" i="6"/>
  <c r="A296" i="6"/>
  <c r="A297" i="6"/>
  <c r="A298" i="6"/>
  <c r="A299" i="6"/>
  <c r="A300" i="6"/>
  <c r="A301" i="6"/>
  <c r="A302" i="6"/>
  <c r="A303" i="6"/>
  <c r="A304" i="6"/>
  <c r="A305" i="6"/>
  <c r="A306" i="6"/>
  <c r="A308" i="6"/>
  <c r="A309" i="6"/>
  <c r="A310" i="6"/>
  <c r="A311" i="6"/>
  <c r="A312" i="6"/>
  <c r="A313" i="6"/>
  <c r="A314" i="6"/>
  <c r="A315" i="6"/>
  <c r="A316" i="6"/>
  <c r="A317" i="6"/>
  <c r="A318" i="6"/>
  <c r="A320" i="6"/>
  <c r="A321" i="6"/>
  <c r="A322" i="6"/>
  <c r="A323" i="6"/>
  <c r="A324" i="6"/>
  <c r="A326" i="6"/>
  <c r="A327" i="6"/>
  <c r="A328" i="6"/>
  <c r="A329" i="6"/>
  <c r="A331" i="6"/>
  <c r="A332" i="6"/>
  <c r="A333" i="6"/>
  <c r="A334" i="6"/>
  <c r="A335" i="6"/>
  <c r="A336" i="6"/>
  <c r="A337" i="6"/>
  <c r="A338" i="6"/>
  <c r="A340" i="6"/>
  <c r="A341" i="6"/>
  <c r="A342" i="6"/>
  <c r="A343" i="6"/>
  <c r="A344" i="6"/>
  <c r="A345" i="6"/>
  <c r="A346" i="6"/>
  <c r="A347" i="6"/>
  <c r="A348" i="6"/>
  <c r="A349" i="6"/>
  <c r="A350" i="6"/>
  <c r="A351" i="6"/>
  <c r="A352" i="6"/>
  <c r="A353" i="6"/>
  <c r="A354" i="6"/>
  <c r="A355" i="6"/>
  <c r="A357" i="6"/>
  <c r="A358" i="6"/>
  <c r="A359" i="6"/>
  <c r="A360" i="6"/>
  <c r="A361" i="6"/>
  <c r="A362" i="6"/>
  <c r="A363" i="6"/>
  <c r="A364" i="6"/>
  <c r="A365" i="6"/>
  <c r="A366" i="6"/>
  <c r="A367" i="6"/>
  <c r="A368" i="6"/>
  <c r="A369" i="6"/>
  <c r="A371" i="6"/>
  <c r="A373" i="6"/>
  <c r="A374" i="6"/>
  <c r="A375" i="6"/>
  <c r="A376" i="6"/>
  <c r="A377" i="6"/>
  <c r="A379" i="6"/>
  <c r="A380" i="6"/>
  <c r="A381" i="6"/>
  <c r="A382" i="6"/>
  <c r="A384" i="6"/>
  <c r="A385" i="6"/>
  <c r="A386" i="6"/>
  <c r="A387" i="6"/>
  <c r="A388" i="6"/>
  <c r="A389" i="6"/>
  <c r="A391" i="6"/>
  <c r="A392" i="6"/>
  <c r="A394" i="6"/>
  <c r="A395" i="6"/>
  <c r="A396" i="6"/>
  <c r="A397" i="6"/>
  <c r="A398" i="6"/>
  <c r="A399" i="6"/>
  <c r="A400" i="6"/>
  <c r="A401" i="6"/>
  <c r="A402" i="6"/>
  <c r="A403" i="6"/>
  <c r="A404" i="6"/>
  <c r="A406" i="6"/>
  <c r="A407" i="6"/>
  <c r="A408" i="6"/>
  <c r="A409" i="6"/>
  <c r="A410" i="6"/>
  <c r="A411" i="6"/>
  <c r="A412" i="6"/>
  <c r="A413" i="6"/>
  <c r="A414" i="6"/>
  <c r="A415" i="6"/>
  <c r="A417" i="6"/>
  <c r="A418" i="6"/>
  <c r="A419" i="6"/>
  <c r="A420" i="6"/>
  <c r="A421" i="6"/>
  <c r="A422" i="6"/>
  <c r="A423" i="6"/>
  <c r="A424" i="6"/>
  <c r="A425" i="6"/>
  <c r="A426" i="6"/>
  <c r="A427" i="6"/>
  <c r="A428" i="6"/>
  <c r="A429" i="6"/>
  <c r="A430" i="6"/>
  <c r="A432" i="6"/>
  <c r="A433" i="6"/>
  <c r="A434" i="6"/>
  <c r="A435" i="6"/>
  <c r="A436" i="6"/>
  <c r="A437" i="6"/>
  <c r="A438" i="6"/>
  <c r="A439" i="6"/>
  <c r="A440" i="6"/>
  <c r="A441" i="6"/>
  <c r="A442" i="6"/>
  <c r="A443" i="6"/>
  <c r="A445" i="6"/>
  <c r="A446" i="6"/>
  <c r="A447" i="6"/>
  <c r="A448" i="6"/>
  <c r="A449" i="6"/>
  <c r="A450" i="6"/>
  <c r="A451" i="6"/>
  <c r="A453" i="6"/>
  <c r="A454" i="6"/>
  <c r="A455" i="6"/>
  <c r="A456" i="6"/>
  <c r="A457" i="6"/>
  <c r="A458" i="6"/>
  <c r="A459" i="6"/>
  <c r="A460" i="6"/>
  <c r="A461" i="6"/>
  <c r="A462" i="6"/>
  <c r="A463" i="6"/>
  <c r="A464" i="6"/>
  <c r="A466" i="6"/>
  <c r="A468" i="6"/>
  <c r="A470" i="6"/>
  <c r="A471" i="6"/>
  <c r="A472" i="6"/>
  <c r="A473" i="6"/>
  <c r="A474" i="6"/>
  <c r="A475" i="6"/>
  <c r="A476" i="6"/>
  <c r="A477" i="6"/>
  <c r="A478" i="6"/>
  <c r="A479" i="6"/>
  <c r="A480" i="6"/>
  <c r="A481" i="6"/>
  <c r="A482" i="6"/>
  <c r="A483" i="6"/>
  <c r="A484" i="6"/>
  <c r="A485" i="6"/>
  <c r="A486" i="6"/>
  <c r="A487" i="6"/>
  <c r="A488" i="6"/>
  <c r="A489" i="6"/>
  <c r="A490" i="6"/>
  <c r="A491" i="6"/>
  <c r="A492" i="6"/>
  <c r="A493" i="6"/>
  <c r="A494" i="6"/>
  <c r="A495" i="6"/>
  <c r="A496" i="6"/>
  <c r="A497" i="6"/>
  <c r="A498" i="6"/>
  <c r="A499" i="6"/>
  <c r="A500" i="6"/>
  <c r="A502" i="6"/>
  <c r="A503" i="6"/>
  <c r="A505" i="6"/>
  <c r="A506" i="6"/>
  <c r="A507" i="6"/>
  <c r="A508" i="6"/>
  <c r="A509" i="6"/>
  <c r="A510" i="6"/>
  <c r="A511" i="6"/>
  <c r="A512" i="6"/>
  <c r="A513" i="6"/>
  <c r="A514" i="6"/>
  <c r="A515" i="6"/>
  <c r="A516" i="6"/>
  <c r="A518" i="6"/>
  <c r="A519" i="6"/>
  <c r="A520" i="6"/>
  <c r="A521" i="6"/>
  <c r="A522" i="6"/>
  <c r="A523" i="6"/>
  <c r="A524" i="6"/>
  <c r="A525" i="6"/>
  <c r="A526" i="6"/>
  <c r="A527" i="6"/>
  <c r="A528" i="6"/>
  <c r="A531" i="6"/>
  <c r="A533" i="6"/>
  <c r="A534" i="6"/>
  <c r="A535" i="6"/>
  <c r="A536" i="6"/>
  <c r="A537" i="6"/>
  <c r="A538" i="6"/>
  <c r="A540" i="6"/>
  <c r="A541" i="6"/>
  <c r="A542" i="6"/>
  <c r="A543" i="6"/>
  <c r="A544" i="6"/>
  <c r="A545" i="6"/>
  <c r="A546" i="6"/>
  <c r="A547" i="6"/>
  <c r="A548" i="6"/>
  <c r="A549" i="6"/>
  <c r="A550" i="6"/>
  <c r="A551" i="6"/>
  <c r="A552" i="6"/>
  <c r="A553" i="6"/>
  <c r="A554" i="6"/>
  <c r="A555" i="6"/>
  <c r="A556" i="6"/>
  <c r="A557" i="6"/>
  <c r="A558" i="6"/>
  <c r="A559" i="6"/>
  <c r="A560" i="6"/>
  <c r="A561" i="6"/>
  <c r="A562" i="6"/>
  <c r="A563" i="6"/>
  <c r="A565" i="6"/>
  <c r="A566" i="6"/>
  <c r="A567" i="6"/>
  <c r="A569" i="6"/>
  <c r="A570" i="6"/>
  <c r="A572" i="6"/>
  <c r="A573" i="6"/>
  <c r="A574" i="6"/>
  <c r="A575" i="6"/>
  <c r="A576" i="6"/>
  <c r="A577" i="6"/>
  <c r="A578" i="6"/>
  <c r="A579" i="6"/>
  <c r="A580" i="6"/>
  <c r="A581" i="6"/>
  <c r="A582" i="6"/>
  <c r="A583" i="6"/>
  <c r="A584" i="6"/>
  <c r="A585" i="6"/>
  <c r="A587" i="6"/>
  <c r="A588" i="6"/>
  <c r="A589" i="6"/>
  <c r="A590" i="6"/>
  <c r="A591" i="6"/>
  <c r="A592" i="6"/>
  <c r="A593" i="6"/>
  <c r="A594" i="6"/>
  <c r="A595" i="6"/>
  <c r="A597" i="6"/>
  <c r="A598" i="6"/>
  <c r="A599" i="6"/>
  <c r="A600" i="6"/>
  <c r="A601" i="6"/>
  <c r="A602" i="6"/>
  <c r="A603" i="6"/>
  <c r="A604" i="6"/>
  <c r="A605" i="6"/>
  <c r="A606" i="6"/>
  <c r="A607" i="6"/>
  <c r="A608" i="6"/>
  <c r="A609" i="6"/>
  <c r="A610" i="6"/>
  <c r="A611" i="6"/>
  <c r="A612" i="6"/>
  <c r="A613" i="6"/>
  <c r="A614" i="6"/>
  <c r="A615" i="6"/>
  <c r="A616" i="6"/>
  <c r="A617" i="6"/>
  <c r="A618" i="6"/>
  <c r="A620" i="6"/>
  <c r="A621" i="6"/>
  <c r="A622" i="6"/>
  <c r="A623" i="6"/>
  <c r="A624" i="6"/>
  <c r="A625" i="6"/>
  <c r="A626" i="6"/>
  <c r="A627" i="6"/>
  <c r="A628" i="6"/>
  <c r="A629" i="6"/>
  <c r="A630" i="6"/>
  <c r="A631" i="6"/>
  <c r="A632" i="6"/>
  <c r="A633" i="6"/>
  <c r="A634" i="6"/>
  <c r="A635" i="6"/>
  <c r="A636" i="6"/>
  <c r="A637" i="6"/>
  <c r="A638" i="6"/>
  <c r="A639" i="6"/>
  <c r="A640" i="6"/>
  <c r="A641" i="6"/>
  <c r="A642" i="6"/>
  <c r="A643" i="6"/>
  <c r="A644" i="6"/>
  <c r="A645" i="6"/>
  <c r="A646" i="6"/>
  <c r="A647" i="6"/>
  <c r="A648" i="6"/>
  <c r="A650" i="6"/>
  <c r="A651" i="6"/>
  <c r="A652" i="6"/>
  <c r="A653" i="6"/>
  <c r="A654" i="6"/>
  <c r="A655" i="6"/>
  <c r="A656" i="6"/>
  <c r="A657" i="6"/>
  <c r="A658" i="6"/>
  <c r="A659" i="6"/>
  <c r="A660" i="6"/>
  <c r="A661" i="6"/>
  <c r="A662" i="6"/>
  <c r="A663" i="6"/>
  <c r="A664" i="6"/>
  <c r="A665" i="6"/>
  <c r="A666" i="6"/>
  <c r="A667" i="6"/>
  <c r="A668" i="6"/>
  <c r="A670" i="6"/>
  <c r="A671" i="6"/>
  <c r="A672" i="6"/>
  <c r="A673" i="6"/>
  <c r="A674" i="6"/>
  <c r="A676" i="6"/>
  <c r="A677" i="6"/>
  <c r="A678" i="6"/>
  <c r="A679" i="6"/>
  <c r="A680" i="6"/>
  <c r="A681" i="6"/>
  <c r="A682" i="6"/>
  <c r="A683" i="6"/>
  <c r="A684" i="6"/>
  <c r="A685" i="6"/>
  <c r="A686" i="6"/>
  <c r="A688" i="6"/>
  <c r="A689" i="6"/>
  <c r="A691" i="6"/>
  <c r="A692" i="6"/>
  <c r="A693" i="6"/>
  <c r="A694" i="6"/>
  <c r="A696" i="6"/>
  <c r="A697" i="6"/>
  <c r="A699" i="6"/>
  <c r="A700" i="6"/>
  <c r="A701" i="6"/>
  <c r="A702" i="6"/>
  <c r="A703" i="6"/>
  <c r="A704" i="6"/>
  <c r="A705" i="6"/>
  <c r="A706" i="6"/>
  <c r="A707" i="6"/>
  <c r="A708" i="6"/>
  <c r="A709" i="6"/>
  <c r="A710" i="6"/>
  <c r="A711" i="6"/>
  <c r="A712" i="6"/>
  <c r="A715" i="6"/>
  <c r="A716" i="6"/>
  <c r="A718" i="6"/>
  <c r="A719" i="6"/>
  <c r="A720" i="6"/>
  <c r="A721" i="6"/>
  <c r="A722" i="6"/>
  <c r="A723" i="6"/>
  <c r="A724" i="6"/>
  <c r="A726" i="6"/>
  <c r="A727" i="6"/>
  <c r="A728" i="6"/>
  <c r="A729" i="6"/>
  <c r="A730" i="6"/>
  <c r="A731" i="6"/>
  <c r="A732" i="6"/>
  <c r="A733" i="6"/>
  <c r="A734" i="6"/>
  <c r="A735" i="6"/>
  <c r="A736" i="6"/>
  <c r="A737" i="6"/>
  <c r="A738" i="6"/>
  <c r="A739" i="6"/>
  <c r="A740" i="6"/>
  <c r="A741" i="6"/>
  <c r="A742" i="6"/>
  <c r="A743" i="6"/>
  <c r="A744" i="6"/>
  <c r="A746" i="6"/>
  <c r="A748" i="6"/>
  <c r="A749" i="6"/>
  <c r="A750" i="6"/>
  <c r="A751" i="6"/>
  <c r="A752" i="6"/>
  <c r="A753" i="6"/>
  <c r="A754" i="6"/>
  <c r="A755" i="6"/>
  <c r="A756" i="6"/>
  <c r="A758" i="6"/>
  <c r="A759" i="6"/>
  <c r="A760" i="6"/>
  <c r="A761" i="6"/>
  <c r="A762" i="6"/>
  <c r="A763" i="6"/>
  <c r="A764" i="6"/>
  <c r="A765" i="6"/>
  <c r="A766" i="6"/>
  <c r="A767" i="6"/>
  <c r="A768" i="6"/>
  <c r="A769" i="6"/>
  <c r="A770" i="6"/>
  <c r="A771" i="6"/>
  <c r="A772" i="6"/>
  <c r="A773" i="6"/>
  <c r="A774" i="6"/>
  <c r="A775" i="6"/>
  <c r="A777" i="6"/>
  <c r="A778" i="6"/>
  <c r="A780" i="6"/>
  <c r="A781" i="6"/>
  <c r="A782" i="6"/>
  <c r="A783" i="6"/>
  <c r="A784" i="6"/>
  <c r="A785" i="6"/>
  <c r="A786" i="6"/>
  <c r="A787" i="6"/>
  <c r="A788" i="6"/>
  <c r="A789" i="6"/>
  <c r="A790" i="6"/>
  <c r="A791" i="6"/>
  <c r="A792" i="6"/>
  <c r="A793" i="6"/>
  <c r="A794" i="6"/>
  <c r="A795" i="6"/>
  <c r="A796" i="6"/>
  <c r="A797" i="6"/>
  <c r="A798" i="6"/>
  <c r="A799" i="6"/>
  <c r="A800" i="6"/>
  <c r="A801" i="6"/>
  <c r="A802" i="6"/>
  <c r="A803" i="6"/>
  <c r="A804" i="6"/>
  <c r="A805" i="6"/>
  <c r="A806" i="6"/>
  <c r="A807" i="6"/>
  <c r="A808" i="6"/>
  <c r="A809" i="6"/>
  <c r="A811" i="6"/>
  <c r="A812" i="6"/>
  <c r="A813" i="6"/>
  <c r="A814" i="6"/>
  <c r="A815" i="6"/>
  <c r="A817" i="6"/>
  <c r="A818" i="6"/>
  <c r="A819" i="6"/>
  <c r="A820" i="6"/>
  <c r="A821" i="6"/>
  <c r="A823" i="6"/>
  <c r="A824" i="6"/>
  <c r="A825" i="6"/>
  <c r="A826" i="6"/>
  <c r="A827" i="6"/>
  <c r="A828" i="6"/>
  <c r="A829" i="6"/>
  <c r="A830" i="6"/>
  <c r="A832" i="6"/>
  <c r="A833" i="6"/>
  <c r="A834" i="6"/>
  <c r="A835" i="6"/>
  <c r="A837" i="6"/>
  <c r="A838" i="6"/>
  <c r="A840" i="6"/>
  <c r="A841" i="6"/>
  <c r="A842" i="6"/>
  <c r="A843" i="6"/>
  <c r="A844" i="6"/>
  <c r="A845" i="6"/>
  <c r="A846" i="6"/>
  <c r="A848" i="6"/>
  <c r="A849" i="6"/>
  <c r="A851" i="6"/>
  <c r="A853" i="6"/>
  <c r="A854" i="6"/>
  <c r="A855" i="6"/>
  <c r="A856" i="6"/>
  <c r="A857" i="6"/>
  <c r="A858" i="6"/>
  <c r="A859" i="6"/>
  <c r="A860" i="6"/>
  <c r="A861" i="6"/>
  <c r="A862" i="6"/>
  <c r="A863" i="6"/>
  <c r="A864" i="6"/>
  <c r="A865" i="6"/>
  <c r="A866" i="6"/>
  <c r="A867" i="6"/>
  <c r="A868" i="6"/>
  <c r="A869" i="6"/>
  <c r="A870" i="6"/>
  <c r="A871" i="6"/>
  <c r="A872" i="6"/>
  <c r="A873" i="6"/>
  <c r="A875" i="6"/>
  <c r="A876" i="6"/>
  <c r="A877" i="6"/>
  <c r="A878" i="6"/>
  <c r="A879" i="6"/>
  <c r="A880" i="6"/>
  <c r="A881" i="6"/>
  <c r="A882" i="6"/>
  <c r="A884" i="6"/>
  <c r="A885" i="6"/>
  <c r="A886" i="6"/>
  <c r="A887" i="6"/>
  <c r="A888" i="6"/>
  <c r="A889" i="6"/>
  <c r="A890" i="6"/>
  <c r="A891" i="6"/>
  <c r="A892" i="6"/>
  <c r="A893" i="6"/>
  <c r="A894" i="6"/>
  <c r="A895" i="6"/>
  <c r="I2" i="3"/>
  <c r="I3" i="3"/>
  <c r="I4" i="3"/>
  <c r="I5" i="3"/>
  <c r="I6" i="3"/>
  <c r="I7" i="3"/>
  <c r="I8" i="3"/>
  <c r="I9" i="3"/>
  <c r="I10" i="3"/>
  <c r="I11" i="3"/>
  <c r="I12" i="3"/>
  <c r="I13" i="3"/>
  <c r="I14" i="3"/>
  <c r="I15" i="3"/>
  <c r="I16" i="3"/>
  <c r="I17" i="3"/>
  <c r="I18" i="3"/>
  <c r="I19" i="3"/>
  <c r="I20" i="3"/>
  <c r="I21" i="3"/>
  <c r="I22" i="3"/>
  <c r="I23" i="3"/>
  <c r="I24" i="3"/>
  <c r="I25" i="3"/>
  <c r="I26" i="3"/>
  <c r="I27" i="3"/>
  <c r="I28" i="3"/>
  <c r="I29" i="3"/>
  <c r="I30" i="3"/>
  <c r="I31" i="3"/>
  <c r="I32" i="3"/>
  <c r="I33" i="3"/>
  <c r="I34" i="3"/>
  <c r="I35" i="3"/>
  <c r="I36" i="3"/>
  <c r="I37" i="3"/>
  <c r="I38" i="3"/>
  <c r="I39" i="3"/>
  <c r="I40" i="3"/>
  <c r="I41" i="3"/>
  <c r="I42" i="3"/>
  <c r="I43" i="3"/>
  <c r="I44" i="3"/>
  <c r="I45" i="3"/>
  <c r="I46" i="3"/>
  <c r="I47" i="3"/>
  <c r="I48" i="3"/>
  <c r="I49" i="3"/>
  <c r="I50" i="3"/>
  <c r="I51" i="3"/>
  <c r="I52" i="3"/>
  <c r="I53" i="3"/>
  <c r="I54" i="3"/>
  <c r="I55" i="3"/>
  <c r="I56" i="3"/>
  <c r="I57" i="3"/>
  <c r="I58" i="3"/>
  <c r="I59" i="3"/>
  <c r="I60" i="3"/>
  <c r="I61" i="3"/>
  <c r="I62" i="3"/>
  <c r="I63" i="3"/>
  <c r="I64" i="3"/>
  <c r="I65" i="3"/>
  <c r="I66" i="3"/>
  <c r="I67" i="3"/>
  <c r="I68" i="3"/>
  <c r="I69" i="3"/>
  <c r="I70" i="3"/>
  <c r="I71" i="3"/>
  <c r="I72" i="3"/>
  <c r="I73" i="3"/>
  <c r="I74" i="3"/>
  <c r="I75" i="3"/>
  <c r="I76" i="3"/>
  <c r="I77" i="3"/>
  <c r="I78" i="3"/>
  <c r="I79" i="3"/>
  <c r="I80" i="3"/>
  <c r="I81" i="3"/>
  <c r="I82" i="3"/>
  <c r="I83" i="3"/>
  <c r="I84" i="3"/>
  <c r="I85" i="3"/>
  <c r="I86" i="3"/>
  <c r="I87" i="3"/>
  <c r="I88" i="3"/>
  <c r="I89" i="3"/>
  <c r="I90" i="3"/>
  <c r="I91" i="3"/>
  <c r="I92" i="3"/>
  <c r="I93" i="3"/>
  <c r="I94" i="3"/>
  <c r="I95" i="3"/>
  <c r="I96" i="3"/>
  <c r="I97" i="3"/>
  <c r="I98" i="3"/>
  <c r="I99"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I202" i="3"/>
  <c r="I203" i="3"/>
  <c r="I204" i="3"/>
  <c r="I205" i="3"/>
  <c r="I206" i="3"/>
  <c r="I207" i="3"/>
  <c r="I208"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236" i="3"/>
  <c r="I237" i="3"/>
  <c r="I238" i="3"/>
  <c r="I239" i="3"/>
  <c r="I240" i="3"/>
  <c r="I241" i="3"/>
  <c r="I242" i="3"/>
  <c r="I243" i="3"/>
  <c r="I244" i="3"/>
  <c r="I245" i="3"/>
  <c r="I246" i="3"/>
  <c r="I247" i="3"/>
  <c r="I248"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I407" i="3"/>
  <c r="I408" i="3"/>
  <c r="I409" i="3"/>
  <c r="I410" i="3"/>
  <c r="I411" i="3"/>
  <c r="I412" i="3"/>
  <c r="I413" i="3"/>
  <c r="I414" i="3"/>
  <c r="I415" i="3"/>
  <c r="I416" i="3"/>
  <c r="I417" i="3"/>
  <c r="I418" i="3"/>
  <c r="I419" i="3"/>
  <c r="I420" i="3"/>
  <c r="I421" i="3"/>
  <c r="I422" i="3"/>
  <c r="I423" i="3"/>
  <c r="I424" i="3"/>
  <c r="I425" i="3"/>
  <c r="I426" i="3"/>
  <c r="I427" i="3"/>
  <c r="I428" i="3"/>
  <c r="I429" i="3"/>
  <c r="I430" i="3"/>
  <c r="I431" i="3"/>
  <c r="I432" i="3"/>
  <c r="I433" i="3"/>
  <c r="I434" i="3"/>
  <c r="I435" i="3"/>
  <c r="I436" i="3"/>
  <c r="I437" i="3"/>
  <c r="I438" i="3"/>
  <c r="I439" i="3"/>
  <c r="I440" i="3"/>
  <c r="I441" i="3"/>
  <c r="I442" i="3"/>
  <c r="I443" i="3"/>
  <c r="I444" i="3"/>
  <c r="I445" i="3"/>
  <c r="I446" i="3"/>
  <c r="I447" i="3"/>
  <c r="I448" i="3"/>
  <c r="I449" i="3"/>
  <c r="I450" i="3"/>
  <c r="I451" i="3"/>
  <c r="I452" i="3"/>
  <c r="I453" i="3"/>
  <c r="I454" i="3"/>
  <c r="I455" i="3"/>
  <c r="I456" i="3"/>
  <c r="I457" i="3"/>
  <c r="I458" i="3"/>
  <c r="I459" i="3"/>
  <c r="I460" i="3"/>
  <c r="I461" i="3"/>
  <c r="I462" i="3"/>
  <c r="I463" i="3"/>
  <c r="I464" i="3"/>
  <c r="I465" i="3"/>
  <c r="I466" i="3"/>
  <c r="I467" i="3"/>
  <c r="I468" i="3"/>
  <c r="I469" i="3"/>
  <c r="I470" i="3"/>
  <c r="I471" i="3"/>
  <c r="I472" i="3"/>
  <c r="I473" i="3"/>
  <c r="I474" i="3"/>
  <c r="I475" i="3"/>
  <c r="I476" i="3"/>
  <c r="I477" i="3"/>
  <c r="I478" i="3"/>
  <c r="I479" i="3"/>
  <c r="I480" i="3"/>
  <c r="I481" i="3"/>
  <c r="I482" i="3"/>
  <c r="I483" i="3"/>
  <c r="I484" i="3"/>
  <c r="I485" i="3"/>
  <c r="I486" i="3"/>
  <c r="I487" i="3"/>
  <c r="I488" i="3"/>
  <c r="I489" i="3"/>
  <c r="I490" i="3"/>
  <c r="I491" i="3"/>
  <c r="I492" i="3"/>
  <c r="I493" i="3"/>
  <c r="I494" i="3"/>
  <c r="I495" i="3"/>
  <c r="I496" i="3"/>
  <c r="I497" i="3"/>
  <c r="I498" i="3"/>
  <c r="I499" i="3"/>
  <c r="I500" i="3"/>
  <c r="I501" i="3"/>
  <c r="I502" i="3"/>
  <c r="I503" i="3"/>
  <c r="I504" i="3"/>
  <c r="I505" i="3"/>
  <c r="I506" i="3"/>
  <c r="I507" i="3"/>
  <c r="I508" i="3"/>
  <c r="I509" i="3"/>
  <c r="I510" i="3"/>
  <c r="I511" i="3"/>
  <c r="I512" i="3"/>
  <c r="I513" i="3"/>
  <c r="I514" i="3"/>
  <c r="I515" i="3"/>
  <c r="I516" i="3"/>
  <c r="I517" i="3"/>
  <c r="I518" i="3"/>
  <c r="I519" i="3"/>
  <c r="I520" i="3"/>
  <c r="I521" i="3"/>
  <c r="I522" i="3"/>
  <c r="I523" i="3"/>
  <c r="I524" i="3"/>
  <c r="I525" i="3"/>
  <c r="I526" i="3"/>
  <c r="I527" i="3"/>
  <c r="I528" i="3"/>
  <c r="I529" i="3"/>
  <c r="I530" i="3"/>
  <c r="I531" i="3"/>
  <c r="I532" i="3"/>
  <c r="I533" i="3"/>
  <c r="I534" i="3"/>
  <c r="I535" i="3"/>
  <c r="I536" i="3"/>
  <c r="I537" i="3"/>
  <c r="I538" i="3"/>
  <c r="I539" i="3"/>
  <c r="I540" i="3"/>
  <c r="I541" i="3"/>
  <c r="I542" i="3"/>
  <c r="I543" i="3"/>
  <c r="I544" i="3"/>
  <c r="I545" i="3"/>
  <c r="I546" i="3"/>
  <c r="I547" i="3"/>
  <c r="I548" i="3"/>
  <c r="I549" i="3"/>
  <c r="I550" i="3"/>
  <c r="I551" i="3"/>
  <c r="I552" i="3"/>
  <c r="I553" i="3"/>
  <c r="I554" i="3"/>
  <c r="I555" i="3"/>
  <c r="I556" i="3"/>
  <c r="I557" i="3"/>
  <c r="I558" i="3"/>
  <c r="I559" i="3"/>
  <c r="I560" i="3"/>
  <c r="I561" i="3"/>
  <c r="I562" i="3"/>
  <c r="I563" i="3"/>
  <c r="I564" i="3"/>
  <c r="I565" i="3"/>
  <c r="I566" i="3"/>
  <c r="I567" i="3"/>
  <c r="I568" i="3"/>
  <c r="I569" i="3"/>
  <c r="I570" i="3"/>
  <c r="I571" i="3"/>
  <c r="I572" i="3"/>
  <c r="I573" i="3"/>
  <c r="I574" i="3"/>
  <c r="I575" i="3"/>
  <c r="I576" i="3"/>
  <c r="I577" i="3"/>
  <c r="I578" i="3"/>
  <c r="I579" i="3"/>
  <c r="I580" i="3"/>
  <c r="I581" i="3"/>
  <c r="I582" i="3"/>
  <c r="I583" i="3"/>
  <c r="I584" i="3"/>
  <c r="I585" i="3"/>
  <c r="I586" i="3"/>
  <c r="I587" i="3"/>
  <c r="I588" i="3"/>
  <c r="I589" i="3"/>
  <c r="I590" i="3"/>
  <c r="I591" i="3"/>
  <c r="I592" i="3"/>
  <c r="I593" i="3"/>
  <c r="I594" i="3"/>
  <c r="I595" i="3"/>
  <c r="I596" i="3"/>
  <c r="I597" i="3"/>
  <c r="I598" i="3"/>
  <c r="I599" i="3"/>
  <c r="I600" i="3"/>
  <c r="I601" i="3"/>
  <c r="I602" i="3"/>
  <c r="I603" i="3"/>
  <c r="I604" i="3"/>
  <c r="I605" i="3"/>
  <c r="I606" i="3"/>
  <c r="I607" i="3"/>
  <c r="I608" i="3"/>
  <c r="I609" i="3"/>
  <c r="I610" i="3"/>
  <c r="I611" i="3"/>
  <c r="I612" i="3"/>
  <c r="I613" i="3"/>
  <c r="I614" i="3"/>
  <c r="I615" i="3"/>
  <c r="I616" i="3"/>
  <c r="I617" i="3"/>
  <c r="I618" i="3"/>
  <c r="I619" i="3"/>
  <c r="I620" i="3"/>
  <c r="I621" i="3"/>
  <c r="I622" i="3"/>
  <c r="I623" i="3"/>
  <c r="I624" i="3"/>
  <c r="I625" i="3"/>
  <c r="I626" i="3"/>
  <c r="I627" i="3"/>
  <c r="I628" i="3"/>
  <c r="I629" i="3"/>
  <c r="I630" i="3"/>
  <c r="I631" i="3"/>
  <c r="I632" i="3"/>
  <c r="I633" i="3"/>
  <c r="I634" i="3"/>
  <c r="I635" i="3"/>
  <c r="I636" i="3"/>
  <c r="I637" i="3"/>
  <c r="I638" i="3"/>
  <c r="I639" i="3"/>
  <c r="I640" i="3"/>
  <c r="I641" i="3"/>
  <c r="I642" i="3"/>
  <c r="I643" i="3"/>
  <c r="I644" i="3"/>
  <c r="I645" i="3"/>
  <c r="I646" i="3"/>
  <c r="I647" i="3"/>
  <c r="I648" i="3"/>
  <c r="I649" i="3"/>
  <c r="I650" i="3"/>
  <c r="I651" i="3"/>
  <c r="I652" i="3"/>
  <c r="I653" i="3"/>
  <c r="I654" i="3"/>
  <c r="I655" i="3"/>
  <c r="I656" i="3"/>
  <c r="I657" i="3"/>
  <c r="I658" i="3"/>
  <c r="I659" i="3"/>
  <c r="I660" i="3"/>
  <c r="I661" i="3"/>
  <c r="I662" i="3"/>
  <c r="I663" i="3"/>
  <c r="I664" i="3"/>
  <c r="I665" i="3"/>
  <c r="I666" i="3"/>
  <c r="I667" i="3"/>
  <c r="I668" i="3"/>
  <c r="I669" i="3"/>
  <c r="I670" i="3"/>
  <c r="I671" i="3"/>
  <c r="I672" i="3"/>
  <c r="I673" i="3"/>
  <c r="I674" i="3"/>
  <c r="I675" i="3"/>
  <c r="I676" i="3"/>
  <c r="I677" i="3"/>
  <c r="I678" i="3"/>
  <c r="I679" i="3"/>
  <c r="I680" i="3"/>
  <c r="I681" i="3"/>
  <c r="I682" i="3"/>
  <c r="I683" i="3"/>
  <c r="I684" i="3"/>
  <c r="I685" i="3"/>
  <c r="I686" i="3"/>
  <c r="I687" i="3"/>
  <c r="I688" i="3"/>
  <c r="I689" i="3"/>
  <c r="I690" i="3"/>
  <c r="I691" i="3"/>
  <c r="I692" i="3"/>
  <c r="I693" i="3"/>
  <c r="I694" i="3"/>
  <c r="I695" i="3"/>
  <c r="I696" i="3"/>
  <c r="I697" i="3"/>
  <c r="I698" i="3"/>
  <c r="I699" i="3"/>
  <c r="I700" i="3"/>
  <c r="I701" i="3"/>
  <c r="I702" i="3"/>
  <c r="I703" i="3"/>
  <c r="I704" i="3"/>
  <c r="I705" i="3"/>
  <c r="I706" i="3"/>
  <c r="I707" i="3"/>
  <c r="I708" i="3"/>
  <c r="I709" i="3"/>
  <c r="I710" i="3"/>
  <c r="I711" i="3"/>
  <c r="I712" i="3"/>
  <c r="I713" i="3"/>
  <c r="I714" i="3"/>
  <c r="I715" i="3"/>
  <c r="I716" i="3"/>
  <c r="I717" i="3"/>
  <c r="I718" i="3"/>
  <c r="I719" i="3"/>
  <c r="I720" i="3"/>
  <c r="I721" i="3"/>
  <c r="I722" i="3"/>
  <c r="I723" i="3"/>
  <c r="I724" i="3"/>
  <c r="I725" i="3"/>
  <c r="I726" i="3"/>
  <c r="I727" i="3"/>
  <c r="I728" i="3"/>
  <c r="I729" i="3"/>
  <c r="I730" i="3"/>
  <c r="I731" i="3"/>
  <c r="I732" i="3"/>
  <c r="I733" i="3"/>
  <c r="I734" i="3"/>
  <c r="I735" i="3"/>
  <c r="I736" i="3"/>
  <c r="I737" i="3"/>
  <c r="I738" i="3"/>
  <c r="I739" i="3"/>
  <c r="I740" i="3"/>
  <c r="I741" i="3"/>
  <c r="I742" i="3"/>
  <c r="I743" i="3"/>
  <c r="I744" i="3"/>
  <c r="I745" i="3"/>
  <c r="I746" i="3"/>
  <c r="I747" i="3"/>
  <c r="I748" i="3"/>
  <c r="I749" i="3"/>
  <c r="I750" i="3"/>
  <c r="I751" i="3"/>
  <c r="I752" i="3"/>
  <c r="I753" i="3"/>
  <c r="I754" i="3"/>
  <c r="I755" i="3"/>
  <c r="I756" i="3"/>
  <c r="I757" i="3"/>
  <c r="I758" i="3"/>
  <c r="I759" i="3"/>
  <c r="I760" i="3"/>
  <c r="I761" i="3"/>
  <c r="I762" i="3"/>
  <c r="I763" i="3"/>
  <c r="I764" i="3"/>
  <c r="I765" i="3"/>
  <c r="I766" i="3"/>
  <c r="I767" i="3"/>
  <c r="I768" i="3"/>
  <c r="I769" i="3"/>
  <c r="I770" i="3"/>
  <c r="I771" i="3"/>
  <c r="I772" i="3"/>
  <c r="I773" i="3"/>
  <c r="I774" i="3"/>
  <c r="I775" i="3"/>
  <c r="I776" i="3"/>
  <c r="I777" i="3"/>
  <c r="I778" i="3"/>
  <c r="I779" i="3"/>
  <c r="I780" i="3"/>
  <c r="I781" i="3"/>
  <c r="I782" i="3"/>
  <c r="I783" i="3"/>
  <c r="I784" i="3"/>
  <c r="I785" i="3"/>
  <c r="I786" i="3"/>
  <c r="I787" i="3"/>
  <c r="I788" i="3"/>
  <c r="I789" i="3"/>
  <c r="I790" i="3"/>
  <c r="I791" i="3"/>
  <c r="I792" i="3"/>
  <c r="I793" i="3"/>
  <c r="I794" i="3"/>
  <c r="I795" i="3"/>
  <c r="I796" i="3"/>
  <c r="I797" i="3"/>
  <c r="I798" i="3"/>
  <c r="I799" i="3"/>
  <c r="I800" i="3"/>
  <c r="I801" i="3"/>
  <c r="I802" i="3"/>
  <c r="I803" i="3"/>
  <c r="I804" i="3"/>
  <c r="I805" i="3"/>
  <c r="I806" i="3"/>
  <c r="I807" i="3"/>
  <c r="I808" i="3"/>
  <c r="I809" i="3"/>
  <c r="I810" i="3"/>
  <c r="I811" i="3"/>
  <c r="K2"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N9" i="2"/>
  <c r="N49" i="2"/>
  <c r="N65" i="2"/>
  <c r="N81" i="2"/>
  <c r="N129" i="2"/>
  <c r="N145" i="2"/>
  <c r="N210" i="2"/>
  <c r="N274" i="2"/>
  <c r="N347" i="2"/>
  <c r="M2" i="2"/>
  <c r="N2" i="2" s="1"/>
  <c r="M3" i="2"/>
  <c r="N3" i="2" s="1"/>
  <c r="M4" i="2"/>
  <c r="N4" i="2" s="1"/>
  <c r="M5" i="2"/>
  <c r="N5" i="2" s="1"/>
  <c r="M6" i="2"/>
  <c r="N6" i="2" s="1"/>
  <c r="M7" i="2"/>
  <c r="N7" i="2" s="1"/>
  <c r="M8" i="2"/>
  <c r="N8" i="2" s="1"/>
  <c r="M9" i="2"/>
  <c r="M10" i="2"/>
  <c r="N10" i="2" s="1"/>
  <c r="M11" i="2"/>
  <c r="N11" i="2" s="1"/>
  <c r="M12" i="2"/>
  <c r="N12" i="2" s="1"/>
  <c r="M13" i="2"/>
  <c r="N13" i="2" s="1"/>
  <c r="M14" i="2"/>
  <c r="N14" i="2" s="1"/>
  <c r="M15" i="2"/>
  <c r="N15" i="2" s="1"/>
  <c r="M16" i="2"/>
  <c r="N16" i="2" s="1"/>
  <c r="M17" i="2"/>
  <c r="N17" i="2" s="1"/>
  <c r="M18" i="2"/>
  <c r="N18" i="2" s="1"/>
  <c r="M19" i="2"/>
  <c r="N19" i="2" s="1"/>
  <c r="M20" i="2"/>
  <c r="N20" i="2" s="1"/>
  <c r="M21" i="2"/>
  <c r="N21" i="2" s="1"/>
  <c r="M22" i="2"/>
  <c r="N22" i="2" s="1"/>
  <c r="M23" i="2"/>
  <c r="N23" i="2" s="1"/>
  <c r="M24" i="2"/>
  <c r="N24" i="2" s="1"/>
  <c r="M25" i="2"/>
  <c r="N25" i="2" s="1"/>
  <c r="M26" i="2"/>
  <c r="N26" i="2" s="1"/>
  <c r="M27" i="2"/>
  <c r="N27" i="2" s="1"/>
  <c r="M28" i="2"/>
  <c r="N28" i="2" s="1"/>
  <c r="M29" i="2"/>
  <c r="N29" i="2" s="1"/>
  <c r="M30" i="2"/>
  <c r="N30" i="2" s="1"/>
  <c r="M31" i="2"/>
  <c r="N31" i="2" s="1"/>
  <c r="M32" i="2"/>
  <c r="N32" i="2" s="1"/>
  <c r="M33" i="2"/>
  <c r="N33" i="2" s="1"/>
  <c r="M34" i="2"/>
  <c r="N34" i="2" s="1"/>
  <c r="M35" i="2"/>
  <c r="N35" i="2" s="1"/>
  <c r="M36" i="2"/>
  <c r="N36" i="2" s="1"/>
  <c r="M37" i="2"/>
  <c r="N37" i="2" s="1"/>
  <c r="M38" i="2"/>
  <c r="N38" i="2" s="1"/>
  <c r="M39" i="2"/>
  <c r="N39" i="2" s="1"/>
  <c r="M40" i="2"/>
  <c r="N40" i="2" s="1"/>
  <c r="M41" i="2"/>
  <c r="N41" i="2" s="1"/>
  <c r="M42" i="2"/>
  <c r="N42" i="2" s="1"/>
  <c r="M43" i="2"/>
  <c r="N43" i="2" s="1"/>
  <c r="M44" i="2"/>
  <c r="N44" i="2" s="1"/>
  <c r="M45" i="2"/>
  <c r="N45" i="2" s="1"/>
  <c r="M46" i="2"/>
  <c r="N46" i="2" s="1"/>
  <c r="M47" i="2"/>
  <c r="N47" i="2" s="1"/>
  <c r="M48" i="2"/>
  <c r="N48" i="2" s="1"/>
  <c r="M49" i="2"/>
  <c r="M50" i="2"/>
  <c r="N50" i="2" s="1"/>
  <c r="M51" i="2"/>
  <c r="N51" i="2" s="1"/>
  <c r="M52" i="2"/>
  <c r="N52" i="2" s="1"/>
  <c r="M53" i="2"/>
  <c r="N53" i="2" s="1"/>
  <c r="M54" i="2"/>
  <c r="N54" i="2" s="1"/>
  <c r="M55" i="2"/>
  <c r="N55" i="2" s="1"/>
  <c r="M56" i="2"/>
  <c r="N56" i="2" s="1"/>
  <c r="M57" i="2"/>
  <c r="N57" i="2" s="1"/>
  <c r="M58" i="2"/>
  <c r="N58" i="2" s="1"/>
  <c r="M59" i="2"/>
  <c r="N59" i="2" s="1"/>
  <c r="M60" i="2"/>
  <c r="N60" i="2" s="1"/>
  <c r="M61" i="2"/>
  <c r="N61" i="2" s="1"/>
  <c r="M62" i="2"/>
  <c r="N62" i="2" s="1"/>
  <c r="M63" i="2"/>
  <c r="N63" i="2" s="1"/>
  <c r="M64" i="2"/>
  <c r="N64" i="2" s="1"/>
  <c r="M65" i="2"/>
  <c r="M66" i="2"/>
  <c r="N66" i="2" s="1"/>
  <c r="M67" i="2"/>
  <c r="N67" i="2" s="1"/>
  <c r="M68" i="2"/>
  <c r="N68" i="2" s="1"/>
  <c r="M69" i="2"/>
  <c r="N69" i="2" s="1"/>
  <c r="M70" i="2"/>
  <c r="N70" i="2" s="1"/>
  <c r="M71" i="2"/>
  <c r="N71" i="2" s="1"/>
  <c r="M72" i="2"/>
  <c r="N72" i="2" s="1"/>
  <c r="M73" i="2"/>
  <c r="N73" i="2" s="1"/>
  <c r="M74" i="2"/>
  <c r="N74" i="2" s="1"/>
  <c r="M75" i="2"/>
  <c r="N75" i="2" s="1"/>
  <c r="M76" i="2"/>
  <c r="N76" i="2" s="1"/>
  <c r="M77" i="2"/>
  <c r="N77" i="2" s="1"/>
  <c r="M78" i="2"/>
  <c r="N78" i="2" s="1"/>
  <c r="M79" i="2"/>
  <c r="N79" i="2" s="1"/>
  <c r="M80" i="2"/>
  <c r="N80" i="2" s="1"/>
  <c r="M81" i="2"/>
  <c r="M82" i="2"/>
  <c r="N82" i="2" s="1"/>
  <c r="M83" i="2"/>
  <c r="N83" i="2" s="1"/>
  <c r="M84" i="2"/>
  <c r="N84" i="2" s="1"/>
  <c r="M85" i="2"/>
  <c r="N85" i="2" s="1"/>
  <c r="M86" i="2"/>
  <c r="N86" i="2" s="1"/>
  <c r="M87" i="2"/>
  <c r="N87" i="2" s="1"/>
  <c r="M88" i="2"/>
  <c r="N88" i="2" s="1"/>
  <c r="M89" i="2"/>
  <c r="N89" i="2" s="1"/>
  <c r="M90" i="2"/>
  <c r="N90" i="2" s="1"/>
  <c r="M91" i="2"/>
  <c r="N91" i="2" s="1"/>
  <c r="M92" i="2"/>
  <c r="N92" i="2" s="1"/>
  <c r="M93" i="2"/>
  <c r="N93" i="2" s="1"/>
  <c r="M94" i="2"/>
  <c r="N94" i="2" s="1"/>
  <c r="M95" i="2"/>
  <c r="N95" i="2" s="1"/>
  <c r="M96" i="2"/>
  <c r="N96" i="2" s="1"/>
  <c r="M97" i="2"/>
  <c r="N97" i="2" s="1"/>
  <c r="M98" i="2"/>
  <c r="N98" i="2" s="1"/>
  <c r="M99" i="2"/>
  <c r="N99" i="2" s="1"/>
  <c r="M100" i="2"/>
  <c r="N100" i="2" s="1"/>
  <c r="M101" i="2"/>
  <c r="N101" i="2" s="1"/>
  <c r="M102" i="2"/>
  <c r="N102" i="2" s="1"/>
  <c r="M103" i="2"/>
  <c r="N103" i="2" s="1"/>
  <c r="M104" i="2"/>
  <c r="N104" i="2" s="1"/>
  <c r="M105" i="2"/>
  <c r="N105" i="2" s="1"/>
  <c r="M106" i="2"/>
  <c r="N106" i="2" s="1"/>
  <c r="M107" i="2"/>
  <c r="N107" i="2" s="1"/>
  <c r="M108" i="2"/>
  <c r="N108" i="2" s="1"/>
  <c r="M109" i="2"/>
  <c r="N109" i="2" s="1"/>
  <c r="M110" i="2"/>
  <c r="N110" i="2" s="1"/>
  <c r="M111" i="2"/>
  <c r="N111" i="2" s="1"/>
  <c r="M112" i="2"/>
  <c r="N112" i="2" s="1"/>
  <c r="M113" i="2"/>
  <c r="N113" i="2" s="1"/>
  <c r="M114" i="2"/>
  <c r="N114" i="2" s="1"/>
  <c r="M115" i="2"/>
  <c r="N115" i="2" s="1"/>
  <c r="M116" i="2"/>
  <c r="N116" i="2" s="1"/>
  <c r="M117" i="2"/>
  <c r="N117" i="2" s="1"/>
  <c r="M118" i="2"/>
  <c r="N118" i="2" s="1"/>
  <c r="M119" i="2"/>
  <c r="N119" i="2" s="1"/>
  <c r="M120" i="2"/>
  <c r="N120" i="2" s="1"/>
  <c r="M121" i="2"/>
  <c r="N121" i="2" s="1"/>
  <c r="M122" i="2"/>
  <c r="N122" i="2" s="1"/>
  <c r="M123" i="2"/>
  <c r="N123" i="2" s="1"/>
  <c r="M124" i="2"/>
  <c r="N124" i="2" s="1"/>
  <c r="M125" i="2"/>
  <c r="N125" i="2" s="1"/>
  <c r="M126" i="2"/>
  <c r="N126" i="2" s="1"/>
  <c r="M127" i="2"/>
  <c r="N127" i="2" s="1"/>
  <c r="M128" i="2"/>
  <c r="N128" i="2" s="1"/>
  <c r="M129" i="2"/>
  <c r="M130" i="2"/>
  <c r="N130" i="2" s="1"/>
  <c r="M131" i="2"/>
  <c r="N131" i="2" s="1"/>
  <c r="M132" i="2"/>
  <c r="N132" i="2" s="1"/>
  <c r="M133" i="2"/>
  <c r="N133" i="2" s="1"/>
  <c r="M134" i="2"/>
  <c r="N134" i="2" s="1"/>
  <c r="M135" i="2"/>
  <c r="N135" i="2" s="1"/>
  <c r="M136" i="2"/>
  <c r="N136" i="2" s="1"/>
  <c r="M137" i="2"/>
  <c r="N137" i="2" s="1"/>
  <c r="M138" i="2"/>
  <c r="N138" i="2" s="1"/>
  <c r="M139" i="2"/>
  <c r="N139" i="2" s="1"/>
  <c r="M140" i="2"/>
  <c r="N140" i="2" s="1"/>
  <c r="M141" i="2"/>
  <c r="N141" i="2" s="1"/>
  <c r="M142" i="2"/>
  <c r="N142" i="2" s="1"/>
  <c r="M143" i="2"/>
  <c r="N143" i="2" s="1"/>
  <c r="M144" i="2"/>
  <c r="N144" i="2" s="1"/>
  <c r="M145" i="2"/>
  <c r="M146" i="2"/>
  <c r="N146" i="2" s="1"/>
  <c r="M147" i="2"/>
  <c r="N147" i="2" s="1"/>
  <c r="M148" i="2"/>
  <c r="N148" i="2" s="1"/>
  <c r="M149" i="2"/>
  <c r="N149" i="2" s="1"/>
  <c r="M150" i="2"/>
  <c r="N150" i="2" s="1"/>
  <c r="M151" i="2"/>
  <c r="N151" i="2" s="1"/>
  <c r="M152" i="2"/>
  <c r="N152" i="2" s="1"/>
  <c r="M153" i="2"/>
  <c r="N153" i="2" s="1"/>
  <c r="M154" i="2"/>
  <c r="N154" i="2" s="1"/>
  <c r="M155" i="2"/>
  <c r="N155" i="2" s="1"/>
  <c r="M156" i="2"/>
  <c r="N156" i="2" s="1"/>
  <c r="M157" i="2"/>
  <c r="N157" i="2" s="1"/>
  <c r="M158" i="2"/>
  <c r="N158" i="2" s="1"/>
  <c r="M159" i="2"/>
  <c r="N159" i="2" s="1"/>
  <c r="M160" i="2"/>
  <c r="N160" i="2" s="1"/>
  <c r="M161" i="2"/>
  <c r="N161" i="2" s="1"/>
  <c r="M162" i="2"/>
  <c r="N162" i="2" s="1"/>
  <c r="M163" i="2"/>
  <c r="N163" i="2" s="1"/>
  <c r="M164" i="2"/>
  <c r="N164" i="2" s="1"/>
  <c r="M165" i="2"/>
  <c r="N165" i="2" s="1"/>
  <c r="M166" i="2"/>
  <c r="N166" i="2" s="1"/>
  <c r="M167" i="2"/>
  <c r="N167" i="2" s="1"/>
  <c r="M168" i="2"/>
  <c r="N168" i="2" s="1"/>
  <c r="M169" i="2"/>
  <c r="N169" i="2" s="1"/>
  <c r="M170" i="2"/>
  <c r="N170" i="2" s="1"/>
  <c r="M171" i="2"/>
  <c r="N171" i="2" s="1"/>
  <c r="M172" i="2"/>
  <c r="N172" i="2" s="1"/>
  <c r="M173" i="2"/>
  <c r="N173" i="2" s="1"/>
  <c r="M174" i="2"/>
  <c r="N174" i="2" s="1"/>
  <c r="M175" i="2"/>
  <c r="N175" i="2" s="1"/>
  <c r="M176" i="2"/>
  <c r="N176" i="2" s="1"/>
  <c r="M177" i="2"/>
  <c r="N177" i="2" s="1"/>
  <c r="M178" i="2"/>
  <c r="N178" i="2" s="1"/>
  <c r="M179" i="2"/>
  <c r="N179" i="2" s="1"/>
  <c r="M180" i="2"/>
  <c r="N180" i="2" s="1"/>
  <c r="M181" i="2"/>
  <c r="N181" i="2" s="1"/>
  <c r="M182" i="2"/>
  <c r="N182" i="2" s="1"/>
  <c r="M183" i="2"/>
  <c r="N183" i="2" s="1"/>
  <c r="M184" i="2"/>
  <c r="N184" i="2" s="1"/>
  <c r="M185" i="2"/>
  <c r="N185" i="2" s="1"/>
  <c r="M186" i="2"/>
  <c r="N186" i="2" s="1"/>
  <c r="M187" i="2"/>
  <c r="N187" i="2" s="1"/>
  <c r="M188" i="2"/>
  <c r="N188" i="2" s="1"/>
  <c r="M189" i="2"/>
  <c r="N189" i="2" s="1"/>
  <c r="M190" i="2"/>
  <c r="N190" i="2" s="1"/>
  <c r="M191" i="2"/>
  <c r="N191" i="2" s="1"/>
  <c r="M192" i="2"/>
  <c r="N192" i="2" s="1"/>
  <c r="M193" i="2"/>
  <c r="N193" i="2" s="1"/>
  <c r="M194" i="2"/>
  <c r="N194" i="2" s="1"/>
  <c r="M195" i="2"/>
  <c r="N195" i="2" s="1"/>
  <c r="M196" i="2"/>
  <c r="N196" i="2" s="1"/>
  <c r="M197" i="2"/>
  <c r="N197" i="2" s="1"/>
  <c r="M198" i="2"/>
  <c r="N198" i="2" s="1"/>
  <c r="M199" i="2"/>
  <c r="N199" i="2" s="1"/>
  <c r="M200" i="2"/>
  <c r="N200" i="2" s="1"/>
  <c r="M201" i="2"/>
  <c r="N201" i="2" s="1"/>
  <c r="M202" i="2"/>
  <c r="N202" i="2" s="1"/>
  <c r="M203" i="2"/>
  <c r="N203" i="2" s="1"/>
  <c r="M204" i="2"/>
  <c r="N204" i="2" s="1"/>
  <c r="M205" i="2"/>
  <c r="N205" i="2" s="1"/>
  <c r="M206" i="2"/>
  <c r="N206" i="2" s="1"/>
  <c r="M207" i="2"/>
  <c r="N207" i="2" s="1"/>
  <c r="M208" i="2"/>
  <c r="N208" i="2" s="1"/>
  <c r="M209" i="2"/>
  <c r="N209" i="2" s="1"/>
  <c r="M210" i="2"/>
  <c r="M211" i="2"/>
  <c r="N211" i="2" s="1"/>
  <c r="M212" i="2"/>
  <c r="N212" i="2" s="1"/>
  <c r="M213" i="2"/>
  <c r="N213" i="2" s="1"/>
  <c r="M214" i="2"/>
  <c r="N214" i="2" s="1"/>
  <c r="M215" i="2"/>
  <c r="N215" i="2" s="1"/>
  <c r="M216" i="2"/>
  <c r="N216" i="2" s="1"/>
  <c r="M217" i="2"/>
  <c r="N217" i="2" s="1"/>
  <c r="M218" i="2"/>
  <c r="N218" i="2" s="1"/>
  <c r="M219" i="2"/>
  <c r="N219" i="2" s="1"/>
  <c r="M220" i="2"/>
  <c r="N220" i="2" s="1"/>
  <c r="M221" i="2"/>
  <c r="N221" i="2" s="1"/>
  <c r="M222" i="2"/>
  <c r="N222" i="2" s="1"/>
  <c r="M223" i="2"/>
  <c r="N223" i="2" s="1"/>
  <c r="M224" i="2"/>
  <c r="N224" i="2" s="1"/>
  <c r="M225" i="2"/>
  <c r="N225" i="2" s="1"/>
  <c r="M226" i="2"/>
  <c r="N226" i="2" s="1"/>
  <c r="M227" i="2"/>
  <c r="N227" i="2" s="1"/>
  <c r="M228" i="2"/>
  <c r="N228" i="2" s="1"/>
  <c r="M229" i="2"/>
  <c r="N229" i="2" s="1"/>
  <c r="M230" i="2"/>
  <c r="N230" i="2" s="1"/>
  <c r="M231" i="2"/>
  <c r="N231" i="2" s="1"/>
  <c r="M232" i="2"/>
  <c r="N232" i="2" s="1"/>
  <c r="M233" i="2"/>
  <c r="N233" i="2" s="1"/>
  <c r="M234" i="2"/>
  <c r="N234" i="2" s="1"/>
  <c r="M235" i="2"/>
  <c r="N235" i="2" s="1"/>
  <c r="M236" i="2"/>
  <c r="N236" i="2" s="1"/>
  <c r="M237" i="2"/>
  <c r="N237" i="2" s="1"/>
  <c r="M238" i="2"/>
  <c r="N238" i="2" s="1"/>
  <c r="M239" i="2"/>
  <c r="N239" i="2" s="1"/>
  <c r="M240" i="2"/>
  <c r="N240" i="2" s="1"/>
  <c r="M241" i="2"/>
  <c r="N241" i="2" s="1"/>
  <c r="M242" i="2"/>
  <c r="N242" i="2" s="1"/>
  <c r="M243" i="2"/>
  <c r="N243" i="2" s="1"/>
  <c r="M244" i="2"/>
  <c r="N244" i="2" s="1"/>
  <c r="M245" i="2"/>
  <c r="N245" i="2" s="1"/>
  <c r="M246" i="2"/>
  <c r="N246" i="2" s="1"/>
  <c r="M247" i="2"/>
  <c r="N247" i="2" s="1"/>
  <c r="M248" i="2"/>
  <c r="N248" i="2" s="1"/>
  <c r="M249" i="2"/>
  <c r="N249" i="2" s="1"/>
  <c r="M250" i="2"/>
  <c r="N250" i="2" s="1"/>
  <c r="M251" i="2"/>
  <c r="N251" i="2" s="1"/>
  <c r="M252" i="2"/>
  <c r="N252" i="2" s="1"/>
  <c r="M253" i="2"/>
  <c r="N253" i="2" s="1"/>
  <c r="M254" i="2"/>
  <c r="N254" i="2" s="1"/>
  <c r="M255" i="2"/>
  <c r="N255" i="2" s="1"/>
  <c r="M256" i="2"/>
  <c r="N256" i="2" s="1"/>
  <c r="M257" i="2"/>
  <c r="N257" i="2" s="1"/>
  <c r="M258" i="2"/>
  <c r="N258" i="2" s="1"/>
  <c r="M259" i="2"/>
  <c r="N259" i="2" s="1"/>
  <c r="M260" i="2"/>
  <c r="N260" i="2" s="1"/>
  <c r="M261" i="2"/>
  <c r="N261" i="2" s="1"/>
  <c r="M262" i="2"/>
  <c r="N262" i="2" s="1"/>
  <c r="M263" i="2"/>
  <c r="N263" i="2" s="1"/>
  <c r="M264" i="2"/>
  <c r="N264" i="2" s="1"/>
  <c r="M265" i="2"/>
  <c r="N265" i="2" s="1"/>
  <c r="M266" i="2"/>
  <c r="N266" i="2" s="1"/>
  <c r="M267" i="2"/>
  <c r="N267" i="2" s="1"/>
  <c r="M268" i="2"/>
  <c r="N268" i="2" s="1"/>
  <c r="M269" i="2"/>
  <c r="N269" i="2" s="1"/>
  <c r="M270" i="2"/>
  <c r="N270" i="2" s="1"/>
  <c r="M271" i="2"/>
  <c r="N271" i="2" s="1"/>
  <c r="M272" i="2"/>
  <c r="N272" i="2" s="1"/>
  <c r="M273" i="2"/>
  <c r="N273" i="2" s="1"/>
  <c r="M274" i="2"/>
  <c r="M275" i="2"/>
  <c r="N275" i="2" s="1"/>
  <c r="M276" i="2"/>
  <c r="N276" i="2" s="1"/>
  <c r="M277" i="2"/>
  <c r="N277" i="2" s="1"/>
  <c r="M278" i="2"/>
  <c r="N278" i="2" s="1"/>
  <c r="M279" i="2"/>
  <c r="N279" i="2" s="1"/>
  <c r="M280" i="2"/>
  <c r="N280" i="2" s="1"/>
  <c r="M281" i="2"/>
  <c r="N281" i="2" s="1"/>
  <c r="M282" i="2"/>
  <c r="N282" i="2" s="1"/>
  <c r="M283" i="2"/>
  <c r="N283" i="2" s="1"/>
  <c r="M284" i="2"/>
  <c r="N284" i="2" s="1"/>
  <c r="M285" i="2"/>
  <c r="N285" i="2" s="1"/>
  <c r="M286" i="2"/>
  <c r="N286" i="2" s="1"/>
  <c r="M287" i="2"/>
  <c r="N287" i="2" s="1"/>
  <c r="M288" i="2"/>
  <c r="N288" i="2" s="1"/>
  <c r="M289" i="2"/>
  <c r="N289" i="2" s="1"/>
  <c r="M290" i="2"/>
  <c r="N290" i="2" s="1"/>
  <c r="M291" i="2"/>
  <c r="N291" i="2" s="1"/>
  <c r="M292" i="2"/>
  <c r="N292" i="2" s="1"/>
  <c r="M293" i="2"/>
  <c r="N293" i="2" s="1"/>
  <c r="M294" i="2"/>
  <c r="N294" i="2" s="1"/>
  <c r="M295" i="2"/>
  <c r="N295" i="2" s="1"/>
  <c r="M296" i="2"/>
  <c r="N296" i="2" s="1"/>
  <c r="M297" i="2"/>
  <c r="N297" i="2" s="1"/>
  <c r="M298" i="2"/>
  <c r="N298" i="2" s="1"/>
  <c r="M299" i="2"/>
  <c r="N299" i="2" s="1"/>
  <c r="M300" i="2"/>
  <c r="N300" i="2" s="1"/>
  <c r="M301" i="2"/>
  <c r="N301" i="2" s="1"/>
  <c r="M302" i="2"/>
  <c r="N302" i="2" s="1"/>
  <c r="M303" i="2"/>
  <c r="N303" i="2" s="1"/>
  <c r="M304" i="2"/>
  <c r="N304" i="2" s="1"/>
  <c r="M305" i="2"/>
  <c r="N305" i="2" s="1"/>
  <c r="M306" i="2"/>
  <c r="N306" i="2" s="1"/>
  <c r="M307" i="2"/>
  <c r="N307" i="2" s="1"/>
  <c r="M308" i="2"/>
  <c r="N308" i="2" s="1"/>
  <c r="M309" i="2"/>
  <c r="N309" i="2" s="1"/>
  <c r="M310" i="2"/>
  <c r="N310" i="2" s="1"/>
  <c r="M311" i="2"/>
  <c r="N311" i="2" s="1"/>
  <c r="M312" i="2"/>
  <c r="N312" i="2" s="1"/>
  <c r="M313" i="2"/>
  <c r="N313" i="2" s="1"/>
  <c r="M314" i="2"/>
  <c r="N314" i="2" s="1"/>
  <c r="M315" i="2"/>
  <c r="N315" i="2" s="1"/>
  <c r="M316" i="2"/>
  <c r="N316" i="2" s="1"/>
  <c r="M317" i="2"/>
  <c r="N317" i="2" s="1"/>
  <c r="M318" i="2"/>
  <c r="N318" i="2" s="1"/>
  <c r="M319" i="2"/>
  <c r="N319" i="2" s="1"/>
  <c r="M320" i="2"/>
  <c r="N320" i="2" s="1"/>
  <c r="M321" i="2"/>
  <c r="N321" i="2" s="1"/>
  <c r="M322" i="2"/>
  <c r="N322" i="2" s="1"/>
  <c r="M323" i="2"/>
  <c r="N323" i="2" s="1"/>
  <c r="M324" i="2"/>
  <c r="N324" i="2" s="1"/>
  <c r="M325" i="2"/>
  <c r="N325" i="2" s="1"/>
  <c r="M326" i="2"/>
  <c r="N326" i="2" s="1"/>
  <c r="M327" i="2"/>
  <c r="N327" i="2" s="1"/>
  <c r="M328" i="2"/>
  <c r="N328" i="2" s="1"/>
  <c r="M329" i="2"/>
  <c r="N329" i="2" s="1"/>
  <c r="M330" i="2"/>
  <c r="N330" i="2" s="1"/>
  <c r="M331" i="2"/>
  <c r="N331" i="2" s="1"/>
  <c r="M332" i="2"/>
  <c r="N332" i="2" s="1"/>
  <c r="M333" i="2"/>
  <c r="N333" i="2" s="1"/>
  <c r="M334" i="2"/>
  <c r="N334" i="2" s="1"/>
  <c r="M335" i="2"/>
  <c r="N335" i="2" s="1"/>
  <c r="M336" i="2"/>
  <c r="N336" i="2" s="1"/>
  <c r="M337" i="2"/>
  <c r="N337" i="2" s="1"/>
  <c r="M338" i="2"/>
  <c r="N338" i="2" s="1"/>
  <c r="M339" i="2"/>
  <c r="N339" i="2" s="1"/>
  <c r="M340" i="2"/>
  <c r="N340" i="2" s="1"/>
  <c r="M341" i="2"/>
  <c r="N341" i="2" s="1"/>
  <c r="M342" i="2"/>
  <c r="N342" i="2" s="1"/>
  <c r="M343" i="2"/>
  <c r="N343" i="2" s="1"/>
  <c r="M344" i="2"/>
  <c r="N344" i="2" s="1"/>
  <c r="M345" i="2"/>
  <c r="N345" i="2" s="1"/>
  <c r="M346" i="2"/>
  <c r="N346" i="2" s="1"/>
  <c r="M347" i="2"/>
  <c r="M348" i="2"/>
  <c r="N348" i="2" s="1"/>
  <c r="M349" i="2"/>
  <c r="N349" i="2" s="1"/>
  <c r="M350" i="2"/>
  <c r="N350" i="2" s="1"/>
  <c r="M351" i="2"/>
  <c r="N351" i="2" s="1"/>
  <c r="M352" i="2"/>
  <c r="N352" i="2" s="1"/>
  <c r="M353" i="2"/>
  <c r="N353" i="2" s="1"/>
  <c r="M354" i="2"/>
  <c r="N354" i="2" s="1"/>
  <c r="M355" i="2"/>
  <c r="N355" i="2" s="1"/>
  <c r="M356" i="2"/>
  <c r="N356" i="2" s="1"/>
  <c r="M357" i="2"/>
  <c r="N357" i="2" s="1"/>
  <c r="M358" i="2"/>
  <c r="N358" i="2" s="1"/>
  <c r="M359" i="2"/>
  <c r="N359" i="2" s="1"/>
  <c r="M360" i="2"/>
  <c r="N360" i="2" s="1"/>
  <c r="M361" i="2"/>
  <c r="N361" i="2" s="1"/>
  <c r="M362" i="2"/>
  <c r="N362" i="2" s="1"/>
  <c r="M363" i="2"/>
  <c r="N363" i="2" s="1"/>
  <c r="M364" i="2"/>
  <c r="N364" i="2" s="1"/>
  <c r="M365" i="2"/>
  <c r="N365" i="2" s="1"/>
  <c r="M366" i="2"/>
  <c r="N366" i="2" s="1"/>
  <c r="M367" i="2"/>
  <c r="N367" i="2" s="1"/>
  <c r="M368" i="2"/>
  <c r="N368" i="2" s="1"/>
  <c r="M369" i="2"/>
  <c r="N369" i="2" s="1"/>
  <c r="M370" i="2"/>
  <c r="N370" i="2" s="1"/>
  <c r="M371" i="2"/>
  <c r="N371" i="2" s="1"/>
  <c r="M372" i="2"/>
  <c r="N372" i="2" s="1"/>
  <c r="M373" i="2"/>
  <c r="N373" i="2" s="1"/>
  <c r="M374" i="2"/>
  <c r="N374" i="2" s="1"/>
  <c r="M375" i="2"/>
  <c r="N375" i="2" s="1"/>
  <c r="M376" i="2"/>
  <c r="N376" i="2" s="1"/>
  <c r="M377" i="2"/>
  <c r="N377" i="2" s="1"/>
  <c r="M378" i="2"/>
  <c r="N378" i="2" s="1"/>
  <c r="M379" i="2"/>
  <c r="N379" i="2" s="1"/>
  <c r="M380" i="2"/>
  <c r="N380" i="2" s="1"/>
  <c r="M381" i="2"/>
  <c r="N381" i="2" s="1"/>
  <c r="M382" i="2"/>
  <c r="N382" i="2" s="1"/>
  <c r="S2" i="3" a="1"/>
  <c r="S2" i="3" s="1"/>
  <c r="S3" i="3" a="1"/>
  <c r="S3" i="3" s="1"/>
  <c r="S4" i="3" a="1"/>
  <c r="S4" i="3" s="1"/>
  <c r="S5" i="3" a="1"/>
  <c r="S5" i="3" s="1"/>
  <c r="S6" i="3" a="1"/>
  <c r="S6" i="3" s="1"/>
  <c r="S7" i="3" a="1"/>
  <c r="S7" i="3" s="1"/>
  <c r="S8" i="3" a="1"/>
  <c r="S8" i="3" s="1"/>
  <c r="S9" i="3" a="1"/>
  <c r="S9" i="3" s="1"/>
  <c r="S10" i="3" a="1"/>
  <c r="S10" i="3" s="1"/>
  <c r="S11" i="3" a="1"/>
  <c r="S11" i="3" s="1"/>
  <c r="S12" i="3" a="1"/>
  <c r="S12" i="3" s="1"/>
  <c r="S13" i="3" a="1"/>
  <c r="S13" i="3" s="1"/>
  <c r="S14" i="3" a="1"/>
  <c r="S14" i="3" s="1"/>
  <c r="S15" i="3" a="1"/>
  <c r="S15" i="3" s="1"/>
  <c r="S16" i="3" a="1"/>
  <c r="S16" i="3" s="1"/>
  <c r="S17" i="3" a="1"/>
  <c r="S17" i="3" s="1"/>
  <c r="S18" i="3" a="1"/>
  <c r="S18" i="3" s="1"/>
  <c r="S19" i="3" a="1"/>
  <c r="S19" i="3" s="1"/>
  <c r="S20" i="3" a="1"/>
  <c r="S20" i="3" s="1"/>
  <c r="S21" i="3" a="1"/>
  <c r="S21" i="3" s="1"/>
  <c r="S22" i="3" a="1"/>
  <c r="S22" i="3" s="1"/>
  <c r="S23" i="3" a="1"/>
  <c r="S23" i="3" s="1"/>
  <c r="S24" i="3" a="1"/>
  <c r="S24" i="3" s="1"/>
  <c r="S25" i="3" a="1"/>
  <c r="S25" i="3" s="1"/>
  <c r="S26" i="3" a="1"/>
  <c r="S26" i="3" s="1"/>
  <c r="S27" i="3" a="1"/>
  <c r="S27" i="3" s="1"/>
  <c r="S28" i="3" a="1"/>
  <c r="S28" i="3" s="1"/>
  <c r="S29" i="3" a="1"/>
  <c r="S29" i="3" s="1"/>
  <c r="S30" i="3" a="1"/>
  <c r="S30" i="3" s="1"/>
  <c r="S31" i="3" a="1"/>
  <c r="S31" i="3" s="1"/>
  <c r="S32" i="3" a="1"/>
  <c r="S32" i="3" s="1"/>
  <c r="S33" i="3" a="1"/>
  <c r="S33" i="3" s="1"/>
  <c r="S34" i="3" a="1"/>
  <c r="S34" i="3" s="1"/>
  <c r="S35" i="3" a="1"/>
  <c r="S35" i="3" s="1"/>
  <c r="S36" i="3" a="1"/>
  <c r="S36" i="3" s="1"/>
  <c r="S37" i="3" a="1"/>
  <c r="S37" i="3" s="1"/>
  <c r="S38" i="3" a="1"/>
  <c r="S38" i="3" s="1"/>
  <c r="S39" i="3" a="1"/>
  <c r="S39" i="3" s="1"/>
  <c r="S40" i="3" a="1"/>
  <c r="S40" i="3" s="1"/>
  <c r="S41" i="3" a="1"/>
  <c r="S41" i="3" s="1"/>
  <c r="S42" i="3" a="1"/>
  <c r="S42" i="3" s="1"/>
  <c r="S43" i="3" a="1"/>
  <c r="S43" i="3" s="1"/>
  <c r="S44" i="3" a="1"/>
  <c r="S44" i="3" s="1"/>
  <c r="S45" i="3" a="1"/>
  <c r="S45" i="3" s="1"/>
  <c r="S46" i="3" a="1"/>
  <c r="S46" i="3" s="1"/>
  <c r="S47" i="3" a="1"/>
  <c r="S47" i="3" s="1"/>
  <c r="S48" i="3" a="1"/>
  <c r="S48" i="3" s="1"/>
  <c r="S49" i="3" a="1"/>
  <c r="S49" i="3" s="1"/>
  <c r="S50" i="3" a="1"/>
  <c r="S50" i="3" s="1"/>
  <c r="S51" i="3" a="1"/>
  <c r="S51" i="3" s="1"/>
  <c r="S52" i="3" a="1"/>
  <c r="S52" i="3" s="1"/>
  <c r="S53" i="3" a="1"/>
  <c r="S53" i="3" s="1"/>
  <c r="S54" i="3" a="1"/>
  <c r="S54" i="3" s="1"/>
  <c r="S55" i="3" a="1"/>
  <c r="S55" i="3" s="1"/>
  <c r="S56" i="3" a="1"/>
  <c r="S56" i="3" s="1"/>
  <c r="S57" i="3" a="1"/>
  <c r="S57" i="3" s="1"/>
  <c r="S58" i="3" a="1"/>
  <c r="S58" i="3" s="1"/>
  <c r="S59" i="3" a="1"/>
  <c r="S59" i="3" s="1"/>
  <c r="S60" i="3" a="1"/>
  <c r="S60" i="3" s="1"/>
  <c r="S61" i="3" a="1"/>
  <c r="S61" i="3" s="1"/>
  <c r="S62" i="3" a="1"/>
  <c r="S62" i="3" s="1"/>
  <c r="S63" i="3" a="1"/>
  <c r="S63" i="3" s="1"/>
  <c r="S64" i="3" a="1"/>
  <c r="S64" i="3" s="1"/>
  <c r="S65" i="3" a="1"/>
  <c r="S65" i="3" s="1"/>
  <c r="S66" i="3" a="1"/>
  <c r="S66" i="3" s="1"/>
  <c r="S67" i="3" a="1"/>
  <c r="S67" i="3" s="1"/>
  <c r="S68" i="3" a="1"/>
  <c r="S68" i="3" s="1"/>
  <c r="S69" i="3" a="1"/>
  <c r="S69" i="3" s="1"/>
  <c r="S70" i="3" a="1"/>
  <c r="S70" i="3" s="1"/>
  <c r="S71" i="3" a="1"/>
  <c r="S71" i="3" s="1"/>
  <c r="S72" i="3" a="1"/>
  <c r="S72" i="3" s="1"/>
  <c r="S73" i="3" a="1"/>
  <c r="S73" i="3" s="1"/>
  <c r="S74" i="3" a="1"/>
  <c r="S74" i="3" s="1"/>
  <c r="S75" i="3" a="1"/>
  <c r="S75" i="3" s="1"/>
  <c r="S76" i="3" a="1"/>
  <c r="S76" i="3" s="1"/>
  <c r="S77" i="3" a="1"/>
  <c r="S77" i="3" s="1"/>
  <c r="S78" i="3" a="1"/>
  <c r="S78" i="3" s="1"/>
  <c r="S79" i="3" a="1"/>
  <c r="S79" i="3" s="1"/>
  <c r="S80" i="3" a="1"/>
  <c r="S80" i="3" s="1"/>
  <c r="S81" i="3" a="1"/>
  <c r="S81" i="3" s="1"/>
  <c r="S82" i="3" a="1"/>
  <c r="S82" i="3" s="1"/>
  <c r="S83" i="3" a="1"/>
  <c r="S83" i="3" s="1"/>
  <c r="S84" i="3" a="1"/>
  <c r="S84" i="3" s="1"/>
  <c r="S85" i="3" a="1"/>
  <c r="S85" i="3" s="1"/>
  <c r="S86" i="3" a="1"/>
  <c r="S86" i="3" s="1"/>
  <c r="S87" i="3" a="1"/>
  <c r="S87" i="3" s="1"/>
  <c r="S88" i="3" a="1"/>
  <c r="S88" i="3" s="1"/>
  <c r="S89" i="3" a="1"/>
  <c r="S89" i="3" s="1"/>
  <c r="S90" i="3" a="1"/>
  <c r="S90" i="3" s="1"/>
  <c r="S91" i="3" a="1"/>
  <c r="S91" i="3" s="1"/>
  <c r="S92" i="3" a="1"/>
  <c r="S92" i="3" s="1"/>
  <c r="S93" i="3" a="1"/>
  <c r="S93" i="3" s="1"/>
  <c r="S94" i="3" a="1"/>
  <c r="S94" i="3" s="1"/>
  <c r="S95" i="3" a="1"/>
  <c r="S95" i="3" s="1"/>
  <c r="S96" i="3" a="1"/>
  <c r="S96" i="3" s="1"/>
  <c r="S97" i="3" a="1"/>
  <c r="S97" i="3" s="1"/>
  <c r="S98" i="3" a="1"/>
  <c r="S98" i="3" s="1"/>
  <c r="S99" i="3" a="1"/>
  <c r="S99" i="3" s="1"/>
  <c r="S100" i="3" a="1"/>
  <c r="S100" i="3" s="1"/>
  <c r="S101" i="3" a="1"/>
  <c r="S101" i="3" s="1"/>
  <c r="S102" i="3" a="1"/>
  <c r="S102" i="3" s="1"/>
  <c r="S103" i="3" a="1"/>
  <c r="S103" i="3" s="1"/>
  <c r="S104" i="3" a="1"/>
  <c r="S104" i="3" s="1"/>
  <c r="S105" i="3" a="1"/>
  <c r="S105" i="3" s="1"/>
  <c r="S106" i="3" a="1"/>
  <c r="S106" i="3" s="1"/>
  <c r="S107" i="3" a="1"/>
  <c r="S107" i="3" s="1"/>
  <c r="S108" i="3" a="1"/>
  <c r="S108" i="3" s="1"/>
  <c r="S109" i="3" a="1"/>
  <c r="S109" i="3" s="1"/>
  <c r="S110" i="3" a="1"/>
  <c r="S110" i="3" s="1"/>
  <c r="S111" i="3" a="1"/>
  <c r="S111" i="3" s="1"/>
  <c r="S112" i="3" a="1"/>
  <c r="S112" i="3" s="1"/>
  <c r="S113" i="3" a="1"/>
  <c r="S113" i="3" s="1"/>
  <c r="S114" i="3" a="1"/>
  <c r="S114" i="3" s="1"/>
  <c r="S115" i="3" a="1"/>
  <c r="S115" i="3" s="1"/>
  <c r="S116" i="3" a="1"/>
  <c r="S116" i="3" s="1"/>
  <c r="S117" i="3" a="1"/>
  <c r="S117" i="3" s="1"/>
  <c r="S118" i="3" a="1"/>
  <c r="S118" i="3" s="1"/>
  <c r="S119" i="3" a="1"/>
  <c r="S119" i="3" s="1"/>
  <c r="S120" i="3" a="1"/>
  <c r="S120" i="3" s="1"/>
  <c r="S121" i="3" a="1"/>
  <c r="S121" i="3" s="1"/>
  <c r="S122" i="3" a="1"/>
  <c r="S122" i="3" s="1"/>
  <c r="S123" i="3" a="1"/>
  <c r="S123" i="3" s="1"/>
  <c r="S124" i="3" a="1"/>
  <c r="S124" i="3" s="1"/>
  <c r="S125" i="3" a="1"/>
  <c r="S125" i="3" s="1"/>
  <c r="S126" i="3" a="1"/>
  <c r="S126" i="3" s="1"/>
  <c r="S127" i="3" a="1"/>
  <c r="S127" i="3" s="1"/>
  <c r="S128" i="3" a="1"/>
  <c r="S128" i="3" s="1"/>
  <c r="S129" i="3" a="1"/>
  <c r="S129" i="3" s="1"/>
  <c r="S130" i="3" a="1"/>
  <c r="S130" i="3" s="1"/>
  <c r="S131" i="3" a="1"/>
  <c r="S131" i="3" s="1"/>
  <c r="S132" i="3" a="1"/>
  <c r="S132" i="3" s="1"/>
  <c r="S133" i="3" a="1"/>
  <c r="S133" i="3" s="1"/>
  <c r="S134" i="3" a="1"/>
  <c r="S134" i="3" s="1"/>
  <c r="S135" i="3" a="1"/>
  <c r="S135" i="3" s="1"/>
  <c r="S136" i="3" a="1"/>
  <c r="S136" i="3" s="1"/>
  <c r="S137" i="3" a="1"/>
  <c r="S137" i="3" s="1"/>
  <c r="S138" i="3" a="1"/>
  <c r="S138" i="3" s="1"/>
  <c r="S139" i="3" a="1"/>
  <c r="S139" i="3" s="1"/>
  <c r="S140" i="3" a="1"/>
  <c r="S140" i="3" s="1"/>
  <c r="S141" i="3" a="1"/>
  <c r="S141" i="3" s="1"/>
  <c r="S142" i="3" a="1"/>
  <c r="S142" i="3" s="1"/>
  <c r="S143" i="3" a="1"/>
  <c r="S143" i="3" s="1"/>
  <c r="S144" i="3" a="1"/>
  <c r="S144" i="3" s="1"/>
  <c r="S145" i="3" a="1"/>
  <c r="S145" i="3" s="1"/>
  <c r="S146" i="3" a="1"/>
  <c r="S146" i="3" s="1"/>
  <c r="S147" i="3" a="1"/>
  <c r="S147" i="3" s="1"/>
  <c r="S148" i="3" a="1"/>
  <c r="S148" i="3" s="1"/>
  <c r="S149" i="3" a="1"/>
  <c r="S149" i="3" s="1"/>
  <c r="S150" i="3" a="1"/>
  <c r="S150" i="3" s="1"/>
  <c r="S151" i="3" a="1"/>
  <c r="S151" i="3" s="1"/>
  <c r="S152" i="3" a="1"/>
  <c r="S152" i="3" s="1"/>
  <c r="S153" i="3" a="1"/>
  <c r="S153" i="3" s="1"/>
  <c r="S154" i="3" a="1"/>
  <c r="S154" i="3" s="1"/>
  <c r="S155" i="3" a="1"/>
  <c r="S155" i="3" s="1"/>
  <c r="S156" i="3" a="1"/>
  <c r="S156" i="3" s="1"/>
  <c r="S157" i="3" a="1"/>
  <c r="S157" i="3" s="1"/>
  <c r="S158" i="3" a="1"/>
  <c r="S158" i="3" s="1"/>
  <c r="S159" i="3" a="1"/>
  <c r="S159" i="3" s="1"/>
  <c r="S160" i="3" a="1"/>
  <c r="S160" i="3" s="1"/>
  <c r="S161" i="3" a="1"/>
  <c r="S161" i="3" s="1"/>
  <c r="S162" i="3" a="1"/>
  <c r="S162" i="3" s="1"/>
  <c r="S163" i="3" a="1"/>
  <c r="S163" i="3" s="1"/>
  <c r="S164" i="3" a="1"/>
  <c r="S164" i="3" s="1"/>
  <c r="S165" i="3" a="1"/>
  <c r="S165" i="3" s="1"/>
  <c r="S166" i="3" a="1"/>
  <c r="S166" i="3" s="1"/>
  <c r="S167" i="3" a="1"/>
  <c r="S167" i="3" s="1"/>
  <c r="S168" i="3" a="1"/>
  <c r="S168" i="3" s="1"/>
  <c r="S169" i="3" a="1"/>
  <c r="S169" i="3" s="1"/>
  <c r="S170" i="3" a="1"/>
  <c r="S170" i="3" s="1"/>
  <c r="S171" i="3" a="1"/>
  <c r="S171" i="3" s="1"/>
  <c r="S172" i="3" a="1"/>
  <c r="S172" i="3" s="1"/>
  <c r="S173" i="3" a="1"/>
  <c r="S173" i="3" s="1"/>
  <c r="S174" i="3" a="1"/>
  <c r="S174" i="3" s="1"/>
  <c r="S175" i="3" a="1"/>
  <c r="S175" i="3" s="1"/>
  <c r="S176" i="3" a="1"/>
  <c r="S176" i="3" s="1"/>
  <c r="S177" i="3" a="1"/>
  <c r="S177" i="3" s="1"/>
  <c r="S178" i="3" a="1"/>
  <c r="S178" i="3" s="1"/>
  <c r="S179" i="3" a="1"/>
  <c r="S179" i="3" s="1"/>
  <c r="S180" i="3" a="1"/>
  <c r="S180" i="3" s="1"/>
  <c r="S181" i="3" a="1"/>
  <c r="S181" i="3" s="1"/>
  <c r="S182" i="3" a="1"/>
  <c r="S182" i="3" s="1"/>
  <c r="S183" i="3" a="1"/>
  <c r="S183" i="3" s="1"/>
  <c r="S184" i="3" a="1"/>
  <c r="S184" i="3" s="1"/>
  <c r="S185" i="3" a="1"/>
  <c r="S185" i="3" s="1"/>
  <c r="S186" i="3" a="1"/>
  <c r="S186" i="3" s="1"/>
  <c r="S187" i="3" a="1"/>
  <c r="S187" i="3" s="1"/>
  <c r="S188" i="3" a="1"/>
  <c r="S188" i="3" s="1"/>
  <c r="S189" i="3" a="1"/>
  <c r="S189" i="3" s="1"/>
  <c r="S190" i="3" a="1"/>
  <c r="S190" i="3" s="1"/>
  <c r="S191" i="3" a="1"/>
  <c r="S191" i="3" s="1"/>
  <c r="S192" i="3" a="1"/>
  <c r="S192" i="3" s="1"/>
  <c r="S193" i="3" a="1"/>
  <c r="S193" i="3" s="1"/>
  <c r="S194" i="3" a="1"/>
  <c r="S194" i="3" s="1"/>
  <c r="S195" i="3" a="1"/>
  <c r="S195" i="3" s="1"/>
  <c r="S196" i="3" a="1"/>
  <c r="S196" i="3" s="1"/>
  <c r="S197" i="3" a="1"/>
  <c r="S197" i="3" s="1"/>
  <c r="S198" i="3" a="1"/>
  <c r="S198" i="3" s="1"/>
  <c r="S199" i="3" a="1"/>
  <c r="S199" i="3" s="1"/>
  <c r="S200" i="3" a="1"/>
  <c r="S200" i="3" s="1"/>
  <c r="S201" i="3" a="1"/>
  <c r="S201" i="3" s="1"/>
  <c r="S202" i="3" a="1"/>
  <c r="S202" i="3" s="1"/>
  <c r="S203" i="3" a="1"/>
  <c r="S203" i="3" s="1"/>
  <c r="S204" i="3" a="1"/>
  <c r="S204" i="3" s="1"/>
  <c r="S205" i="3" a="1"/>
  <c r="S205" i="3" s="1"/>
  <c r="S206" i="3" a="1"/>
  <c r="S206" i="3" s="1"/>
  <c r="S207" i="3" a="1"/>
  <c r="S207" i="3" s="1"/>
  <c r="S208" i="3" a="1"/>
  <c r="S208" i="3" s="1"/>
  <c r="S209" i="3" a="1"/>
  <c r="S209" i="3" s="1"/>
  <c r="S210" i="3" a="1"/>
  <c r="S210" i="3" s="1"/>
  <c r="S211" i="3" a="1"/>
  <c r="S211" i="3" s="1"/>
  <c r="S212" i="3" a="1"/>
  <c r="S212" i="3" s="1"/>
  <c r="S213" i="3" a="1"/>
  <c r="S213" i="3" s="1"/>
  <c r="S214" i="3" a="1"/>
  <c r="S214" i="3" s="1"/>
  <c r="S215" i="3" a="1"/>
  <c r="S215" i="3" s="1"/>
  <c r="S216" i="3" a="1"/>
  <c r="S216" i="3" s="1"/>
  <c r="S217" i="3" a="1"/>
  <c r="S217" i="3" s="1"/>
  <c r="S218" i="3" a="1"/>
  <c r="S218" i="3" s="1"/>
  <c r="S219" i="3" a="1"/>
  <c r="S219" i="3" s="1"/>
  <c r="S220" i="3" a="1"/>
  <c r="S220" i="3" s="1"/>
  <c r="S221" i="3" a="1"/>
  <c r="S221" i="3" s="1"/>
  <c r="S222" i="3" a="1"/>
  <c r="S222" i="3" s="1"/>
  <c r="S223" i="3" a="1"/>
  <c r="S223" i="3" s="1"/>
  <c r="S224" i="3" a="1"/>
  <c r="S224" i="3" s="1"/>
  <c r="S225" i="3" a="1"/>
  <c r="S225" i="3" s="1"/>
  <c r="S226" i="3" a="1"/>
  <c r="S226" i="3" s="1"/>
  <c r="S227" i="3" a="1"/>
  <c r="S227" i="3" s="1"/>
  <c r="S228" i="3" a="1"/>
  <c r="S228" i="3" s="1"/>
  <c r="S229" i="3" a="1"/>
  <c r="S229" i="3" s="1"/>
  <c r="S230" i="3" a="1"/>
  <c r="S230" i="3" s="1"/>
  <c r="S231" i="3" a="1"/>
  <c r="S231" i="3" s="1"/>
  <c r="S232" i="3" a="1"/>
  <c r="S232" i="3" s="1"/>
  <c r="S233" i="3" a="1"/>
  <c r="S233" i="3" s="1"/>
  <c r="S234" i="3" a="1"/>
  <c r="S234" i="3" s="1"/>
  <c r="S235" i="3" a="1"/>
  <c r="S235" i="3" s="1"/>
  <c r="S236" i="3" a="1"/>
  <c r="S236" i="3" s="1"/>
  <c r="S237" i="3" a="1"/>
  <c r="S237" i="3" s="1"/>
  <c r="S238" i="3" a="1"/>
  <c r="S238" i="3" s="1"/>
  <c r="S239" i="3" a="1"/>
  <c r="S239" i="3" s="1"/>
  <c r="S240" i="3" a="1"/>
  <c r="S240" i="3" s="1"/>
  <c r="S241" i="3" a="1"/>
  <c r="S241" i="3" s="1"/>
  <c r="S242" i="3" a="1"/>
  <c r="S242" i="3" s="1"/>
  <c r="S243" i="3" a="1"/>
  <c r="S243" i="3" s="1"/>
  <c r="S244" i="3" a="1"/>
  <c r="S244" i="3" s="1"/>
  <c r="S245" i="3" a="1"/>
  <c r="S245" i="3" s="1"/>
  <c r="S246" i="3" a="1"/>
  <c r="S246" i="3" s="1"/>
  <c r="S247" i="3" a="1"/>
  <c r="S247" i="3" s="1"/>
  <c r="S248" i="3" a="1"/>
  <c r="S248" i="3" s="1"/>
  <c r="S249" i="3" a="1"/>
  <c r="S249" i="3" s="1"/>
  <c r="S250" i="3" a="1"/>
  <c r="S250" i="3" s="1"/>
  <c r="S251" i="3" a="1"/>
  <c r="S251" i="3" s="1"/>
  <c r="S252" i="3" a="1"/>
  <c r="S252" i="3" s="1"/>
  <c r="S253" i="3" a="1"/>
  <c r="S253" i="3" s="1"/>
  <c r="S254" i="3" a="1"/>
  <c r="S254" i="3" s="1"/>
  <c r="S255" i="3" a="1"/>
  <c r="S255" i="3" s="1"/>
  <c r="S256" i="3" a="1"/>
  <c r="S256" i="3" s="1"/>
  <c r="S257" i="3" a="1"/>
  <c r="S257" i="3" s="1"/>
  <c r="S258" i="3" a="1"/>
  <c r="S258" i="3" s="1"/>
  <c r="S259" i="3" a="1"/>
  <c r="S259" i="3" s="1"/>
  <c r="S260" i="3" a="1"/>
  <c r="S260" i="3" s="1"/>
  <c r="S261" i="3" a="1"/>
  <c r="S261" i="3" s="1"/>
  <c r="S262" i="3" a="1"/>
  <c r="S262" i="3" s="1"/>
  <c r="S263" i="3" a="1"/>
  <c r="S263" i="3" s="1"/>
  <c r="S264" i="3" a="1"/>
  <c r="S264" i="3" s="1"/>
  <c r="S265" i="3" a="1"/>
  <c r="S265" i="3" s="1"/>
  <c r="S266" i="3" a="1"/>
  <c r="S266" i="3" s="1"/>
  <c r="S267" i="3" a="1"/>
  <c r="S267" i="3" s="1"/>
  <c r="S268" i="3" a="1"/>
  <c r="S268" i="3" s="1"/>
  <c r="S269" i="3" a="1"/>
  <c r="S269" i="3" s="1"/>
  <c r="S270" i="3" a="1"/>
  <c r="S270" i="3" s="1"/>
  <c r="S271" i="3" a="1"/>
  <c r="S271" i="3" s="1"/>
  <c r="S272" i="3" a="1"/>
  <c r="S272" i="3" s="1"/>
  <c r="S273" i="3" a="1"/>
  <c r="S273" i="3" s="1"/>
  <c r="S274" i="3" a="1"/>
  <c r="S274" i="3" s="1"/>
  <c r="S275" i="3" a="1"/>
  <c r="S275" i="3" s="1"/>
  <c r="S276" i="3" a="1"/>
  <c r="S276" i="3" s="1"/>
  <c r="S277" i="3" a="1"/>
  <c r="S277" i="3" s="1"/>
  <c r="S278" i="3" a="1"/>
  <c r="S278" i="3" s="1"/>
  <c r="S279" i="3" a="1"/>
  <c r="S279" i="3" s="1"/>
  <c r="S280" i="3" a="1"/>
  <c r="S280" i="3" s="1"/>
  <c r="S281" i="3" a="1"/>
  <c r="S281" i="3" s="1"/>
  <c r="S282" i="3" a="1"/>
  <c r="S282" i="3" s="1"/>
  <c r="S283" i="3" a="1"/>
  <c r="S283" i="3" s="1"/>
  <c r="S284" i="3" a="1"/>
  <c r="S284" i="3" s="1"/>
  <c r="S285" i="3" a="1"/>
  <c r="S285" i="3" s="1"/>
  <c r="S286" i="3" a="1"/>
  <c r="S286" i="3" s="1"/>
  <c r="S287" i="3" a="1"/>
  <c r="S287" i="3" s="1"/>
  <c r="S288" i="3" a="1"/>
  <c r="S288" i="3" s="1"/>
  <c r="S289" i="3" a="1"/>
  <c r="S289" i="3" s="1"/>
  <c r="S290" i="3" a="1"/>
  <c r="S290" i="3" s="1"/>
  <c r="S291" i="3" a="1"/>
  <c r="S291" i="3" s="1"/>
  <c r="S292" i="3" a="1"/>
  <c r="S292" i="3" s="1"/>
  <c r="S293" i="3" a="1"/>
  <c r="S293" i="3" s="1"/>
  <c r="S294" i="3" a="1"/>
  <c r="S294" i="3" s="1"/>
  <c r="S295" i="3" a="1"/>
  <c r="S295" i="3" s="1"/>
  <c r="S296" i="3" a="1"/>
  <c r="S296" i="3" s="1"/>
  <c r="S297" i="3" a="1"/>
  <c r="S297" i="3" s="1"/>
  <c r="S298" i="3" a="1"/>
  <c r="S298" i="3" s="1"/>
  <c r="S299" i="3" a="1"/>
  <c r="S299" i="3" s="1"/>
  <c r="S300" i="3" a="1"/>
  <c r="S300" i="3" s="1"/>
  <c r="S301" i="3" a="1"/>
  <c r="S301" i="3" s="1"/>
  <c r="S302" i="3" a="1"/>
  <c r="S302" i="3" s="1"/>
  <c r="S303" i="3" a="1"/>
  <c r="S303" i="3" s="1"/>
  <c r="S304" i="3" a="1"/>
  <c r="S304" i="3" s="1"/>
  <c r="S305" i="3" a="1"/>
  <c r="S305" i="3" s="1"/>
  <c r="S306" i="3" a="1"/>
  <c r="S306" i="3" s="1"/>
  <c r="S307" i="3" a="1"/>
  <c r="S307" i="3" s="1"/>
  <c r="S308" i="3" a="1"/>
  <c r="S308" i="3" s="1"/>
  <c r="S309" i="3" a="1"/>
  <c r="S309" i="3" s="1"/>
  <c r="S310" i="3" a="1"/>
  <c r="S310" i="3" s="1"/>
  <c r="S311" i="3" a="1"/>
  <c r="S311" i="3" s="1"/>
  <c r="S312" i="3" a="1"/>
  <c r="S312" i="3" s="1"/>
  <c r="S313" i="3" a="1"/>
  <c r="S313" i="3" s="1"/>
  <c r="S314" i="3" a="1"/>
  <c r="S314" i="3" s="1"/>
  <c r="S315" i="3" a="1"/>
  <c r="S315" i="3" s="1"/>
  <c r="S316" i="3" a="1"/>
  <c r="S316" i="3" s="1"/>
  <c r="S317" i="3" a="1"/>
  <c r="S317" i="3" s="1"/>
  <c r="S318" i="3" a="1"/>
  <c r="S318" i="3" s="1"/>
  <c r="S319" i="3" a="1"/>
  <c r="S319" i="3" s="1"/>
  <c r="S320" i="3" a="1"/>
  <c r="S320" i="3" s="1"/>
  <c r="S321" i="3" a="1"/>
  <c r="S321" i="3" s="1"/>
  <c r="S322" i="3" a="1"/>
  <c r="S322" i="3" s="1"/>
  <c r="S323" i="3" a="1"/>
  <c r="S323" i="3" s="1"/>
  <c r="S324" i="3" a="1"/>
  <c r="S324" i="3" s="1"/>
  <c r="S325" i="3" a="1"/>
  <c r="S325" i="3" s="1"/>
  <c r="S326" i="3" a="1"/>
  <c r="S326" i="3" s="1"/>
  <c r="S327" i="3" a="1"/>
  <c r="S327" i="3" s="1"/>
  <c r="S328" i="3" a="1"/>
  <c r="S328" i="3" s="1"/>
  <c r="S329" i="3" a="1"/>
  <c r="S329" i="3" s="1"/>
  <c r="S330" i="3" a="1"/>
  <c r="S330" i="3" s="1"/>
  <c r="S331" i="3" a="1"/>
  <c r="S331" i="3" s="1"/>
  <c r="S332" i="3" a="1"/>
  <c r="S332" i="3" s="1"/>
  <c r="S333" i="3" a="1"/>
  <c r="S333" i="3" s="1"/>
  <c r="S334" i="3" a="1"/>
  <c r="S334" i="3" s="1"/>
  <c r="S335" i="3" a="1"/>
  <c r="S335" i="3" s="1"/>
  <c r="S336" i="3" a="1"/>
  <c r="S336" i="3" s="1"/>
  <c r="S337" i="3" a="1"/>
  <c r="S337" i="3" s="1"/>
  <c r="S338" i="3" a="1"/>
  <c r="S338" i="3" s="1"/>
  <c r="S339" i="3" a="1"/>
  <c r="S339" i="3" s="1"/>
  <c r="S340" i="3" a="1"/>
  <c r="S340" i="3" s="1"/>
  <c r="S341" i="3" a="1"/>
  <c r="S341" i="3" s="1"/>
  <c r="S342" i="3" a="1"/>
  <c r="S342" i="3" s="1"/>
  <c r="S343" i="3" a="1"/>
  <c r="S343" i="3" s="1"/>
  <c r="S344" i="3" a="1"/>
  <c r="S344" i="3" s="1"/>
  <c r="S345" i="3" a="1"/>
  <c r="S345" i="3" s="1"/>
  <c r="S346" i="3" a="1"/>
  <c r="S346" i="3" s="1"/>
  <c r="S347" i="3" a="1"/>
  <c r="S347" i="3" s="1"/>
  <c r="S348" i="3" a="1"/>
  <c r="S348" i="3" s="1"/>
  <c r="S349" i="3" a="1"/>
  <c r="S349" i="3" s="1"/>
  <c r="S350" i="3" a="1"/>
  <c r="S350" i="3" s="1"/>
  <c r="S351" i="3" a="1"/>
  <c r="S351" i="3" s="1"/>
  <c r="S352" i="3" a="1"/>
  <c r="S352" i="3" s="1"/>
  <c r="S353" i="3" a="1"/>
  <c r="S353" i="3" s="1"/>
  <c r="S354" i="3" a="1"/>
  <c r="S354" i="3" s="1"/>
  <c r="S355" i="3" a="1"/>
  <c r="S355" i="3" s="1"/>
  <c r="S356" i="3" a="1"/>
  <c r="S356" i="3" s="1"/>
  <c r="S357" i="3" a="1"/>
  <c r="S357" i="3" s="1"/>
  <c r="S358" i="3" a="1"/>
  <c r="S358" i="3" s="1"/>
  <c r="S359" i="3" a="1"/>
  <c r="S359" i="3" s="1"/>
  <c r="S360" i="3" a="1"/>
  <c r="S360" i="3" s="1"/>
  <c r="S361" i="3" a="1"/>
  <c r="S361" i="3" s="1"/>
  <c r="S362" i="3" a="1"/>
  <c r="S362" i="3" s="1"/>
  <c r="S363" i="3" a="1"/>
  <c r="S363" i="3" s="1"/>
  <c r="S364" i="3" a="1"/>
  <c r="S364" i="3" s="1"/>
  <c r="S365" i="3" a="1"/>
  <c r="S365" i="3" s="1"/>
  <c r="S366" i="3" a="1"/>
  <c r="S366" i="3" s="1"/>
  <c r="S367" i="3" a="1"/>
  <c r="S367" i="3" s="1"/>
  <c r="S368" i="3" a="1"/>
  <c r="S368" i="3" s="1"/>
  <c r="S369" i="3" a="1"/>
  <c r="S369" i="3" s="1"/>
  <c r="S370" i="3" a="1"/>
  <c r="S370" i="3" s="1"/>
  <c r="S371" i="3" a="1"/>
  <c r="S371" i="3" s="1"/>
  <c r="S372" i="3" a="1"/>
  <c r="S372" i="3" s="1"/>
  <c r="S373" i="3" a="1"/>
  <c r="S373" i="3" s="1"/>
  <c r="S374" i="3" a="1"/>
  <c r="S374" i="3" s="1"/>
  <c r="S375" i="3" a="1"/>
  <c r="S375" i="3" s="1"/>
  <c r="S376" i="3" a="1"/>
  <c r="S376" i="3" s="1"/>
  <c r="S377" i="3" a="1"/>
  <c r="S377" i="3" s="1"/>
  <c r="S378" i="3" a="1"/>
  <c r="S378" i="3" s="1"/>
  <c r="S379" i="3" a="1"/>
  <c r="S379" i="3" s="1"/>
  <c r="S380" i="3" a="1"/>
  <c r="S380" i="3" s="1"/>
  <c r="S381" i="3" a="1"/>
  <c r="S381" i="3" s="1"/>
  <c r="S382" i="3" a="1"/>
  <c r="S382" i="3" s="1"/>
  <c r="S383" i="3" a="1"/>
  <c r="S383" i="3" s="1"/>
  <c r="S384" i="3" a="1"/>
  <c r="S384" i="3" s="1"/>
  <c r="S385" i="3" a="1"/>
  <c r="S385" i="3" s="1"/>
  <c r="S386" i="3" a="1"/>
  <c r="S386" i="3" s="1"/>
  <c r="S387" i="3" a="1"/>
  <c r="S387" i="3" s="1"/>
  <c r="S388" i="3" a="1"/>
  <c r="S388" i="3" s="1"/>
  <c r="S389" i="3" a="1"/>
  <c r="S389" i="3" s="1"/>
  <c r="S390" i="3" a="1"/>
  <c r="S390" i="3" s="1"/>
  <c r="S391" i="3" a="1"/>
  <c r="S391" i="3" s="1"/>
  <c r="S392" i="3" a="1"/>
  <c r="S392" i="3" s="1"/>
  <c r="S393" i="3" a="1"/>
  <c r="S393" i="3" s="1"/>
  <c r="S394" i="3" a="1"/>
  <c r="S394" i="3" s="1"/>
  <c r="S395" i="3" a="1"/>
  <c r="S395" i="3" s="1"/>
  <c r="S396" i="3" a="1"/>
  <c r="S396" i="3" s="1"/>
  <c r="S397" i="3" a="1"/>
  <c r="S397" i="3" s="1"/>
  <c r="S398" i="3" a="1"/>
  <c r="S398" i="3" s="1"/>
  <c r="S399" i="3" a="1"/>
  <c r="S399" i="3" s="1"/>
  <c r="S400" i="3" a="1"/>
  <c r="S400" i="3" s="1"/>
  <c r="S401" i="3" a="1"/>
  <c r="S401" i="3" s="1"/>
  <c r="S402" i="3" a="1"/>
  <c r="S402" i="3" s="1"/>
  <c r="S403" i="3" a="1"/>
  <c r="S403" i="3" s="1"/>
  <c r="S404" i="3" a="1"/>
  <c r="S404" i="3" s="1"/>
  <c r="S405" i="3" a="1"/>
  <c r="S405" i="3" s="1"/>
  <c r="S406" i="3" a="1"/>
  <c r="S406" i="3" s="1"/>
  <c r="S407" i="3" a="1"/>
  <c r="S407" i="3" s="1"/>
  <c r="S408" i="3" a="1"/>
  <c r="S408" i="3" s="1"/>
  <c r="S409" i="3" a="1"/>
  <c r="S409" i="3" s="1"/>
  <c r="S410" i="3" a="1"/>
  <c r="S410" i="3" s="1"/>
  <c r="S411" i="3" a="1"/>
  <c r="S411" i="3" s="1"/>
  <c r="S412" i="3" a="1"/>
  <c r="S412" i="3" s="1"/>
  <c r="S413" i="3" a="1"/>
  <c r="S413" i="3" s="1"/>
  <c r="S414" i="3" a="1"/>
  <c r="S414" i="3" s="1"/>
  <c r="S415" i="3" a="1"/>
  <c r="S415" i="3" s="1"/>
  <c r="S416" i="3" a="1"/>
  <c r="S416" i="3" s="1"/>
  <c r="S417" i="3" a="1"/>
  <c r="S417" i="3" s="1"/>
  <c r="S418" i="3" a="1"/>
  <c r="S418" i="3" s="1"/>
  <c r="S419" i="3" a="1"/>
  <c r="S419" i="3" s="1"/>
  <c r="S420" i="3" a="1"/>
  <c r="S420" i="3" s="1"/>
  <c r="S421" i="3" a="1"/>
  <c r="S421" i="3" s="1"/>
  <c r="S422" i="3" a="1"/>
  <c r="S422" i="3" s="1"/>
  <c r="S423" i="3" a="1"/>
  <c r="S423" i="3" s="1"/>
  <c r="S424" i="3" a="1"/>
  <c r="S424" i="3" s="1"/>
  <c r="S425" i="3" a="1"/>
  <c r="S425" i="3" s="1"/>
  <c r="S426" i="3" a="1"/>
  <c r="S426" i="3" s="1"/>
  <c r="S427" i="3" a="1"/>
  <c r="S427" i="3" s="1"/>
  <c r="S428" i="3" a="1"/>
  <c r="S428" i="3" s="1"/>
  <c r="S429" i="3" a="1"/>
  <c r="S429" i="3" s="1"/>
  <c r="S430" i="3" a="1"/>
  <c r="S430" i="3" s="1"/>
  <c r="S431" i="3" a="1"/>
  <c r="S431" i="3" s="1"/>
  <c r="S432" i="3" a="1"/>
  <c r="S432" i="3" s="1"/>
  <c r="S433" i="3" a="1"/>
  <c r="S433" i="3" s="1"/>
  <c r="S434" i="3" a="1"/>
  <c r="S434" i="3" s="1"/>
  <c r="S435" i="3" a="1"/>
  <c r="S435" i="3" s="1"/>
  <c r="S436" i="3" a="1"/>
  <c r="S436" i="3" s="1"/>
  <c r="S437" i="3" a="1"/>
  <c r="S437" i="3" s="1"/>
  <c r="S438" i="3" a="1"/>
  <c r="S438" i="3" s="1"/>
  <c r="S439" i="3" a="1"/>
  <c r="S439" i="3" s="1"/>
  <c r="S440" i="3" a="1"/>
  <c r="S440" i="3" s="1"/>
  <c r="S441" i="3" a="1"/>
  <c r="S441" i="3" s="1"/>
  <c r="S442" i="3" a="1"/>
  <c r="S442" i="3" s="1"/>
  <c r="S443" i="3" a="1"/>
  <c r="S443" i="3" s="1"/>
  <c r="S444" i="3" a="1"/>
  <c r="S444" i="3" s="1"/>
  <c r="S445" i="3" a="1"/>
  <c r="S445" i="3" s="1"/>
  <c r="S446" i="3" a="1"/>
  <c r="S446" i="3" s="1"/>
  <c r="S447" i="3" a="1"/>
  <c r="S447" i="3" s="1"/>
  <c r="S448" i="3" a="1"/>
  <c r="S448" i="3" s="1"/>
  <c r="S449" i="3" a="1"/>
  <c r="S449" i="3" s="1"/>
  <c r="S450" i="3" a="1"/>
  <c r="S450" i="3" s="1"/>
  <c r="S451" i="3" a="1"/>
  <c r="S451" i="3" s="1"/>
  <c r="S452" i="3" a="1"/>
  <c r="S452" i="3" s="1"/>
  <c r="S453" i="3" a="1"/>
  <c r="S453" i="3" s="1"/>
  <c r="S454" i="3" a="1"/>
  <c r="S454" i="3" s="1"/>
  <c r="S455" i="3" a="1"/>
  <c r="S455" i="3" s="1"/>
  <c r="S456" i="3" a="1"/>
  <c r="S456" i="3" s="1"/>
  <c r="S457" i="3" a="1"/>
  <c r="S457" i="3" s="1"/>
  <c r="S458" i="3" a="1"/>
  <c r="S458" i="3" s="1"/>
  <c r="S459" i="3" a="1"/>
  <c r="S459" i="3" s="1"/>
  <c r="S460" i="3" a="1"/>
  <c r="S460" i="3" s="1"/>
  <c r="S461" i="3" a="1"/>
  <c r="S461" i="3" s="1"/>
  <c r="S462" i="3" a="1"/>
  <c r="S462" i="3" s="1"/>
  <c r="S463" i="3" a="1"/>
  <c r="S463" i="3" s="1"/>
  <c r="S464" i="3" a="1"/>
  <c r="S464" i="3" s="1"/>
  <c r="S465" i="3" a="1"/>
  <c r="S465" i="3" s="1"/>
  <c r="S466" i="3" a="1"/>
  <c r="S466" i="3" s="1"/>
  <c r="S467" i="3" a="1"/>
  <c r="S467" i="3" s="1"/>
  <c r="S468" i="3" a="1"/>
  <c r="S468" i="3" s="1"/>
  <c r="S469" i="3" a="1"/>
  <c r="S469" i="3" s="1"/>
  <c r="S470" i="3" a="1"/>
  <c r="S470" i="3" s="1"/>
  <c r="S471" i="3" a="1"/>
  <c r="S471" i="3" s="1"/>
  <c r="S472" i="3" a="1"/>
  <c r="S472" i="3" s="1"/>
  <c r="S473" i="3" a="1"/>
  <c r="S473" i="3" s="1"/>
  <c r="S474" i="3" a="1"/>
  <c r="S474" i="3" s="1"/>
  <c r="S475" i="3" a="1"/>
  <c r="S475" i="3" s="1"/>
  <c r="S476" i="3" a="1"/>
  <c r="S476" i="3" s="1"/>
  <c r="S477" i="3" a="1"/>
  <c r="S477" i="3" s="1"/>
  <c r="S478" i="3" a="1"/>
  <c r="S478" i="3" s="1"/>
  <c r="S479" i="3" a="1"/>
  <c r="S479" i="3" s="1"/>
  <c r="S480" i="3" a="1"/>
  <c r="S480" i="3" s="1"/>
  <c r="S481" i="3" a="1"/>
  <c r="S481" i="3" s="1"/>
  <c r="S482" i="3" a="1"/>
  <c r="S482" i="3" s="1"/>
  <c r="S483" i="3" a="1"/>
  <c r="S483" i="3" s="1"/>
  <c r="S484" i="3" a="1"/>
  <c r="S484" i="3" s="1"/>
  <c r="S485" i="3" a="1"/>
  <c r="S485" i="3" s="1"/>
  <c r="S486" i="3" a="1"/>
  <c r="S486" i="3" s="1"/>
  <c r="S487" i="3" a="1"/>
  <c r="S487" i="3" s="1"/>
  <c r="S488" i="3" a="1"/>
  <c r="S488" i="3" s="1"/>
  <c r="S489" i="3" a="1"/>
  <c r="S489" i="3" s="1"/>
  <c r="S490" i="3" a="1"/>
  <c r="S490" i="3" s="1"/>
  <c r="S491" i="3" a="1"/>
  <c r="S491" i="3" s="1"/>
  <c r="S492" i="3" a="1"/>
  <c r="S492" i="3" s="1"/>
  <c r="S493" i="3" a="1"/>
  <c r="S493" i="3" s="1"/>
  <c r="S494" i="3" a="1"/>
  <c r="S494" i="3" s="1"/>
  <c r="S495" i="3" a="1"/>
  <c r="S495" i="3" s="1"/>
  <c r="S496" i="3" a="1"/>
  <c r="S496" i="3" s="1"/>
  <c r="S497" i="3" a="1"/>
  <c r="S497" i="3" s="1"/>
  <c r="S498" i="3" a="1"/>
  <c r="S498" i="3" s="1"/>
  <c r="S499" i="3" a="1"/>
  <c r="S499" i="3" s="1"/>
  <c r="S500" i="3" a="1"/>
  <c r="S500" i="3" s="1"/>
  <c r="S501" i="3" a="1"/>
  <c r="S501" i="3" s="1"/>
  <c r="S502" i="3" a="1"/>
  <c r="S502" i="3" s="1"/>
  <c r="S503" i="3" a="1"/>
  <c r="S503" i="3" s="1"/>
  <c r="S504" i="3" a="1"/>
  <c r="S504" i="3" s="1"/>
  <c r="S505" i="3" a="1"/>
  <c r="S505" i="3" s="1"/>
  <c r="S506" i="3" a="1"/>
  <c r="S506" i="3" s="1"/>
  <c r="S507" i="3" a="1"/>
  <c r="S507" i="3" s="1"/>
  <c r="S508" i="3" a="1"/>
  <c r="S508" i="3" s="1"/>
  <c r="S509" i="3" a="1"/>
  <c r="S509" i="3" s="1"/>
  <c r="S510" i="3" a="1"/>
  <c r="S510" i="3" s="1"/>
  <c r="S511" i="3" a="1"/>
  <c r="S511" i="3" s="1"/>
  <c r="S512" i="3" a="1"/>
  <c r="S512" i="3" s="1"/>
  <c r="S513" i="3" a="1"/>
  <c r="S513" i="3" s="1"/>
  <c r="S514" i="3" a="1"/>
  <c r="S514" i="3" s="1"/>
  <c r="S515" i="3" a="1"/>
  <c r="S515" i="3" s="1"/>
  <c r="S516" i="3" a="1"/>
  <c r="S516" i="3" s="1"/>
  <c r="S517" i="3" a="1"/>
  <c r="S517" i="3" s="1"/>
  <c r="S518" i="3" a="1"/>
  <c r="S518" i="3" s="1"/>
  <c r="S519" i="3" a="1"/>
  <c r="S519" i="3" s="1"/>
  <c r="S520" i="3" a="1"/>
  <c r="S520" i="3" s="1"/>
  <c r="S521" i="3" a="1"/>
  <c r="S521" i="3" s="1"/>
  <c r="S522" i="3" a="1"/>
  <c r="S522" i="3" s="1"/>
  <c r="S523" i="3" a="1"/>
  <c r="S523" i="3" s="1"/>
  <c r="S524" i="3" a="1"/>
  <c r="S524" i="3" s="1"/>
  <c r="S525" i="3" a="1"/>
  <c r="S525" i="3" s="1"/>
  <c r="S526" i="3" a="1"/>
  <c r="S526" i="3" s="1"/>
  <c r="S527" i="3" a="1"/>
  <c r="S527" i="3" s="1"/>
  <c r="S528" i="3" a="1"/>
  <c r="S528" i="3" s="1"/>
  <c r="S529" i="3" a="1"/>
  <c r="S529" i="3" s="1"/>
  <c r="S530" i="3" a="1"/>
  <c r="S530" i="3" s="1"/>
  <c r="S531" i="3" a="1"/>
  <c r="S531" i="3" s="1"/>
  <c r="S532" i="3" a="1"/>
  <c r="S532" i="3" s="1"/>
  <c r="S533" i="3" a="1"/>
  <c r="S533" i="3" s="1"/>
  <c r="S534" i="3" a="1"/>
  <c r="S534" i="3" s="1"/>
  <c r="S535" i="3" a="1"/>
  <c r="S535" i="3" s="1"/>
  <c r="S536" i="3" a="1"/>
  <c r="S536" i="3" s="1"/>
  <c r="S537" i="3" a="1"/>
  <c r="S537" i="3" s="1"/>
  <c r="S538" i="3" a="1"/>
  <c r="S538" i="3" s="1"/>
  <c r="S539" i="3" a="1"/>
  <c r="S539" i="3" s="1"/>
  <c r="S540" i="3" a="1"/>
  <c r="S540" i="3" s="1"/>
  <c r="S541" i="3" a="1"/>
  <c r="S541" i="3" s="1"/>
  <c r="S542" i="3" a="1"/>
  <c r="S542" i="3" s="1"/>
  <c r="S543" i="3" a="1"/>
  <c r="S543" i="3" s="1"/>
  <c r="S544" i="3" a="1"/>
  <c r="S544" i="3" s="1"/>
  <c r="S545" i="3" a="1"/>
  <c r="S545" i="3" s="1"/>
  <c r="S546" i="3" a="1"/>
  <c r="S546" i="3" s="1"/>
  <c r="S547" i="3" a="1"/>
  <c r="S547" i="3" s="1"/>
  <c r="S548" i="3" a="1"/>
  <c r="S548" i="3" s="1"/>
  <c r="S549" i="3" a="1"/>
  <c r="S549" i="3" s="1"/>
  <c r="S550" i="3" a="1"/>
  <c r="S550" i="3" s="1"/>
  <c r="S551" i="3" a="1"/>
  <c r="S551" i="3" s="1"/>
  <c r="S552" i="3" a="1"/>
  <c r="S552" i="3" s="1"/>
  <c r="S553" i="3" a="1"/>
  <c r="S553" i="3" s="1"/>
  <c r="S554" i="3" a="1"/>
  <c r="S554" i="3" s="1"/>
  <c r="S555" i="3" a="1"/>
  <c r="S555" i="3" s="1"/>
  <c r="S556" i="3" a="1"/>
  <c r="S556" i="3" s="1"/>
  <c r="S557" i="3" a="1"/>
  <c r="S557" i="3" s="1"/>
  <c r="S558" i="3" a="1"/>
  <c r="S558" i="3" s="1"/>
  <c r="S559" i="3" a="1"/>
  <c r="S559" i="3" s="1"/>
  <c r="S560" i="3" a="1"/>
  <c r="S560" i="3" s="1"/>
  <c r="S561" i="3" a="1"/>
  <c r="S561" i="3" s="1"/>
  <c r="S562" i="3" a="1"/>
  <c r="S562" i="3" s="1"/>
  <c r="S563" i="3" a="1"/>
  <c r="S563" i="3" s="1"/>
  <c r="S564" i="3" a="1"/>
  <c r="S564" i="3" s="1"/>
  <c r="S565" i="3" a="1"/>
  <c r="S565" i="3" s="1"/>
  <c r="S566" i="3" a="1"/>
  <c r="S566" i="3" s="1"/>
  <c r="S567" i="3" a="1"/>
  <c r="S567" i="3" s="1"/>
  <c r="S568" i="3" a="1"/>
  <c r="S568" i="3" s="1"/>
  <c r="S569" i="3" a="1"/>
  <c r="S569" i="3" s="1"/>
  <c r="S570" i="3" a="1"/>
  <c r="S570" i="3" s="1"/>
  <c r="S571" i="3" a="1"/>
  <c r="S571" i="3" s="1"/>
  <c r="S572" i="3" a="1"/>
  <c r="S572" i="3" s="1"/>
  <c r="S573" i="3" a="1"/>
  <c r="S573" i="3" s="1"/>
  <c r="S574" i="3" a="1"/>
  <c r="S574" i="3" s="1"/>
  <c r="S575" i="3" a="1"/>
  <c r="S575" i="3" s="1"/>
  <c r="S576" i="3" a="1"/>
  <c r="S576" i="3" s="1"/>
  <c r="S577" i="3" a="1"/>
  <c r="S577" i="3" s="1"/>
  <c r="S578" i="3" a="1"/>
  <c r="S578" i="3" s="1"/>
  <c r="S579" i="3" a="1"/>
  <c r="S579" i="3" s="1"/>
  <c r="S580" i="3" a="1"/>
  <c r="S580" i="3" s="1"/>
  <c r="S581" i="3" a="1"/>
  <c r="S581" i="3" s="1"/>
  <c r="S582" i="3" a="1"/>
  <c r="S582" i="3" s="1"/>
  <c r="S583" i="3" a="1"/>
  <c r="S583" i="3" s="1"/>
  <c r="S584" i="3" a="1"/>
  <c r="S584" i="3" s="1"/>
  <c r="S585" i="3" a="1"/>
  <c r="S585" i="3" s="1"/>
  <c r="S586" i="3" a="1"/>
  <c r="S586" i="3" s="1"/>
  <c r="S587" i="3" a="1"/>
  <c r="S587" i="3" s="1"/>
  <c r="S588" i="3" a="1"/>
  <c r="S588" i="3" s="1"/>
  <c r="S589" i="3" a="1"/>
  <c r="S589" i="3" s="1"/>
  <c r="S590" i="3" a="1"/>
  <c r="S590" i="3" s="1"/>
  <c r="S591" i="3" a="1"/>
  <c r="S591" i="3" s="1"/>
  <c r="S592" i="3" a="1"/>
  <c r="S592" i="3" s="1"/>
  <c r="S593" i="3" a="1"/>
  <c r="S593" i="3" s="1"/>
  <c r="S594" i="3" a="1"/>
  <c r="S594" i="3" s="1"/>
  <c r="S595" i="3" a="1"/>
  <c r="S595" i="3" s="1"/>
  <c r="S596" i="3" a="1"/>
  <c r="S596" i="3" s="1"/>
  <c r="S597" i="3" a="1"/>
  <c r="S597" i="3" s="1"/>
  <c r="S598" i="3" a="1"/>
  <c r="S598" i="3" s="1"/>
  <c r="S599" i="3" a="1"/>
  <c r="S599" i="3" s="1"/>
  <c r="S600" i="3" a="1"/>
  <c r="S600" i="3" s="1"/>
  <c r="S601" i="3" a="1"/>
  <c r="S601" i="3" s="1"/>
  <c r="S602" i="3" a="1"/>
  <c r="S602" i="3" s="1"/>
  <c r="S603" i="3" a="1"/>
  <c r="S603" i="3" s="1"/>
  <c r="S604" i="3" a="1"/>
  <c r="S604" i="3" s="1"/>
  <c r="S605" i="3" a="1"/>
  <c r="S605" i="3" s="1"/>
  <c r="S606" i="3" a="1"/>
  <c r="S606" i="3" s="1"/>
  <c r="S607" i="3" a="1"/>
  <c r="S607" i="3" s="1"/>
  <c r="S608" i="3" a="1"/>
  <c r="S608" i="3" s="1"/>
  <c r="S609" i="3" a="1"/>
  <c r="S609" i="3" s="1"/>
  <c r="S610" i="3" a="1"/>
  <c r="S610" i="3" s="1"/>
  <c r="S611" i="3" a="1"/>
  <c r="S611" i="3" s="1"/>
  <c r="S612" i="3" a="1"/>
  <c r="S612" i="3" s="1"/>
  <c r="S613" i="3" a="1"/>
  <c r="S613" i="3" s="1"/>
  <c r="S614" i="3" a="1"/>
  <c r="S614" i="3" s="1"/>
  <c r="S615" i="3" a="1"/>
  <c r="S615" i="3" s="1"/>
  <c r="S616" i="3" a="1"/>
  <c r="S616" i="3" s="1"/>
  <c r="S617" i="3" a="1"/>
  <c r="S617" i="3" s="1"/>
  <c r="S618" i="3" a="1"/>
  <c r="S618" i="3" s="1"/>
  <c r="S619" i="3" a="1"/>
  <c r="S619" i="3" s="1"/>
  <c r="S620" i="3" a="1"/>
  <c r="S620" i="3" s="1"/>
  <c r="S621" i="3" a="1"/>
  <c r="S621" i="3" s="1"/>
  <c r="S622" i="3" a="1"/>
  <c r="S622" i="3" s="1"/>
  <c r="S623" i="3" a="1"/>
  <c r="S623" i="3" s="1"/>
  <c r="S624" i="3" a="1"/>
  <c r="S624" i="3" s="1"/>
  <c r="S625" i="3" a="1"/>
  <c r="S625" i="3" s="1"/>
  <c r="S626" i="3" a="1"/>
  <c r="S626" i="3" s="1"/>
  <c r="S627" i="3" a="1"/>
  <c r="S627" i="3" s="1"/>
  <c r="S628" i="3" a="1"/>
  <c r="S628" i="3" s="1"/>
  <c r="S629" i="3" a="1"/>
  <c r="S629" i="3" s="1"/>
  <c r="S630" i="3" a="1"/>
  <c r="S630" i="3" s="1"/>
  <c r="S631" i="3" a="1"/>
  <c r="S631" i="3" s="1"/>
  <c r="S632" i="3" a="1"/>
  <c r="S632" i="3" s="1"/>
  <c r="S633" i="3" a="1"/>
  <c r="S633" i="3" s="1"/>
  <c r="S634" i="3" a="1"/>
  <c r="S634" i="3" s="1"/>
  <c r="S635" i="3" a="1"/>
  <c r="S635" i="3" s="1"/>
  <c r="S636" i="3" a="1"/>
  <c r="S636" i="3" s="1"/>
  <c r="S637" i="3" a="1"/>
  <c r="S637" i="3" s="1"/>
  <c r="S638" i="3" a="1"/>
  <c r="S638" i="3" s="1"/>
  <c r="S639" i="3" a="1"/>
  <c r="S639" i="3" s="1"/>
  <c r="S640" i="3" a="1"/>
  <c r="S640" i="3" s="1"/>
  <c r="S641" i="3" a="1"/>
  <c r="S641" i="3" s="1"/>
  <c r="S642" i="3" a="1"/>
  <c r="S642" i="3" s="1"/>
  <c r="S643" i="3" a="1"/>
  <c r="S643" i="3" s="1"/>
  <c r="S644" i="3" a="1"/>
  <c r="S644" i="3" s="1"/>
  <c r="S645" i="3" a="1"/>
  <c r="S645" i="3" s="1"/>
  <c r="S646" i="3" a="1"/>
  <c r="S646" i="3" s="1"/>
  <c r="S647" i="3" a="1"/>
  <c r="S647" i="3" s="1"/>
  <c r="S648" i="3" a="1"/>
  <c r="S648" i="3" s="1"/>
  <c r="S649" i="3" a="1"/>
  <c r="S649" i="3" s="1"/>
  <c r="S650" i="3" a="1"/>
  <c r="S650" i="3" s="1"/>
  <c r="S651" i="3" a="1"/>
  <c r="S651" i="3" s="1"/>
  <c r="S652" i="3" a="1"/>
  <c r="S652" i="3" s="1"/>
  <c r="S653" i="3" a="1"/>
  <c r="S653" i="3" s="1"/>
  <c r="S654" i="3" a="1"/>
  <c r="S654" i="3" s="1"/>
  <c r="S655" i="3" a="1"/>
  <c r="S655" i="3" s="1"/>
  <c r="S656" i="3" a="1"/>
  <c r="S656" i="3" s="1"/>
  <c r="S657" i="3" a="1"/>
  <c r="S657" i="3" s="1"/>
  <c r="S658" i="3" a="1"/>
  <c r="S658" i="3" s="1"/>
  <c r="S659" i="3" a="1"/>
  <c r="S659" i="3" s="1"/>
  <c r="S660" i="3" a="1"/>
  <c r="S660" i="3" s="1"/>
  <c r="S661" i="3" a="1"/>
  <c r="S661" i="3" s="1"/>
  <c r="S662" i="3" a="1"/>
  <c r="S662" i="3" s="1"/>
  <c r="S663" i="3" a="1"/>
  <c r="S663" i="3" s="1"/>
  <c r="S664" i="3" a="1"/>
  <c r="S664" i="3" s="1"/>
  <c r="S665" i="3" a="1"/>
  <c r="S665" i="3" s="1"/>
  <c r="S666" i="3" a="1"/>
  <c r="S666" i="3" s="1"/>
  <c r="S667" i="3" a="1"/>
  <c r="S667" i="3" s="1"/>
  <c r="S668" i="3" a="1"/>
  <c r="S668" i="3" s="1"/>
  <c r="S669" i="3" a="1"/>
  <c r="S669" i="3" s="1"/>
  <c r="S670" i="3" a="1"/>
  <c r="S670" i="3" s="1"/>
  <c r="S671" i="3" a="1"/>
  <c r="S671" i="3" s="1"/>
  <c r="S672" i="3" a="1"/>
  <c r="S672" i="3" s="1"/>
  <c r="S673" i="3" a="1"/>
  <c r="S673" i="3" s="1"/>
  <c r="S674" i="3" a="1"/>
  <c r="S674" i="3" s="1"/>
  <c r="S675" i="3" a="1"/>
  <c r="S675" i="3" s="1"/>
  <c r="S676" i="3" a="1"/>
  <c r="S676" i="3" s="1"/>
  <c r="S677" i="3" a="1"/>
  <c r="S677" i="3" s="1"/>
  <c r="S678" i="3" a="1"/>
  <c r="S678" i="3" s="1"/>
  <c r="S679" i="3" a="1"/>
  <c r="S679" i="3" s="1"/>
  <c r="S680" i="3" a="1"/>
  <c r="S680" i="3" s="1"/>
  <c r="S681" i="3" a="1"/>
  <c r="S681" i="3" s="1"/>
  <c r="S682" i="3" a="1"/>
  <c r="S682" i="3" s="1"/>
  <c r="S683" i="3" a="1"/>
  <c r="S683" i="3" s="1"/>
  <c r="S684" i="3" a="1"/>
  <c r="S684" i="3" s="1"/>
  <c r="S685" i="3" a="1"/>
  <c r="S685" i="3" s="1"/>
  <c r="S686" i="3" a="1"/>
  <c r="S686" i="3" s="1"/>
  <c r="S687" i="3" a="1"/>
  <c r="S687" i="3" s="1"/>
  <c r="S688" i="3" a="1"/>
  <c r="S688" i="3" s="1"/>
  <c r="S689" i="3" a="1"/>
  <c r="S689" i="3" s="1"/>
  <c r="S690" i="3" a="1"/>
  <c r="S690" i="3" s="1"/>
  <c r="S691" i="3" a="1"/>
  <c r="S691" i="3" s="1"/>
  <c r="S692" i="3" a="1"/>
  <c r="S692" i="3" s="1"/>
  <c r="S693" i="3" a="1"/>
  <c r="S693" i="3" s="1"/>
  <c r="S694" i="3" a="1"/>
  <c r="S694" i="3" s="1"/>
  <c r="S695" i="3" a="1"/>
  <c r="S695" i="3" s="1"/>
  <c r="S696" i="3" a="1"/>
  <c r="S696" i="3" s="1"/>
  <c r="S697" i="3" a="1"/>
  <c r="S697" i="3" s="1"/>
  <c r="S698" i="3" a="1"/>
  <c r="S698" i="3" s="1"/>
  <c r="S699" i="3" a="1"/>
  <c r="S699" i="3" s="1"/>
  <c r="S700" i="3" a="1"/>
  <c r="S700" i="3" s="1"/>
  <c r="S701" i="3" a="1"/>
  <c r="S701" i="3" s="1"/>
  <c r="S702" i="3" a="1"/>
  <c r="S702" i="3" s="1"/>
  <c r="S703" i="3" a="1"/>
  <c r="S703" i="3" s="1"/>
  <c r="S704" i="3" a="1"/>
  <c r="S704" i="3" s="1"/>
  <c r="S705" i="3" a="1"/>
  <c r="S705" i="3" s="1"/>
  <c r="S706" i="3" a="1"/>
  <c r="S706" i="3" s="1"/>
  <c r="S707" i="3" a="1"/>
  <c r="S707" i="3" s="1"/>
  <c r="S708" i="3" a="1"/>
  <c r="S708" i="3" s="1"/>
  <c r="S709" i="3" a="1"/>
  <c r="S709" i="3" s="1"/>
  <c r="S710" i="3" a="1"/>
  <c r="S710" i="3" s="1"/>
  <c r="S711" i="3" a="1"/>
  <c r="S711" i="3" s="1"/>
  <c r="S712" i="3" a="1"/>
  <c r="S712" i="3" s="1"/>
  <c r="S713" i="3" a="1"/>
  <c r="S713" i="3" s="1"/>
  <c r="S714" i="3" a="1"/>
  <c r="S714" i="3" s="1"/>
  <c r="S715" i="3" a="1"/>
  <c r="S715" i="3" s="1"/>
  <c r="S716" i="3" a="1"/>
  <c r="S716" i="3" s="1"/>
  <c r="S717" i="3" a="1"/>
  <c r="S717" i="3" s="1"/>
  <c r="S718" i="3" a="1"/>
  <c r="S718" i="3" s="1"/>
  <c r="S719" i="3" a="1"/>
  <c r="S719" i="3" s="1"/>
  <c r="S720" i="3" a="1"/>
  <c r="S720" i="3" s="1"/>
  <c r="S721" i="3" a="1"/>
  <c r="S721" i="3" s="1"/>
  <c r="S722" i="3" a="1"/>
  <c r="S722" i="3" s="1"/>
  <c r="S723" i="3" a="1"/>
  <c r="S723" i="3" s="1"/>
  <c r="S724" i="3" a="1"/>
  <c r="S724" i="3" s="1"/>
  <c r="S725" i="3" a="1"/>
  <c r="S725" i="3" s="1"/>
  <c r="S726" i="3" a="1"/>
  <c r="S726" i="3" s="1"/>
  <c r="S727" i="3" a="1"/>
  <c r="S727" i="3" s="1"/>
  <c r="S728" i="3" a="1"/>
  <c r="S728" i="3" s="1"/>
  <c r="S729" i="3" a="1"/>
  <c r="S729" i="3" s="1"/>
  <c r="S730" i="3" a="1"/>
  <c r="S730" i="3" s="1"/>
  <c r="S731" i="3" a="1"/>
  <c r="S731" i="3" s="1"/>
  <c r="S732" i="3" a="1"/>
  <c r="S732" i="3" s="1"/>
  <c r="S733" i="3" a="1"/>
  <c r="S733" i="3" s="1"/>
  <c r="S734" i="3" a="1"/>
  <c r="S734" i="3" s="1"/>
  <c r="S735" i="3" a="1"/>
  <c r="S735" i="3" s="1"/>
  <c r="S736" i="3" a="1"/>
  <c r="S736" i="3" s="1"/>
  <c r="S737" i="3" a="1"/>
  <c r="S737" i="3" s="1"/>
  <c r="S738" i="3" a="1"/>
  <c r="S738" i="3" s="1"/>
  <c r="S739" i="3" a="1"/>
  <c r="S739" i="3" s="1"/>
  <c r="S740" i="3" a="1"/>
  <c r="S740" i="3" s="1"/>
  <c r="S741" i="3" a="1"/>
  <c r="S741" i="3" s="1"/>
  <c r="S742" i="3" a="1"/>
  <c r="S742" i="3" s="1"/>
  <c r="S743" i="3" a="1"/>
  <c r="S743" i="3" s="1"/>
  <c r="S744" i="3" a="1"/>
  <c r="S744" i="3" s="1"/>
  <c r="S745" i="3" a="1"/>
  <c r="S745" i="3" s="1"/>
  <c r="S746" i="3" a="1"/>
  <c r="S746" i="3" s="1"/>
  <c r="S747" i="3" a="1"/>
  <c r="S747" i="3" s="1"/>
  <c r="S748" i="3" a="1"/>
  <c r="S748" i="3" s="1"/>
  <c r="S749" i="3" a="1"/>
  <c r="S749" i="3" s="1"/>
  <c r="S750" i="3" a="1"/>
  <c r="S750" i="3" s="1"/>
  <c r="S751" i="3" a="1"/>
  <c r="S751" i="3" s="1"/>
  <c r="S752" i="3" a="1"/>
  <c r="S752" i="3" s="1"/>
  <c r="S753" i="3" a="1"/>
  <c r="S753" i="3" s="1"/>
  <c r="S754" i="3" a="1"/>
  <c r="S754" i="3" s="1"/>
  <c r="S755" i="3" a="1"/>
  <c r="S755" i="3" s="1"/>
  <c r="S756" i="3" a="1"/>
  <c r="S756" i="3" s="1"/>
  <c r="S757" i="3" a="1"/>
  <c r="S757" i="3" s="1"/>
  <c r="S758" i="3" a="1"/>
  <c r="S758" i="3" s="1"/>
  <c r="S759" i="3" a="1"/>
  <c r="S759" i="3" s="1"/>
  <c r="S760" i="3" a="1"/>
  <c r="S760" i="3" s="1"/>
  <c r="S761" i="3" a="1"/>
  <c r="S761" i="3" s="1"/>
  <c r="S762" i="3" a="1"/>
  <c r="S762" i="3" s="1"/>
  <c r="S763" i="3" a="1"/>
  <c r="S763" i="3" s="1"/>
  <c r="S764" i="3" a="1"/>
  <c r="S764" i="3" s="1"/>
  <c r="S765" i="3" a="1"/>
  <c r="S765" i="3" s="1"/>
  <c r="S766" i="3" a="1"/>
  <c r="S766" i="3" s="1"/>
  <c r="S767" i="3" a="1"/>
  <c r="S767" i="3" s="1"/>
  <c r="S768" i="3" a="1"/>
  <c r="S768" i="3" s="1"/>
  <c r="S769" i="3" a="1"/>
  <c r="S769" i="3" s="1"/>
  <c r="S770" i="3" a="1"/>
  <c r="S770" i="3" s="1"/>
  <c r="S771" i="3" a="1"/>
  <c r="S771" i="3" s="1"/>
  <c r="S772" i="3" a="1"/>
  <c r="S772" i="3" s="1"/>
  <c r="S773" i="3" a="1"/>
  <c r="S773" i="3" s="1"/>
  <c r="S774" i="3" a="1"/>
  <c r="S774" i="3" s="1"/>
  <c r="S775" i="3" a="1"/>
  <c r="S775" i="3" s="1"/>
  <c r="S776" i="3" a="1"/>
  <c r="S776" i="3" s="1"/>
  <c r="S777" i="3" a="1"/>
  <c r="S777" i="3" s="1"/>
  <c r="S778" i="3" a="1"/>
  <c r="S778" i="3" s="1"/>
  <c r="S779" i="3" a="1"/>
  <c r="S779" i="3" s="1"/>
  <c r="S780" i="3" a="1"/>
  <c r="S780" i="3" s="1"/>
  <c r="S781" i="3" a="1"/>
  <c r="S781" i="3" s="1"/>
  <c r="S782" i="3" a="1"/>
  <c r="S782" i="3" s="1"/>
  <c r="S783" i="3" a="1"/>
  <c r="S783" i="3" s="1"/>
  <c r="S784" i="3" a="1"/>
  <c r="S784" i="3" s="1"/>
  <c r="S785" i="3" a="1"/>
  <c r="S785" i="3" s="1"/>
  <c r="S786" i="3" a="1"/>
  <c r="S786" i="3" s="1"/>
  <c r="S787" i="3" a="1"/>
  <c r="S787" i="3" s="1"/>
  <c r="S788" i="3" a="1"/>
  <c r="S788" i="3" s="1"/>
  <c r="S789" i="3" a="1"/>
  <c r="S789" i="3" s="1"/>
  <c r="S790" i="3" a="1"/>
  <c r="S790" i="3" s="1"/>
  <c r="S791" i="3" a="1"/>
  <c r="S791" i="3" s="1"/>
  <c r="S792" i="3" a="1"/>
  <c r="S792" i="3" s="1"/>
  <c r="S793" i="3" a="1"/>
  <c r="S793" i="3" s="1"/>
  <c r="S794" i="3" a="1"/>
  <c r="S794" i="3" s="1"/>
  <c r="S795" i="3" a="1"/>
  <c r="S795" i="3" s="1"/>
  <c r="S796" i="3" a="1"/>
  <c r="S796" i="3" s="1"/>
  <c r="S797" i="3" a="1"/>
  <c r="S797" i="3" s="1"/>
  <c r="S798" i="3" a="1"/>
  <c r="S798" i="3" s="1"/>
  <c r="S799" i="3" a="1"/>
  <c r="S799" i="3" s="1"/>
  <c r="S800" i="3" a="1"/>
  <c r="S800" i="3" s="1"/>
  <c r="S801" i="3" a="1"/>
  <c r="S801" i="3" s="1"/>
  <c r="S802" i="3" a="1"/>
  <c r="S802" i="3" s="1"/>
  <c r="S803" i="3" a="1"/>
  <c r="S803" i="3" s="1"/>
  <c r="S804" i="3" a="1"/>
  <c r="S804" i="3" s="1"/>
  <c r="S805" i="3" a="1"/>
  <c r="S805" i="3" s="1"/>
  <c r="S806" i="3" a="1"/>
  <c r="S806" i="3" s="1"/>
  <c r="S807" i="3" a="1"/>
  <c r="S807" i="3" s="1"/>
  <c r="S808" i="3" a="1"/>
  <c r="S808" i="3" s="1"/>
  <c r="S809" i="3" a="1"/>
  <c r="S809" i="3" s="1"/>
  <c r="S810" i="3" a="1"/>
  <c r="S810" i="3" s="1"/>
  <c r="S811" i="3" a="1"/>
  <c r="S811" i="3" s="1"/>
  <c r="R2" i="3" a="1"/>
  <c r="R2" i="3" s="1"/>
  <c r="R3" i="3" a="1"/>
  <c r="R3" i="3" s="1"/>
  <c r="R4" i="3" a="1"/>
  <c r="R4" i="3" s="1"/>
  <c r="R5" i="3" a="1"/>
  <c r="R5" i="3" s="1"/>
  <c r="R6" i="3" a="1"/>
  <c r="R6" i="3" s="1"/>
  <c r="R7" i="3" a="1"/>
  <c r="R7" i="3" s="1"/>
  <c r="R8" i="3" a="1"/>
  <c r="R8" i="3" s="1"/>
  <c r="R9" i="3" a="1"/>
  <c r="R9" i="3" s="1"/>
  <c r="R10" i="3" a="1"/>
  <c r="R10" i="3" s="1"/>
  <c r="R11" i="3" a="1"/>
  <c r="R11" i="3" s="1"/>
  <c r="R12" i="3" a="1"/>
  <c r="R12" i="3" s="1"/>
  <c r="R13" i="3" a="1"/>
  <c r="R13" i="3" s="1"/>
  <c r="R14" i="3" a="1"/>
  <c r="R14" i="3" s="1"/>
  <c r="R15" i="3" a="1"/>
  <c r="R15" i="3" s="1"/>
  <c r="R16" i="3" a="1"/>
  <c r="R16" i="3" s="1"/>
  <c r="R17" i="3" a="1"/>
  <c r="R17" i="3" s="1"/>
  <c r="R18" i="3" a="1"/>
  <c r="R18" i="3" s="1"/>
  <c r="R19" i="3" a="1"/>
  <c r="R19" i="3" s="1"/>
  <c r="R20" i="3" a="1"/>
  <c r="R20" i="3" s="1"/>
  <c r="R21" i="3" a="1"/>
  <c r="R21" i="3" s="1"/>
  <c r="R22" i="3" a="1"/>
  <c r="R22" i="3" s="1"/>
  <c r="R23" i="3" a="1"/>
  <c r="R23" i="3" s="1"/>
  <c r="R24" i="3" a="1"/>
  <c r="R24" i="3" s="1"/>
  <c r="R25" i="3" a="1"/>
  <c r="R25" i="3" s="1"/>
  <c r="R26" i="3" a="1"/>
  <c r="R26" i="3" s="1"/>
  <c r="R27" i="3" a="1"/>
  <c r="R27" i="3" s="1"/>
  <c r="R28" i="3" a="1"/>
  <c r="R28" i="3" s="1"/>
  <c r="R29" i="3" a="1"/>
  <c r="R29" i="3" s="1"/>
  <c r="R30" i="3" a="1"/>
  <c r="R30" i="3" s="1"/>
  <c r="R31" i="3" a="1"/>
  <c r="R31" i="3" s="1"/>
  <c r="R32" i="3" a="1"/>
  <c r="R32" i="3" s="1"/>
  <c r="R33" i="3" a="1"/>
  <c r="R33" i="3" s="1"/>
  <c r="R34" i="3" a="1"/>
  <c r="R34" i="3" s="1"/>
  <c r="R35" i="3" a="1"/>
  <c r="R35" i="3" s="1"/>
  <c r="R36" i="3" a="1"/>
  <c r="R36" i="3" s="1"/>
  <c r="R37" i="3" a="1"/>
  <c r="R37" i="3" s="1"/>
  <c r="R38" i="3" a="1"/>
  <c r="R38" i="3" s="1"/>
  <c r="R39" i="3" a="1"/>
  <c r="R39" i="3" s="1"/>
  <c r="R40" i="3" a="1"/>
  <c r="R40" i="3" s="1"/>
  <c r="R41" i="3" a="1"/>
  <c r="R41" i="3" s="1"/>
  <c r="R42" i="3" a="1"/>
  <c r="R42" i="3" s="1"/>
  <c r="R43" i="3" a="1"/>
  <c r="R43" i="3" s="1"/>
  <c r="R44" i="3" a="1"/>
  <c r="R44" i="3" s="1"/>
  <c r="R45" i="3" a="1"/>
  <c r="R45" i="3" s="1"/>
  <c r="R46" i="3" a="1"/>
  <c r="R46" i="3" s="1"/>
  <c r="R47" i="3" a="1"/>
  <c r="R47" i="3" s="1"/>
  <c r="R48" i="3" a="1"/>
  <c r="R48" i="3" s="1"/>
  <c r="R49" i="3" a="1"/>
  <c r="R49" i="3" s="1"/>
  <c r="R50" i="3" a="1"/>
  <c r="R50" i="3" s="1"/>
  <c r="R51" i="3" a="1"/>
  <c r="R51" i="3" s="1"/>
  <c r="R52" i="3" a="1"/>
  <c r="R52" i="3" s="1"/>
  <c r="R53" i="3" a="1"/>
  <c r="R53" i="3" s="1"/>
  <c r="R54" i="3" a="1"/>
  <c r="R54" i="3" s="1"/>
  <c r="R55" i="3" a="1"/>
  <c r="R55" i="3" s="1"/>
  <c r="R56" i="3" a="1"/>
  <c r="R56" i="3" s="1"/>
  <c r="R57" i="3" a="1"/>
  <c r="R57" i="3" s="1"/>
  <c r="R58" i="3" a="1"/>
  <c r="R58" i="3" s="1"/>
  <c r="R59" i="3" a="1"/>
  <c r="R59" i="3" s="1"/>
  <c r="R60" i="3" a="1"/>
  <c r="R60" i="3" s="1"/>
  <c r="R61" i="3" a="1"/>
  <c r="R61" i="3" s="1"/>
  <c r="R62" i="3" a="1"/>
  <c r="R62" i="3" s="1"/>
  <c r="R63" i="3" a="1"/>
  <c r="R63" i="3" s="1"/>
  <c r="R64" i="3" a="1"/>
  <c r="R64" i="3" s="1"/>
  <c r="R65" i="3" a="1"/>
  <c r="R65" i="3" s="1"/>
  <c r="R66" i="3" a="1"/>
  <c r="R66" i="3" s="1"/>
  <c r="R67" i="3" a="1"/>
  <c r="R67" i="3" s="1"/>
  <c r="R68" i="3" a="1"/>
  <c r="R68" i="3" s="1"/>
  <c r="R69" i="3" a="1"/>
  <c r="R69" i="3" s="1"/>
  <c r="R70" i="3" a="1"/>
  <c r="R70" i="3" s="1"/>
  <c r="R71" i="3" a="1"/>
  <c r="R71" i="3" s="1"/>
  <c r="R72" i="3" a="1"/>
  <c r="R72" i="3" s="1"/>
  <c r="R73" i="3" a="1"/>
  <c r="R73" i="3" s="1"/>
  <c r="R74" i="3" a="1"/>
  <c r="R74" i="3" s="1"/>
  <c r="R75" i="3" a="1"/>
  <c r="R75" i="3" s="1"/>
  <c r="R76" i="3" a="1"/>
  <c r="R76" i="3" s="1"/>
  <c r="R77" i="3" a="1"/>
  <c r="R77" i="3" s="1"/>
  <c r="R78" i="3" a="1"/>
  <c r="R78" i="3" s="1"/>
  <c r="R79" i="3" a="1"/>
  <c r="R79" i="3" s="1"/>
  <c r="R80" i="3" a="1"/>
  <c r="R80" i="3" s="1"/>
  <c r="R81" i="3" a="1"/>
  <c r="R81" i="3" s="1"/>
  <c r="R82" i="3" a="1"/>
  <c r="R82" i="3" s="1"/>
  <c r="R83" i="3" a="1"/>
  <c r="R83" i="3" s="1"/>
  <c r="R84" i="3" a="1"/>
  <c r="R84" i="3" s="1"/>
  <c r="R85" i="3" a="1"/>
  <c r="R85" i="3" s="1"/>
  <c r="R86" i="3" a="1"/>
  <c r="R86" i="3" s="1"/>
  <c r="R87" i="3" a="1"/>
  <c r="R87" i="3" s="1"/>
  <c r="R88" i="3" a="1"/>
  <c r="R88" i="3" s="1"/>
  <c r="R89" i="3" a="1"/>
  <c r="R89" i="3" s="1"/>
  <c r="R90" i="3" a="1"/>
  <c r="R90" i="3" s="1"/>
  <c r="R91" i="3" a="1"/>
  <c r="R91" i="3" s="1"/>
  <c r="R92" i="3" a="1"/>
  <c r="R92" i="3" s="1"/>
  <c r="R93" i="3" a="1"/>
  <c r="R93" i="3" s="1"/>
  <c r="R94" i="3" a="1"/>
  <c r="R94" i="3" s="1"/>
  <c r="R95" i="3" a="1"/>
  <c r="R95" i="3" s="1"/>
  <c r="R96" i="3" a="1"/>
  <c r="R96" i="3" s="1"/>
  <c r="R97" i="3" a="1"/>
  <c r="R97" i="3" s="1"/>
  <c r="R98" i="3" a="1"/>
  <c r="R98" i="3" s="1"/>
  <c r="R99" i="3" a="1"/>
  <c r="R99" i="3" s="1"/>
  <c r="R100" i="3" a="1"/>
  <c r="R100" i="3" s="1"/>
  <c r="R101" i="3" a="1"/>
  <c r="R101" i="3" s="1"/>
  <c r="R102" i="3" a="1"/>
  <c r="R102" i="3" s="1"/>
  <c r="R103" i="3" a="1"/>
  <c r="R103" i="3" s="1"/>
  <c r="R104" i="3" a="1"/>
  <c r="R104" i="3" s="1"/>
  <c r="R105" i="3" a="1"/>
  <c r="R105" i="3" s="1"/>
  <c r="R106" i="3" a="1"/>
  <c r="R106" i="3" s="1"/>
  <c r="R107" i="3" a="1"/>
  <c r="R107" i="3" s="1"/>
  <c r="R108" i="3" a="1"/>
  <c r="R108" i="3" s="1"/>
  <c r="R109" i="3" a="1"/>
  <c r="R109" i="3" s="1"/>
  <c r="R110" i="3" a="1"/>
  <c r="R110" i="3" s="1"/>
  <c r="R111" i="3" a="1"/>
  <c r="R111" i="3" s="1"/>
  <c r="R112" i="3" a="1"/>
  <c r="R112" i="3" s="1"/>
  <c r="R113" i="3" a="1"/>
  <c r="R113" i="3" s="1"/>
  <c r="R114" i="3" a="1"/>
  <c r="R114" i="3" s="1"/>
  <c r="R115" i="3" a="1"/>
  <c r="R115" i="3" s="1"/>
  <c r="R116" i="3" a="1"/>
  <c r="R116" i="3" s="1"/>
  <c r="R117" i="3" a="1"/>
  <c r="R117" i="3" s="1"/>
  <c r="R118" i="3" a="1"/>
  <c r="R118" i="3" s="1"/>
  <c r="R119" i="3" a="1"/>
  <c r="R119" i="3" s="1"/>
  <c r="R120" i="3" a="1"/>
  <c r="R120" i="3" s="1"/>
  <c r="R121" i="3" a="1"/>
  <c r="R121" i="3" s="1"/>
  <c r="R122" i="3" a="1"/>
  <c r="R122" i="3" s="1"/>
  <c r="R123" i="3" a="1"/>
  <c r="R123" i="3" s="1"/>
  <c r="R124" i="3" a="1"/>
  <c r="R124" i="3" s="1"/>
  <c r="R125" i="3" a="1"/>
  <c r="R125" i="3" s="1"/>
  <c r="R126" i="3" a="1"/>
  <c r="R126" i="3" s="1"/>
  <c r="R127" i="3" a="1"/>
  <c r="R127" i="3" s="1"/>
  <c r="R128" i="3" a="1"/>
  <c r="R128" i="3" s="1"/>
  <c r="R129" i="3" a="1"/>
  <c r="R129" i="3" s="1"/>
  <c r="R130" i="3" a="1"/>
  <c r="R130" i="3" s="1"/>
  <c r="R131" i="3" a="1"/>
  <c r="R131" i="3" s="1"/>
  <c r="R132" i="3" a="1"/>
  <c r="R132" i="3" s="1"/>
  <c r="R133" i="3" a="1"/>
  <c r="R133" i="3" s="1"/>
  <c r="R134" i="3" a="1"/>
  <c r="R134" i="3" s="1"/>
  <c r="R135" i="3" a="1"/>
  <c r="R135" i="3" s="1"/>
  <c r="R136" i="3" a="1"/>
  <c r="R136" i="3" s="1"/>
  <c r="R137" i="3" a="1"/>
  <c r="R137" i="3" s="1"/>
  <c r="R138" i="3" a="1"/>
  <c r="R138" i="3" s="1"/>
  <c r="R139" i="3" a="1"/>
  <c r="R139" i="3" s="1"/>
  <c r="R140" i="3" a="1"/>
  <c r="R140" i="3" s="1"/>
  <c r="R141" i="3" a="1"/>
  <c r="R141" i="3" s="1"/>
  <c r="R142" i="3" a="1"/>
  <c r="R142" i="3" s="1"/>
  <c r="R143" i="3" a="1"/>
  <c r="R143" i="3" s="1"/>
  <c r="R144" i="3" a="1"/>
  <c r="R144" i="3" s="1"/>
  <c r="R145" i="3" a="1"/>
  <c r="R145" i="3" s="1"/>
  <c r="R146" i="3" a="1"/>
  <c r="R146" i="3" s="1"/>
  <c r="R147" i="3" a="1"/>
  <c r="R147" i="3" s="1"/>
  <c r="R148" i="3" a="1"/>
  <c r="R148" i="3" s="1"/>
  <c r="R149" i="3" a="1"/>
  <c r="R149" i="3" s="1"/>
  <c r="R150" i="3" a="1"/>
  <c r="R150" i="3" s="1"/>
  <c r="R151" i="3" a="1"/>
  <c r="R151" i="3" s="1"/>
  <c r="R152" i="3" a="1"/>
  <c r="R152" i="3" s="1"/>
  <c r="R153" i="3" a="1"/>
  <c r="R153" i="3" s="1"/>
  <c r="R154" i="3" a="1"/>
  <c r="R154" i="3" s="1"/>
  <c r="R155" i="3" a="1"/>
  <c r="R155" i="3" s="1"/>
  <c r="R156" i="3" a="1"/>
  <c r="R156" i="3" s="1"/>
  <c r="R157" i="3" a="1"/>
  <c r="R157" i="3" s="1"/>
  <c r="R158" i="3" a="1"/>
  <c r="R158" i="3" s="1"/>
  <c r="R159" i="3" a="1"/>
  <c r="R159" i="3" s="1"/>
  <c r="R160" i="3" a="1"/>
  <c r="R160" i="3" s="1"/>
  <c r="R161" i="3" a="1"/>
  <c r="R161" i="3" s="1"/>
  <c r="R162" i="3" a="1"/>
  <c r="R162" i="3" s="1"/>
  <c r="R163" i="3" a="1"/>
  <c r="R163" i="3" s="1"/>
  <c r="R164" i="3" a="1"/>
  <c r="R164" i="3" s="1"/>
  <c r="R165" i="3" a="1"/>
  <c r="R165" i="3" s="1"/>
  <c r="R166" i="3" a="1"/>
  <c r="R166" i="3" s="1"/>
  <c r="R167" i="3" a="1"/>
  <c r="R167" i="3" s="1"/>
  <c r="R168" i="3" a="1"/>
  <c r="R168" i="3" s="1"/>
  <c r="R169" i="3" a="1"/>
  <c r="R169" i="3" s="1"/>
  <c r="R170" i="3" a="1"/>
  <c r="R170" i="3" s="1"/>
  <c r="R171" i="3" a="1"/>
  <c r="R171" i="3" s="1"/>
  <c r="R172" i="3" a="1"/>
  <c r="R172" i="3" s="1"/>
  <c r="R173" i="3" a="1"/>
  <c r="R173" i="3" s="1"/>
  <c r="R174" i="3" a="1"/>
  <c r="R174" i="3" s="1"/>
  <c r="R175" i="3" a="1"/>
  <c r="R175" i="3" s="1"/>
  <c r="R176" i="3" a="1"/>
  <c r="R176" i="3" s="1"/>
  <c r="R177" i="3" a="1"/>
  <c r="R177" i="3" s="1"/>
  <c r="R178" i="3" a="1"/>
  <c r="R178" i="3" s="1"/>
  <c r="R179" i="3" a="1"/>
  <c r="R179" i="3" s="1"/>
  <c r="R180" i="3" a="1"/>
  <c r="R180" i="3" s="1"/>
  <c r="R181" i="3" a="1"/>
  <c r="R181" i="3" s="1"/>
  <c r="R182" i="3" a="1"/>
  <c r="R182" i="3" s="1"/>
  <c r="R183" i="3" a="1"/>
  <c r="R183" i="3" s="1"/>
  <c r="R184" i="3" a="1"/>
  <c r="R184" i="3" s="1"/>
  <c r="R185" i="3" a="1"/>
  <c r="R185" i="3" s="1"/>
  <c r="R186" i="3" a="1"/>
  <c r="R186" i="3" s="1"/>
  <c r="R187" i="3" a="1"/>
  <c r="R187" i="3" s="1"/>
  <c r="R188" i="3" a="1"/>
  <c r="R188" i="3" s="1"/>
  <c r="R189" i="3" a="1"/>
  <c r="R189" i="3" s="1"/>
  <c r="R190" i="3" a="1"/>
  <c r="R190" i="3" s="1"/>
  <c r="R191" i="3" a="1"/>
  <c r="R191" i="3" s="1"/>
  <c r="R192" i="3" a="1"/>
  <c r="R192" i="3" s="1"/>
  <c r="R193" i="3" a="1"/>
  <c r="R193" i="3" s="1"/>
  <c r="R194" i="3" a="1"/>
  <c r="R194" i="3" s="1"/>
  <c r="R195" i="3" a="1"/>
  <c r="R195" i="3" s="1"/>
  <c r="R196" i="3" a="1"/>
  <c r="R196" i="3" s="1"/>
  <c r="R197" i="3" a="1"/>
  <c r="R197" i="3" s="1"/>
  <c r="R198" i="3" a="1"/>
  <c r="R198" i="3" s="1"/>
  <c r="R199" i="3" a="1"/>
  <c r="R199" i="3" s="1"/>
  <c r="R200" i="3" a="1"/>
  <c r="R200" i="3" s="1"/>
  <c r="R201" i="3" a="1"/>
  <c r="R201" i="3" s="1"/>
  <c r="R202" i="3" a="1"/>
  <c r="R202" i="3" s="1"/>
  <c r="R203" i="3" a="1"/>
  <c r="R203" i="3" s="1"/>
  <c r="R204" i="3" a="1"/>
  <c r="R204" i="3" s="1"/>
  <c r="R205" i="3" a="1"/>
  <c r="R205" i="3" s="1"/>
  <c r="R206" i="3" a="1"/>
  <c r="R206" i="3" s="1"/>
  <c r="R207" i="3" a="1"/>
  <c r="R207" i="3" s="1"/>
  <c r="R208" i="3" a="1"/>
  <c r="R208" i="3" s="1"/>
  <c r="R209" i="3" a="1"/>
  <c r="R209" i="3" s="1"/>
  <c r="R210" i="3" a="1"/>
  <c r="R210" i="3" s="1"/>
  <c r="R211" i="3" a="1"/>
  <c r="R211" i="3" s="1"/>
  <c r="R212" i="3" a="1"/>
  <c r="R212" i="3" s="1"/>
  <c r="R213" i="3" a="1"/>
  <c r="R213" i="3" s="1"/>
  <c r="R214" i="3" a="1"/>
  <c r="R214" i="3" s="1"/>
  <c r="R215" i="3" a="1"/>
  <c r="R215" i="3" s="1"/>
  <c r="R216" i="3" a="1"/>
  <c r="R216" i="3" s="1"/>
  <c r="R217" i="3" a="1"/>
  <c r="R217" i="3" s="1"/>
  <c r="R218" i="3" a="1"/>
  <c r="R218" i="3" s="1"/>
  <c r="R219" i="3" a="1"/>
  <c r="R219" i="3" s="1"/>
  <c r="R220" i="3" a="1"/>
  <c r="R220" i="3" s="1"/>
  <c r="R221" i="3" a="1"/>
  <c r="R221" i="3" s="1"/>
  <c r="R222" i="3" a="1"/>
  <c r="R222" i="3" s="1"/>
  <c r="R223" i="3" a="1"/>
  <c r="R223" i="3" s="1"/>
  <c r="R224" i="3" a="1"/>
  <c r="R224" i="3" s="1"/>
  <c r="R225" i="3" a="1"/>
  <c r="R225" i="3" s="1"/>
  <c r="R226" i="3" a="1"/>
  <c r="R226" i="3" s="1"/>
  <c r="R227" i="3" a="1"/>
  <c r="R227" i="3" s="1"/>
  <c r="R228" i="3" a="1"/>
  <c r="R228" i="3" s="1"/>
  <c r="R229" i="3" a="1"/>
  <c r="R229" i="3" s="1"/>
  <c r="R230" i="3" a="1"/>
  <c r="R230" i="3" s="1"/>
  <c r="R231" i="3" a="1"/>
  <c r="R231" i="3" s="1"/>
  <c r="R232" i="3" a="1"/>
  <c r="R232" i="3" s="1"/>
  <c r="R233" i="3" a="1"/>
  <c r="R233" i="3" s="1"/>
  <c r="R234" i="3" a="1"/>
  <c r="R234" i="3" s="1"/>
  <c r="R235" i="3" a="1"/>
  <c r="R235" i="3" s="1"/>
  <c r="R236" i="3" a="1"/>
  <c r="R236" i="3" s="1"/>
  <c r="R237" i="3" a="1"/>
  <c r="R237" i="3" s="1"/>
  <c r="R238" i="3" a="1"/>
  <c r="R238" i="3" s="1"/>
  <c r="R239" i="3" a="1"/>
  <c r="R239" i="3" s="1"/>
  <c r="R240" i="3" a="1"/>
  <c r="R240" i="3" s="1"/>
  <c r="R241" i="3" a="1"/>
  <c r="R241" i="3" s="1"/>
  <c r="R242" i="3" a="1"/>
  <c r="R242" i="3" s="1"/>
  <c r="R243" i="3" a="1"/>
  <c r="R243" i="3" s="1"/>
  <c r="R244" i="3" a="1"/>
  <c r="R244" i="3" s="1"/>
  <c r="R245" i="3" a="1"/>
  <c r="R245" i="3" s="1"/>
  <c r="R246" i="3" a="1"/>
  <c r="R246" i="3" s="1"/>
  <c r="R247" i="3" a="1"/>
  <c r="R247" i="3" s="1"/>
  <c r="R248" i="3" a="1"/>
  <c r="R248" i="3" s="1"/>
  <c r="R249" i="3" a="1"/>
  <c r="R249" i="3" s="1"/>
  <c r="R250" i="3" a="1"/>
  <c r="R250" i="3" s="1"/>
  <c r="R251" i="3" a="1"/>
  <c r="R251" i="3" s="1"/>
  <c r="R252" i="3" a="1"/>
  <c r="R252" i="3" s="1"/>
  <c r="R253" i="3" a="1"/>
  <c r="R253" i="3" s="1"/>
  <c r="R254" i="3" a="1"/>
  <c r="R254" i="3" s="1"/>
  <c r="R255" i="3" a="1"/>
  <c r="R255" i="3" s="1"/>
  <c r="R256" i="3" a="1"/>
  <c r="R256" i="3" s="1"/>
  <c r="R257" i="3" a="1"/>
  <c r="R257" i="3" s="1"/>
  <c r="R258" i="3" a="1"/>
  <c r="R258" i="3" s="1"/>
  <c r="R259" i="3" a="1"/>
  <c r="R259" i="3" s="1"/>
  <c r="R260" i="3" a="1"/>
  <c r="R260" i="3" s="1"/>
  <c r="R261" i="3" a="1"/>
  <c r="R261" i="3" s="1"/>
  <c r="R262" i="3" a="1"/>
  <c r="R262" i="3" s="1"/>
  <c r="R263" i="3" a="1"/>
  <c r="R263" i="3" s="1"/>
  <c r="R264" i="3" a="1"/>
  <c r="R264" i="3" s="1"/>
  <c r="R265" i="3" a="1"/>
  <c r="R265" i="3" s="1"/>
  <c r="R266" i="3" a="1"/>
  <c r="R266" i="3" s="1"/>
  <c r="R267" i="3" a="1"/>
  <c r="R267" i="3" s="1"/>
  <c r="R268" i="3" a="1"/>
  <c r="R268" i="3" s="1"/>
  <c r="R269" i="3" a="1"/>
  <c r="R269" i="3" s="1"/>
  <c r="R270" i="3" a="1"/>
  <c r="R270" i="3" s="1"/>
  <c r="R271" i="3" a="1"/>
  <c r="R271" i="3" s="1"/>
  <c r="R272" i="3" a="1"/>
  <c r="R272" i="3" s="1"/>
  <c r="R273" i="3" a="1"/>
  <c r="R273" i="3" s="1"/>
  <c r="R274" i="3" a="1"/>
  <c r="R274" i="3" s="1"/>
  <c r="R275" i="3" a="1"/>
  <c r="R275" i="3" s="1"/>
  <c r="R276" i="3" a="1"/>
  <c r="R276" i="3" s="1"/>
  <c r="R277" i="3" a="1"/>
  <c r="R277" i="3" s="1"/>
  <c r="R278" i="3" a="1"/>
  <c r="R278" i="3" s="1"/>
  <c r="R279" i="3" a="1"/>
  <c r="R279" i="3" s="1"/>
  <c r="R280" i="3" a="1"/>
  <c r="R280" i="3" s="1"/>
  <c r="R281" i="3" a="1"/>
  <c r="R281" i="3" s="1"/>
  <c r="R282" i="3" a="1"/>
  <c r="R282" i="3" s="1"/>
  <c r="R283" i="3" a="1"/>
  <c r="R283" i="3" s="1"/>
  <c r="R284" i="3" a="1"/>
  <c r="R284" i="3" s="1"/>
  <c r="R285" i="3" a="1"/>
  <c r="R285" i="3" s="1"/>
  <c r="R286" i="3" a="1"/>
  <c r="R286" i="3" s="1"/>
  <c r="R287" i="3" a="1"/>
  <c r="R287" i="3" s="1"/>
  <c r="R288" i="3" a="1"/>
  <c r="R288" i="3" s="1"/>
  <c r="R289" i="3" a="1"/>
  <c r="R289" i="3" s="1"/>
  <c r="R290" i="3" a="1"/>
  <c r="R290" i="3" s="1"/>
  <c r="R291" i="3" a="1"/>
  <c r="R291" i="3" s="1"/>
  <c r="R292" i="3" a="1"/>
  <c r="R292" i="3" s="1"/>
  <c r="R293" i="3" a="1"/>
  <c r="R293" i="3" s="1"/>
  <c r="R294" i="3" a="1"/>
  <c r="R294" i="3" s="1"/>
  <c r="R295" i="3" a="1"/>
  <c r="R295" i="3" s="1"/>
  <c r="R296" i="3" a="1"/>
  <c r="R296" i="3" s="1"/>
  <c r="R297" i="3" a="1"/>
  <c r="R297" i="3" s="1"/>
  <c r="R298" i="3" a="1"/>
  <c r="R298" i="3" s="1"/>
  <c r="R299" i="3" a="1"/>
  <c r="R299" i="3" s="1"/>
  <c r="R300" i="3" a="1"/>
  <c r="R300" i="3" s="1"/>
  <c r="R301" i="3" a="1"/>
  <c r="R301" i="3" s="1"/>
  <c r="R302" i="3" a="1"/>
  <c r="R302" i="3" s="1"/>
  <c r="R303" i="3" a="1"/>
  <c r="R303" i="3" s="1"/>
  <c r="R304" i="3" a="1"/>
  <c r="R304" i="3" s="1"/>
  <c r="R305" i="3" a="1"/>
  <c r="R305" i="3" s="1"/>
  <c r="R306" i="3" a="1"/>
  <c r="R306" i="3" s="1"/>
  <c r="R307" i="3" a="1"/>
  <c r="R307" i="3" s="1"/>
  <c r="R308" i="3" a="1"/>
  <c r="R308" i="3" s="1"/>
  <c r="R309" i="3" a="1"/>
  <c r="R309" i="3" s="1"/>
  <c r="R310" i="3" a="1"/>
  <c r="R310" i="3" s="1"/>
  <c r="R311" i="3" a="1"/>
  <c r="R311" i="3" s="1"/>
  <c r="R312" i="3" a="1"/>
  <c r="R312" i="3" s="1"/>
  <c r="R313" i="3" a="1"/>
  <c r="R313" i="3" s="1"/>
  <c r="R314" i="3" a="1"/>
  <c r="R314" i="3" s="1"/>
  <c r="R315" i="3" a="1"/>
  <c r="R315" i="3" s="1"/>
  <c r="R316" i="3" a="1"/>
  <c r="R316" i="3" s="1"/>
  <c r="R317" i="3" a="1"/>
  <c r="R317" i="3" s="1"/>
  <c r="R318" i="3" a="1"/>
  <c r="R318" i="3" s="1"/>
  <c r="R319" i="3" a="1"/>
  <c r="R319" i="3" s="1"/>
  <c r="R320" i="3" a="1"/>
  <c r="R320" i="3" s="1"/>
  <c r="R321" i="3" a="1"/>
  <c r="R321" i="3" s="1"/>
  <c r="R322" i="3" a="1"/>
  <c r="R322" i="3" s="1"/>
  <c r="R323" i="3" a="1"/>
  <c r="R323" i="3" s="1"/>
  <c r="R324" i="3" a="1"/>
  <c r="R324" i="3" s="1"/>
  <c r="R325" i="3" a="1"/>
  <c r="R325" i="3" s="1"/>
  <c r="R326" i="3" a="1"/>
  <c r="R326" i="3" s="1"/>
  <c r="R327" i="3" a="1"/>
  <c r="R327" i="3" s="1"/>
  <c r="R328" i="3" a="1"/>
  <c r="R328" i="3" s="1"/>
  <c r="R329" i="3" a="1"/>
  <c r="R329" i="3" s="1"/>
  <c r="R330" i="3" a="1"/>
  <c r="R330" i="3" s="1"/>
  <c r="R331" i="3" a="1"/>
  <c r="R331" i="3" s="1"/>
  <c r="R332" i="3" a="1"/>
  <c r="R332" i="3" s="1"/>
  <c r="R333" i="3" a="1"/>
  <c r="R333" i="3" s="1"/>
  <c r="R334" i="3" a="1"/>
  <c r="R334" i="3" s="1"/>
  <c r="R335" i="3" a="1"/>
  <c r="R335" i="3" s="1"/>
  <c r="R336" i="3" a="1"/>
  <c r="R336" i="3" s="1"/>
  <c r="R337" i="3" a="1"/>
  <c r="R337" i="3" s="1"/>
  <c r="R338" i="3" a="1"/>
  <c r="R338" i="3" s="1"/>
  <c r="R339" i="3" a="1"/>
  <c r="R339" i="3" s="1"/>
  <c r="R340" i="3" a="1"/>
  <c r="R340" i="3" s="1"/>
  <c r="R341" i="3" a="1"/>
  <c r="R341" i="3" s="1"/>
  <c r="R342" i="3" a="1"/>
  <c r="R342" i="3" s="1"/>
  <c r="R343" i="3" a="1"/>
  <c r="R343" i="3" s="1"/>
  <c r="R344" i="3" a="1"/>
  <c r="R344" i="3" s="1"/>
  <c r="R345" i="3" a="1"/>
  <c r="R345" i="3" s="1"/>
  <c r="R346" i="3" a="1"/>
  <c r="R346" i="3" s="1"/>
  <c r="R347" i="3" a="1"/>
  <c r="R347" i="3" s="1"/>
  <c r="R348" i="3" a="1"/>
  <c r="R348" i="3" s="1"/>
  <c r="R349" i="3" a="1"/>
  <c r="R349" i="3" s="1"/>
  <c r="R350" i="3" a="1"/>
  <c r="R350" i="3" s="1"/>
  <c r="R351" i="3" a="1"/>
  <c r="R351" i="3" s="1"/>
  <c r="R352" i="3" a="1"/>
  <c r="R352" i="3" s="1"/>
  <c r="R353" i="3" a="1"/>
  <c r="R353" i="3" s="1"/>
  <c r="R354" i="3" a="1"/>
  <c r="R354" i="3" s="1"/>
  <c r="R355" i="3" a="1"/>
  <c r="R355" i="3" s="1"/>
  <c r="R356" i="3" a="1"/>
  <c r="R356" i="3" s="1"/>
  <c r="R357" i="3" a="1"/>
  <c r="R357" i="3" s="1"/>
  <c r="R358" i="3" a="1"/>
  <c r="R358" i="3" s="1"/>
  <c r="R359" i="3" a="1"/>
  <c r="R359" i="3" s="1"/>
  <c r="R360" i="3" a="1"/>
  <c r="R360" i="3" s="1"/>
  <c r="R361" i="3" a="1"/>
  <c r="R361" i="3" s="1"/>
  <c r="R362" i="3" a="1"/>
  <c r="R362" i="3" s="1"/>
  <c r="R363" i="3" a="1"/>
  <c r="R363" i="3" s="1"/>
  <c r="R364" i="3" a="1"/>
  <c r="R364" i="3" s="1"/>
  <c r="R365" i="3" a="1"/>
  <c r="R365" i="3" s="1"/>
  <c r="R366" i="3" a="1"/>
  <c r="R366" i="3" s="1"/>
  <c r="R367" i="3" a="1"/>
  <c r="R367" i="3" s="1"/>
  <c r="R368" i="3" a="1"/>
  <c r="R368" i="3" s="1"/>
  <c r="R369" i="3" a="1"/>
  <c r="R369" i="3" s="1"/>
  <c r="R370" i="3" a="1"/>
  <c r="R370" i="3" s="1"/>
  <c r="R371" i="3" a="1"/>
  <c r="R371" i="3" s="1"/>
  <c r="R372" i="3" a="1"/>
  <c r="R372" i="3" s="1"/>
  <c r="R373" i="3" a="1"/>
  <c r="R373" i="3" s="1"/>
  <c r="R374" i="3" a="1"/>
  <c r="R374" i="3" s="1"/>
  <c r="R375" i="3" a="1"/>
  <c r="R375" i="3" s="1"/>
  <c r="R376" i="3" a="1"/>
  <c r="R376" i="3" s="1"/>
  <c r="R377" i="3" a="1"/>
  <c r="R377" i="3" s="1"/>
  <c r="R378" i="3" a="1"/>
  <c r="R378" i="3" s="1"/>
  <c r="R379" i="3" a="1"/>
  <c r="R379" i="3" s="1"/>
  <c r="R380" i="3" a="1"/>
  <c r="R380" i="3" s="1"/>
  <c r="R381" i="3" a="1"/>
  <c r="R381" i="3" s="1"/>
  <c r="R382" i="3" a="1"/>
  <c r="R382" i="3" s="1"/>
  <c r="R383" i="3" a="1"/>
  <c r="R383" i="3" s="1"/>
  <c r="R384" i="3" a="1"/>
  <c r="R384" i="3" s="1"/>
  <c r="R385" i="3" a="1"/>
  <c r="R385" i="3" s="1"/>
  <c r="R386" i="3" a="1"/>
  <c r="R386" i="3" s="1"/>
  <c r="R387" i="3" a="1"/>
  <c r="R387" i="3" s="1"/>
  <c r="R388" i="3" a="1"/>
  <c r="R388" i="3" s="1"/>
  <c r="R389" i="3" a="1"/>
  <c r="R389" i="3" s="1"/>
  <c r="R390" i="3" a="1"/>
  <c r="R390" i="3" s="1"/>
  <c r="R391" i="3" a="1"/>
  <c r="R391" i="3" s="1"/>
  <c r="R392" i="3" a="1"/>
  <c r="R392" i="3" s="1"/>
  <c r="R393" i="3" a="1"/>
  <c r="R393" i="3" s="1"/>
  <c r="R394" i="3" a="1"/>
  <c r="R394" i="3" s="1"/>
  <c r="R395" i="3" a="1"/>
  <c r="R395" i="3" s="1"/>
  <c r="R396" i="3" a="1"/>
  <c r="R396" i="3" s="1"/>
  <c r="R397" i="3" a="1"/>
  <c r="R397" i="3" s="1"/>
  <c r="R398" i="3" a="1"/>
  <c r="R398" i="3" s="1"/>
  <c r="R399" i="3" a="1"/>
  <c r="R399" i="3" s="1"/>
  <c r="R400" i="3" a="1"/>
  <c r="R400" i="3" s="1"/>
  <c r="R401" i="3" a="1"/>
  <c r="R401" i="3" s="1"/>
  <c r="R402" i="3" a="1"/>
  <c r="R402" i="3" s="1"/>
  <c r="R403" i="3" a="1"/>
  <c r="R403" i="3" s="1"/>
  <c r="R404" i="3" a="1"/>
  <c r="R404" i="3" s="1"/>
  <c r="R405" i="3" a="1"/>
  <c r="R405" i="3" s="1"/>
  <c r="R406" i="3" a="1"/>
  <c r="R406" i="3" s="1"/>
  <c r="R407" i="3" a="1"/>
  <c r="R407" i="3" s="1"/>
  <c r="R408" i="3" a="1"/>
  <c r="R408" i="3" s="1"/>
  <c r="R409" i="3" a="1"/>
  <c r="R409" i="3" s="1"/>
  <c r="R410" i="3" a="1"/>
  <c r="R410" i="3" s="1"/>
  <c r="R411" i="3" a="1"/>
  <c r="R411" i="3" s="1"/>
  <c r="R412" i="3" a="1"/>
  <c r="R412" i="3" s="1"/>
  <c r="R413" i="3" a="1"/>
  <c r="R413" i="3" s="1"/>
  <c r="R414" i="3" a="1"/>
  <c r="R414" i="3" s="1"/>
  <c r="R415" i="3" a="1"/>
  <c r="R415" i="3" s="1"/>
  <c r="R416" i="3" a="1"/>
  <c r="R416" i="3" s="1"/>
  <c r="R417" i="3" a="1"/>
  <c r="R417" i="3" s="1"/>
  <c r="R418" i="3" a="1"/>
  <c r="R418" i="3" s="1"/>
  <c r="R419" i="3" a="1"/>
  <c r="R419" i="3" s="1"/>
  <c r="R420" i="3" a="1"/>
  <c r="R420" i="3" s="1"/>
  <c r="R421" i="3" a="1"/>
  <c r="R421" i="3" s="1"/>
  <c r="R422" i="3" a="1"/>
  <c r="R422" i="3" s="1"/>
  <c r="R423" i="3" a="1"/>
  <c r="R423" i="3" s="1"/>
  <c r="R424" i="3" a="1"/>
  <c r="R424" i="3" s="1"/>
  <c r="R425" i="3" a="1"/>
  <c r="R425" i="3" s="1"/>
  <c r="R426" i="3" a="1"/>
  <c r="R426" i="3" s="1"/>
  <c r="R427" i="3" a="1"/>
  <c r="R427" i="3" s="1"/>
  <c r="R428" i="3" a="1"/>
  <c r="R428" i="3" s="1"/>
  <c r="R429" i="3" a="1"/>
  <c r="R429" i="3" s="1"/>
  <c r="R430" i="3" a="1"/>
  <c r="R430" i="3" s="1"/>
  <c r="R431" i="3" a="1"/>
  <c r="R431" i="3" s="1"/>
  <c r="R432" i="3" a="1"/>
  <c r="R432" i="3" s="1"/>
  <c r="R433" i="3" a="1"/>
  <c r="R433" i="3" s="1"/>
  <c r="R434" i="3" a="1"/>
  <c r="R434" i="3" s="1"/>
  <c r="R435" i="3" a="1"/>
  <c r="R435" i="3" s="1"/>
  <c r="R436" i="3" a="1"/>
  <c r="R436" i="3" s="1"/>
  <c r="R437" i="3" a="1"/>
  <c r="R437" i="3" s="1"/>
  <c r="R438" i="3" a="1"/>
  <c r="R438" i="3" s="1"/>
  <c r="R439" i="3" a="1"/>
  <c r="R439" i="3" s="1"/>
  <c r="R440" i="3" a="1"/>
  <c r="R440" i="3" s="1"/>
  <c r="R441" i="3" a="1"/>
  <c r="R441" i="3" s="1"/>
  <c r="R442" i="3" a="1"/>
  <c r="R442" i="3" s="1"/>
  <c r="R443" i="3" a="1"/>
  <c r="R443" i="3" s="1"/>
  <c r="R444" i="3" a="1"/>
  <c r="R444" i="3" s="1"/>
  <c r="R445" i="3" a="1"/>
  <c r="R445" i="3" s="1"/>
  <c r="R446" i="3" a="1"/>
  <c r="R446" i="3" s="1"/>
  <c r="R447" i="3" a="1"/>
  <c r="R447" i="3" s="1"/>
  <c r="R448" i="3" a="1"/>
  <c r="R448" i="3" s="1"/>
  <c r="R449" i="3" a="1"/>
  <c r="R449" i="3" s="1"/>
  <c r="R450" i="3" a="1"/>
  <c r="R450" i="3" s="1"/>
  <c r="R451" i="3" a="1"/>
  <c r="R451" i="3" s="1"/>
  <c r="R452" i="3" a="1"/>
  <c r="R452" i="3" s="1"/>
  <c r="R453" i="3" a="1"/>
  <c r="R453" i="3" s="1"/>
  <c r="R454" i="3" a="1"/>
  <c r="R454" i="3" s="1"/>
  <c r="R455" i="3" a="1"/>
  <c r="R455" i="3" s="1"/>
  <c r="R456" i="3" a="1"/>
  <c r="R456" i="3" s="1"/>
  <c r="R457" i="3" a="1"/>
  <c r="R457" i="3" s="1"/>
  <c r="R458" i="3" a="1"/>
  <c r="R458" i="3" s="1"/>
  <c r="R459" i="3" a="1"/>
  <c r="R459" i="3" s="1"/>
  <c r="R460" i="3" a="1"/>
  <c r="R460" i="3" s="1"/>
  <c r="R461" i="3" a="1"/>
  <c r="R461" i="3" s="1"/>
  <c r="R462" i="3" a="1"/>
  <c r="R462" i="3" s="1"/>
  <c r="R463" i="3" a="1"/>
  <c r="R463" i="3" s="1"/>
  <c r="R464" i="3" a="1"/>
  <c r="R464" i="3" s="1"/>
  <c r="R465" i="3" a="1"/>
  <c r="R465" i="3" s="1"/>
  <c r="R466" i="3" a="1"/>
  <c r="R466" i="3" s="1"/>
  <c r="R467" i="3" a="1"/>
  <c r="R467" i="3" s="1"/>
  <c r="R468" i="3" a="1"/>
  <c r="R468" i="3" s="1"/>
  <c r="R469" i="3" a="1"/>
  <c r="R469" i="3" s="1"/>
  <c r="R470" i="3" a="1"/>
  <c r="R470" i="3" s="1"/>
  <c r="R471" i="3" a="1"/>
  <c r="R471" i="3" s="1"/>
  <c r="R472" i="3" a="1"/>
  <c r="R472" i="3" s="1"/>
  <c r="R473" i="3" a="1"/>
  <c r="R473" i="3" s="1"/>
  <c r="R474" i="3" a="1"/>
  <c r="R474" i="3" s="1"/>
  <c r="R475" i="3" a="1"/>
  <c r="R475" i="3" s="1"/>
  <c r="R476" i="3" a="1"/>
  <c r="R476" i="3" s="1"/>
  <c r="R477" i="3" a="1"/>
  <c r="R477" i="3" s="1"/>
  <c r="R478" i="3" a="1"/>
  <c r="R478" i="3" s="1"/>
  <c r="R479" i="3" a="1"/>
  <c r="R479" i="3" s="1"/>
  <c r="R480" i="3" a="1"/>
  <c r="R480" i="3" s="1"/>
  <c r="R481" i="3" a="1"/>
  <c r="R481" i="3" s="1"/>
  <c r="R482" i="3" a="1"/>
  <c r="R482" i="3" s="1"/>
  <c r="R483" i="3" a="1"/>
  <c r="R483" i="3" s="1"/>
  <c r="R484" i="3" a="1"/>
  <c r="R484" i="3" s="1"/>
  <c r="R485" i="3" a="1"/>
  <c r="R485" i="3" s="1"/>
  <c r="R486" i="3" a="1"/>
  <c r="R486" i="3" s="1"/>
  <c r="R487" i="3" a="1"/>
  <c r="R487" i="3" s="1"/>
  <c r="R488" i="3" a="1"/>
  <c r="R488" i="3" s="1"/>
  <c r="R489" i="3" a="1"/>
  <c r="R489" i="3" s="1"/>
  <c r="R490" i="3" a="1"/>
  <c r="R490" i="3" s="1"/>
  <c r="R491" i="3" a="1"/>
  <c r="R491" i="3" s="1"/>
  <c r="R492" i="3" a="1"/>
  <c r="R492" i="3" s="1"/>
  <c r="R493" i="3" a="1"/>
  <c r="R493" i="3" s="1"/>
  <c r="R494" i="3" a="1"/>
  <c r="R494" i="3" s="1"/>
  <c r="R495" i="3" a="1"/>
  <c r="R495" i="3" s="1"/>
  <c r="R496" i="3" a="1"/>
  <c r="R496" i="3" s="1"/>
  <c r="R497" i="3" a="1"/>
  <c r="R497" i="3" s="1"/>
  <c r="R498" i="3" a="1"/>
  <c r="R498" i="3" s="1"/>
  <c r="R499" i="3" a="1"/>
  <c r="R499" i="3" s="1"/>
  <c r="R500" i="3" a="1"/>
  <c r="R500" i="3" s="1"/>
  <c r="R501" i="3" a="1"/>
  <c r="R501" i="3" s="1"/>
  <c r="R502" i="3" a="1"/>
  <c r="R502" i="3" s="1"/>
  <c r="R503" i="3" a="1"/>
  <c r="R503" i="3" s="1"/>
  <c r="R504" i="3" a="1"/>
  <c r="R504" i="3" s="1"/>
  <c r="R505" i="3" a="1"/>
  <c r="R505" i="3" s="1"/>
  <c r="R506" i="3" a="1"/>
  <c r="R506" i="3" s="1"/>
  <c r="R507" i="3" a="1"/>
  <c r="R507" i="3" s="1"/>
  <c r="R508" i="3" a="1"/>
  <c r="R508" i="3" s="1"/>
  <c r="R509" i="3" a="1"/>
  <c r="R509" i="3" s="1"/>
  <c r="R510" i="3" a="1"/>
  <c r="R510" i="3" s="1"/>
  <c r="R511" i="3" a="1"/>
  <c r="R511" i="3" s="1"/>
  <c r="R512" i="3" a="1"/>
  <c r="R512" i="3" s="1"/>
  <c r="R513" i="3" a="1"/>
  <c r="R513" i="3" s="1"/>
  <c r="R514" i="3" a="1"/>
  <c r="R514" i="3" s="1"/>
  <c r="R515" i="3" a="1"/>
  <c r="R515" i="3" s="1"/>
  <c r="R516" i="3" a="1"/>
  <c r="R516" i="3" s="1"/>
  <c r="R517" i="3" a="1"/>
  <c r="R517" i="3" s="1"/>
  <c r="R518" i="3" a="1"/>
  <c r="R518" i="3" s="1"/>
  <c r="R519" i="3" a="1"/>
  <c r="R519" i="3" s="1"/>
  <c r="R520" i="3" a="1"/>
  <c r="R520" i="3" s="1"/>
  <c r="R521" i="3" a="1"/>
  <c r="R521" i="3" s="1"/>
  <c r="R522" i="3" a="1"/>
  <c r="R522" i="3" s="1"/>
  <c r="R523" i="3" a="1"/>
  <c r="R523" i="3" s="1"/>
  <c r="R524" i="3" a="1"/>
  <c r="R524" i="3" s="1"/>
  <c r="R525" i="3" a="1"/>
  <c r="R525" i="3" s="1"/>
  <c r="R526" i="3" a="1"/>
  <c r="R526" i="3" s="1"/>
  <c r="R527" i="3" a="1"/>
  <c r="R527" i="3" s="1"/>
  <c r="R528" i="3" a="1"/>
  <c r="R528" i="3" s="1"/>
  <c r="R529" i="3" a="1"/>
  <c r="R529" i="3" s="1"/>
  <c r="R530" i="3" a="1"/>
  <c r="R530" i="3" s="1"/>
  <c r="R531" i="3" a="1"/>
  <c r="R531" i="3" s="1"/>
  <c r="R532" i="3" a="1"/>
  <c r="R532" i="3" s="1"/>
  <c r="R533" i="3" a="1"/>
  <c r="R533" i="3" s="1"/>
  <c r="R534" i="3" a="1"/>
  <c r="R534" i="3" s="1"/>
  <c r="R535" i="3" a="1"/>
  <c r="R535" i="3" s="1"/>
  <c r="R536" i="3" a="1"/>
  <c r="R536" i="3" s="1"/>
  <c r="R537" i="3" a="1"/>
  <c r="R537" i="3" s="1"/>
  <c r="R538" i="3" a="1"/>
  <c r="R538" i="3" s="1"/>
  <c r="R539" i="3" a="1"/>
  <c r="R539" i="3" s="1"/>
  <c r="R540" i="3" a="1"/>
  <c r="R540" i="3" s="1"/>
  <c r="R541" i="3" a="1"/>
  <c r="R541" i="3" s="1"/>
  <c r="R542" i="3" a="1"/>
  <c r="R542" i="3" s="1"/>
  <c r="R543" i="3" a="1"/>
  <c r="R543" i="3" s="1"/>
  <c r="R544" i="3" a="1"/>
  <c r="R544" i="3" s="1"/>
  <c r="R545" i="3" a="1"/>
  <c r="R545" i="3" s="1"/>
  <c r="R546" i="3" a="1"/>
  <c r="R546" i="3" s="1"/>
  <c r="R547" i="3" a="1"/>
  <c r="R547" i="3" s="1"/>
  <c r="R548" i="3" a="1"/>
  <c r="R548" i="3" s="1"/>
  <c r="R549" i="3" a="1"/>
  <c r="R549" i="3" s="1"/>
  <c r="R550" i="3" a="1"/>
  <c r="R550" i="3" s="1"/>
  <c r="R551" i="3" a="1"/>
  <c r="R551" i="3" s="1"/>
  <c r="R552" i="3" a="1"/>
  <c r="R552" i="3" s="1"/>
  <c r="R553" i="3" a="1"/>
  <c r="R553" i="3" s="1"/>
  <c r="R554" i="3" a="1"/>
  <c r="R554" i="3" s="1"/>
  <c r="R555" i="3" a="1"/>
  <c r="R555" i="3" s="1"/>
  <c r="R556" i="3" a="1"/>
  <c r="R556" i="3" s="1"/>
  <c r="R557" i="3" a="1"/>
  <c r="R557" i="3" s="1"/>
  <c r="R558" i="3" a="1"/>
  <c r="R558" i="3" s="1"/>
  <c r="R559" i="3" a="1"/>
  <c r="R559" i="3" s="1"/>
  <c r="R560" i="3" a="1"/>
  <c r="R560" i="3" s="1"/>
  <c r="R561" i="3" a="1"/>
  <c r="R561" i="3" s="1"/>
  <c r="R562" i="3" a="1"/>
  <c r="R562" i="3" s="1"/>
  <c r="R563" i="3" a="1"/>
  <c r="R563" i="3" s="1"/>
  <c r="R564" i="3" a="1"/>
  <c r="R564" i="3" s="1"/>
  <c r="R565" i="3" a="1"/>
  <c r="R565" i="3" s="1"/>
  <c r="R566" i="3" a="1"/>
  <c r="R566" i="3" s="1"/>
  <c r="R567" i="3" a="1"/>
  <c r="R567" i="3" s="1"/>
  <c r="R568" i="3" a="1"/>
  <c r="R568" i="3" s="1"/>
  <c r="R569" i="3" a="1"/>
  <c r="R569" i="3" s="1"/>
  <c r="R570" i="3" a="1"/>
  <c r="R570" i="3" s="1"/>
  <c r="R571" i="3" a="1"/>
  <c r="R571" i="3" s="1"/>
  <c r="R572" i="3" a="1"/>
  <c r="R572" i="3" s="1"/>
  <c r="R573" i="3" a="1"/>
  <c r="R573" i="3" s="1"/>
  <c r="R574" i="3" a="1"/>
  <c r="R574" i="3" s="1"/>
  <c r="R575" i="3" a="1"/>
  <c r="R575" i="3" s="1"/>
  <c r="R576" i="3" a="1"/>
  <c r="R576" i="3" s="1"/>
  <c r="R577" i="3" a="1"/>
  <c r="R577" i="3" s="1"/>
  <c r="R578" i="3" a="1"/>
  <c r="R578" i="3" s="1"/>
  <c r="R579" i="3" a="1"/>
  <c r="R579" i="3" s="1"/>
  <c r="R580" i="3" a="1"/>
  <c r="R580" i="3" s="1"/>
  <c r="R581" i="3" a="1"/>
  <c r="R581" i="3" s="1"/>
  <c r="R582" i="3" a="1"/>
  <c r="R582" i="3" s="1"/>
  <c r="R583" i="3" a="1"/>
  <c r="R583" i="3" s="1"/>
  <c r="R584" i="3" a="1"/>
  <c r="R584" i="3" s="1"/>
  <c r="R585" i="3" a="1"/>
  <c r="R585" i="3" s="1"/>
  <c r="R586" i="3" a="1"/>
  <c r="R586" i="3" s="1"/>
  <c r="R587" i="3" a="1"/>
  <c r="R587" i="3" s="1"/>
  <c r="R588" i="3" a="1"/>
  <c r="R588" i="3" s="1"/>
  <c r="R589" i="3" a="1"/>
  <c r="R589" i="3" s="1"/>
  <c r="R590" i="3" a="1"/>
  <c r="R590" i="3" s="1"/>
  <c r="R591" i="3" a="1"/>
  <c r="R591" i="3" s="1"/>
  <c r="R592" i="3" a="1"/>
  <c r="R592" i="3" s="1"/>
  <c r="R593" i="3" a="1"/>
  <c r="R593" i="3" s="1"/>
  <c r="R594" i="3" a="1"/>
  <c r="R594" i="3" s="1"/>
  <c r="R595" i="3" a="1"/>
  <c r="R595" i="3" s="1"/>
  <c r="R596" i="3" a="1"/>
  <c r="R596" i="3" s="1"/>
  <c r="R597" i="3" a="1"/>
  <c r="R597" i="3" s="1"/>
  <c r="R598" i="3" a="1"/>
  <c r="R598" i="3" s="1"/>
  <c r="R599" i="3" a="1"/>
  <c r="R599" i="3" s="1"/>
  <c r="R600" i="3" a="1"/>
  <c r="R600" i="3" s="1"/>
  <c r="R601" i="3" a="1"/>
  <c r="R601" i="3" s="1"/>
  <c r="R602" i="3" a="1"/>
  <c r="R602" i="3" s="1"/>
  <c r="R603" i="3" a="1"/>
  <c r="R603" i="3" s="1"/>
  <c r="R604" i="3" a="1"/>
  <c r="R604" i="3" s="1"/>
  <c r="R605" i="3" a="1"/>
  <c r="R605" i="3" s="1"/>
  <c r="R606" i="3" a="1"/>
  <c r="R606" i="3" s="1"/>
  <c r="R607" i="3" a="1"/>
  <c r="R607" i="3" s="1"/>
  <c r="R608" i="3" a="1"/>
  <c r="R608" i="3" s="1"/>
  <c r="R609" i="3" a="1"/>
  <c r="R609" i="3" s="1"/>
  <c r="R610" i="3" a="1"/>
  <c r="R610" i="3" s="1"/>
  <c r="R611" i="3" a="1"/>
  <c r="R611" i="3" s="1"/>
  <c r="R612" i="3" a="1"/>
  <c r="R612" i="3" s="1"/>
  <c r="R613" i="3" a="1"/>
  <c r="R613" i="3" s="1"/>
  <c r="R614" i="3" a="1"/>
  <c r="R614" i="3" s="1"/>
  <c r="R615" i="3" a="1"/>
  <c r="R615" i="3" s="1"/>
  <c r="R616" i="3" a="1"/>
  <c r="R616" i="3" s="1"/>
  <c r="R617" i="3" a="1"/>
  <c r="R617" i="3" s="1"/>
  <c r="R618" i="3" a="1"/>
  <c r="R618" i="3" s="1"/>
  <c r="R619" i="3" a="1"/>
  <c r="R619" i="3" s="1"/>
  <c r="R620" i="3" a="1"/>
  <c r="R620" i="3" s="1"/>
  <c r="R621" i="3" a="1"/>
  <c r="R621" i="3" s="1"/>
  <c r="R622" i="3" a="1"/>
  <c r="R622" i="3" s="1"/>
  <c r="R623" i="3" a="1"/>
  <c r="R623" i="3" s="1"/>
  <c r="R624" i="3" a="1"/>
  <c r="R624" i="3" s="1"/>
  <c r="R625" i="3" a="1"/>
  <c r="R625" i="3" s="1"/>
  <c r="R626" i="3" a="1"/>
  <c r="R626" i="3" s="1"/>
  <c r="R627" i="3" a="1"/>
  <c r="R627" i="3" s="1"/>
  <c r="R628" i="3" a="1"/>
  <c r="R628" i="3" s="1"/>
  <c r="R629" i="3" a="1"/>
  <c r="R629" i="3" s="1"/>
  <c r="R630" i="3" a="1"/>
  <c r="R630" i="3" s="1"/>
  <c r="R631" i="3" a="1"/>
  <c r="R631" i="3" s="1"/>
  <c r="R632" i="3" a="1"/>
  <c r="R632" i="3" s="1"/>
  <c r="R633" i="3" a="1"/>
  <c r="R633" i="3" s="1"/>
  <c r="R634" i="3" a="1"/>
  <c r="R634" i="3" s="1"/>
  <c r="R635" i="3" a="1"/>
  <c r="R635" i="3" s="1"/>
  <c r="R636" i="3" a="1"/>
  <c r="R636" i="3" s="1"/>
  <c r="R637" i="3" a="1"/>
  <c r="R637" i="3" s="1"/>
  <c r="R638" i="3" a="1"/>
  <c r="R638" i="3" s="1"/>
  <c r="R639" i="3" a="1"/>
  <c r="R639" i="3" s="1"/>
  <c r="R640" i="3" a="1"/>
  <c r="R640" i="3" s="1"/>
  <c r="R641" i="3" a="1"/>
  <c r="R641" i="3" s="1"/>
  <c r="R642" i="3" a="1"/>
  <c r="R642" i="3" s="1"/>
  <c r="R643" i="3" a="1"/>
  <c r="R643" i="3" s="1"/>
  <c r="R644" i="3" a="1"/>
  <c r="R644" i="3" s="1"/>
  <c r="R645" i="3" a="1"/>
  <c r="R645" i="3" s="1"/>
  <c r="R646" i="3" a="1"/>
  <c r="R646" i="3" s="1"/>
  <c r="R647" i="3" a="1"/>
  <c r="R647" i="3" s="1"/>
  <c r="R648" i="3" a="1"/>
  <c r="R648" i="3" s="1"/>
  <c r="R649" i="3" a="1"/>
  <c r="R649" i="3" s="1"/>
  <c r="R650" i="3" a="1"/>
  <c r="R650" i="3" s="1"/>
  <c r="R651" i="3" a="1"/>
  <c r="R651" i="3" s="1"/>
  <c r="R652" i="3" a="1"/>
  <c r="R652" i="3" s="1"/>
  <c r="R653" i="3" a="1"/>
  <c r="R653" i="3" s="1"/>
  <c r="R654" i="3" a="1"/>
  <c r="R654" i="3" s="1"/>
  <c r="R655" i="3" a="1"/>
  <c r="R655" i="3" s="1"/>
  <c r="R656" i="3" a="1"/>
  <c r="R656" i="3" s="1"/>
  <c r="R657" i="3" a="1"/>
  <c r="R657" i="3" s="1"/>
  <c r="R658" i="3" a="1"/>
  <c r="R658" i="3" s="1"/>
  <c r="R659" i="3" a="1"/>
  <c r="R659" i="3" s="1"/>
  <c r="R660" i="3" a="1"/>
  <c r="R660" i="3" s="1"/>
  <c r="R661" i="3" a="1"/>
  <c r="R661" i="3" s="1"/>
  <c r="R662" i="3" a="1"/>
  <c r="R662" i="3" s="1"/>
  <c r="R663" i="3" a="1"/>
  <c r="R663" i="3" s="1"/>
  <c r="R664" i="3" a="1"/>
  <c r="R664" i="3" s="1"/>
  <c r="R665" i="3" a="1"/>
  <c r="R665" i="3" s="1"/>
  <c r="R666" i="3" a="1"/>
  <c r="R666" i="3" s="1"/>
  <c r="R667" i="3" a="1"/>
  <c r="R667" i="3" s="1"/>
  <c r="R668" i="3" a="1"/>
  <c r="R668" i="3" s="1"/>
  <c r="R669" i="3" a="1"/>
  <c r="R669" i="3" s="1"/>
  <c r="R670" i="3" a="1"/>
  <c r="R670" i="3" s="1"/>
  <c r="R671" i="3" a="1"/>
  <c r="R671" i="3" s="1"/>
  <c r="R672" i="3" a="1"/>
  <c r="R672" i="3" s="1"/>
  <c r="R673" i="3" a="1"/>
  <c r="R673" i="3" s="1"/>
  <c r="R674" i="3" a="1"/>
  <c r="R674" i="3" s="1"/>
  <c r="R675" i="3" a="1"/>
  <c r="R675" i="3" s="1"/>
  <c r="R676" i="3" a="1"/>
  <c r="R676" i="3" s="1"/>
  <c r="R677" i="3" a="1"/>
  <c r="R677" i="3" s="1"/>
  <c r="R678" i="3" a="1"/>
  <c r="R678" i="3" s="1"/>
  <c r="R679" i="3" a="1"/>
  <c r="R679" i="3" s="1"/>
  <c r="R680" i="3" a="1"/>
  <c r="R680" i="3" s="1"/>
  <c r="R681" i="3" a="1"/>
  <c r="R681" i="3" s="1"/>
  <c r="R682" i="3" a="1"/>
  <c r="R682" i="3" s="1"/>
  <c r="R683" i="3" a="1"/>
  <c r="R683" i="3" s="1"/>
  <c r="R684" i="3" a="1"/>
  <c r="R684" i="3" s="1"/>
  <c r="R685" i="3" a="1"/>
  <c r="R685" i="3" s="1"/>
  <c r="R686" i="3" a="1"/>
  <c r="R686" i="3" s="1"/>
  <c r="R687" i="3" a="1"/>
  <c r="R687" i="3" s="1"/>
  <c r="R688" i="3" a="1"/>
  <c r="R688" i="3" s="1"/>
  <c r="R689" i="3" a="1"/>
  <c r="R689" i="3" s="1"/>
  <c r="R690" i="3" a="1"/>
  <c r="R690" i="3" s="1"/>
  <c r="R691" i="3" a="1"/>
  <c r="R691" i="3" s="1"/>
  <c r="R692" i="3" a="1"/>
  <c r="R692" i="3" s="1"/>
  <c r="R693" i="3" a="1"/>
  <c r="R693" i="3" s="1"/>
  <c r="R694" i="3" a="1"/>
  <c r="R694" i="3" s="1"/>
  <c r="R695" i="3" a="1"/>
  <c r="R695" i="3" s="1"/>
  <c r="R696" i="3" a="1"/>
  <c r="R696" i="3" s="1"/>
  <c r="R697" i="3" a="1"/>
  <c r="R697" i="3" s="1"/>
  <c r="R698" i="3" a="1"/>
  <c r="R698" i="3" s="1"/>
  <c r="R699" i="3" a="1"/>
  <c r="R699" i="3" s="1"/>
  <c r="R700" i="3" a="1"/>
  <c r="R700" i="3" s="1"/>
  <c r="R701" i="3" a="1"/>
  <c r="R701" i="3" s="1"/>
  <c r="R702" i="3" a="1"/>
  <c r="R702" i="3" s="1"/>
  <c r="R703" i="3" a="1"/>
  <c r="R703" i="3" s="1"/>
  <c r="R704" i="3" a="1"/>
  <c r="R704" i="3" s="1"/>
  <c r="R705" i="3" a="1"/>
  <c r="R705" i="3" s="1"/>
  <c r="R706" i="3" a="1"/>
  <c r="R706" i="3" s="1"/>
  <c r="R707" i="3" a="1"/>
  <c r="R707" i="3" s="1"/>
  <c r="R708" i="3" a="1"/>
  <c r="R708" i="3" s="1"/>
  <c r="R709" i="3" a="1"/>
  <c r="R709" i="3" s="1"/>
  <c r="R710" i="3" a="1"/>
  <c r="R710" i="3" s="1"/>
  <c r="R711" i="3" a="1"/>
  <c r="R711" i="3" s="1"/>
  <c r="R712" i="3" a="1"/>
  <c r="R712" i="3" s="1"/>
  <c r="R713" i="3" a="1"/>
  <c r="R713" i="3" s="1"/>
  <c r="R714" i="3" a="1"/>
  <c r="R714" i="3" s="1"/>
  <c r="R715" i="3" a="1"/>
  <c r="R715" i="3" s="1"/>
  <c r="R716" i="3" a="1"/>
  <c r="R716" i="3" s="1"/>
  <c r="R717" i="3" a="1"/>
  <c r="R717" i="3" s="1"/>
  <c r="R718" i="3" a="1"/>
  <c r="R718" i="3" s="1"/>
  <c r="R719" i="3" a="1"/>
  <c r="R719" i="3" s="1"/>
  <c r="R720" i="3" a="1"/>
  <c r="R720" i="3" s="1"/>
  <c r="R721" i="3" a="1"/>
  <c r="R721" i="3" s="1"/>
  <c r="R722" i="3" a="1"/>
  <c r="R722" i="3" s="1"/>
  <c r="R723" i="3" a="1"/>
  <c r="R723" i="3" s="1"/>
  <c r="R724" i="3" a="1"/>
  <c r="R724" i="3" s="1"/>
  <c r="R725" i="3" a="1"/>
  <c r="R725" i="3" s="1"/>
  <c r="R726" i="3" a="1"/>
  <c r="R726" i="3" s="1"/>
  <c r="R727" i="3" a="1"/>
  <c r="R727" i="3" s="1"/>
  <c r="R728" i="3" a="1"/>
  <c r="R728" i="3" s="1"/>
  <c r="R729" i="3" a="1"/>
  <c r="R729" i="3" s="1"/>
  <c r="R730" i="3" a="1"/>
  <c r="R730" i="3" s="1"/>
  <c r="R731" i="3" a="1"/>
  <c r="R731" i="3" s="1"/>
  <c r="R732" i="3" a="1"/>
  <c r="R732" i="3" s="1"/>
  <c r="R733" i="3" a="1"/>
  <c r="R733" i="3" s="1"/>
  <c r="R734" i="3" a="1"/>
  <c r="R734" i="3" s="1"/>
  <c r="R735" i="3" a="1"/>
  <c r="R735" i="3" s="1"/>
  <c r="R736" i="3" a="1"/>
  <c r="R736" i="3" s="1"/>
  <c r="R737" i="3" a="1"/>
  <c r="R737" i="3" s="1"/>
  <c r="R738" i="3" a="1"/>
  <c r="R738" i="3" s="1"/>
  <c r="R739" i="3" a="1"/>
  <c r="R739" i="3" s="1"/>
  <c r="R740" i="3" a="1"/>
  <c r="R740" i="3" s="1"/>
  <c r="R741" i="3" a="1"/>
  <c r="R741" i="3" s="1"/>
  <c r="R742" i="3" a="1"/>
  <c r="R742" i="3" s="1"/>
  <c r="R743" i="3" a="1"/>
  <c r="R743" i="3" s="1"/>
  <c r="R744" i="3" a="1"/>
  <c r="R744" i="3" s="1"/>
  <c r="R745" i="3" a="1"/>
  <c r="R745" i="3" s="1"/>
  <c r="R746" i="3" a="1"/>
  <c r="R746" i="3" s="1"/>
  <c r="R747" i="3" a="1"/>
  <c r="R747" i="3" s="1"/>
  <c r="R748" i="3" a="1"/>
  <c r="R748" i="3" s="1"/>
  <c r="R749" i="3" a="1"/>
  <c r="R749" i="3" s="1"/>
  <c r="R750" i="3" a="1"/>
  <c r="R750" i="3" s="1"/>
  <c r="R751" i="3" a="1"/>
  <c r="R751" i="3" s="1"/>
  <c r="R752" i="3" a="1"/>
  <c r="R752" i="3" s="1"/>
  <c r="R753" i="3" a="1"/>
  <c r="R753" i="3" s="1"/>
  <c r="R754" i="3" a="1"/>
  <c r="R754" i="3" s="1"/>
  <c r="R755" i="3" a="1"/>
  <c r="R755" i="3" s="1"/>
  <c r="R756" i="3" a="1"/>
  <c r="R756" i="3" s="1"/>
  <c r="R757" i="3" a="1"/>
  <c r="R757" i="3" s="1"/>
  <c r="R758" i="3" a="1"/>
  <c r="R758" i="3" s="1"/>
  <c r="R759" i="3" a="1"/>
  <c r="R759" i="3" s="1"/>
  <c r="R760" i="3" a="1"/>
  <c r="R760" i="3" s="1"/>
  <c r="R761" i="3" a="1"/>
  <c r="R761" i="3" s="1"/>
  <c r="R762" i="3" a="1"/>
  <c r="R762" i="3" s="1"/>
  <c r="R763" i="3" a="1"/>
  <c r="R763" i="3" s="1"/>
  <c r="R764" i="3" a="1"/>
  <c r="R764" i="3" s="1"/>
  <c r="R765" i="3" a="1"/>
  <c r="R765" i="3" s="1"/>
  <c r="R766" i="3" a="1"/>
  <c r="R766" i="3" s="1"/>
  <c r="R767" i="3" a="1"/>
  <c r="R767" i="3" s="1"/>
  <c r="R768" i="3" a="1"/>
  <c r="R768" i="3" s="1"/>
  <c r="R769" i="3" a="1"/>
  <c r="R769" i="3" s="1"/>
  <c r="R770" i="3" a="1"/>
  <c r="R770" i="3" s="1"/>
  <c r="R771" i="3" a="1"/>
  <c r="R771" i="3" s="1"/>
  <c r="R772" i="3" a="1"/>
  <c r="R772" i="3" s="1"/>
  <c r="R773" i="3" a="1"/>
  <c r="R773" i="3" s="1"/>
  <c r="R774" i="3" a="1"/>
  <c r="R774" i="3" s="1"/>
  <c r="R775" i="3" a="1"/>
  <c r="R775" i="3" s="1"/>
  <c r="R776" i="3" a="1"/>
  <c r="R776" i="3" s="1"/>
  <c r="R777" i="3" a="1"/>
  <c r="R777" i="3" s="1"/>
  <c r="R778" i="3" a="1"/>
  <c r="R778" i="3" s="1"/>
  <c r="R779" i="3" a="1"/>
  <c r="R779" i="3" s="1"/>
  <c r="R780" i="3" a="1"/>
  <c r="R780" i="3" s="1"/>
  <c r="R781" i="3" a="1"/>
  <c r="R781" i="3" s="1"/>
  <c r="R782" i="3" a="1"/>
  <c r="R782" i="3" s="1"/>
  <c r="R783" i="3" a="1"/>
  <c r="R783" i="3" s="1"/>
  <c r="R784" i="3" a="1"/>
  <c r="R784" i="3" s="1"/>
  <c r="R785" i="3" a="1"/>
  <c r="R785" i="3" s="1"/>
  <c r="R786" i="3" a="1"/>
  <c r="R786" i="3" s="1"/>
  <c r="R787" i="3" a="1"/>
  <c r="R787" i="3" s="1"/>
  <c r="R788" i="3" a="1"/>
  <c r="R788" i="3" s="1"/>
  <c r="R789" i="3" a="1"/>
  <c r="R789" i="3" s="1"/>
  <c r="R790" i="3" a="1"/>
  <c r="R790" i="3" s="1"/>
  <c r="R791" i="3" a="1"/>
  <c r="R791" i="3" s="1"/>
  <c r="R792" i="3" a="1"/>
  <c r="R792" i="3" s="1"/>
  <c r="R793" i="3" a="1"/>
  <c r="R793" i="3" s="1"/>
  <c r="R794" i="3" a="1"/>
  <c r="R794" i="3" s="1"/>
  <c r="R795" i="3" a="1"/>
  <c r="R795" i="3" s="1"/>
  <c r="R796" i="3" a="1"/>
  <c r="R796" i="3" s="1"/>
  <c r="R797" i="3" a="1"/>
  <c r="R797" i="3" s="1"/>
  <c r="R798" i="3" a="1"/>
  <c r="R798" i="3" s="1"/>
  <c r="R799" i="3" a="1"/>
  <c r="R799" i="3" s="1"/>
  <c r="R800" i="3" a="1"/>
  <c r="R800" i="3" s="1"/>
  <c r="R801" i="3" a="1"/>
  <c r="R801" i="3" s="1"/>
  <c r="R802" i="3" a="1"/>
  <c r="R802" i="3" s="1"/>
  <c r="R803" i="3" a="1"/>
  <c r="R803" i="3" s="1"/>
  <c r="R804" i="3" a="1"/>
  <c r="R804" i="3" s="1"/>
  <c r="R805" i="3" a="1"/>
  <c r="R805" i="3" s="1"/>
  <c r="R806" i="3" a="1"/>
  <c r="R806" i="3" s="1"/>
  <c r="R807" i="3" a="1"/>
  <c r="R807" i="3" s="1"/>
  <c r="R808" i="3" a="1"/>
  <c r="R808" i="3" s="1"/>
  <c r="R809" i="3" a="1"/>
  <c r="R809" i="3" s="1"/>
  <c r="R810" i="3" a="1"/>
  <c r="R810" i="3" s="1"/>
  <c r="R811" i="3" a="1"/>
  <c r="R811" i="3" s="1"/>
  <c r="P2" i="3" a="1"/>
  <c r="P2" i="3" s="1"/>
  <c r="P3" i="3" a="1"/>
  <c r="P3" i="3" s="1"/>
  <c r="P4" i="3" a="1"/>
  <c r="P4" i="3" s="1"/>
  <c r="P5" i="3" a="1"/>
  <c r="P5" i="3" s="1"/>
  <c r="P6" i="3" a="1"/>
  <c r="P6" i="3" s="1"/>
  <c r="P7" i="3" a="1"/>
  <c r="P7" i="3" s="1"/>
  <c r="P8" i="3" a="1"/>
  <c r="P8" i="3" s="1"/>
  <c r="P9" i="3" a="1"/>
  <c r="P9" i="3" s="1"/>
  <c r="P10" i="3" a="1"/>
  <c r="P10" i="3" s="1"/>
  <c r="P11" i="3" a="1"/>
  <c r="P11" i="3" s="1"/>
  <c r="P12" i="3" a="1"/>
  <c r="P12" i="3" s="1"/>
  <c r="P13" i="3" a="1"/>
  <c r="P13" i="3" s="1"/>
  <c r="P14" i="3" a="1"/>
  <c r="P14" i="3" s="1"/>
  <c r="P15" i="3" a="1"/>
  <c r="P15" i="3" s="1"/>
  <c r="P16" i="3" a="1"/>
  <c r="P16" i="3" s="1"/>
  <c r="P17" i="3" a="1"/>
  <c r="P17" i="3" s="1"/>
  <c r="P18" i="3" a="1"/>
  <c r="P18" i="3" s="1"/>
  <c r="P19" i="3" a="1"/>
  <c r="P19" i="3" s="1"/>
  <c r="P20" i="3" a="1"/>
  <c r="P20" i="3" s="1"/>
  <c r="P21" i="3" a="1"/>
  <c r="P21" i="3" s="1"/>
  <c r="P22" i="3" a="1"/>
  <c r="P22" i="3" s="1"/>
  <c r="P23" i="3" a="1"/>
  <c r="P23" i="3" s="1"/>
  <c r="P24" i="3" a="1"/>
  <c r="P24" i="3" s="1"/>
  <c r="P25" i="3" a="1"/>
  <c r="P25" i="3" s="1"/>
  <c r="P26" i="3" a="1"/>
  <c r="P26" i="3" s="1"/>
  <c r="P27" i="3" a="1"/>
  <c r="P27" i="3" s="1"/>
  <c r="P28" i="3" a="1"/>
  <c r="P28" i="3" s="1"/>
  <c r="P29" i="3" a="1"/>
  <c r="P29" i="3" s="1"/>
  <c r="P30" i="3" a="1"/>
  <c r="P30" i="3" s="1"/>
  <c r="P31" i="3" a="1"/>
  <c r="P31" i="3" s="1"/>
  <c r="P32" i="3" a="1"/>
  <c r="P32" i="3" s="1"/>
  <c r="P33" i="3" a="1"/>
  <c r="P33" i="3" s="1"/>
  <c r="P34" i="3" a="1"/>
  <c r="P34" i="3" s="1"/>
  <c r="P35" i="3" a="1"/>
  <c r="P35" i="3" s="1"/>
  <c r="P36" i="3" a="1"/>
  <c r="P36" i="3" s="1"/>
  <c r="P37" i="3" a="1"/>
  <c r="P37" i="3" s="1"/>
  <c r="P38" i="3" a="1"/>
  <c r="P38" i="3" s="1"/>
  <c r="P39" i="3" a="1"/>
  <c r="P39" i="3" s="1"/>
  <c r="P40" i="3" a="1"/>
  <c r="P40" i="3" s="1"/>
  <c r="P41" i="3" a="1"/>
  <c r="P41" i="3" s="1"/>
  <c r="P42" i="3" a="1"/>
  <c r="P42" i="3" s="1"/>
  <c r="P43" i="3" a="1"/>
  <c r="P43" i="3" s="1"/>
  <c r="P44" i="3" a="1"/>
  <c r="P44" i="3" s="1"/>
  <c r="P45" i="3" a="1"/>
  <c r="P45" i="3" s="1"/>
  <c r="P46" i="3" a="1"/>
  <c r="P46" i="3" s="1"/>
  <c r="P47" i="3" a="1"/>
  <c r="P47" i="3" s="1"/>
  <c r="P48" i="3" a="1"/>
  <c r="P48" i="3" s="1"/>
  <c r="P49" i="3" a="1"/>
  <c r="P49" i="3" s="1"/>
  <c r="P50" i="3" a="1"/>
  <c r="P50" i="3" s="1"/>
  <c r="P51" i="3" a="1"/>
  <c r="P51" i="3" s="1"/>
  <c r="P52" i="3" a="1"/>
  <c r="P52" i="3" s="1"/>
  <c r="P53" i="3" a="1"/>
  <c r="P53" i="3" s="1"/>
  <c r="P54" i="3" a="1"/>
  <c r="P54" i="3" s="1"/>
  <c r="P55" i="3" a="1"/>
  <c r="P55" i="3" s="1"/>
  <c r="P56" i="3" a="1"/>
  <c r="P56" i="3" s="1"/>
  <c r="P57" i="3" a="1"/>
  <c r="P57" i="3" s="1"/>
  <c r="P58" i="3" a="1"/>
  <c r="P58" i="3" s="1"/>
  <c r="P59" i="3" a="1"/>
  <c r="P59" i="3" s="1"/>
  <c r="P60" i="3" a="1"/>
  <c r="P60" i="3" s="1"/>
  <c r="P61" i="3" a="1"/>
  <c r="P61" i="3" s="1"/>
  <c r="P62" i="3" a="1"/>
  <c r="P62" i="3" s="1"/>
  <c r="P63" i="3" a="1"/>
  <c r="P63" i="3" s="1"/>
  <c r="P64" i="3" a="1"/>
  <c r="P64" i="3" s="1"/>
  <c r="P65" i="3" a="1"/>
  <c r="P65" i="3" s="1"/>
  <c r="P66" i="3" a="1"/>
  <c r="P66" i="3" s="1"/>
  <c r="P67" i="3" a="1"/>
  <c r="P67" i="3" s="1"/>
  <c r="P68" i="3" a="1"/>
  <c r="P68" i="3" s="1"/>
  <c r="P69" i="3" a="1"/>
  <c r="P69" i="3" s="1"/>
  <c r="P70" i="3" a="1"/>
  <c r="P70" i="3" s="1"/>
  <c r="P71" i="3" a="1"/>
  <c r="P71" i="3" s="1"/>
  <c r="P72" i="3" a="1"/>
  <c r="P72" i="3" s="1"/>
  <c r="P73" i="3" a="1"/>
  <c r="P73" i="3" s="1"/>
  <c r="P74" i="3" a="1"/>
  <c r="P74" i="3" s="1"/>
  <c r="P75" i="3" a="1"/>
  <c r="P75" i="3" s="1"/>
  <c r="P76" i="3" a="1"/>
  <c r="P76" i="3" s="1"/>
  <c r="P77" i="3" a="1"/>
  <c r="P77" i="3" s="1"/>
  <c r="P78" i="3" a="1"/>
  <c r="P78" i="3" s="1"/>
  <c r="P79" i="3" a="1"/>
  <c r="P79" i="3" s="1"/>
  <c r="P80" i="3" a="1"/>
  <c r="P80" i="3" s="1"/>
  <c r="P81" i="3" a="1"/>
  <c r="P81" i="3" s="1"/>
  <c r="P82" i="3" a="1"/>
  <c r="P82" i="3" s="1"/>
  <c r="P83" i="3" a="1"/>
  <c r="P83" i="3" s="1"/>
  <c r="P84" i="3" a="1"/>
  <c r="P84" i="3" s="1"/>
  <c r="P85" i="3" a="1"/>
  <c r="P85" i="3" s="1"/>
  <c r="P86" i="3" a="1"/>
  <c r="P86" i="3" s="1"/>
  <c r="P87" i="3" a="1"/>
  <c r="P87" i="3" s="1"/>
  <c r="P88" i="3" a="1"/>
  <c r="P88" i="3" s="1"/>
  <c r="P89" i="3" a="1"/>
  <c r="P89" i="3" s="1"/>
  <c r="P90" i="3" a="1"/>
  <c r="P90" i="3" s="1"/>
  <c r="P91" i="3" a="1"/>
  <c r="P91" i="3" s="1"/>
  <c r="P92" i="3" a="1"/>
  <c r="P92" i="3" s="1"/>
  <c r="P93" i="3" a="1"/>
  <c r="P93" i="3" s="1"/>
  <c r="P94" i="3" a="1"/>
  <c r="P94" i="3" s="1"/>
  <c r="P95" i="3" a="1"/>
  <c r="P95" i="3" s="1"/>
  <c r="P96" i="3" a="1"/>
  <c r="P96" i="3" s="1"/>
  <c r="P97" i="3" a="1"/>
  <c r="P97" i="3" s="1"/>
  <c r="P98" i="3" a="1"/>
  <c r="P98" i="3" s="1"/>
  <c r="P99" i="3" a="1"/>
  <c r="P99" i="3" s="1"/>
  <c r="P100" i="3" a="1"/>
  <c r="P100" i="3" s="1"/>
  <c r="P101" i="3" a="1"/>
  <c r="P101" i="3" s="1"/>
  <c r="P102" i="3" a="1"/>
  <c r="P102" i="3" s="1"/>
  <c r="P103" i="3" a="1"/>
  <c r="P103" i="3" s="1"/>
  <c r="P104" i="3" a="1"/>
  <c r="P104" i="3" s="1"/>
  <c r="P105" i="3" a="1"/>
  <c r="P105" i="3" s="1"/>
  <c r="P106" i="3" a="1"/>
  <c r="P106" i="3" s="1"/>
  <c r="P107" i="3" a="1"/>
  <c r="P107" i="3" s="1"/>
  <c r="P108" i="3" a="1"/>
  <c r="P108" i="3" s="1"/>
  <c r="P109" i="3" a="1"/>
  <c r="P109" i="3" s="1"/>
  <c r="P110" i="3" a="1"/>
  <c r="P110" i="3" s="1"/>
  <c r="P111" i="3" a="1"/>
  <c r="P111" i="3" s="1"/>
  <c r="P112" i="3" a="1"/>
  <c r="P112" i="3" s="1"/>
  <c r="P113" i="3" a="1"/>
  <c r="P113" i="3" s="1"/>
  <c r="P114" i="3" a="1"/>
  <c r="P114" i="3" s="1"/>
  <c r="P115" i="3" a="1"/>
  <c r="P115" i="3" s="1"/>
  <c r="P116" i="3" a="1"/>
  <c r="P116" i="3" s="1"/>
  <c r="P117" i="3" a="1"/>
  <c r="P117" i="3" s="1"/>
  <c r="P118" i="3" a="1"/>
  <c r="P118" i="3" s="1"/>
  <c r="P119" i="3" a="1"/>
  <c r="P119" i="3" s="1"/>
  <c r="P120" i="3" a="1"/>
  <c r="P120" i="3" s="1"/>
  <c r="P121" i="3" a="1"/>
  <c r="P121" i="3" s="1"/>
  <c r="P122" i="3" a="1"/>
  <c r="P122" i="3" s="1"/>
  <c r="P123" i="3" a="1"/>
  <c r="P123" i="3" s="1"/>
  <c r="P124" i="3" a="1"/>
  <c r="P124" i="3" s="1"/>
  <c r="P125" i="3" a="1"/>
  <c r="P125" i="3" s="1"/>
  <c r="P126" i="3" a="1"/>
  <c r="P126" i="3" s="1"/>
  <c r="P127" i="3" a="1"/>
  <c r="P127" i="3" s="1"/>
  <c r="P128" i="3" a="1"/>
  <c r="P128" i="3" s="1"/>
  <c r="P129" i="3" a="1"/>
  <c r="P129" i="3" s="1"/>
  <c r="P130" i="3" a="1"/>
  <c r="P130" i="3" s="1"/>
  <c r="P131" i="3" a="1"/>
  <c r="P131" i="3" s="1"/>
  <c r="P132" i="3" a="1"/>
  <c r="P132" i="3" s="1"/>
  <c r="P133" i="3" a="1"/>
  <c r="P133" i="3" s="1"/>
  <c r="P134" i="3" a="1"/>
  <c r="P134" i="3" s="1"/>
  <c r="P135" i="3" a="1"/>
  <c r="P135" i="3" s="1"/>
  <c r="P136" i="3" a="1"/>
  <c r="P136" i="3" s="1"/>
  <c r="P137" i="3" a="1"/>
  <c r="P137" i="3" s="1"/>
  <c r="P138" i="3" a="1"/>
  <c r="P138" i="3" s="1"/>
  <c r="P139" i="3" a="1"/>
  <c r="P139" i="3" s="1"/>
  <c r="P140" i="3" a="1"/>
  <c r="P140" i="3" s="1"/>
  <c r="P141" i="3" a="1"/>
  <c r="P141" i="3" s="1"/>
  <c r="P142" i="3" a="1"/>
  <c r="P142" i="3" s="1"/>
  <c r="P143" i="3" a="1"/>
  <c r="P143" i="3" s="1"/>
  <c r="P144" i="3" a="1"/>
  <c r="P144" i="3" s="1"/>
  <c r="P145" i="3" a="1"/>
  <c r="P145" i="3" s="1"/>
  <c r="P146" i="3" a="1"/>
  <c r="P146" i="3" s="1"/>
  <c r="P147" i="3" a="1"/>
  <c r="P147" i="3" s="1"/>
  <c r="P148" i="3" a="1"/>
  <c r="P148" i="3" s="1"/>
  <c r="P149" i="3" a="1"/>
  <c r="P149" i="3" s="1"/>
  <c r="P150" i="3" a="1"/>
  <c r="P150" i="3" s="1"/>
  <c r="P151" i="3" a="1"/>
  <c r="P151" i="3" s="1"/>
  <c r="P152" i="3" a="1"/>
  <c r="P152" i="3" s="1"/>
  <c r="P153" i="3" a="1"/>
  <c r="P153" i="3" s="1"/>
  <c r="P154" i="3" a="1"/>
  <c r="P154" i="3" s="1"/>
  <c r="P155" i="3" a="1"/>
  <c r="P155" i="3" s="1"/>
  <c r="P156" i="3" a="1"/>
  <c r="P156" i="3" s="1"/>
  <c r="P157" i="3" a="1"/>
  <c r="P157" i="3" s="1"/>
  <c r="P158" i="3" a="1"/>
  <c r="P158" i="3" s="1"/>
  <c r="P159" i="3" a="1"/>
  <c r="P159" i="3" s="1"/>
  <c r="P160" i="3" a="1"/>
  <c r="P160" i="3" s="1"/>
  <c r="P161" i="3" a="1"/>
  <c r="P161" i="3" s="1"/>
  <c r="P162" i="3" a="1"/>
  <c r="P162" i="3" s="1"/>
  <c r="P163" i="3" a="1"/>
  <c r="P163" i="3" s="1"/>
  <c r="P164" i="3" a="1"/>
  <c r="P164" i="3" s="1"/>
  <c r="P165" i="3" a="1"/>
  <c r="P165" i="3" s="1"/>
  <c r="P166" i="3" a="1"/>
  <c r="P166" i="3" s="1"/>
  <c r="P167" i="3" a="1"/>
  <c r="P167" i="3" s="1"/>
  <c r="P168" i="3" a="1"/>
  <c r="P168" i="3" s="1"/>
  <c r="P169" i="3" a="1"/>
  <c r="P169" i="3" s="1"/>
  <c r="P170" i="3" a="1"/>
  <c r="P170" i="3" s="1"/>
  <c r="P171" i="3" a="1"/>
  <c r="P171" i="3" s="1"/>
  <c r="P172" i="3" a="1"/>
  <c r="P172" i="3" s="1"/>
  <c r="P173" i="3" a="1"/>
  <c r="P173" i="3" s="1"/>
  <c r="P174" i="3" a="1"/>
  <c r="P174" i="3" s="1"/>
  <c r="P175" i="3" a="1"/>
  <c r="P175" i="3" s="1"/>
  <c r="P176" i="3" a="1"/>
  <c r="P176" i="3" s="1"/>
  <c r="P177" i="3" a="1"/>
  <c r="P177" i="3" s="1"/>
  <c r="P178" i="3" a="1"/>
  <c r="P178" i="3" s="1"/>
  <c r="P179" i="3" a="1"/>
  <c r="P179" i="3" s="1"/>
  <c r="P180" i="3" a="1"/>
  <c r="P180" i="3" s="1"/>
  <c r="P181" i="3" a="1"/>
  <c r="P181" i="3" s="1"/>
  <c r="P182" i="3" a="1"/>
  <c r="P182" i="3" s="1"/>
  <c r="P183" i="3" a="1"/>
  <c r="P183" i="3" s="1"/>
  <c r="P184" i="3" a="1"/>
  <c r="P184" i="3" s="1"/>
  <c r="P185" i="3" a="1"/>
  <c r="P185" i="3" s="1"/>
  <c r="P186" i="3" a="1"/>
  <c r="P186" i="3" s="1"/>
  <c r="P187" i="3" a="1"/>
  <c r="P187" i="3" s="1"/>
  <c r="P188" i="3" a="1"/>
  <c r="P188" i="3" s="1"/>
  <c r="P189" i="3" a="1"/>
  <c r="P189" i="3" s="1"/>
  <c r="P190" i="3" a="1"/>
  <c r="P190" i="3" s="1"/>
  <c r="P191" i="3" a="1"/>
  <c r="P191" i="3" s="1"/>
  <c r="P192" i="3" a="1"/>
  <c r="P192" i="3" s="1"/>
  <c r="P193" i="3" a="1"/>
  <c r="P193" i="3" s="1"/>
  <c r="P194" i="3" a="1"/>
  <c r="P194" i="3" s="1"/>
  <c r="P195" i="3" a="1"/>
  <c r="P195" i="3" s="1"/>
  <c r="P196" i="3" a="1"/>
  <c r="P196" i="3" s="1"/>
  <c r="P197" i="3" a="1"/>
  <c r="P197" i="3" s="1"/>
  <c r="P198" i="3" a="1"/>
  <c r="P198" i="3" s="1"/>
  <c r="P199" i="3" a="1"/>
  <c r="P199" i="3" s="1"/>
  <c r="P200" i="3" a="1"/>
  <c r="P200" i="3" s="1"/>
  <c r="P201" i="3" a="1"/>
  <c r="P201" i="3" s="1"/>
  <c r="P202" i="3" a="1"/>
  <c r="P202" i="3" s="1"/>
  <c r="P203" i="3" a="1"/>
  <c r="P203" i="3" s="1"/>
  <c r="P204" i="3" a="1"/>
  <c r="P204" i="3" s="1"/>
  <c r="P205" i="3" a="1"/>
  <c r="P205" i="3" s="1"/>
  <c r="P206" i="3" a="1"/>
  <c r="P206" i="3" s="1"/>
  <c r="P207" i="3" a="1"/>
  <c r="P207" i="3" s="1"/>
  <c r="P208" i="3" a="1"/>
  <c r="P208" i="3" s="1"/>
  <c r="P209" i="3" a="1"/>
  <c r="P209" i="3" s="1"/>
  <c r="P210" i="3" a="1"/>
  <c r="P210" i="3" s="1"/>
  <c r="P211" i="3" a="1"/>
  <c r="P211" i="3" s="1"/>
  <c r="P212" i="3" a="1"/>
  <c r="P212" i="3" s="1"/>
  <c r="P213" i="3" a="1"/>
  <c r="P213" i="3" s="1"/>
  <c r="P214" i="3" a="1"/>
  <c r="P214" i="3" s="1"/>
  <c r="P215" i="3" a="1"/>
  <c r="P215" i="3" s="1"/>
  <c r="P216" i="3" a="1"/>
  <c r="P216" i="3" s="1"/>
  <c r="P217" i="3" a="1"/>
  <c r="P217" i="3" s="1"/>
  <c r="P218" i="3" a="1"/>
  <c r="P218" i="3" s="1"/>
  <c r="P219" i="3" a="1"/>
  <c r="P219" i="3" s="1"/>
  <c r="P220" i="3" a="1"/>
  <c r="P220" i="3" s="1"/>
  <c r="P221" i="3" a="1"/>
  <c r="P221" i="3" s="1"/>
  <c r="P222" i="3" a="1"/>
  <c r="P222" i="3" s="1"/>
  <c r="P223" i="3" a="1"/>
  <c r="P223" i="3" s="1"/>
  <c r="P224" i="3" a="1"/>
  <c r="P224" i="3" s="1"/>
  <c r="P225" i="3" a="1"/>
  <c r="P225" i="3" s="1"/>
  <c r="P226" i="3" a="1"/>
  <c r="P226" i="3" s="1"/>
  <c r="P227" i="3" a="1"/>
  <c r="P227" i="3" s="1"/>
  <c r="P228" i="3" a="1"/>
  <c r="P228" i="3" s="1"/>
  <c r="P229" i="3" a="1"/>
  <c r="P229" i="3" s="1"/>
  <c r="P230" i="3" a="1"/>
  <c r="P230" i="3" s="1"/>
  <c r="P231" i="3" a="1"/>
  <c r="P231" i="3" s="1"/>
  <c r="P232" i="3" a="1"/>
  <c r="P232" i="3" s="1"/>
  <c r="P233" i="3" a="1"/>
  <c r="P233" i="3" s="1"/>
  <c r="P234" i="3" a="1"/>
  <c r="P234" i="3" s="1"/>
  <c r="P235" i="3" a="1"/>
  <c r="P235" i="3" s="1"/>
  <c r="P236" i="3" a="1"/>
  <c r="P236" i="3" s="1"/>
  <c r="P237" i="3" a="1"/>
  <c r="P237" i="3" s="1"/>
  <c r="P238" i="3" a="1"/>
  <c r="P238" i="3" s="1"/>
  <c r="P239" i="3" a="1"/>
  <c r="P239" i="3" s="1"/>
  <c r="P240" i="3" a="1"/>
  <c r="P240" i="3" s="1"/>
  <c r="P241" i="3" a="1"/>
  <c r="P241" i="3" s="1"/>
  <c r="P242" i="3" a="1"/>
  <c r="P242" i="3" s="1"/>
  <c r="P243" i="3" a="1"/>
  <c r="P243" i="3" s="1"/>
  <c r="P244" i="3" a="1"/>
  <c r="P244" i="3" s="1"/>
  <c r="P245" i="3" a="1"/>
  <c r="P245" i="3" s="1"/>
  <c r="P246" i="3" a="1"/>
  <c r="P246" i="3" s="1"/>
  <c r="P247" i="3" a="1"/>
  <c r="P247" i="3" s="1"/>
  <c r="P248" i="3" a="1"/>
  <c r="P248" i="3" s="1"/>
  <c r="P249" i="3" a="1"/>
  <c r="P249" i="3" s="1"/>
  <c r="P250" i="3" a="1"/>
  <c r="P250" i="3" s="1"/>
  <c r="P251" i="3" a="1"/>
  <c r="P251" i="3" s="1"/>
  <c r="P252" i="3" a="1"/>
  <c r="P252" i="3" s="1"/>
  <c r="P253" i="3" a="1"/>
  <c r="P253" i="3" s="1"/>
  <c r="P254" i="3" a="1"/>
  <c r="P254" i="3" s="1"/>
  <c r="P255" i="3" a="1"/>
  <c r="P255" i="3" s="1"/>
  <c r="P256" i="3" a="1"/>
  <c r="P256" i="3" s="1"/>
  <c r="P257" i="3" a="1"/>
  <c r="P257" i="3" s="1"/>
  <c r="P258" i="3" a="1"/>
  <c r="P258" i="3" s="1"/>
  <c r="P259" i="3" a="1"/>
  <c r="P259" i="3" s="1"/>
  <c r="P260" i="3" a="1"/>
  <c r="P260" i="3" s="1"/>
  <c r="P261" i="3" a="1"/>
  <c r="P261" i="3" s="1"/>
  <c r="P262" i="3" a="1"/>
  <c r="P262" i="3" s="1"/>
  <c r="P263" i="3" a="1"/>
  <c r="P263" i="3" s="1"/>
  <c r="P264" i="3" a="1"/>
  <c r="P264" i="3" s="1"/>
  <c r="P265" i="3" a="1"/>
  <c r="P265" i="3" s="1"/>
  <c r="P266" i="3" a="1"/>
  <c r="P266" i="3" s="1"/>
  <c r="P267" i="3" a="1"/>
  <c r="P267" i="3" s="1"/>
  <c r="P268" i="3" a="1"/>
  <c r="P268" i="3" s="1"/>
  <c r="P269" i="3" a="1"/>
  <c r="P269" i="3" s="1"/>
  <c r="P270" i="3" a="1"/>
  <c r="P270" i="3" s="1"/>
  <c r="P271" i="3" a="1"/>
  <c r="P271" i="3" s="1"/>
  <c r="P272" i="3" a="1"/>
  <c r="P272" i="3" s="1"/>
  <c r="P273" i="3" a="1"/>
  <c r="P273" i="3" s="1"/>
  <c r="P274" i="3" a="1"/>
  <c r="P274" i="3" s="1"/>
  <c r="P275" i="3" a="1"/>
  <c r="P275" i="3" s="1"/>
  <c r="P276" i="3" a="1"/>
  <c r="P276" i="3" s="1"/>
  <c r="P277" i="3" a="1"/>
  <c r="P277" i="3" s="1"/>
  <c r="P278" i="3" a="1"/>
  <c r="P278" i="3" s="1"/>
  <c r="P279" i="3" a="1"/>
  <c r="P279" i="3" s="1"/>
  <c r="P280" i="3" a="1"/>
  <c r="P280" i="3" s="1"/>
  <c r="P281" i="3" a="1"/>
  <c r="P281" i="3" s="1"/>
  <c r="P282" i="3" a="1"/>
  <c r="P282" i="3" s="1"/>
  <c r="P283" i="3" a="1"/>
  <c r="P283" i="3" s="1"/>
  <c r="P284" i="3" a="1"/>
  <c r="P284" i="3" s="1"/>
  <c r="P285" i="3" a="1"/>
  <c r="P285" i="3" s="1"/>
  <c r="P286" i="3" a="1"/>
  <c r="P286" i="3" s="1"/>
  <c r="P287" i="3" a="1"/>
  <c r="P287" i="3" s="1"/>
  <c r="P288" i="3" a="1"/>
  <c r="P288" i="3" s="1"/>
  <c r="P289" i="3" a="1"/>
  <c r="P289" i="3" s="1"/>
  <c r="P290" i="3" a="1"/>
  <c r="P290" i="3" s="1"/>
  <c r="P291" i="3" a="1"/>
  <c r="P291" i="3" s="1"/>
  <c r="P292" i="3" a="1"/>
  <c r="P292" i="3" s="1"/>
  <c r="P293" i="3" a="1"/>
  <c r="P293" i="3" s="1"/>
  <c r="P294" i="3" a="1"/>
  <c r="P294" i="3" s="1"/>
  <c r="P295" i="3" a="1"/>
  <c r="P295" i="3" s="1"/>
  <c r="P296" i="3" a="1"/>
  <c r="P296" i="3" s="1"/>
  <c r="P297" i="3" a="1"/>
  <c r="P297" i="3" s="1"/>
  <c r="P298" i="3" a="1"/>
  <c r="P298" i="3" s="1"/>
  <c r="P299" i="3" a="1"/>
  <c r="P299" i="3" s="1"/>
  <c r="P300" i="3" a="1"/>
  <c r="P300" i="3" s="1"/>
  <c r="P301" i="3" a="1"/>
  <c r="P301" i="3" s="1"/>
  <c r="P302" i="3" a="1"/>
  <c r="P302" i="3" s="1"/>
  <c r="P303" i="3" a="1"/>
  <c r="P303" i="3" s="1"/>
  <c r="P304" i="3" a="1"/>
  <c r="P304" i="3" s="1"/>
  <c r="P305" i="3" a="1"/>
  <c r="P305" i="3" s="1"/>
  <c r="P306" i="3" a="1"/>
  <c r="P306" i="3" s="1"/>
  <c r="P307" i="3" a="1"/>
  <c r="P307" i="3" s="1"/>
  <c r="P308" i="3" a="1"/>
  <c r="P308" i="3" s="1"/>
  <c r="P309" i="3" a="1"/>
  <c r="P309" i="3" s="1"/>
  <c r="P310" i="3" a="1"/>
  <c r="P310" i="3" s="1"/>
  <c r="P311" i="3" a="1"/>
  <c r="P311" i="3" s="1"/>
  <c r="P312" i="3" a="1"/>
  <c r="P312" i="3" s="1"/>
  <c r="P313" i="3" a="1"/>
  <c r="P313" i="3" s="1"/>
  <c r="P314" i="3" a="1"/>
  <c r="P314" i="3" s="1"/>
  <c r="P315" i="3" a="1"/>
  <c r="P315" i="3" s="1"/>
  <c r="P316" i="3" a="1"/>
  <c r="P316" i="3" s="1"/>
  <c r="P317" i="3" a="1"/>
  <c r="P317" i="3" s="1"/>
  <c r="P318" i="3" a="1"/>
  <c r="P318" i="3" s="1"/>
  <c r="P319" i="3" a="1"/>
  <c r="P319" i="3" s="1"/>
  <c r="P320" i="3" a="1"/>
  <c r="P320" i="3" s="1"/>
  <c r="P321" i="3" a="1"/>
  <c r="P321" i="3" s="1"/>
  <c r="P322" i="3" a="1"/>
  <c r="P322" i="3" s="1"/>
  <c r="P323" i="3" a="1"/>
  <c r="P323" i="3" s="1"/>
  <c r="P324" i="3" a="1"/>
  <c r="P324" i="3" s="1"/>
  <c r="P325" i="3" a="1"/>
  <c r="P325" i="3" s="1"/>
  <c r="P326" i="3" a="1"/>
  <c r="P326" i="3" s="1"/>
  <c r="P327" i="3" a="1"/>
  <c r="P327" i="3" s="1"/>
  <c r="P328" i="3" a="1"/>
  <c r="P328" i="3" s="1"/>
  <c r="P329" i="3" a="1"/>
  <c r="P329" i="3" s="1"/>
  <c r="P330" i="3" a="1"/>
  <c r="P330" i="3" s="1"/>
  <c r="P331" i="3" a="1"/>
  <c r="P331" i="3" s="1"/>
  <c r="P332" i="3" a="1"/>
  <c r="P332" i="3" s="1"/>
  <c r="P333" i="3" a="1"/>
  <c r="P333" i="3" s="1"/>
  <c r="P334" i="3" a="1"/>
  <c r="P334" i="3" s="1"/>
  <c r="P335" i="3" a="1"/>
  <c r="P335" i="3" s="1"/>
  <c r="P336" i="3" a="1"/>
  <c r="P336" i="3" s="1"/>
  <c r="P337" i="3" a="1"/>
  <c r="P337" i="3" s="1"/>
  <c r="P338" i="3" a="1"/>
  <c r="P338" i="3" s="1"/>
  <c r="P339" i="3" a="1"/>
  <c r="P339" i="3" s="1"/>
  <c r="P340" i="3" a="1"/>
  <c r="P340" i="3" s="1"/>
  <c r="P341" i="3" a="1"/>
  <c r="P341" i="3" s="1"/>
  <c r="P342" i="3" a="1"/>
  <c r="P342" i="3" s="1"/>
  <c r="P343" i="3" a="1"/>
  <c r="P343" i="3" s="1"/>
  <c r="P344" i="3" a="1"/>
  <c r="P344" i="3" s="1"/>
  <c r="P345" i="3" a="1"/>
  <c r="P345" i="3" s="1"/>
  <c r="P346" i="3" a="1"/>
  <c r="P346" i="3" s="1"/>
  <c r="P347" i="3" a="1"/>
  <c r="P347" i="3" s="1"/>
  <c r="P348" i="3" a="1"/>
  <c r="P348" i="3" s="1"/>
  <c r="P349" i="3" a="1"/>
  <c r="P349" i="3" s="1"/>
  <c r="P350" i="3" a="1"/>
  <c r="P350" i="3" s="1"/>
  <c r="P351" i="3" a="1"/>
  <c r="P351" i="3" s="1"/>
  <c r="P352" i="3" a="1"/>
  <c r="P352" i="3" s="1"/>
  <c r="P353" i="3" a="1"/>
  <c r="P353" i="3" s="1"/>
  <c r="P354" i="3" a="1"/>
  <c r="P354" i="3" s="1"/>
  <c r="P355" i="3" a="1"/>
  <c r="P355" i="3" s="1"/>
  <c r="P356" i="3" a="1"/>
  <c r="P356" i="3" s="1"/>
  <c r="P357" i="3" a="1"/>
  <c r="P357" i="3" s="1"/>
  <c r="P358" i="3" a="1"/>
  <c r="P358" i="3" s="1"/>
  <c r="P359" i="3" a="1"/>
  <c r="P359" i="3" s="1"/>
  <c r="P360" i="3" a="1"/>
  <c r="P360" i="3" s="1"/>
  <c r="P361" i="3" a="1"/>
  <c r="P361" i="3" s="1"/>
  <c r="P362" i="3" a="1"/>
  <c r="P362" i="3" s="1"/>
  <c r="P363" i="3" a="1"/>
  <c r="P363" i="3" s="1"/>
  <c r="P364" i="3" a="1"/>
  <c r="P364" i="3" s="1"/>
  <c r="P365" i="3" a="1"/>
  <c r="P365" i="3" s="1"/>
  <c r="P366" i="3" a="1"/>
  <c r="P366" i="3" s="1"/>
  <c r="P367" i="3" a="1"/>
  <c r="P367" i="3" s="1"/>
  <c r="P368" i="3" a="1"/>
  <c r="P368" i="3" s="1"/>
  <c r="P369" i="3" a="1"/>
  <c r="P369" i="3" s="1"/>
  <c r="P370" i="3" a="1"/>
  <c r="P370" i="3" s="1"/>
  <c r="P371" i="3" a="1"/>
  <c r="P371" i="3" s="1"/>
  <c r="P372" i="3" a="1"/>
  <c r="P372" i="3" s="1"/>
  <c r="P373" i="3" a="1"/>
  <c r="P373" i="3" s="1"/>
  <c r="P374" i="3" a="1"/>
  <c r="P374" i="3" s="1"/>
  <c r="P375" i="3" a="1"/>
  <c r="P375" i="3" s="1"/>
  <c r="P376" i="3" a="1"/>
  <c r="P376" i="3" s="1"/>
  <c r="P377" i="3" a="1"/>
  <c r="P377" i="3" s="1"/>
  <c r="P378" i="3" a="1"/>
  <c r="P378" i="3" s="1"/>
  <c r="P379" i="3" a="1"/>
  <c r="P379" i="3" s="1"/>
  <c r="P380" i="3" a="1"/>
  <c r="P380" i="3" s="1"/>
  <c r="P381" i="3" a="1"/>
  <c r="P381" i="3" s="1"/>
  <c r="P382" i="3" a="1"/>
  <c r="P382" i="3" s="1"/>
  <c r="P383" i="3" a="1"/>
  <c r="P383" i="3" s="1"/>
  <c r="P384" i="3" a="1"/>
  <c r="P384" i="3" s="1"/>
  <c r="P385" i="3" a="1"/>
  <c r="P385" i="3" s="1"/>
  <c r="P386" i="3" a="1"/>
  <c r="P386" i="3" s="1"/>
  <c r="P387" i="3" a="1"/>
  <c r="P387" i="3" s="1"/>
  <c r="P388" i="3" a="1"/>
  <c r="P388" i="3" s="1"/>
  <c r="P389" i="3" a="1"/>
  <c r="P389" i="3" s="1"/>
  <c r="P390" i="3" a="1"/>
  <c r="P390" i="3" s="1"/>
  <c r="P391" i="3" a="1"/>
  <c r="P391" i="3" s="1"/>
  <c r="P392" i="3" a="1"/>
  <c r="P392" i="3" s="1"/>
  <c r="P393" i="3" a="1"/>
  <c r="P393" i="3" s="1"/>
  <c r="P394" i="3" a="1"/>
  <c r="P394" i="3" s="1"/>
  <c r="P395" i="3" a="1"/>
  <c r="P395" i="3" s="1"/>
  <c r="P396" i="3" a="1"/>
  <c r="P396" i="3" s="1"/>
  <c r="P397" i="3" a="1"/>
  <c r="P397" i="3" s="1"/>
  <c r="P398" i="3" a="1"/>
  <c r="P398" i="3" s="1"/>
  <c r="P399" i="3" a="1"/>
  <c r="P399" i="3" s="1"/>
  <c r="P400" i="3" a="1"/>
  <c r="P400" i="3" s="1"/>
  <c r="P401" i="3" a="1"/>
  <c r="P401" i="3" s="1"/>
  <c r="P402" i="3" a="1"/>
  <c r="P402" i="3" s="1"/>
  <c r="P403" i="3" a="1"/>
  <c r="P403" i="3" s="1"/>
  <c r="P404" i="3" a="1"/>
  <c r="P404" i="3" s="1"/>
  <c r="P405" i="3" a="1"/>
  <c r="P405" i="3" s="1"/>
  <c r="P406" i="3" a="1"/>
  <c r="P406" i="3" s="1"/>
  <c r="P407" i="3" a="1"/>
  <c r="P407" i="3" s="1"/>
  <c r="P408" i="3" a="1"/>
  <c r="P408" i="3" s="1"/>
  <c r="P409" i="3" a="1"/>
  <c r="P409" i="3" s="1"/>
  <c r="P410" i="3" a="1"/>
  <c r="P410" i="3" s="1"/>
  <c r="P411" i="3" a="1"/>
  <c r="P411" i="3" s="1"/>
  <c r="P412" i="3" a="1"/>
  <c r="P412" i="3" s="1"/>
  <c r="P413" i="3" a="1"/>
  <c r="P413" i="3" s="1"/>
  <c r="P414" i="3" a="1"/>
  <c r="P414" i="3" s="1"/>
  <c r="P415" i="3" a="1"/>
  <c r="P415" i="3" s="1"/>
  <c r="P416" i="3" a="1"/>
  <c r="P416" i="3" s="1"/>
  <c r="P417" i="3" a="1"/>
  <c r="P417" i="3" s="1"/>
  <c r="P418" i="3" a="1"/>
  <c r="P418" i="3" s="1"/>
  <c r="P419" i="3" a="1"/>
  <c r="P419" i="3" s="1"/>
  <c r="P420" i="3" a="1"/>
  <c r="P420" i="3" s="1"/>
  <c r="P421" i="3" a="1"/>
  <c r="P421" i="3" s="1"/>
  <c r="P422" i="3" a="1"/>
  <c r="P422" i="3" s="1"/>
  <c r="P423" i="3" a="1"/>
  <c r="P423" i="3" s="1"/>
  <c r="P424" i="3" a="1"/>
  <c r="P424" i="3" s="1"/>
  <c r="P425" i="3" a="1"/>
  <c r="P425" i="3" s="1"/>
  <c r="P426" i="3" a="1"/>
  <c r="P426" i="3" s="1"/>
  <c r="P427" i="3" a="1"/>
  <c r="P427" i="3" s="1"/>
  <c r="P428" i="3" a="1"/>
  <c r="P428" i="3" s="1"/>
  <c r="P429" i="3" a="1"/>
  <c r="P429" i="3" s="1"/>
  <c r="P430" i="3" a="1"/>
  <c r="P430" i="3" s="1"/>
  <c r="P431" i="3" a="1"/>
  <c r="P431" i="3" s="1"/>
  <c r="P432" i="3" a="1"/>
  <c r="P432" i="3" s="1"/>
  <c r="P433" i="3" a="1"/>
  <c r="P433" i="3" s="1"/>
  <c r="P434" i="3" a="1"/>
  <c r="P434" i="3" s="1"/>
  <c r="P435" i="3" a="1"/>
  <c r="P435" i="3" s="1"/>
  <c r="P436" i="3" a="1"/>
  <c r="P436" i="3" s="1"/>
  <c r="P437" i="3" a="1"/>
  <c r="P437" i="3" s="1"/>
  <c r="P438" i="3" a="1"/>
  <c r="P438" i="3" s="1"/>
  <c r="P439" i="3" a="1"/>
  <c r="P439" i="3" s="1"/>
  <c r="P440" i="3" a="1"/>
  <c r="P440" i="3" s="1"/>
  <c r="P441" i="3" a="1"/>
  <c r="P441" i="3" s="1"/>
  <c r="P442" i="3" a="1"/>
  <c r="P442" i="3" s="1"/>
  <c r="P443" i="3" a="1"/>
  <c r="P443" i="3" s="1"/>
  <c r="P444" i="3" a="1"/>
  <c r="P444" i="3" s="1"/>
  <c r="P445" i="3" a="1"/>
  <c r="P445" i="3" s="1"/>
  <c r="P446" i="3" a="1"/>
  <c r="P446" i="3" s="1"/>
  <c r="P447" i="3" a="1"/>
  <c r="P447" i="3" s="1"/>
  <c r="P448" i="3" a="1"/>
  <c r="P448" i="3" s="1"/>
  <c r="P449" i="3" a="1"/>
  <c r="P449" i="3" s="1"/>
  <c r="P450" i="3" a="1"/>
  <c r="P450" i="3" s="1"/>
  <c r="P451" i="3" a="1"/>
  <c r="P451" i="3" s="1"/>
  <c r="P452" i="3" a="1"/>
  <c r="P452" i="3" s="1"/>
  <c r="P453" i="3" a="1"/>
  <c r="P453" i="3" s="1"/>
  <c r="P454" i="3" a="1"/>
  <c r="P454" i="3" s="1"/>
  <c r="P455" i="3" a="1"/>
  <c r="P455" i="3" s="1"/>
  <c r="P456" i="3" a="1"/>
  <c r="P456" i="3" s="1"/>
  <c r="P457" i="3" a="1"/>
  <c r="P457" i="3" s="1"/>
  <c r="P458" i="3" a="1"/>
  <c r="P458" i="3" s="1"/>
  <c r="P459" i="3" a="1"/>
  <c r="P459" i="3" s="1"/>
  <c r="P460" i="3" a="1"/>
  <c r="P460" i="3" s="1"/>
  <c r="P461" i="3" a="1"/>
  <c r="P461" i="3" s="1"/>
  <c r="P462" i="3" a="1"/>
  <c r="P462" i="3" s="1"/>
  <c r="P463" i="3" a="1"/>
  <c r="P463" i="3" s="1"/>
  <c r="P464" i="3" a="1"/>
  <c r="P464" i="3" s="1"/>
  <c r="P465" i="3" a="1"/>
  <c r="P465" i="3" s="1"/>
  <c r="P466" i="3" a="1"/>
  <c r="P466" i="3" s="1"/>
  <c r="P467" i="3" a="1"/>
  <c r="P467" i="3" s="1"/>
  <c r="P468" i="3" a="1"/>
  <c r="P468" i="3" s="1"/>
  <c r="P469" i="3" a="1"/>
  <c r="P469" i="3" s="1"/>
  <c r="P470" i="3" a="1"/>
  <c r="P470" i="3" s="1"/>
  <c r="P471" i="3" a="1"/>
  <c r="P471" i="3" s="1"/>
  <c r="P472" i="3" a="1"/>
  <c r="P472" i="3" s="1"/>
  <c r="P473" i="3" a="1"/>
  <c r="P473" i="3" s="1"/>
  <c r="P474" i="3" a="1"/>
  <c r="P474" i="3" s="1"/>
  <c r="P475" i="3" a="1"/>
  <c r="P475" i="3" s="1"/>
  <c r="P476" i="3" a="1"/>
  <c r="P476" i="3" s="1"/>
  <c r="P477" i="3" a="1"/>
  <c r="P477" i="3" s="1"/>
  <c r="P478" i="3" a="1"/>
  <c r="P478" i="3" s="1"/>
  <c r="P479" i="3" a="1"/>
  <c r="P479" i="3" s="1"/>
  <c r="P480" i="3" a="1"/>
  <c r="P480" i="3" s="1"/>
  <c r="P481" i="3" a="1"/>
  <c r="P481" i="3" s="1"/>
  <c r="P482" i="3" a="1"/>
  <c r="P482" i="3" s="1"/>
  <c r="P483" i="3" a="1"/>
  <c r="P483" i="3" s="1"/>
  <c r="P484" i="3" a="1"/>
  <c r="P484" i="3" s="1"/>
  <c r="P485" i="3" a="1"/>
  <c r="P485" i="3" s="1"/>
  <c r="P486" i="3" a="1"/>
  <c r="P486" i="3" s="1"/>
  <c r="P487" i="3" a="1"/>
  <c r="P487" i="3" s="1"/>
  <c r="P488" i="3" a="1"/>
  <c r="P488" i="3" s="1"/>
  <c r="P489" i="3" a="1"/>
  <c r="P489" i="3" s="1"/>
  <c r="P490" i="3" a="1"/>
  <c r="P490" i="3" s="1"/>
  <c r="P491" i="3" a="1"/>
  <c r="P491" i="3" s="1"/>
  <c r="P492" i="3" a="1"/>
  <c r="P492" i="3" s="1"/>
  <c r="P493" i="3" a="1"/>
  <c r="P493" i="3" s="1"/>
  <c r="P494" i="3" a="1"/>
  <c r="P494" i="3" s="1"/>
  <c r="P495" i="3" a="1"/>
  <c r="P495" i="3" s="1"/>
  <c r="P496" i="3" a="1"/>
  <c r="P496" i="3" s="1"/>
  <c r="P497" i="3" a="1"/>
  <c r="P497" i="3" s="1"/>
  <c r="P498" i="3" a="1"/>
  <c r="P498" i="3" s="1"/>
  <c r="P499" i="3" a="1"/>
  <c r="P499" i="3" s="1"/>
  <c r="P500" i="3" a="1"/>
  <c r="P500" i="3" s="1"/>
  <c r="P501" i="3" a="1"/>
  <c r="P501" i="3" s="1"/>
  <c r="P502" i="3" a="1"/>
  <c r="P502" i="3" s="1"/>
  <c r="P503" i="3" a="1"/>
  <c r="P503" i="3" s="1"/>
  <c r="P504" i="3" a="1"/>
  <c r="P504" i="3" s="1"/>
  <c r="P505" i="3" a="1"/>
  <c r="P505" i="3" s="1"/>
  <c r="P506" i="3" a="1"/>
  <c r="P506" i="3" s="1"/>
  <c r="P507" i="3" a="1"/>
  <c r="P507" i="3" s="1"/>
  <c r="P508" i="3" a="1"/>
  <c r="P508" i="3" s="1"/>
  <c r="P509" i="3" a="1"/>
  <c r="P509" i="3" s="1"/>
  <c r="P510" i="3" a="1"/>
  <c r="P510" i="3" s="1"/>
  <c r="P511" i="3" a="1"/>
  <c r="P511" i="3" s="1"/>
  <c r="P512" i="3" a="1"/>
  <c r="P512" i="3" s="1"/>
  <c r="P513" i="3" a="1"/>
  <c r="P513" i="3" s="1"/>
  <c r="P514" i="3" a="1"/>
  <c r="P514" i="3" s="1"/>
  <c r="P515" i="3" a="1"/>
  <c r="P515" i="3" s="1"/>
  <c r="P516" i="3" a="1"/>
  <c r="P516" i="3" s="1"/>
  <c r="P517" i="3" a="1"/>
  <c r="P517" i="3" s="1"/>
  <c r="P518" i="3" a="1"/>
  <c r="P518" i="3" s="1"/>
  <c r="P519" i="3" a="1"/>
  <c r="P519" i="3" s="1"/>
  <c r="P520" i="3" a="1"/>
  <c r="P520" i="3" s="1"/>
  <c r="P521" i="3" a="1"/>
  <c r="P521" i="3" s="1"/>
  <c r="P522" i="3" a="1"/>
  <c r="P522" i="3" s="1"/>
  <c r="P523" i="3" a="1"/>
  <c r="P523" i="3" s="1"/>
  <c r="P524" i="3" a="1"/>
  <c r="P524" i="3" s="1"/>
  <c r="P525" i="3" a="1"/>
  <c r="P525" i="3" s="1"/>
  <c r="P526" i="3" a="1"/>
  <c r="P526" i="3" s="1"/>
  <c r="P527" i="3" a="1"/>
  <c r="P527" i="3" s="1"/>
  <c r="P528" i="3" a="1"/>
  <c r="P528" i="3" s="1"/>
  <c r="P529" i="3" a="1"/>
  <c r="P529" i="3" s="1"/>
  <c r="P530" i="3" a="1"/>
  <c r="P530" i="3" s="1"/>
  <c r="P531" i="3" a="1"/>
  <c r="P531" i="3" s="1"/>
  <c r="P532" i="3" a="1"/>
  <c r="P532" i="3" s="1"/>
  <c r="P533" i="3" a="1"/>
  <c r="P533" i="3" s="1"/>
  <c r="P534" i="3" a="1"/>
  <c r="P534" i="3" s="1"/>
  <c r="P535" i="3" a="1"/>
  <c r="P535" i="3" s="1"/>
  <c r="P536" i="3" a="1"/>
  <c r="P536" i="3" s="1"/>
  <c r="P537" i="3" a="1"/>
  <c r="P537" i="3" s="1"/>
  <c r="P538" i="3" a="1"/>
  <c r="P538" i="3" s="1"/>
  <c r="P539" i="3" a="1"/>
  <c r="P539" i="3" s="1"/>
  <c r="P540" i="3" a="1"/>
  <c r="P540" i="3" s="1"/>
  <c r="P541" i="3" a="1"/>
  <c r="P541" i="3" s="1"/>
  <c r="P542" i="3" a="1"/>
  <c r="P542" i="3" s="1"/>
  <c r="P543" i="3" a="1"/>
  <c r="P543" i="3" s="1"/>
  <c r="P544" i="3" a="1"/>
  <c r="P544" i="3" s="1"/>
  <c r="P545" i="3" a="1"/>
  <c r="P545" i="3" s="1"/>
  <c r="P546" i="3" a="1"/>
  <c r="P546" i="3" s="1"/>
  <c r="P547" i="3" a="1"/>
  <c r="P547" i="3" s="1"/>
  <c r="P548" i="3" a="1"/>
  <c r="P548" i="3" s="1"/>
  <c r="P549" i="3" a="1"/>
  <c r="P549" i="3" s="1"/>
  <c r="P550" i="3" a="1"/>
  <c r="P550" i="3" s="1"/>
  <c r="P551" i="3" a="1"/>
  <c r="P551" i="3" s="1"/>
  <c r="P552" i="3" a="1"/>
  <c r="P552" i="3" s="1"/>
  <c r="P553" i="3" a="1"/>
  <c r="P553" i="3" s="1"/>
  <c r="P554" i="3" a="1"/>
  <c r="P554" i="3" s="1"/>
  <c r="P555" i="3" a="1"/>
  <c r="P555" i="3" s="1"/>
  <c r="P556" i="3" a="1"/>
  <c r="P556" i="3" s="1"/>
  <c r="P557" i="3" a="1"/>
  <c r="P557" i="3" s="1"/>
  <c r="P558" i="3" a="1"/>
  <c r="P558" i="3" s="1"/>
  <c r="P559" i="3" a="1"/>
  <c r="P559" i="3" s="1"/>
  <c r="P560" i="3" a="1"/>
  <c r="P560" i="3" s="1"/>
  <c r="P561" i="3" a="1"/>
  <c r="P561" i="3" s="1"/>
  <c r="P562" i="3" a="1"/>
  <c r="P562" i="3" s="1"/>
  <c r="P563" i="3" a="1"/>
  <c r="P563" i="3" s="1"/>
  <c r="P564" i="3" a="1"/>
  <c r="P564" i="3" s="1"/>
  <c r="P565" i="3" a="1"/>
  <c r="P565" i="3" s="1"/>
  <c r="P566" i="3" a="1"/>
  <c r="P566" i="3" s="1"/>
  <c r="P567" i="3" a="1"/>
  <c r="P567" i="3" s="1"/>
  <c r="P568" i="3" a="1"/>
  <c r="P568" i="3" s="1"/>
  <c r="P569" i="3" a="1"/>
  <c r="P569" i="3" s="1"/>
  <c r="P570" i="3" a="1"/>
  <c r="P570" i="3" s="1"/>
  <c r="P571" i="3" a="1"/>
  <c r="P571" i="3" s="1"/>
  <c r="P572" i="3" a="1"/>
  <c r="P572" i="3" s="1"/>
  <c r="P573" i="3" a="1"/>
  <c r="P573" i="3" s="1"/>
  <c r="P574" i="3" a="1"/>
  <c r="P574" i="3" s="1"/>
  <c r="P575" i="3" a="1"/>
  <c r="P575" i="3" s="1"/>
  <c r="P576" i="3" a="1"/>
  <c r="P576" i="3" s="1"/>
  <c r="P577" i="3" a="1"/>
  <c r="P577" i="3" s="1"/>
  <c r="P578" i="3" a="1"/>
  <c r="P578" i="3" s="1"/>
  <c r="P579" i="3" a="1"/>
  <c r="P579" i="3" s="1"/>
  <c r="P580" i="3" a="1"/>
  <c r="P580" i="3" s="1"/>
  <c r="P581" i="3" a="1"/>
  <c r="P581" i="3" s="1"/>
  <c r="P582" i="3" a="1"/>
  <c r="P582" i="3" s="1"/>
  <c r="P583" i="3" a="1"/>
  <c r="P583" i="3" s="1"/>
  <c r="P584" i="3" a="1"/>
  <c r="P584" i="3" s="1"/>
  <c r="P585" i="3" a="1"/>
  <c r="P585" i="3" s="1"/>
  <c r="P586" i="3" a="1"/>
  <c r="P586" i="3" s="1"/>
  <c r="P587" i="3" a="1"/>
  <c r="P587" i="3" s="1"/>
  <c r="P588" i="3" a="1"/>
  <c r="P588" i="3" s="1"/>
  <c r="P589" i="3" a="1"/>
  <c r="P589" i="3" s="1"/>
  <c r="P590" i="3" a="1"/>
  <c r="P590" i="3" s="1"/>
  <c r="P591" i="3" a="1"/>
  <c r="P591" i="3" s="1"/>
  <c r="P592" i="3" a="1"/>
  <c r="P592" i="3" s="1"/>
  <c r="P593" i="3" a="1"/>
  <c r="P593" i="3" s="1"/>
  <c r="P594" i="3" a="1"/>
  <c r="P594" i="3" s="1"/>
  <c r="P595" i="3" a="1"/>
  <c r="P595" i="3" s="1"/>
  <c r="P596" i="3" a="1"/>
  <c r="P596" i="3" s="1"/>
  <c r="P597" i="3" a="1"/>
  <c r="P597" i="3" s="1"/>
  <c r="P598" i="3" a="1"/>
  <c r="P598" i="3" s="1"/>
  <c r="P599" i="3" a="1"/>
  <c r="P599" i="3" s="1"/>
  <c r="P600" i="3" a="1"/>
  <c r="P600" i="3" s="1"/>
  <c r="P601" i="3" a="1"/>
  <c r="P601" i="3" s="1"/>
  <c r="P602" i="3" a="1"/>
  <c r="P602" i="3" s="1"/>
  <c r="P603" i="3" a="1"/>
  <c r="P603" i="3" s="1"/>
  <c r="P604" i="3" a="1"/>
  <c r="P604" i="3" s="1"/>
  <c r="P605" i="3" a="1"/>
  <c r="P605" i="3" s="1"/>
  <c r="P606" i="3" a="1"/>
  <c r="P606" i="3" s="1"/>
  <c r="P607" i="3" a="1"/>
  <c r="P607" i="3" s="1"/>
  <c r="P608" i="3" a="1"/>
  <c r="P608" i="3" s="1"/>
  <c r="P609" i="3" a="1"/>
  <c r="P609" i="3" s="1"/>
  <c r="P610" i="3" a="1"/>
  <c r="P610" i="3" s="1"/>
  <c r="P611" i="3" a="1"/>
  <c r="P611" i="3" s="1"/>
  <c r="P612" i="3" a="1"/>
  <c r="P612" i="3" s="1"/>
  <c r="P613" i="3" a="1"/>
  <c r="P613" i="3" s="1"/>
  <c r="P614" i="3" a="1"/>
  <c r="P614" i="3" s="1"/>
  <c r="P615" i="3" a="1"/>
  <c r="P615" i="3" s="1"/>
  <c r="P616" i="3" a="1"/>
  <c r="P616" i="3" s="1"/>
  <c r="P617" i="3" a="1"/>
  <c r="P617" i="3" s="1"/>
  <c r="P618" i="3" a="1"/>
  <c r="P618" i="3" s="1"/>
  <c r="P619" i="3" a="1"/>
  <c r="P619" i="3" s="1"/>
  <c r="P620" i="3" a="1"/>
  <c r="P620" i="3" s="1"/>
  <c r="P621" i="3" a="1"/>
  <c r="P621" i="3" s="1"/>
  <c r="P622" i="3" a="1"/>
  <c r="P622" i="3" s="1"/>
  <c r="P623" i="3" a="1"/>
  <c r="P623" i="3" s="1"/>
  <c r="P624" i="3" a="1"/>
  <c r="P624" i="3" s="1"/>
  <c r="P625" i="3" a="1"/>
  <c r="P625" i="3" s="1"/>
  <c r="P626" i="3" a="1"/>
  <c r="P626" i="3" s="1"/>
  <c r="P627" i="3" a="1"/>
  <c r="P627" i="3" s="1"/>
  <c r="P628" i="3" a="1"/>
  <c r="P628" i="3" s="1"/>
  <c r="P629" i="3" a="1"/>
  <c r="P629" i="3" s="1"/>
  <c r="P630" i="3" a="1"/>
  <c r="P630" i="3" s="1"/>
  <c r="P631" i="3" a="1"/>
  <c r="P631" i="3" s="1"/>
  <c r="P632" i="3" a="1"/>
  <c r="P632" i="3" s="1"/>
  <c r="P633" i="3" a="1"/>
  <c r="P633" i="3" s="1"/>
  <c r="P634" i="3" a="1"/>
  <c r="P634" i="3" s="1"/>
  <c r="P635" i="3" a="1"/>
  <c r="P635" i="3" s="1"/>
  <c r="P636" i="3" a="1"/>
  <c r="P636" i="3" s="1"/>
  <c r="P637" i="3" a="1"/>
  <c r="P637" i="3" s="1"/>
  <c r="P638" i="3" a="1"/>
  <c r="P638" i="3" s="1"/>
  <c r="P639" i="3" a="1"/>
  <c r="P639" i="3" s="1"/>
  <c r="P640" i="3" a="1"/>
  <c r="P640" i="3" s="1"/>
  <c r="P641" i="3" a="1"/>
  <c r="P641" i="3" s="1"/>
  <c r="P642" i="3" a="1"/>
  <c r="P642" i="3" s="1"/>
  <c r="P643" i="3" a="1"/>
  <c r="P643" i="3" s="1"/>
  <c r="P644" i="3" a="1"/>
  <c r="P644" i="3" s="1"/>
  <c r="P645" i="3" a="1"/>
  <c r="P645" i="3" s="1"/>
  <c r="P646" i="3" a="1"/>
  <c r="P646" i="3" s="1"/>
  <c r="P647" i="3" a="1"/>
  <c r="P647" i="3" s="1"/>
  <c r="P648" i="3" a="1"/>
  <c r="P648" i="3" s="1"/>
  <c r="P649" i="3" a="1"/>
  <c r="P649" i="3" s="1"/>
  <c r="P650" i="3" a="1"/>
  <c r="P650" i="3" s="1"/>
  <c r="P651" i="3" a="1"/>
  <c r="P651" i="3" s="1"/>
  <c r="P652" i="3" a="1"/>
  <c r="P652" i="3" s="1"/>
  <c r="P653" i="3" a="1"/>
  <c r="P653" i="3" s="1"/>
  <c r="P654" i="3" a="1"/>
  <c r="P654" i="3" s="1"/>
  <c r="P655" i="3" a="1"/>
  <c r="P655" i="3" s="1"/>
  <c r="P656" i="3" a="1"/>
  <c r="P656" i="3" s="1"/>
  <c r="P657" i="3" a="1"/>
  <c r="P657" i="3" s="1"/>
  <c r="P658" i="3" a="1"/>
  <c r="P658" i="3" s="1"/>
  <c r="P659" i="3" a="1"/>
  <c r="P659" i="3" s="1"/>
  <c r="P660" i="3" a="1"/>
  <c r="P660" i="3" s="1"/>
  <c r="P661" i="3" a="1"/>
  <c r="P661" i="3" s="1"/>
  <c r="P662" i="3" a="1"/>
  <c r="P662" i="3" s="1"/>
  <c r="P663" i="3" a="1"/>
  <c r="P663" i="3" s="1"/>
  <c r="P664" i="3" a="1"/>
  <c r="P664" i="3" s="1"/>
  <c r="P665" i="3" a="1"/>
  <c r="P665" i="3" s="1"/>
  <c r="P666" i="3" a="1"/>
  <c r="P666" i="3" s="1"/>
  <c r="P667" i="3" a="1"/>
  <c r="P667" i="3" s="1"/>
  <c r="P668" i="3" a="1"/>
  <c r="P668" i="3" s="1"/>
  <c r="P669" i="3" a="1"/>
  <c r="P669" i="3" s="1"/>
  <c r="P670" i="3" a="1"/>
  <c r="P670" i="3" s="1"/>
  <c r="P671" i="3" a="1"/>
  <c r="P671" i="3" s="1"/>
  <c r="P672" i="3" a="1"/>
  <c r="P672" i="3" s="1"/>
  <c r="P673" i="3" a="1"/>
  <c r="P673" i="3" s="1"/>
  <c r="P674" i="3" a="1"/>
  <c r="P674" i="3" s="1"/>
  <c r="P675" i="3" a="1"/>
  <c r="P675" i="3" s="1"/>
  <c r="P676" i="3" a="1"/>
  <c r="P676" i="3" s="1"/>
  <c r="P677" i="3" a="1"/>
  <c r="P677" i="3" s="1"/>
  <c r="P678" i="3" a="1"/>
  <c r="P678" i="3" s="1"/>
  <c r="P679" i="3" a="1"/>
  <c r="P679" i="3" s="1"/>
  <c r="P680" i="3" a="1"/>
  <c r="P680" i="3" s="1"/>
  <c r="P681" i="3" a="1"/>
  <c r="P681" i="3" s="1"/>
  <c r="P682" i="3" a="1"/>
  <c r="P682" i="3" s="1"/>
  <c r="P683" i="3" a="1"/>
  <c r="P683" i="3" s="1"/>
  <c r="P684" i="3" a="1"/>
  <c r="P684" i="3" s="1"/>
  <c r="P685" i="3" a="1"/>
  <c r="P685" i="3" s="1"/>
  <c r="P686" i="3" a="1"/>
  <c r="P686" i="3" s="1"/>
  <c r="P687" i="3" a="1"/>
  <c r="P687" i="3" s="1"/>
  <c r="P688" i="3" a="1"/>
  <c r="P688" i="3" s="1"/>
  <c r="P689" i="3" a="1"/>
  <c r="P689" i="3" s="1"/>
  <c r="P690" i="3" a="1"/>
  <c r="P690" i="3" s="1"/>
  <c r="P691" i="3" a="1"/>
  <c r="P691" i="3" s="1"/>
  <c r="P692" i="3" a="1"/>
  <c r="P692" i="3" s="1"/>
  <c r="P693" i="3" a="1"/>
  <c r="P693" i="3" s="1"/>
  <c r="P694" i="3" a="1"/>
  <c r="P694" i="3" s="1"/>
  <c r="P695" i="3" a="1"/>
  <c r="P695" i="3" s="1"/>
  <c r="P696" i="3" a="1"/>
  <c r="P696" i="3" s="1"/>
  <c r="P697" i="3" a="1"/>
  <c r="P697" i="3" s="1"/>
  <c r="P698" i="3" a="1"/>
  <c r="P698" i="3" s="1"/>
  <c r="P699" i="3" a="1"/>
  <c r="P699" i="3" s="1"/>
  <c r="P700" i="3" a="1"/>
  <c r="P700" i="3" s="1"/>
  <c r="P701" i="3" a="1"/>
  <c r="P701" i="3" s="1"/>
  <c r="P702" i="3" a="1"/>
  <c r="P702" i="3" s="1"/>
  <c r="P703" i="3" a="1"/>
  <c r="P703" i="3" s="1"/>
  <c r="P704" i="3" a="1"/>
  <c r="P704" i="3" s="1"/>
  <c r="P705" i="3" a="1"/>
  <c r="P705" i="3" s="1"/>
  <c r="P706" i="3" a="1"/>
  <c r="P706" i="3" s="1"/>
  <c r="P707" i="3" a="1"/>
  <c r="P707" i="3" s="1"/>
  <c r="P708" i="3" a="1"/>
  <c r="P708" i="3" s="1"/>
  <c r="P709" i="3" a="1"/>
  <c r="P709" i="3" s="1"/>
  <c r="P710" i="3" a="1"/>
  <c r="P710" i="3" s="1"/>
  <c r="P711" i="3" a="1"/>
  <c r="P711" i="3" s="1"/>
  <c r="P712" i="3" a="1"/>
  <c r="P712" i="3" s="1"/>
  <c r="P713" i="3" a="1"/>
  <c r="P713" i="3" s="1"/>
  <c r="P714" i="3" a="1"/>
  <c r="P714" i="3" s="1"/>
  <c r="P715" i="3" a="1"/>
  <c r="P715" i="3" s="1"/>
  <c r="P716" i="3" a="1"/>
  <c r="P716" i="3" s="1"/>
  <c r="P717" i="3" a="1"/>
  <c r="P717" i="3" s="1"/>
  <c r="P718" i="3" a="1"/>
  <c r="P718" i="3" s="1"/>
  <c r="P719" i="3" a="1"/>
  <c r="P719" i="3" s="1"/>
  <c r="P720" i="3" a="1"/>
  <c r="P720" i="3" s="1"/>
  <c r="P721" i="3" a="1"/>
  <c r="P721" i="3" s="1"/>
  <c r="P722" i="3" a="1"/>
  <c r="P722" i="3" s="1"/>
  <c r="P723" i="3" a="1"/>
  <c r="P723" i="3" s="1"/>
  <c r="P724" i="3" a="1"/>
  <c r="P724" i="3" s="1"/>
  <c r="P725" i="3" a="1"/>
  <c r="P725" i="3" s="1"/>
  <c r="P726" i="3" a="1"/>
  <c r="P726" i="3" s="1"/>
  <c r="P727" i="3" a="1"/>
  <c r="P727" i="3" s="1"/>
  <c r="P728" i="3" a="1"/>
  <c r="P728" i="3" s="1"/>
  <c r="P729" i="3" a="1"/>
  <c r="P729" i="3" s="1"/>
  <c r="P730" i="3" a="1"/>
  <c r="P730" i="3" s="1"/>
  <c r="P731" i="3" a="1"/>
  <c r="P731" i="3" s="1"/>
  <c r="P732" i="3" a="1"/>
  <c r="P732" i="3" s="1"/>
  <c r="P733" i="3" a="1"/>
  <c r="P733" i="3" s="1"/>
  <c r="P734" i="3" a="1"/>
  <c r="P734" i="3" s="1"/>
  <c r="Q734" i="3" s="1" a="1"/>
  <c r="Q734" i="3" s="1"/>
  <c r="P735" i="3" a="1"/>
  <c r="P735" i="3" s="1"/>
  <c r="P736" i="3" a="1"/>
  <c r="P736" i="3" s="1"/>
  <c r="P737" i="3" a="1"/>
  <c r="P737" i="3" s="1"/>
  <c r="P738" i="3" a="1"/>
  <c r="P738" i="3" s="1"/>
  <c r="P739" i="3" a="1"/>
  <c r="P739" i="3" s="1"/>
  <c r="P740" i="3" a="1"/>
  <c r="P740" i="3" s="1"/>
  <c r="P741" i="3" a="1"/>
  <c r="P741" i="3" s="1"/>
  <c r="P742" i="3" a="1"/>
  <c r="P742" i="3" s="1"/>
  <c r="P743" i="3" a="1"/>
  <c r="P743" i="3" s="1"/>
  <c r="P744" i="3" a="1"/>
  <c r="P744" i="3" s="1"/>
  <c r="P745" i="3" a="1"/>
  <c r="P745" i="3" s="1"/>
  <c r="P746" i="3" a="1"/>
  <c r="P746" i="3" s="1"/>
  <c r="P747" i="3" a="1"/>
  <c r="P747" i="3" s="1"/>
  <c r="P748" i="3" a="1"/>
  <c r="P748" i="3" s="1"/>
  <c r="P749" i="3" a="1"/>
  <c r="P749" i="3" s="1"/>
  <c r="P750" i="3" a="1"/>
  <c r="P750" i="3" s="1"/>
  <c r="P751" i="3" a="1"/>
  <c r="P751" i="3" s="1"/>
  <c r="P752" i="3" a="1"/>
  <c r="P752" i="3" s="1"/>
  <c r="P753" i="3" a="1"/>
  <c r="P753" i="3" s="1"/>
  <c r="P754" i="3" a="1"/>
  <c r="P754" i="3" s="1"/>
  <c r="P755" i="3" a="1"/>
  <c r="P755" i="3" s="1"/>
  <c r="P756" i="3" a="1"/>
  <c r="P756" i="3" s="1"/>
  <c r="P757" i="3" a="1"/>
  <c r="P757" i="3" s="1"/>
  <c r="P758" i="3" a="1"/>
  <c r="P758" i="3" s="1"/>
  <c r="P759" i="3" a="1"/>
  <c r="P759" i="3" s="1"/>
  <c r="P760" i="3" a="1"/>
  <c r="P760" i="3" s="1"/>
  <c r="P761" i="3" a="1"/>
  <c r="P761" i="3" s="1"/>
  <c r="P762" i="3" a="1"/>
  <c r="P762" i="3" s="1"/>
  <c r="P763" i="3" a="1"/>
  <c r="P763" i="3" s="1"/>
  <c r="P764" i="3" a="1"/>
  <c r="P764" i="3" s="1"/>
  <c r="P765" i="3" a="1"/>
  <c r="P765" i="3" s="1"/>
  <c r="P766" i="3" a="1"/>
  <c r="P766" i="3" s="1"/>
  <c r="P767" i="3" a="1"/>
  <c r="P767" i="3" s="1"/>
  <c r="P768" i="3" a="1"/>
  <c r="P768" i="3" s="1"/>
  <c r="P769" i="3" a="1"/>
  <c r="P769" i="3" s="1"/>
  <c r="P770" i="3" a="1"/>
  <c r="P770" i="3" s="1"/>
  <c r="P771" i="3" a="1"/>
  <c r="P771" i="3" s="1"/>
  <c r="P772" i="3" a="1"/>
  <c r="P772" i="3" s="1"/>
  <c r="P773" i="3" a="1"/>
  <c r="P773" i="3" s="1"/>
  <c r="P774" i="3" a="1"/>
  <c r="P774" i="3" s="1"/>
  <c r="P775" i="3" a="1"/>
  <c r="P775" i="3" s="1"/>
  <c r="P776" i="3" a="1"/>
  <c r="P776" i="3" s="1"/>
  <c r="P777" i="3" a="1"/>
  <c r="P777" i="3" s="1"/>
  <c r="P778" i="3" a="1"/>
  <c r="P778" i="3" s="1"/>
  <c r="P779" i="3" a="1"/>
  <c r="P779" i="3" s="1"/>
  <c r="P780" i="3" a="1"/>
  <c r="P780" i="3" s="1"/>
  <c r="P781" i="3" a="1"/>
  <c r="P781" i="3" s="1"/>
  <c r="P782" i="3" a="1"/>
  <c r="P782" i="3" s="1"/>
  <c r="P783" i="3" a="1"/>
  <c r="P783" i="3" s="1"/>
  <c r="P784" i="3" a="1"/>
  <c r="P784" i="3" s="1"/>
  <c r="P785" i="3" a="1"/>
  <c r="P785" i="3" s="1"/>
  <c r="P786" i="3" a="1"/>
  <c r="P786" i="3" s="1"/>
  <c r="P787" i="3" a="1"/>
  <c r="P787" i="3" s="1"/>
  <c r="P788" i="3" a="1"/>
  <c r="P788" i="3" s="1"/>
  <c r="P789" i="3" a="1"/>
  <c r="P789" i="3" s="1"/>
  <c r="P790" i="3" a="1"/>
  <c r="P790" i="3" s="1"/>
  <c r="P791" i="3" a="1"/>
  <c r="P791" i="3" s="1"/>
  <c r="P792" i="3" a="1"/>
  <c r="P792" i="3" s="1"/>
  <c r="P793" i="3" a="1"/>
  <c r="P793" i="3" s="1"/>
  <c r="P794" i="3" a="1"/>
  <c r="P794" i="3" s="1"/>
  <c r="P795" i="3" a="1"/>
  <c r="P795" i="3" s="1"/>
  <c r="P796" i="3" a="1"/>
  <c r="P796" i="3" s="1"/>
  <c r="P797" i="3" a="1"/>
  <c r="P797" i="3" s="1"/>
  <c r="P798" i="3" a="1"/>
  <c r="P798" i="3" s="1"/>
  <c r="P799" i="3" a="1"/>
  <c r="P799" i="3" s="1"/>
  <c r="P800" i="3" a="1"/>
  <c r="P800" i="3" s="1"/>
  <c r="P801" i="3" a="1"/>
  <c r="P801" i="3" s="1"/>
  <c r="P802" i="3" a="1"/>
  <c r="P802" i="3" s="1"/>
  <c r="P803" i="3" a="1"/>
  <c r="P803" i="3" s="1"/>
  <c r="P804" i="3" a="1"/>
  <c r="P804" i="3" s="1"/>
  <c r="P805" i="3" a="1"/>
  <c r="P805" i="3" s="1"/>
  <c r="P806" i="3" a="1"/>
  <c r="P806" i="3" s="1"/>
  <c r="P807" i="3" a="1"/>
  <c r="P807" i="3" s="1"/>
  <c r="P808" i="3" a="1"/>
  <c r="P808" i="3" s="1"/>
  <c r="P809" i="3" a="1"/>
  <c r="P809" i="3" s="1"/>
  <c r="P810" i="3" a="1"/>
  <c r="P810" i="3" s="1"/>
  <c r="P811" i="3" a="1"/>
  <c r="P811" i="3" s="1"/>
  <c r="O2" i="3" a="1"/>
  <c r="O2" i="3" s="1"/>
  <c r="O3" i="3" a="1"/>
  <c r="O3" i="3" s="1"/>
  <c r="O4" i="3" a="1"/>
  <c r="O4" i="3" s="1"/>
  <c r="O5" i="3" a="1"/>
  <c r="O5" i="3" s="1"/>
  <c r="O6" i="3" a="1"/>
  <c r="O6" i="3" s="1"/>
  <c r="O7" i="3" a="1"/>
  <c r="O7" i="3" s="1"/>
  <c r="O8" i="3" a="1"/>
  <c r="O8" i="3" s="1"/>
  <c r="O9" i="3" a="1"/>
  <c r="O9" i="3" s="1"/>
  <c r="O10" i="3" a="1"/>
  <c r="O10" i="3" s="1"/>
  <c r="O11" i="3" a="1"/>
  <c r="O11" i="3" s="1"/>
  <c r="O12" i="3" a="1"/>
  <c r="O12" i="3" s="1"/>
  <c r="O13" i="3" a="1"/>
  <c r="O13" i="3" s="1"/>
  <c r="O14" i="3" a="1"/>
  <c r="O14" i="3" s="1"/>
  <c r="O15" i="3" a="1"/>
  <c r="O15" i="3" s="1"/>
  <c r="O16" i="3" a="1"/>
  <c r="O16" i="3" s="1"/>
  <c r="O17" i="3" a="1"/>
  <c r="O17" i="3" s="1"/>
  <c r="O18" i="3" a="1"/>
  <c r="O18" i="3" s="1"/>
  <c r="O19" i="3" a="1"/>
  <c r="O19" i="3" s="1"/>
  <c r="O20" i="3" a="1"/>
  <c r="O20" i="3" s="1"/>
  <c r="O21" i="3" a="1"/>
  <c r="O21" i="3" s="1"/>
  <c r="O22" i="3" a="1"/>
  <c r="O22" i="3" s="1"/>
  <c r="O23" i="3" a="1"/>
  <c r="O23" i="3" s="1"/>
  <c r="O24" i="3" a="1"/>
  <c r="O24" i="3" s="1"/>
  <c r="O25" i="3" a="1"/>
  <c r="O25" i="3" s="1"/>
  <c r="O26" i="3" a="1"/>
  <c r="O26" i="3" s="1"/>
  <c r="O27" i="3" a="1"/>
  <c r="O27" i="3" s="1"/>
  <c r="O28" i="3" a="1"/>
  <c r="O28" i="3" s="1"/>
  <c r="O29" i="3" a="1"/>
  <c r="O29" i="3" s="1"/>
  <c r="O30" i="3" a="1"/>
  <c r="O30" i="3" s="1"/>
  <c r="O31" i="3" a="1"/>
  <c r="O31" i="3" s="1"/>
  <c r="O32" i="3" a="1"/>
  <c r="O32" i="3" s="1"/>
  <c r="O33" i="3" a="1"/>
  <c r="O33" i="3" s="1"/>
  <c r="O34" i="3" a="1"/>
  <c r="O34" i="3" s="1"/>
  <c r="O35" i="3" a="1"/>
  <c r="O35" i="3" s="1"/>
  <c r="O36" i="3" a="1"/>
  <c r="O36" i="3" s="1"/>
  <c r="O37" i="3" a="1"/>
  <c r="O37" i="3" s="1"/>
  <c r="O38" i="3" a="1"/>
  <c r="O38" i="3" s="1"/>
  <c r="O39" i="3" a="1"/>
  <c r="O39" i="3" s="1"/>
  <c r="O40" i="3" a="1"/>
  <c r="O40" i="3" s="1"/>
  <c r="O41" i="3" a="1"/>
  <c r="O41" i="3" s="1"/>
  <c r="O42" i="3" a="1"/>
  <c r="O42" i="3" s="1"/>
  <c r="O43" i="3" a="1"/>
  <c r="O43" i="3" s="1"/>
  <c r="O44" i="3" a="1"/>
  <c r="O44" i="3" s="1"/>
  <c r="O45" i="3" a="1"/>
  <c r="O45" i="3" s="1"/>
  <c r="O46" i="3" a="1"/>
  <c r="O46" i="3" s="1"/>
  <c r="O47" i="3" a="1"/>
  <c r="O47" i="3" s="1"/>
  <c r="O48" i="3" a="1"/>
  <c r="O48" i="3" s="1"/>
  <c r="O49" i="3" a="1"/>
  <c r="O49" i="3" s="1"/>
  <c r="O50" i="3" a="1"/>
  <c r="O50" i="3" s="1"/>
  <c r="O51" i="3" a="1"/>
  <c r="O51" i="3" s="1"/>
  <c r="O52" i="3" a="1"/>
  <c r="O52" i="3" s="1"/>
  <c r="O53" i="3" a="1"/>
  <c r="O53" i="3" s="1"/>
  <c r="O54" i="3" a="1"/>
  <c r="O54" i="3" s="1"/>
  <c r="O55" i="3" a="1"/>
  <c r="O55" i="3" s="1"/>
  <c r="O56" i="3" a="1"/>
  <c r="O56" i="3" s="1"/>
  <c r="O57" i="3" a="1"/>
  <c r="O57" i="3" s="1"/>
  <c r="O58" i="3" a="1"/>
  <c r="O58" i="3" s="1"/>
  <c r="O59" i="3" a="1"/>
  <c r="O59" i="3" s="1"/>
  <c r="O60" i="3" a="1"/>
  <c r="O60" i="3" s="1"/>
  <c r="O61" i="3" a="1"/>
  <c r="O61" i="3" s="1"/>
  <c r="O62" i="3" a="1"/>
  <c r="O62" i="3" s="1"/>
  <c r="O63" i="3" a="1"/>
  <c r="O63" i="3" s="1"/>
  <c r="O64" i="3" a="1"/>
  <c r="O64" i="3" s="1"/>
  <c r="O65" i="3" a="1"/>
  <c r="O65" i="3" s="1"/>
  <c r="O66" i="3" a="1"/>
  <c r="O66" i="3" s="1"/>
  <c r="O67" i="3" a="1"/>
  <c r="O67" i="3" s="1"/>
  <c r="O68" i="3" a="1"/>
  <c r="O68" i="3" s="1"/>
  <c r="O69" i="3" a="1"/>
  <c r="O69" i="3" s="1"/>
  <c r="O70" i="3" a="1"/>
  <c r="O70" i="3" s="1"/>
  <c r="O71" i="3" a="1"/>
  <c r="O71" i="3" s="1"/>
  <c r="O72" i="3" a="1"/>
  <c r="O72" i="3" s="1"/>
  <c r="O73" i="3" a="1"/>
  <c r="O73" i="3" s="1"/>
  <c r="O74" i="3" a="1"/>
  <c r="O74" i="3" s="1"/>
  <c r="O75" i="3" a="1"/>
  <c r="O75" i="3" s="1"/>
  <c r="O76" i="3" a="1"/>
  <c r="O76" i="3" s="1"/>
  <c r="O77" i="3" a="1"/>
  <c r="O77" i="3" s="1"/>
  <c r="O78" i="3" a="1"/>
  <c r="O78" i="3" s="1"/>
  <c r="O79" i="3" a="1"/>
  <c r="O79" i="3" s="1"/>
  <c r="O80" i="3" a="1"/>
  <c r="O80" i="3" s="1"/>
  <c r="O81" i="3" a="1"/>
  <c r="O81" i="3" s="1"/>
  <c r="O82" i="3" a="1"/>
  <c r="O82" i="3" s="1"/>
  <c r="O83" i="3" a="1"/>
  <c r="O83" i="3" s="1"/>
  <c r="O84" i="3" a="1"/>
  <c r="O84" i="3" s="1"/>
  <c r="O85" i="3" a="1"/>
  <c r="O85" i="3" s="1"/>
  <c r="O86" i="3" a="1"/>
  <c r="O86" i="3" s="1"/>
  <c r="O87" i="3" a="1"/>
  <c r="O87" i="3" s="1"/>
  <c r="O88" i="3" a="1"/>
  <c r="O88" i="3" s="1"/>
  <c r="O89" i="3" a="1"/>
  <c r="O89" i="3" s="1"/>
  <c r="O90" i="3" a="1"/>
  <c r="O90" i="3" s="1"/>
  <c r="O91" i="3" a="1"/>
  <c r="O91" i="3" s="1"/>
  <c r="O92" i="3" a="1"/>
  <c r="O92" i="3" s="1"/>
  <c r="O93" i="3" a="1"/>
  <c r="O93" i="3" s="1"/>
  <c r="O94" i="3" a="1"/>
  <c r="O94" i="3" s="1"/>
  <c r="O95" i="3" a="1"/>
  <c r="O95" i="3" s="1"/>
  <c r="O96" i="3" a="1"/>
  <c r="O96" i="3" s="1"/>
  <c r="O97" i="3" a="1"/>
  <c r="O97" i="3" s="1"/>
  <c r="O98" i="3" a="1"/>
  <c r="O98" i="3" s="1"/>
  <c r="O99" i="3" a="1"/>
  <c r="O99" i="3" s="1"/>
  <c r="O100" i="3" a="1"/>
  <c r="O100" i="3" s="1"/>
  <c r="O101" i="3" a="1"/>
  <c r="O101" i="3" s="1"/>
  <c r="O102" i="3" a="1"/>
  <c r="O102" i="3" s="1"/>
  <c r="O103" i="3" a="1"/>
  <c r="O103" i="3" s="1"/>
  <c r="O104" i="3" a="1"/>
  <c r="O104" i="3" s="1"/>
  <c r="O105" i="3" a="1"/>
  <c r="O105" i="3" s="1"/>
  <c r="O106" i="3" a="1"/>
  <c r="O106" i="3" s="1"/>
  <c r="O107" i="3" a="1"/>
  <c r="O107" i="3" s="1"/>
  <c r="O108" i="3" a="1"/>
  <c r="O108" i="3" s="1"/>
  <c r="O109" i="3" a="1"/>
  <c r="O109" i="3" s="1"/>
  <c r="O110" i="3" a="1"/>
  <c r="O110" i="3" s="1"/>
  <c r="O111" i="3" a="1"/>
  <c r="O111" i="3" s="1"/>
  <c r="O112" i="3" a="1"/>
  <c r="O112" i="3" s="1"/>
  <c r="O113" i="3" a="1"/>
  <c r="O113" i="3" s="1"/>
  <c r="O114" i="3" a="1"/>
  <c r="O114" i="3" s="1"/>
  <c r="O115" i="3" a="1"/>
  <c r="O115" i="3" s="1"/>
  <c r="O116" i="3" a="1"/>
  <c r="O116" i="3" s="1"/>
  <c r="O117" i="3" a="1"/>
  <c r="O117" i="3" s="1"/>
  <c r="O118" i="3" a="1"/>
  <c r="O118" i="3" s="1"/>
  <c r="O119" i="3" a="1"/>
  <c r="O119" i="3" s="1"/>
  <c r="O120" i="3" a="1"/>
  <c r="O120" i="3" s="1"/>
  <c r="O121" i="3" a="1"/>
  <c r="O121" i="3" s="1"/>
  <c r="O122" i="3" a="1"/>
  <c r="O122" i="3" s="1"/>
  <c r="O123" i="3" a="1"/>
  <c r="O123" i="3" s="1"/>
  <c r="O124" i="3" a="1"/>
  <c r="O124" i="3" s="1"/>
  <c r="O125" i="3" a="1"/>
  <c r="O125" i="3" s="1"/>
  <c r="O126" i="3" a="1"/>
  <c r="O126" i="3" s="1"/>
  <c r="O127" i="3" a="1"/>
  <c r="O127" i="3" s="1"/>
  <c r="O128" i="3" a="1"/>
  <c r="O128" i="3" s="1"/>
  <c r="O129" i="3" a="1"/>
  <c r="O129" i="3" s="1"/>
  <c r="O130" i="3" a="1"/>
  <c r="O130" i="3" s="1"/>
  <c r="O131" i="3" a="1"/>
  <c r="O131" i="3" s="1"/>
  <c r="O132" i="3" a="1"/>
  <c r="O132" i="3" s="1"/>
  <c r="O133" i="3" a="1"/>
  <c r="O133" i="3" s="1"/>
  <c r="O134" i="3" a="1"/>
  <c r="O134" i="3" s="1"/>
  <c r="O135" i="3" a="1"/>
  <c r="O135" i="3" s="1"/>
  <c r="O136" i="3" a="1"/>
  <c r="O136" i="3" s="1"/>
  <c r="O137" i="3" a="1"/>
  <c r="O137" i="3" s="1"/>
  <c r="O138" i="3" a="1"/>
  <c r="O138" i="3" s="1"/>
  <c r="O139" i="3" a="1"/>
  <c r="O139" i="3" s="1"/>
  <c r="O140" i="3" a="1"/>
  <c r="O140" i="3" s="1"/>
  <c r="O141" i="3" a="1"/>
  <c r="O141" i="3" s="1"/>
  <c r="O142" i="3" a="1"/>
  <c r="O142" i="3" s="1"/>
  <c r="O143" i="3" a="1"/>
  <c r="O143" i="3" s="1"/>
  <c r="O144" i="3" a="1"/>
  <c r="O144" i="3" s="1"/>
  <c r="O145" i="3" a="1"/>
  <c r="O145" i="3" s="1"/>
  <c r="O146" i="3" a="1"/>
  <c r="O146" i="3" s="1"/>
  <c r="O147" i="3" a="1"/>
  <c r="O147" i="3" s="1"/>
  <c r="O148" i="3" a="1"/>
  <c r="O148" i="3" s="1"/>
  <c r="O149" i="3" a="1"/>
  <c r="O149" i="3" s="1"/>
  <c r="O150" i="3" a="1"/>
  <c r="O150" i="3" s="1"/>
  <c r="O151" i="3" a="1"/>
  <c r="O151" i="3" s="1"/>
  <c r="O152" i="3" a="1"/>
  <c r="O152" i="3" s="1"/>
  <c r="O153" i="3" a="1"/>
  <c r="O153" i="3" s="1"/>
  <c r="O154" i="3" a="1"/>
  <c r="O154" i="3" s="1"/>
  <c r="O155" i="3" a="1"/>
  <c r="O155" i="3" s="1"/>
  <c r="O156" i="3" a="1"/>
  <c r="O156" i="3" s="1"/>
  <c r="O157" i="3" a="1"/>
  <c r="O157" i="3" s="1"/>
  <c r="O158" i="3" a="1"/>
  <c r="O158" i="3" s="1"/>
  <c r="O159" i="3" a="1"/>
  <c r="O159" i="3" s="1"/>
  <c r="O160" i="3" a="1"/>
  <c r="O160" i="3" s="1"/>
  <c r="O161" i="3" a="1"/>
  <c r="O161" i="3" s="1"/>
  <c r="O162" i="3" a="1"/>
  <c r="O162" i="3" s="1"/>
  <c r="O163" i="3" a="1"/>
  <c r="O163" i="3" s="1"/>
  <c r="O164" i="3" a="1"/>
  <c r="O164" i="3" s="1"/>
  <c r="O165" i="3" a="1"/>
  <c r="O165" i="3" s="1"/>
  <c r="O166" i="3" a="1"/>
  <c r="O166" i="3" s="1"/>
  <c r="O167" i="3" a="1"/>
  <c r="O167" i="3" s="1"/>
  <c r="O168" i="3" a="1"/>
  <c r="O168" i="3" s="1"/>
  <c r="O169" i="3" a="1"/>
  <c r="O169" i="3" s="1"/>
  <c r="O170" i="3" a="1"/>
  <c r="O170" i="3" s="1"/>
  <c r="O171" i="3" a="1"/>
  <c r="O171" i="3" s="1"/>
  <c r="O172" i="3" a="1"/>
  <c r="O172" i="3" s="1"/>
  <c r="O173" i="3" a="1"/>
  <c r="O173" i="3" s="1"/>
  <c r="O174" i="3" a="1"/>
  <c r="O174" i="3" s="1"/>
  <c r="O175" i="3" a="1"/>
  <c r="O175" i="3" s="1"/>
  <c r="O176" i="3" a="1"/>
  <c r="O176" i="3" s="1"/>
  <c r="O177" i="3" a="1"/>
  <c r="O177" i="3" s="1"/>
  <c r="O178" i="3" a="1"/>
  <c r="O178" i="3" s="1"/>
  <c r="O179" i="3" a="1"/>
  <c r="O179" i="3" s="1"/>
  <c r="O180" i="3" a="1"/>
  <c r="O180" i="3" s="1"/>
  <c r="O181" i="3" a="1"/>
  <c r="O181" i="3" s="1"/>
  <c r="O182" i="3" a="1"/>
  <c r="O182" i="3" s="1"/>
  <c r="O183" i="3" a="1"/>
  <c r="O183" i="3" s="1"/>
  <c r="O184" i="3" a="1"/>
  <c r="O184" i="3" s="1"/>
  <c r="O185" i="3" a="1"/>
  <c r="O185" i="3" s="1"/>
  <c r="O186" i="3" a="1"/>
  <c r="O186" i="3" s="1"/>
  <c r="O187" i="3" a="1"/>
  <c r="O187" i="3" s="1"/>
  <c r="O188" i="3" a="1"/>
  <c r="O188" i="3" s="1"/>
  <c r="O189" i="3" a="1"/>
  <c r="O189" i="3" s="1"/>
  <c r="O190" i="3" a="1"/>
  <c r="O190" i="3" s="1"/>
  <c r="O191" i="3" a="1"/>
  <c r="O191" i="3" s="1"/>
  <c r="O192" i="3" a="1"/>
  <c r="O192" i="3" s="1"/>
  <c r="O193" i="3" a="1"/>
  <c r="O193" i="3" s="1"/>
  <c r="O194" i="3" a="1"/>
  <c r="O194" i="3" s="1"/>
  <c r="O195" i="3" a="1"/>
  <c r="O195" i="3" s="1"/>
  <c r="O196" i="3" a="1"/>
  <c r="O196" i="3" s="1"/>
  <c r="O197" i="3" a="1"/>
  <c r="O197" i="3" s="1"/>
  <c r="O198" i="3" a="1"/>
  <c r="O198" i="3" s="1"/>
  <c r="O199" i="3" a="1"/>
  <c r="O199" i="3" s="1"/>
  <c r="O200" i="3" a="1"/>
  <c r="O200" i="3" s="1"/>
  <c r="O201" i="3" a="1"/>
  <c r="O201" i="3" s="1"/>
  <c r="O202" i="3" a="1"/>
  <c r="O202" i="3" s="1"/>
  <c r="O203" i="3" a="1"/>
  <c r="O203" i="3" s="1"/>
  <c r="O204" i="3" a="1"/>
  <c r="O204" i="3" s="1"/>
  <c r="O205" i="3" a="1"/>
  <c r="O205" i="3" s="1"/>
  <c r="O206" i="3" a="1"/>
  <c r="O206" i="3" s="1"/>
  <c r="O207" i="3" a="1"/>
  <c r="O207" i="3" s="1"/>
  <c r="O208" i="3" a="1"/>
  <c r="O208" i="3" s="1"/>
  <c r="O209" i="3" a="1"/>
  <c r="O209" i="3" s="1"/>
  <c r="O210" i="3" a="1"/>
  <c r="O210" i="3" s="1"/>
  <c r="O211" i="3" a="1"/>
  <c r="O211" i="3" s="1"/>
  <c r="O212" i="3" a="1"/>
  <c r="O212" i="3" s="1"/>
  <c r="O213" i="3" a="1"/>
  <c r="O213" i="3" s="1"/>
  <c r="O214" i="3" a="1"/>
  <c r="O214" i="3" s="1"/>
  <c r="O215" i="3" a="1"/>
  <c r="O215" i="3" s="1"/>
  <c r="O216" i="3" a="1"/>
  <c r="O216" i="3" s="1"/>
  <c r="O217" i="3" a="1"/>
  <c r="O217" i="3" s="1"/>
  <c r="O218" i="3" a="1"/>
  <c r="O218" i="3" s="1"/>
  <c r="O219" i="3" a="1"/>
  <c r="O219" i="3" s="1"/>
  <c r="O220" i="3" a="1"/>
  <c r="O220" i="3" s="1"/>
  <c r="O221" i="3" a="1"/>
  <c r="O221" i="3" s="1"/>
  <c r="O222" i="3" a="1"/>
  <c r="O222" i="3" s="1"/>
  <c r="O223" i="3" a="1"/>
  <c r="O223" i="3" s="1"/>
  <c r="O224" i="3" a="1"/>
  <c r="O224" i="3" s="1"/>
  <c r="O225" i="3" a="1"/>
  <c r="O225" i="3" s="1"/>
  <c r="O226" i="3" a="1"/>
  <c r="O226" i="3" s="1"/>
  <c r="O227" i="3" a="1"/>
  <c r="O227" i="3" s="1"/>
  <c r="O228" i="3" a="1"/>
  <c r="O228" i="3" s="1"/>
  <c r="O229" i="3" a="1"/>
  <c r="O229" i="3" s="1"/>
  <c r="O230" i="3" a="1"/>
  <c r="O230" i="3" s="1"/>
  <c r="O231" i="3" a="1"/>
  <c r="O231" i="3" s="1"/>
  <c r="O232" i="3" a="1"/>
  <c r="O232" i="3" s="1"/>
  <c r="O233" i="3" a="1"/>
  <c r="O233" i="3" s="1"/>
  <c r="O234" i="3" a="1"/>
  <c r="O234" i="3" s="1"/>
  <c r="O235" i="3" a="1"/>
  <c r="O235" i="3" s="1"/>
  <c r="O236" i="3" a="1"/>
  <c r="O236" i="3" s="1"/>
  <c r="O237" i="3" a="1"/>
  <c r="O237" i="3" s="1"/>
  <c r="O238" i="3" a="1"/>
  <c r="O238" i="3" s="1"/>
  <c r="O239" i="3" a="1"/>
  <c r="O239" i="3" s="1"/>
  <c r="O240" i="3" a="1"/>
  <c r="O240" i="3" s="1"/>
  <c r="O241" i="3" a="1"/>
  <c r="O241" i="3" s="1"/>
  <c r="O242" i="3" a="1"/>
  <c r="O242" i="3" s="1"/>
  <c r="O243" i="3" a="1"/>
  <c r="O243" i="3" s="1"/>
  <c r="O244" i="3" a="1"/>
  <c r="O244" i="3" s="1"/>
  <c r="O245" i="3" a="1"/>
  <c r="O245" i="3" s="1"/>
  <c r="O246" i="3" a="1"/>
  <c r="O246" i="3" s="1"/>
  <c r="O247" i="3" a="1"/>
  <c r="O247" i="3" s="1"/>
  <c r="O248" i="3" a="1"/>
  <c r="O248" i="3" s="1"/>
  <c r="O249" i="3" a="1"/>
  <c r="O249" i="3" s="1"/>
  <c r="O250" i="3" a="1"/>
  <c r="O250" i="3" s="1"/>
  <c r="O251" i="3" a="1"/>
  <c r="O251" i="3" s="1"/>
  <c r="O252" i="3" a="1"/>
  <c r="O252" i="3" s="1"/>
  <c r="O253" i="3" a="1"/>
  <c r="O253" i="3" s="1"/>
  <c r="O254" i="3" a="1"/>
  <c r="O254" i="3" s="1"/>
  <c r="O255" i="3" a="1"/>
  <c r="O255" i="3" s="1"/>
  <c r="O256" i="3" a="1"/>
  <c r="O256" i="3" s="1"/>
  <c r="O257" i="3" a="1"/>
  <c r="O257" i="3" s="1"/>
  <c r="O258" i="3" a="1"/>
  <c r="O258" i="3" s="1"/>
  <c r="O259" i="3" a="1"/>
  <c r="O259" i="3" s="1"/>
  <c r="O260" i="3" a="1"/>
  <c r="O260" i="3" s="1"/>
  <c r="O261" i="3" a="1"/>
  <c r="O261" i="3" s="1"/>
  <c r="O262" i="3" a="1"/>
  <c r="O262" i="3" s="1"/>
  <c r="O263" i="3" a="1"/>
  <c r="O263" i="3" s="1"/>
  <c r="O264" i="3" a="1"/>
  <c r="O264" i="3" s="1"/>
  <c r="O265" i="3" a="1"/>
  <c r="O265" i="3" s="1"/>
  <c r="O266" i="3" a="1"/>
  <c r="O266" i="3" s="1"/>
  <c r="O267" i="3" a="1"/>
  <c r="O267" i="3" s="1"/>
  <c r="O268" i="3" a="1"/>
  <c r="O268" i="3" s="1"/>
  <c r="O269" i="3" a="1"/>
  <c r="O269" i="3" s="1"/>
  <c r="O270" i="3" a="1"/>
  <c r="O270" i="3" s="1"/>
  <c r="O271" i="3" a="1"/>
  <c r="O271" i="3" s="1"/>
  <c r="O272" i="3" a="1"/>
  <c r="O272" i="3" s="1"/>
  <c r="O273" i="3" a="1"/>
  <c r="O273" i="3" s="1"/>
  <c r="O274" i="3" a="1"/>
  <c r="O274" i="3" s="1"/>
  <c r="O275" i="3" a="1"/>
  <c r="O275" i="3" s="1"/>
  <c r="O276" i="3" a="1"/>
  <c r="O276" i="3" s="1"/>
  <c r="O277" i="3" a="1"/>
  <c r="O277" i="3" s="1"/>
  <c r="O278" i="3" a="1"/>
  <c r="O278" i="3" s="1"/>
  <c r="O279" i="3" a="1"/>
  <c r="O279" i="3" s="1"/>
  <c r="O280" i="3" a="1"/>
  <c r="O280" i="3" s="1"/>
  <c r="O281" i="3" a="1"/>
  <c r="O281" i="3" s="1"/>
  <c r="O282" i="3" a="1"/>
  <c r="O282" i="3" s="1"/>
  <c r="O283" i="3" a="1"/>
  <c r="O283" i="3" s="1"/>
  <c r="O284" i="3" a="1"/>
  <c r="O284" i="3" s="1"/>
  <c r="O285" i="3" a="1"/>
  <c r="O285" i="3" s="1"/>
  <c r="O286" i="3" a="1"/>
  <c r="O286" i="3" s="1"/>
  <c r="O287" i="3" a="1"/>
  <c r="O287" i="3" s="1"/>
  <c r="O288" i="3" a="1"/>
  <c r="O288" i="3" s="1"/>
  <c r="O289" i="3" a="1"/>
  <c r="O289" i="3" s="1"/>
  <c r="O290" i="3" a="1"/>
  <c r="O290" i="3" s="1"/>
  <c r="O291" i="3" a="1"/>
  <c r="O291" i="3" s="1"/>
  <c r="O292" i="3" a="1"/>
  <c r="O292" i="3" s="1"/>
  <c r="O293" i="3" a="1"/>
  <c r="O293" i="3" s="1"/>
  <c r="O294" i="3" a="1"/>
  <c r="O294" i="3" s="1"/>
  <c r="O295" i="3" a="1"/>
  <c r="O295" i="3" s="1"/>
  <c r="O296" i="3" a="1"/>
  <c r="O296" i="3" s="1"/>
  <c r="O297" i="3" a="1"/>
  <c r="O297" i="3" s="1"/>
  <c r="O298" i="3" a="1"/>
  <c r="O298" i="3" s="1"/>
  <c r="O299" i="3" a="1"/>
  <c r="O299" i="3" s="1"/>
  <c r="O300" i="3" a="1"/>
  <c r="O300" i="3" s="1"/>
  <c r="O301" i="3" a="1"/>
  <c r="O301" i="3" s="1"/>
  <c r="O302" i="3" a="1"/>
  <c r="O302" i="3" s="1"/>
  <c r="O303" i="3" a="1"/>
  <c r="O303" i="3" s="1"/>
  <c r="O304" i="3" a="1"/>
  <c r="O304" i="3" s="1"/>
  <c r="O305" i="3" a="1"/>
  <c r="O305" i="3" s="1"/>
  <c r="O307" i="3" a="1"/>
  <c r="O307" i="3" s="1"/>
  <c r="O308" i="3" a="1"/>
  <c r="O308" i="3" s="1"/>
  <c r="O309" i="3" a="1"/>
  <c r="O309" i="3" s="1"/>
  <c r="O310" i="3" a="1"/>
  <c r="O310" i="3" s="1"/>
  <c r="O311" i="3" a="1"/>
  <c r="O311" i="3" s="1"/>
  <c r="O312" i="3" a="1"/>
  <c r="O312" i="3" s="1"/>
  <c r="O313" i="3" a="1"/>
  <c r="O313" i="3" s="1"/>
  <c r="O314" i="3" a="1"/>
  <c r="O314" i="3" s="1"/>
  <c r="O315" i="3" a="1"/>
  <c r="O315" i="3" s="1"/>
  <c r="O316" i="3" a="1"/>
  <c r="O316" i="3" s="1"/>
  <c r="O317" i="3" a="1"/>
  <c r="O317" i="3" s="1"/>
  <c r="O318" i="3" a="1"/>
  <c r="O318" i="3" s="1"/>
  <c r="O319" i="3" a="1"/>
  <c r="O319" i="3" s="1"/>
  <c r="O320" i="3" a="1"/>
  <c r="O320" i="3" s="1"/>
  <c r="O321" i="3" a="1"/>
  <c r="O321" i="3" s="1"/>
  <c r="O322" i="3" a="1"/>
  <c r="O322" i="3" s="1"/>
  <c r="O323" i="3" a="1"/>
  <c r="O323" i="3" s="1"/>
  <c r="O324" i="3" a="1"/>
  <c r="O324" i="3" s="1"/>
  <c r="O325" i="3" a="1"/>
  <c r="O325" i="3" s="1"/>
  <c r="O326" i="3" a="1"/>
  <c r="O326" i="3" s="1"/>
  <c r="O327" i="3" a="1"/>
  <c r="O327" i="3" s="1"/>
  <c r="O328" i="3" a="1"/>
  <c r="O328" i="3" s="1"/>
  <c r="O329" i="3" a="1"/>
  <c r="O329" i="3" s="1"/>
  <c r="O330" i="3" a="1"/>
  <c r="O330" i="3" s="1"/>
  <c r="O331" i="3" a="1"/>
  <c r="O331" i="3" s="1"/>
  <c r="O332" i="3" a="1"/>
  <c r="O332" i="3" s="1"/>
  <c r="O333" i="3" a="1"/>
  <c r="O333" i="3" s="1"/>
  <c r="O334" i="3" a="1"/>
  <c r="O334" i="3" s="1"/>
  <c r="O335" i="3" a="1"/>
  <c r="O335" i="3" s="1"/>
  <c r="O336" i="3" a="1"/>
  <c r="O336" i="3" s="1"/>
  <c r="O337" i="3" a="1"/>
  <c r="O337" i="3" s="1"/>
  <c r="O338" i="3" a="1"/>
  <c r="O338" i="3" s="1"/>
  <c r="O339" i="3" a="1"/>
  <c r="O339" i="3" s="1"/>
  <c r="O340" i="3" a="1"/>
  <c r="O340" i="3" s="1"/>
  <c r="O341" i="3" a="1"/>
  <c r="O341" i="3" s="1"/>
  <c r="O342" i="3" a="1"/>
  <c r="O342" i="3" s="1"/>
  <c r="O343" i="3" a="1"/>
  <c r="O343" i="3" s="1"/>
  <c r="O344" i="3" a="1"/>
  <c r="O344" i="3" s="1"/>
  <c r="O345" i="3" a="1"/>
  <c r="O345" i="3" s="1"/>
  <c r="O346" i="3" a="1"/>
  <c r="O346" i="3" s="1"/>
  <c r="O347" i="3" a="1"/>
  <c r="O347" i="3" s="1"/>
  <c r="O348" i="3" a="1"/>
  <c r="O348" i="3" s="1"/>
  <c r="O349" i="3" a="1"/>
  <c r="O349" i="3" s="1"/>
  <c r="O350" i="3" a="1"/>
  <c r="O350" i="3" s="1"/>
  <c r="O351" i="3" a="1"/>
  <c r="O351" i="3" s="1"/>
  <c r="O352" i="3" a="1"/>
  <c r="O352" i="3" s="1"/>
  <c r="O353" i="3" a="1"/>
  <c r="O353" i="3" s="1"/>
  <c r="O354" i="3" a="1"/>
  <c r="O354" i="3" s="1"/>
  <c r="O355" i="3" a="1"/>
  <c r="O355" i="3" s="1"/>
  <c r="O356" i="3" a="1"/>
  <c r="O356" i="3" s="1"/>
  <c r="O357" i="3" a="1"/>
  <c r="O357" i="3" s="1"/>
  <c r="O358" i="3" a="1"/>
  <c r="O358" i="3" s="1"/>
  <c r="O359" i="3" a="1"/>
  <c r="O359" i="3" s="1"/>
  <c r="O360" i="3" a="1"/>
  <c r="O360" i="3" s="1"/>
  <c r="O361" i="3" a="1"/>
  <c r="O361" i="3" s="1"/>
  <c r="O362" i="3" a="1"/>
  <c r="O362" i="3" s="1"/>
  <c r="O363" i="3" a="1"/>
  <c r="O363" i="3" s="1"/>
  <c r="O364" i="3" a="1"/>
  <c r="O364" i="3" s="1"/>
  <c r="O365" i="3" a="1"/>
  <c r="O365" i="3" s="1"/>
  <c r="O366" i="3" a="1"/>
  <c r="O366" i="3" s="1"/>
  <c r="O367" i="3" a="1"/>
  <c r="O367" i="3" s="1"/>
  <c r="O368" i="3" a="1"/>
  <c r="O368" i="3" s="1"/>
  <c r="O369" i="3" a="1"/>
  <c r="O369" i="3" s="1"/>
  <c r="O370" i="3" a="1"/>
  <c r="O370" i="3" s="1"/>
  <c r="O371" i="3" a="1"/>
  <c r="O371" i="3" s="1"/>
  <c r="O372" i="3" a="1"/>
  <c r="O372" i="3" s="1"/>
  <c r="O373" i="3" a="1"/>
  <c r="O373" i="3" s="1"/>
  <c r="O374" i="3" a="1"/>
  <c r="O374" i="3" s="1"/>
  <c r="O375" i="3" a="1"/>
  <c r="O375" i="3" s="1"/>
  <c r="O376" i="3" a="1"/>
  <c r="O376" i="3" s="1"/>
  <c r="O377" i="3" a="1"/>
  <c r="O377" i="3" s="1"/>
  <c r="O378" i="3" a="1"/>
  <c r="O378" i="3" s="1"/>
  <c r="O379" i="3" a="1"/>
  <c r="O379" i="3" s="1"/>
  <c r="O380" i="3" a="1"/>
  <c r="O380" i="3" s="1"/>
  <c r="O381" i="3" a="1"/>
  <c r="O381" i="3" s="1"/>
  <c r="O382" i="3" a="1"/>
  <c r="O382" i="3" s="1"/>
  <c r="O383" i="3" a="1"/>
  <c r="O383" i="3" s="1"/>
  <c r="O384" i="3" a="1"/>
  <c r="O384" i="3" s="1"/>
  <c r="O385" i="3" a="1"/>
  <c r="O385" i="3" s="1"/>
  <c r="O386" i="3" a="1"/>
  <c r="O386" i="3" s="1"/>
  <c r="O387" i="3" a="1"/>
  <c r="O387" i="3" s="1"/>
  <c r="O388" i="3" a="1"/>
  <c r="O388" i="3" s="1"/>
  <c r="O389" i="3" a="1"/>
  <c r="O389" i="3" s="1"/>
  <c r="O390" i="3" a="1"/>
  <c r="O390" i="3" s="1"/>
  <c r="O391" i="3" a="1"/>
  <c r="O391" i="3" s="1"/>
  <c r="O392" i="3" a="1"/>
  <c r="O392" i="3" s="1"/>
  <c r="O393" i="3" a="1"/>
  <c r="O393" i="3" s="1"/>
  <c r="O394" i="3" a="1"/>
  <c r="O394" i="3" s="1"/>
  <c r="O395" i="3" a="1"/>
  <c r="O395" i="3" s="1"/>
  <c r="O396" i="3" a="1"/>
  <c r="O396" i="3" s="1"/>
  <c r="O397" i="3" a="1"/>
  <c r="O397" i="3" s="1"/>
  <c r="O398" i="3" a="1"/>
  <c r="O398" i="3" s="1"/>
  <c r="O399" i="3" a="1"/>
  <c r="O399" i="3" s="1"/>
  <c r="O400" i="3" a="1"/>
  <c r="O400" i="3" s="1"/>
  <c r="O401" i="3" a="1"/>
  <c r="O401" i="3" s="1"/>
  <c r="O402" i="3" a="1"/>
  <c r="O402" i="3" s="1"/>
  <c r="O403" i="3" a="1"/>
  <c r="O403" i="3" s="1"/>
  <c r="O404" i="3" a="1"/>
  <c r="O404" i="3" s="1"/>
  <c r="O405" i="3" a="1"/>
  <c r="O405" i="3" s="1"/>
  <c r="O406" i="3" a="1"/>
  <c r="O406" i="3" s="1"/>
  <c r="O407" i="3" a="1"/>
  <c r="O407" i="3" s="1"/>
  <c r="O408" i="3" a="1"/>
  <c r="O408" i="3" s="1"/>
  <c r="O409" i="3" a="1"/>
  <c r="O409" i="3" s="1"/>
  <c r="O410" i="3" a="1"/>
  <c r="O410" i="3" s="1"/>
  <c r="O411" i="3" a="1"/>
  <c r="O411" i="3" s="1"/>
  <c r="O412" i="3" a="1"/>
  <c r="O412" i="3" s="1"/>
  <c r="O413" i="3" a="1"/>
  <c r="O413" i="3" s="1"/>
  <c r="O414" i="3" a="1"/>
  <c r="O414" i="3" s="1"/>
  <c r="O415" i="3" a="1"/>
  <c r="O415" i="3" s="1"/>
  <c r="O416" i="3" a="1"/>
  <c r="O416" i="3" s="1"/>
  <c r="O417" i="3" a="1"/>
  <c r="O417" i="3" s="1"/>
  <c r="O418" i="3" a="1"/>
  <c r="O418" i="3" s="1"/>
  <c r="O419" i="3" a="1"/>
  <c r="O419" i="3" s="1"/>
  <c r="O420" i="3" a="1"/>
  <c r="O420" i="3" s="1"/>
  <c r="O421" i="3" a="1"/>
  <c r="O421" i="3" s="1"/>
  <c r="O422" i="3" a="1"/>
  <c r="O422" i="3" s="1"/>
  <c r="O423" i="3" a="1"/>
  <c r="O423" i="3" s="1"/>
  <c r="O424" i="3" a="1"/>
  <c r="O424" i="3" s="1"/>
  <c r="O425" i="3" a="1"/>
  <c r="O425" i="3" s="1"/>
  <c r="O426" i="3" a="1"/>
  <c r="O426" i="3" s="1"/>
  <c r="O427" i="3" a="1"/>
  <c r="O427" i="3" s="1"/>
  <c r="O428" i="3" a="1"/>
  <c r="O428" i="3" s="1"/>
  <c r="O429" i="3" a="1"/>
  <c r="O429" i="3" s="1"/>
  <c r="O430" i="3" a="1"/>
  <c r="O430" i="3" s="1"/>
  <c r="O431" i="3" a="1"/>
  <c r="O431" i="3" s="1"/>
  <c r="O432" i="3" a="1"/>
  <c r="O432" i="3" s="1"/>
  <c r="O433" i="3" a="1"/>
  <c r="O433" i="3" s="1"/>
  <c r="O434" i="3" a="1"/>
  <c r="O434" i="3" s="1"/>
  <c r="O435" i="3" a="1"/>
  <c r="O435" i="3" s="1"/>
  <c r="O436" i="3" a="1"/>
  <c r="O436" i="3" s="1"/>
  <c r="O437" i="3" a="1"/>
  <c r="O437" i="3" s="1"/>
  <c r="O438" i="3" a="1"/>
  <c r="O438" i="3" s="1"/>
  <c r="O439" i="3" a="1"/>
  <c r="O439" i="3" s="1"/>
  <c r="O440" i="3" a="1"/>
  <c r="O440" i="3" s="1"/>
  <c r="O441" i="3" a="1"/>
  <c r="O441" i="3" s="1"/>
  <c r="O442" i="3" a="1"/>
  <c r="O442" i="3" s="1"/>
  <c r="O443" i="3" a="1"/>
  <c r="O443" i="3" s="1"/>
  <c r="O444" i="3" a="1"/>
  <c r="O444" i="3" s="1"/>
  <c r="O445" i="3" a="1"/>
  <c r="O445" i="3" s="1"/>
  <c r="O446" i="3" a="1"/>
  <c r="O446" i="3" s="1"/>
  <c r="O447" i="3" a="1"/>
  <c r="O447" i="3" s="1"/>
  <c r="O448" i="3" a="1"/>
  <c r="O448" i="3" s="1"/>
  <c r="O449" i="3" a="1"/>
  <c r="O449" i="3" s="1"/>
  <c r="O450" i="3" a="1"/>
  <c r="O450" i="3" s="1"/>
  <c r="O451" i="3" a="1"/>
  <c r="O451" i="3" s="1"/>
  <c r="O452" i="3" a="1"/>
  <c r="O452" i="3" s="1"/>
  <c r="O453" i="3" a="1"/>
  <c r="O453" i="3" s="1"/>
  <c r="O454" i="3" a="1"/>
  <c r="O454" i="3" s="1"/>
  <c r="O455" i="3" a="1"/>
  <c r="O455" i="3" s="1"/>
  <c r="O456" i="3" a="1"/>
  <c r="O456" i="3" s="1"/>
  <c r="O457" i="3" a="1"/>
  <c r="O457" i="3" s="1"/>
  <c r="O458" i="3" a="1"/>
  <c r="O458" i="3" s="1"/>
  <c r="O459" i="3" a="1"/>
  <c r="O459" i="3" s="1"/>
  <c r="O460" i="3" a="1"/>
  <c r="O460" i="3" s="1"/>
  <c r="O461" i="3" a="1"/>
  <c r="O461" i="3" s="1"/>
  <c r="O462" i="3" a="1"/>
  <c r="O462" i="3" s="1"/>
  <c r="O463" i="3" a="1"/>
  <c r="O463" i="3" s="1"/>
  <c r="O464" i="3" a="1"/>
  <c r="O464" i="3" s="1"/>
  <c r="O465" i="3" a="1"/>
  <c r="O465" i="3" s="1"/>
  <c r="O466" i="3" a="1"/>
  <c r="O466" i="3" s="1"/>
  <c r="O467" i="3" a="1"/>
  <c r="O467" i="3" s="1"/>
  <c r="O468" i="3" a="1"/>
  <c r="O468" i="3" s="1"/>
  <c r="O469" i="3" a="1"/>
  <c r="O469" i="3" s="1"/>
  <c r="O470" i="3" a="1"/>
  <c r="O470" i="3" s="1"/>
  <c r="O471" i="3" a="1"/>
  <c r="O471" i="3" s="1"/>
  <c r="O472" i="3" a="1"/>
  <c r="O472" i="3" s="1"/>
  <c r="O473" i="3" a="1"/>
  <c r="O473" i="3" s="1"/>
  <c r="O474" i="3" a="1"/>
  <c r="O474" i="3" s="1"/>
  <c r="O475" i="3" a="1"/>
  <c r="O475" i="3" s="1"/>
  <c r="O476" i="3" a="1"/>
  <c r="O476" i="3" s="1"/>
  <c r="O477" i="3" a="1"/>
  <c r="O477" i="3" s="1"/>
  <c r="O478" i="3" a="1"/>
  <c r="O478" i="3" s="1"/>
  <c r="O479" i="3" a="1"/>
  <c r="O479" i="3" s="1"/>
  <c r="O480" i="3" a="1"/>
  <c r="O480" i="3" s="1"/>
  <c r="O481" i="3" a="1"/>
  <c r="O481" i="3" s="1"/>
  <c r="O482" i="3" a="1"/>
  <c r="O482" i="3" s="1"/>
  <c r="O483" i="3" a="1"/>
  <c r="O483" i="3" s="1"/>
  <c r="O484" i="3" a="1"/>
  <c r="O484" i="3" s="1"/>
  <c r="O485" i="3" a="1"/>
  <c r="O485" i="3" s="1"/>
  <c r="O486" i="3" a="1"/>
  <c r="O486" i="3" s="1"/>
  <c r="O487" i="3" a="1"/>
  <c r="O487" i="3" s="1"/>
  <c r="O488" i="3" a="1"/>
  <c r="O488" i="3" s="1"/>
  <c r="O489" i="3" a="1"/>
  <c r="O489" i="3" s="1"/>
  <c r="O490" i="3" a="1"/>
  <c r="O490" i="3" s="1"/>
  <c r="O491" i="3" a="1"/>
  <c r="O491" i="3" s="1"/>
  <c r="O492" i="3" a="1"/>
  <c r="O492" i="3" s="1"/>
  <c r="O493" i="3" a="1"/>
  <c r="O493" i="3" s="1"/>
  <c r="O494" i="3" a="1"/>
  <c r="O494" i="3" s="1"/>
  <c r="O495" i="3" a="1"/>
  <c r="O495" i="3" s="1"/>
  <c r="O496" i="3" a="1"/>
  <c r="O496" i="3" s="1"/>
  <c r="O497" i="3" a="1"/>
  <c r="O497" i="3" s="1"/>
  <c r="O498" i="3" a="1"/>
  <c r="O498" i="3" s="1"/>
  <c r="O499" i="3" a="1"/>
  <c r="O499" i="3" s="1"/>
  <c r="O500" i="3" a="1"/>
  <c r="O500" i="3" s="1"/>
  <c r="O501" i="3" a="1"/>
  <c r="O501" i="3" s="1"/>
  <c r="O502" i="3" a="1"/>
  <c r="O502" i="3" s="1"/>
  <c r="O503" i="3" a="1"/>
  <c r="O503" i="3" s="1"/>
  <c r="O504" i="3" a="1"/>
  <c r="O504" i="3" s="1"/>
  <c r="O505" i="3" a="1"/>
  <c r="O505" i="3" s="1"/>
  <c r="O506" i="3" a="1"/>
  <c r="O506" i="3" s="1"/>
  <c r="O507" i="3" a="1"/>
  <c r="O507" i="3" s="1"/>
  <c r="O508" i="3" a="1"/>
  <c r="O508" i="3" s="1"/>
  <c r="O509" i="3" a="1"/>
  <c r="O509" i="3" s="1"/>
  <c r="O510" i="3" a="1"/>
  <c r="O510" i="3" s="1"/>
  <c r="O511" i="3" a="1"/>
  <c r="O511" i="3" s="1"/>
  <c r="O512" i="3" a="1"/>
  <c r="O512" i="3" s="1"/>
  <c r="O513" i="3" a="1"/>
  <c r="O513" i="3" s="1"/>
  <c r="O514" i="3" a="1"/>
  <c r="O514" i="3" s="1"/>
  <c r="O515" i="3" a="1"/>
  <c r="O515" i="3" s="1"/>
  <c r="O516" i="3" a="1"/>
  <c r="O516" i="3" s="1"/>
  <c r="O517" i="3" a="1"/>
  <c r="O517" i="3" s="1"/>
  <c r="O518" i="3" a="1"/>
  <c r="O518" i="3" s="1"/>
  <c r="O519" i="3" a="1"/>
  <c r="O519" i="3" s="1"/>
  <c r="O520" i="3" a="1"/>
  <c r="O520" i="3" s="1"/>
  <c r="O521" i="3" a="1"/>
  <c r="O521" i="3" s="1"/>
  <c r="O522" i="3" a="1"/>
  <c r="O522" i="3" s="1"/>
  <c r="O523" i="3" a="1"/>
  <c r="O523" i="3" s="1"/>
  <c r="O524" i="3" a="1"/>
  <c r="O524" i="3" s="1"/>
  <c r="O525" i="3" a="1"/>
  <c r="O525" i="3" s="1"/>
  <c r="O526" i="3" a="1"/>
  <c r="O526" i="3" s="1"/>
  <c r="O527" i="3" a="1"/>
  <c r="O527" i="3" s="1"/>
  <c r="O528" i="3" a="1"/>
  <c r="O528" i="3" s="1"/>
  <c r="O529" i="3" a="1"/>
  <c r="O529" i="3" s="1"/>
  <c r="O530" i="3" a="1"/>
  <c r="O530" i="3" s="1"/>
  <c r="O531" i="3" a="1"/>
  <c r="O531" i="3" s="1"/>
  <c r="O532" i="3" a="1"/>
  <c r="O532" i="3" s="1"/>
  <c r="O533" i="3" a="1"/>
  <c r="O533" i="3" s="1"/>
  <c r="O534" i="3" a="1"/>
  <c r="O534" i="3" s="1"/>
  <c r="O535" i="3" a="1"/>
  <c r="O535" i="3" s="1"/>
  <c r="O536" i="3" a="1"/>
  <c r="O536" i="3" s="1"/>
  <c r="O537" i="3" a="1"/>
  <c r="O537" i="3" s="1"/>
  <c r="O538" i="3" a="1"/>
  <c r="O538" i="3" s="1"/>
  <c r="O539" i="3" a="1"/>
  <c r="O539" i="3" s="1"/>
  <c r="O540" i="3" a="1"/>
  <c r="O540" i="3" s="1"/>
  <c r="O541" i="3" a="1"/>
  <c r="O541" i="3" s="1"/>
  <c r="O542" i="3" a="1"/>
  <c r="O542" i="3" s="1"/>
  <c r="O543" i="3" a="1"/>
  <c r="O543" i="3" s="1"/>
  <c r="O544" i="3" a="1"/>
  <c r="O544" i="3" s="1"/>
  <c r="O545" i="3" a="1"/>
  <c r="O545" i="3" s="1"/>
  <c r="O546" i="3" a="1"/>
  <c r="O546" i="3" s="1"/>
  <c r="O547" i="3" a="1"/>
  <c r="O547" i="3" s="1"/>
  <c r="O548" i="3" a="1"/>
  <c r="O548" i="3" s="1"/>
  <c r="O549" i="3" a="1"/>
  <c r="O549" i="3" s="1"/>
  <c r="O550" i="3" a="1"/>
  <c r="O550" i="3" s="1"/>
  <c r="O551" i="3" a="1"/>
  <c r="O551" i="3" s="1"/>
  <c r="O552" i="3" a="1"/>
  <c r="O552" i="3" s="1"/>
  <c r="O553" i="3" a="1"/>
  <c r="O553" i="3" s="1"/>
  <c r="O554" i="3" a="1"/>
  <c r="O554" i="3" s="1"/>
  <c r="O555" i="3" a="1"/>
  <c r="O555" i="3" s="1"/>
  <c r="O556" i="3" a="1"/>
  <c r="O556" i="3" s="1"/>
  <c r="O557" i="3" a="1"/>
  <c r="O557" i="3" s="1"/>
  <c r="O558" i="3" a="1"/>
  <c r="O558" i="3" s="1"/>
  <c r="O559" i="3" a="1"/>
  <c r="O559" i="3" s="1"/>
  <c r="O560" i="3" a="1"/>
  <c r="O560" i="3" s="1"/>
  <c r="O561" i="3" a="1"/>
  <c r="O561" i="3" s="1"/>
  <c r="O562" i="3" a="1"/>
  <c r="O562" i="3" s="1"/>
  <c r="O563" i="3" a="1"/>
  <c r="O563" i="3" s="1"/>
  <c r="O564" i="3" a="1"/>
  <c r="O564" i="3" s="1"/>
  <c r="O565" i="3" a="1"/>
  <c r="O565" i="3" s="1"/>
  <c r="O566" i="3" a="1"/>
  <c r="O566" i="3" s="1"/>
  <c r="O567" i="3" a="1"/>
  <c r="O567" i="3" s="1"/>
  <c r="O568" i="3" a="1"/>
  <c r="O568" i="3" s="1"/>
  <c r="O569" i="3" a="1"/>
  <c r="O569" i="3" s="1"/>
  <c r="O570" i="3" a="1"/>
  <c r="O570" i="3" s="1"/>
  <c r="O571" i="3" a="1"/>
  <c r="O571" i="3" s="1"/>
  <c r="O572" i="3" a="1"/>
  <c r="O572" i="3" s="1"/>
  <c r="O573" i="3" a="1"/>
  <c r="O573" i="3" s="1"/>
  <c r="O574" i="3" a="1"/>
  <c r="O574" i="3" s="1"/>
  <c r="O575" i="3" a="1"/>
  <c r="O575" i="3" s="1"/>
  <c r="O576" i="3" a="1"/>
  <c r="O576" i="3" s="1"/>
  <c r="O577" i="3" a="1"/>
  <c r="O577" i="3" s="1"/>
  <c r="O578" i="3" a="1"/>
  <c r="O578" i="3" s="1"/>
  <c r="O579" i="3" a="1"/>
  <c r="O579" i="3" s="1"/>
  <c r="O580" i="3" a="1"/>
  <c r="O580" i="3" s="1"/>
  <c r="O581" i="3" a="1"/>
  <c r="O581" i="3" s="1"/>
  <c r="O582" i="3" a="1"/>
  <c r="O582" i="3" s="1"/>
  <c r="O583" i="3" a="1"/>
  <c r="O583" i="3" s="1"/>
  <c r="O584" i="3" a="1"/>
  <c r="O584" i="3" s="1"/>
  <c r="O585" i="3" a="1"/>
  <c r="O585" i="3" s="1"/>
  <c r="O586" i="3" a="1"/>
  <c r="O586" i="3" s="1"/>
  <c r="O587" i="3" a="1"/>
  <c r="O587" i="3" s="1"/>
  <c r="O588" i="3" a="1"/>
  <c r="O588" i="3" s="1"/>
  <c r="O589" i="3" a="1"/>
  <c r="O589" i="3" s="1"/>
  <c r="O590" i="3" a="1"/>
  <c r="O590" i="3" s="1"/>
  <c r="O591" i="3" a="1"/>
  <c r="O591" i="3" s="1"/>
  <c r="O592" i="3" a="1"/>
  <c r="O592" i="3" s="1"/>
  <c r="O593" i="3" a="1"/>
  <c r="O593" i="3" s="1"/>
  <c r="O594" i="3" a="1"/>
  <c r="O594" i="3" s="1"/>
  <c r="O595" i="3" a="1"/>
  <c r="O595" i="3" s="1"/>
  <c r="O596" i="3" a="1"/>
  <c r="O596" i="3" s="1"/>
  <c r="O597" i="3" a="1"/>
  <c r="O597" i="3" s="1"/>
  <c r="O598" i="3" a="1"/>
  <c r="O598" i="3" s="1"/>
  <c r="O599" i="3" a="1"/>
  <c r="O599" i="3" s="1"/>
  <c r="O600" i="3" a="1"/>
  <c r="O600" i="3" s="1"/>
  <c r="O601" i="3" a="1"/>
  <c r="O601" i="3" s="1"/>
  <c r="O602" i="3" a="1"/>
  <c r="O602" i="3" s="1"/>
  <c r="O603" i="3" a="1"/>
  <c r="O603" i="3" s="1"/>
  <c r="O604" i="3" a="1"/>
  <c r="O604" i="3" s="1"/>
  <c r="O605" i="3" a="1"/>
  <c r="O605" i="3" s="1"/>
  <c r="O606" i="3" a="1"/>
  <c r="O606" i="3" s="1"/>
  <c r="O607" i="3" a="1"/>
  <c r="O607" i="3" s="1"/>
  <c r="O608" i="3" a="1"/>
  <c r="O608" i="3" s="1"/>
  <c r="O609" i="3" a="1"/>
  <c r="O609" i="3" s="1"/>
  <c r="O610" i="3" a="1"/>
  <c r="O610" i="3" s="1"/>
  <c r="O611" i="3" a="1"/>
  <c r="O611" i="3" s="1"/>
  <c r="O612" i="3" a="1"/>
  <c r="O612" i="3" s="1"/>
  <c r="O613" i="3" a="1"/>
  <c r="O613" i="3" s="1"/>
  <c r="O614" i="3" a="1"/>
  <c r="O614" i="3" s="1"/>
  <c r="O615" i="3" a="1"/>
  <c r="O615" i="3" s="1"/>
  <c r="O616" i="3" a="1"/>
  <c r="O616" i="3" s="1"/>
  <c r="O617" i="3" a="1"/>
  <c r="O617" i="3" s="1"/>
  <c r="O618" i="3" a="1"/>
  <c r="O618" i="3" s="1"/>
  <c r="O619" i="3" a="1"/>
  <c r="O619" i="3" s="1"/>
  <c r="O620" i="3" a="1"/>
  <c r="O620" i="3" s="1"/>
  <c r="O621" i="3" a="1"/>
  <c r="O621" i="3" s="1"/>
  <c r="O622" i="3" a="1"/>
  <c r="O622" i="3" s="1"/>
  <c r="O623" i="3" a="1"/>
  <c r="O623" i="3" s="1"/>
  <c r="O624" i="3" a="1"/>
  <c r="O624" i="3" s="1"/>
  <c r="O625" i="3" a="1"/>
  <c r="O625" i="3" s="1"/>
  <c r="O626" i="3" a="1"/>
  <c r="O626" i="3" s="1"/>
  <c r="O627" i="3" a="1"/>
  <c r="O627" i="3" s="1"/>
  <c r="O628" i="3" a="1"/>
  <c r="O628" i="3" s="1"/>
  <c r="O629" i="3" a="1"/>
  <c r="O629" i="3" s="1"/>
  <c r="O630" i="3" a="1"/>
  <c r="O630" i="3" s="1"/>
  <c r="O631" i="3" a="1"/>
  <c r="O631" i="3" s="1"/>
  <c r="O632" i="3" a="1"/>
  <c r="O632" i="3" s="1"/>
  <c r="O633" i="3" a="1"/>
  <c r="O633" i="3" s="1"/>
  <c r="O634" i="3" a="1"/>
  <c r="O634" i="3" s="1"/>
  <c r="O635" i="3" a="1"/>
  <c r="O635" i="3" s="1"/>
  <c r="O636" i="3" a="1"/>
  <c r="O636" i="3" s="1"/>
  <c r="O637" i="3" a="1"/>
  <c r="O637" i="3" s="1"/>
  <c r="O638" i="3" a="1"/>
  <c r="O638" i="3" s="1"/>
  <c r="O639" i="3" a="1"/>
  <c r="O639" i="3" s="1"/>
  <c r="O640" i="3" a="1"/>
  <c r="O640" i="3" s="1"/>
  <c r="O641" i="3" a="1"/>
  <c r="O641" i="3" s="1"/>
  <c r="O642" i="3" a="1"/>
  <c r="O642" i="3" s="1"/>
  <c r="O643" i="3" a="1"/>
  <c r="O643" i="3" s="1"/>
  <c r="O644" i="3" a="1"/>
  <c r="O644" i="3" s="1"/>
  <c r="O645" i="3" a="1"/>
  <c r="O645" i="3" s="1"/>
  <c r="O646" i="3" a="1"/>
  <c r="O646" i="3" s="1"/>
  <c r="O647" i="3" a="1"/>
  <c r="O647" i="3" s="1"/>
  <c r="O648" i="3" a="1"/>
  <c r="O648" i="3" s="1"/>
  <c r="O649" i="3" a="1"/>
  <c r="O649" i="3" s="1"/>
  <c r="O650" i="3" a="1"/>
  <c r="O650" i="3" s="1"/>
  <c r="O651" i="3" a="1"/>
  <c r="O651" i="3" s="1"/>
  <c r="O652" i="3" a="1"/>
  <c r="O652" i="3" s="1"/>
  <c r="O653" i="3" a="1"/>
  <c r="O653" i="3" s="1"/>
  <c r="O654" i="3" a="1"/>
  <c r="O654" i="3" s="1"/>
  <c r="O655" i="3" a="1"/>
  <c r="O655" i="3" s="1"/>
  <c r="O656" i="3" a="1"/>
  <c r="O656" i="3" s="1"/>
  <c r="O657" i="3" a="1"/>
  <c r="O657" i="3" s="1"/>
  <c r="O658" i="3" a="1"/>
  <c r="O658" i="3" s="1"/>
  <c r="O659" i="3" a="1"/>
  <c r="O659" i="3" s="1"/>
  <c r="O660" i="3" a="1"/>
  <c r="O660" i="3" s="1"/>
  <c r="O661" i="3" a="1"/>
  <c r="O661" i="3" s="1"/>
  <c r="O662" i="3" a="1"/>
  <c r="O662" i="3" s="1"/>
  <c r="O663" i="3" a="1"/>
  <c r="O663" i="3" s="1"/>
  <c r="O664" i="3" a="1"/>
  <c r="O664" i="3" s="1"/>
  <c r="O665" i="3" a="1"/>
  <c r="O665" i="3" s="1"/>
  <c r="O666" i="3" a="1"/>
  <c r="O666" i="3" s="1"/>
  <c r="O667" i="3" a="1"/>
  <c r="O667" i="3" s="1"/>
  <c r="O668" i="3" a="1"/>
  <c r="O668" i="3" s="1"/>
  <c r="O669" i="3" a="1"/>
  <c r="O669" i="3" s="1"/>
  <c r="O670" i="3" a="1"/>
  <c r="O670" i="3" s="1"/>
  <c r="O671" i="3" a="1"/>
  <c r="O671" i="3" s="1"/>
  <c r="O672" i="3" a="1"/>
  <c r="O672" i="3" s="1"/>
  <c r="O673" i="3" a="1"/>
  <c r="O673" i="3" s="1"/>
  <c r="O674" i="3" a="1"/>
  <c r="O674" i="3" s="1"/>
  <c r="O675" i="3" a="1"/>
  <c r="O675" i="3" s="1"/>
  <c r="O676" i="3" a="1"/>
  <c r="O676" i="3" s="1"/>
  <c r="O677" i="3" a="1"/>
  <c r="O677" i="3" s="1"/>
  <c r="O678" i="3" a="1"/>
  <c r="O678" i="3" s="1"/>
  <c r="O679" i="3" a="1"/>
  <c r="O679" i="3" s="1"/>
  <c r="O680" i="3" a="1"/>
  <c r="O680" i="3" s="1"/>
  <c r="O681" i="3" a="1"/>
  <c r="O681" i="3" s="1"/>
  <c r="O682" i="3" a="1"/>
  <c r="O682" i="3" s="1"/>
  <c r="O683" i="3" a="1"/>
  <c r="O683" i="3" s="1"/>
  <c r="O684" i="3" a="1"/>
  <c r="O684" i="3" s="1"/>
  <c r="O685" i="3" a="1"/>
  <c r="O685" i="3" s="1"/>
  <c r="O686" i="3" a="1"/>
  <c r="O686" i="3" s="1"/>
  <c r="O687" i="3" a="1"/>
  <c r="O687" i="3" s="1"/>
  <c r="O688" i="3" a="1"/>
  <c r="O688" i="3" s="1"/>
  <c r="O689" i="3" a="1"/>
  <c r="O689" i="3" s="1"/>
  <c r="O690" i="3" a="1"/>
  <c r="O690" i="3" s="1"/>
  <c r="O691" i="3" a="1"/>
  <c r="O691" i="3" s="1"/>
  <c r="O692" i="3" a="1"/>
  <c r="O692" i="3" s="1"/>
  <c r="O693" i="3" a="1"/>
  <c r="O693" i="3" s="1"/>
  <c r="O694" i="3" a="1"/>
  <c r="O694" i="3" s="1"/>
  <c r="O695" i="3" a="1"/>
  <c r="O695" i="3" s="1"/>
  <c r="O696" i="3" a="1"/>
  <c r="O696" i="3" s="1"/>
  <c r="O697" i="3" a="1"/>
  <c r="O697" i="3" s="1"/>
  <c r="O698" i="3" a="1"/>
  <c r="O698" i="3" s="1"/>
  <c r="O699" i="3" a="1"/>
  <c r="O699" i="3" s="1"/>
  <c r="O700" i="3" a="1"/>
  <c r="O700" i="3" s="1"/>
  <c r="O701" i="3" a="1"/>
  <c r="O701" i="3" s="1"/>
  <c r="O702" i="3" a="1"/>
  <c r="O702" i="3" s="1"/>
  <c r="O703" i="3" a="1"/>
  <c r="O703" i="3" s="1"/>
  <c r="O704" i="3" a="1"/>
  <c r="O704" i="3" s="1"/>
  <c r="O705" i="3" a="1"/>
  <c r="O705" i="3" s="1"/>
  <c r="O706" i="3" a="1"/>
  <c r="O706" i="3" s="1"/>
  <c r="O707" i="3" a="1"/>
  <c r="O707" i="3" s="1"/>
  <c r="O708" i="3" a="1"/>
  <c r="O708" i="3" s="1"/>
  <c r="O709" i="3" a="1"/>
  <c r="O709" i="3" s="1"/>
  <c r="O710" i="3" a="1"/>
  <c r="O710" i="3" s="1"/>
  <c r="O711" i="3" a="1"/>
  <c r="O711" i="3" s="1"/>
  <c r="O712" i="3" a="1"/>
  <c r="O712" i="3" s="1"/>
  <c r="O713" i="3" a="1"/>
  <c r="O713" i="3" s="1"/>
  <c r="O714" i="3" a="1"/>
  <c r="O714" i="3" s="1"/>
  <c r="O715" i="3" a="1"/>
  <c r="O715" i="3" s="1"/>
  <c r="O716" i="3" a="1"/>
  <c r="O716" i="3" s="1"/>
  <c r="O717" i="3" a="1"/>
  <c r="O717" i="3" s="1"/>
  <c r="O718" i="3" a="1"/>
  <c r="O718" i="3" s="1"/>
  <c r="O719" i="3" a="1"/>
  <c r="O719" i="3" s="1"/>
  <c r="O720" i="3" a="1"/>
  <c r="O720" i="3" s="1"/>
  <c r="O721" i="3" a="1"/>
  <c r="O721" i="3" s="1"/>
  <c r="O722" i="3" a="1"/>
  <c r="O722" i="3" s="1"/>
  <c r="O723" i="3" a="1"/>
  <c r="O723" i="3" s="1"/>
  <c r="O724" i="3" a="1"/>
  <c r="O724" i="3" s="1"/>
  <c r="O725" i="3" a="1"/>
  <c r="O725" i="3" s="1"/>
  <c r="O726" i="3" a="1"/>
  <c r="O726" i="3" s="1"/>
  <c r="O727" i="3" a="1"/>
  <c r="O727" i="3" s="1"/>
  <c r="O728" i="3" a="1"/>
  <c r="O728" i="3" s="1"/>
  <c r="O729" i="3" a="1"/>
  <c r="O729" i="3" s="1"/>
  <c r="O730" i="3" a="1"/>
  <c r="O730" i="3" s="1"/>
  <c r="O731" i="3" a="1"/>
  <c r="O731" i="3" s="1"/>
  <c r="O732" i="3" a="1"/>
  <c r="O732" i="3" s="1"/>
  <c r="O733" i="3" a="1"/>
  <c r="O733" i="3" s="1"/>
  <c r="O734" i="3" a="1"/>
  <c r="O734" i="3" s="1"/>
  <c r="O735" i="3" a="1"/>
  <c r="O735" i="3" s="1"/>
  <c r="O736" i="3" a="1"/>
  <c r="O736" i="3" s="1"/>
  <c r="O737" i="3" a="1"/>
  <c r="O737" i="3" s="1"/>
  <c r="O738" i="3" a="1"/>
  <c r="O738" i="3" s="1"/>
  <c r="O739" i="3" a="1"/>
  <c r="O739" i="3" s="1"/>
  <c r="O740" i="3" a="1"/>
  <c r="O740" i="3" s="1"/>
  <c r="O741" i="3" a="1"/>
  <c r="O741" i="3" s="1"/>
  <c r="O742" i="3" a="1"/>
  <c r="O742" i="3" s="1"/>
  <c r="O743" i="3" a="1"/>
  <c r="O743" i="3" s="1"/>
  <c r="O744" i="3" a="1"/>
  <c r="O744" i="3" s="1"/>
  <c r="O745" i="3" a="1"/>
  <c r="O745" i="3" s="1"/>
  <c r="O746" i="3" a="1"/>
  <c r="O746" i="3" s="1"/>
  <c r="O747" i="3" a="1"/>
  <c r="O747" i="3" s="1"/>
  <c r="O748" i="3" a="1"/>
  <c r="O748" i="3" s="1"/>
  <c r="O749" i="3" a="1"/>
  <c r="O749" i="3" s="1"/>
  <c r="O750" i="3" a="1"/>
  <c r="O750" i="3" s="1"/>
  <c r="O751" i="3" a="1"/>
  <c r="O751" i="3" s="1"/>
  <c r="O752" i="3" a="1"/>
  <c r="O752" i="3" s="1"/>
  <c r="O753" i="3" a="1"/>
  <c r="O753" i="3" s="1"/>
  <c r="O754" i="3" a="1"/>
  <c r="O754" i="3" s="1"/>
  <c r="O755" i="3" a="1"/>
  <c r="O755" i="3" s="1"/>
  <c r="O756" i="3" a="1"/>
  <c r="O756" i="3" s="1"/>
  <c r="O757" i="3" a="1"/>
  <c r="O757" i="3" s="1"/>
  <c r="O758" i="3" a="1"/>
  <c r="O758" i="3" s="1"/>
  <c r="O759" i="3" a="1"/>
  <c r="O759" i="3" s="1"/>
  <c r="O760" i="3" a="1"/>
  <c r="O760" i="3" s="1"/>
  <c r="O761" i="3" a="1"/>
  <c r="O761" i="3" s="1"/>
  <c r="O762" i="3" a="1"/>
  <c r="O762" i="3" s="1"/>
  <c r="O763" i="3" a="1"/>
  <c r="O763" i="3" s="1"/>
  <c r="O764" i="3" a="1"/>
  <c r="O764" i="3" s="1"/>
  <c r="O765" i="3" a="1"/>
  <c r="O765" i="3" s="1"/>
  <c r="O766" i="3" a="1"/>
  <c r="O766" i="3" s="1"/>
  <c r="O767" i="3" a="1"/>
  <c r="O767" i="3" s="1"/>
  <c r="O768" i="3" a="1"/>
  <c r="O768" i="3" s="1"/>
  <c r="O769" i="3" a="1"/>
  <c r="O769" i="3" s="1"/>
  <c r="O770" i="3" a="1"/>
  <c r="O770" i="3" s="1"/>
  <c r="O771" i="3" a="1"/>
  <c r="O771" i="3" s="1"/>
  <c r="O772" i="3" a="1"/>
  <c r="O772" i="3" s="1"/>
  <c r="O773" i="3" a="1"/>
  <c r="O773" i="3" s="1"/>
  <c r="O774" i="3" a="1"/>
  <c r="O774" i="3" s="1"/>
  <c r="O775" i="3" a="1"/>
  <c r="O775" i="3" s="1"/>
  <c r="O776" i="3" a="1"/>
  <c r="O776" i="3" s="1"/>
  <c r="O777" i="3" a="1"/>
  <c r="O777" i="3" s="1"/>
  <c r="O778" i="3" a="1"/>
  <c r="O778" i="3" s="1"/>
  <c r="O779" i="3" a="1"/>
  <c r="O779" i="3" s="1"/>
  <c r="O780" i="3" a="1"/>
  <c r="O780" i="3" s="1"/>
  <c r="O781" i="3" a="1"/>
  <c r="O781" i="3" s="1"/>
  <c r="O782" i="3" a="1"/>
  <c r="O782" i="3" s="1"/>
  <c r="O783" i="3" a="1"/>
  <c r="O783" i="3" s="1"/>
  <c r="O784" i="3" a="1"/>
  <c r="O784" i="3" s="1"/>
  <c r="O785" i="3" a="1"/>
  <c r="O785" i="3" s="1"/>
  <c r="O786" i="3" a="1"/>
  <c r="O786" i="3" s="1"/>
  <c r="O787" i="3" a="1"/>
  <c r="O787" i="3" s="1"/>
  <c r="O788" i="3" a="1"/>
  <c r="O788" i="3" s="1"/>
  <c r="O789" i="3" a="1"/>
  <c r="O789" i="3" s="1"/>
  <c r="O790" i="3" a="1"/>
  <c r="O790" i="3" s="1"/>
  <c r="O791" i="3" a="1"/>
  <c r="O791" i="3" s="1"/>
  <c r="O792" i="3" a="1"/>
  <c r="O792" i="3" s="1"/>
  <c r="O793" i="3" a="1"/>
  <c r="O793" i="3" s="1"/>
  <c r="O794" i="3" a="1"/>
  <c r="O794" i="3" s="1"/>
  <c r="O795" i="3" a="1"/>
  <c r="O795" i="3" s="1"/>
  <c r="O796" i="3" a="1"/>
  <c r="O796" i="3" s="1"/>
  <c r="O797" i="3" a="1"/>
  <c r="O797" i="3" s="1"/>
  <c r="O798" i="3" a="1"/>
  <c r="O798" i="3" s="1"/>
  <c r="O799" i="3" a="1"/>
  <c r="O799" i="3" s="1"/>
  <c r="O800" i="3" a="1"/>
  <c r="O800" i="3" s="1"/>
  <c r="O801" i="3" a="1"/>
  <c r="O801" i="3" s="1"/>
  <c r="O802" i="3" a="1"/>
  <c r="O802" i="3" s="1"/>
  <c r="O803" i="3" a="1"/>
  <c r="O803" i="3" s="1"/>
  <c r="O804" i="3" a="1"/>
  <c r="O804" i="3" s="1"/>
  <c r="O805" i="3" a="1"/>
  <c r="O805" i="3" s="1"/>
  <c r="O806" i="3" a="1"/>
  <c r="O806" i="3" s="1"/>
  <c r="O807" i="3" a="1"/>
  <c r="O807" i="3" s="1"/>
  <c r="O808" i="3" a="1"/>
  <c r="O808" i="3" s="1"/>
  <c r="O809" i="3" a="1"/>
  <c r="O809" i="3" s="1"/>
  <c r="O810" i="3" a="1"/>
  <c r="O810" i="3" s="1"/>
  <c r="O811" i="3" a="1"/>
  <c r="O811" i="3" s="1"/>
  <c r="Q382" i="3" l="1" a="1"/>
  <c r="Q382" i="3" s="1"/>
  <c r="Q811" i="3" a="1"/>
  <c r="Q811" i="3" s="1"/>
  <c r="Q342" i="3" a="1"/>
  <c r="Q342" i="3" s="1"/>
  <c r="Q467" i="3" a="1"/>
  <c r="Q467" i="3" s="1"/>
  <c r="Q527" i="3" a="1"/>
  <c r="Q527" i="3" s="1"/>
  <c r="Q570" i="3" a="1"/>
  <c r="Q570" i="3" s="1"/>
  <c r="Q458" i="3" a="1"/>
  <c r="Q458" i="3" s="1"/>
  <c r="Q242" i="3" a="1"/>
  <c r="Q242" i="3" s="1"/>
  <c r="Q210" i="3" a="1"/>
  <c r="Q210" i="3" s="1"/>
  <c r="Q383" i="3" a="1"/>
  <c r="Q383" i="3" s="1"/>
  <c r="Q497" i="3" a="1"/>
  <c r="Q497" i="3" s="1"/>
  <c r="Q241" i="3" a="1"/>
  <c r="Q241" i="3" s="1"/>
  <c r="Q565" i="3" a="1"/>
  <c r="Q565" i="3" s="1"/>
  <c r="Q764" i="3" a="1"/>
  <c r="Q764" i="3" s="1"/>
  <c r="Q540" i="3" a="1"/>
  <c r="Q540" i="3" s="1"/>
  <c r="Q444" i="3" a="1"/>
  <c r="Q444" i="3" s="1"/>
  <c r="Q114" i="3" a="1"/>
  <c r="Q114" i="3" s="1"/>
  <c r="Q177" i="3" a="1"/>
  <c r="Q177" i="3" s="1"/>
  <c r="Q83" i="3" a="1"/>
  <c r="Q83" i="3" s="1"/>
  <c r="Q55" i="3" a="1"/>
  <c r="Q55" i="3" s="1"/>
  <c r="Q797" i="3" a="1"/>
  <c r="Q797" i="3" s="1"/>
  <c r="Q767" i="3" a="1"/>
  <c r="Q767" i="3" s="1"/>
  <c r="Q756" i="3" a="1"/>
  <c r="Q756" i="3" s="1"/>
  <c r="Q676" i="3" a="1"/>
  <c r="Q676" i="3" s="1"/>
  <c r="Q482" i="3" a="1"/>
  <c r="Q482" i="3" s="1"/>
  <c r="Q475" i="3" a="1"/>
  <c r="Q475" i="3" s="1"/>
  <c r="Q4" i="3" a="1"/>
  <c r="Q4" i="3" s="1"/>
  <c r="Q134" i="3" a="1"/>
  <c r="Q134" i="3" s="1"/>
  <c r="Q25" i="3" a="1"/>
  <c r="Q25" i="3" s="1"/>
  <c r="Q807" i="3" a="1"/>
  <c r="Q807" i="3" s="1"/>
  <c r="Q799" i="3" a="1"/>
  <c r="Q799" i="3" s="1"/>
  <c r="Q791" i="3" a="1"/>
  <c r="Q791" i="3" s="1"/>
  <c r="Q783" i="3" a="1"/>
  <c r="Q783" i="3" s="1"/>
  <c r="Q775" i="3" a="1"/>
  <c r="Q775" i="3" s="1"/>
  <c r="Q759" i="3" a="1"/>
  <c r="Q759" i="3" s="1"/>
  <c r="Q751" i="3" a="1"/>
  <c r="Q751" i="3" s="1"/>
  <c r="Q743" i="3" a="1"/>
  <c r="Q743" i="3" s="1"/>
  <c r="Q735" i="3" a="1"/>
  <c r="Q735" i="3" s="1"/>
  <c r="Q727" i="3" a="1"/>
  <c r="Q727" i="3" s="1"/>
  <c r="Q719" i="3" a="1"/>
  <c r="Q719" i="3" s="1"/>
  <c r="Q711" i="3" a="1"/>
  <c r="Q711" i="3" s="1"/>
  <c r="Q703" i="3" a="1"/>
  <c r="Q703" i="3" s="1"/>
  <c r="Q695" i="3" a="1"/>
  <c r="Q695" i="3" s="1"/>
  <c r="Q688" i="3" a="1"/>
  <c r="Q688" i="3" s="1"/>
  <c r="Q528" i="3" a="1"/>
  <c r="Q528" i="3" s="1"/>
  <c r="Q520" i="3" a="1"/>
  <c r="Q520" i="3" s="1"/>
  <c r="Q512" i="3" a="1"/>
  <c r="Q512" i="3" s="1"/>
  <c r="Q505" i="3" a="1"/>
  <c r="Q505" i="3" s="1"/>
  <c r="Q498" i="3" a="1"/>
  <c r="Q498" i="3" s="1"/>
  <c r="Q490" i="3" a="1"/>
  <c r="Q490" i="3" s="1"/>
  <c r="Q474" i="3" a="1"/>
  <c r="Q474" i="3" s="1"/>
  <c r="Q396" i="3" a="1"/>
  <c r="Q396" i="3" s="1"/>
  <c r="Q687" i="3" a="1"/>
  <c r="Q687" i="3" s="1"/>
  <c r="Q672" i="3" a="1"/>
  <c r="Q672" i="3" s="1"/>
  <c r="Q550" i="3" a="1"/>
  <c r="Q550" i="3" s="1"/>
  <c r="Q542" i="3" a="1"/>
  <c r="Q542" i="3" s="1"/>
  <c r="Q535" i="3" a="1"/>
  <c r="Q535" i="3" s="1"/>
  <c r="Q465" i="3" a="1"/>
  <c r="Q465" i="3" s="1"/>
  <c r="Q457" i="3" a="1"/>
  <c r="Q457" i="3" s="1"/>
  <c r="Q269" i="3" a="1"/>
  <c r="Q269" i="3" s="1"/>
  <c r="Q221" i="3" a="1"/>
  <c r="Q221" i="3" s="1"/>
  <c r="Q805" i="3" a="1"/>
  <c r="Q805" i="3" s="1"/>
  <c r="Q789" i="3" a="1"/>
  <c r="Q789" i="3" s="1"/>
  <c r="Q781" i="3" a="1"/>
  <c r="Q781" i="3" s="1"/>
  <c r="Q671" i="3" a="1"/>
  <c r="Q671" i="3" s="1"/>
  <c r="Q663" i="3" a="1"/>
  <c r="Q663" i="3" s="1"/>
  <c r="Q656" i="3" a="1"/>
  <c r="Q656" i="3" s="1"/>
  <c r="Q648" i="3" a="1"/>
  <c r="Q648" i="3" s="1"/>
  <c r="Q641" i="3" a="1"/>
  <c r="Q641" i="3" s="1"/>
  <c r="Q633" i="3" a="1"/>
  <c r="Q633" i="3" s="1"/>
  <c r="Q556" i="3" a="1"/>
  <c r="Q556" i="3" s="1"/>
  <c r="Q804" i="3" a="1"/>
  <c r="Q804" i="3" s="1"/>
  <c r="Q796" i="3" a="1"/>
  <c r="Q796" i="3" s="1"/>
  <c r="Q788" i="3" a="1"/>
  <c r="Q788" i="3" s="1"/>
  <c r="Q780" i="3" a="1"/>
  <c r="Q780" i="3" s="1"/>
  <c r="Q772" i="3" a="1"/>
  <c r="Q772" i="3" s="1"/>
  <c r="Q748" i="3" a="1"/>
  <c r="Q748" i="3" s="1"/>
  <c r="Q740" i="3" a="1"/>
  <c r="Q740" i="3" s="1"/>
  <c r="Q732" i="3" a="1"/>
  <c r="Q732" i="3" s="1"/>
  <c r="Q724" i="3" a="1"/>
  <c r="Q724" i="3" s="1"/>
  <c r="Q716" i="3" a="1"/>
  <c r="Q716" i="3" s="1"/>
  <c r="Q708" i="3" a="1"/>
  <c r="Q708" i="3" s="1"/>
  <c r="Q685" i="3" a="1"/>
  <c r="Q685" i="3" s="1"/>
  <c r="Q678" i="3" a="1"/>
  <c r="Q678" i="3" s="1"/>
  <c r="Q632" i="3" a="1"/>
  <c r="Q632" i="3" s="1"/>
  <c r="Q562" i="3" a="1"/>
  <c r="Q562" i="3" s="1"/>
  <c r="Q471" i="3" a="1"/>
  <c r="Q471" i="3" s="1"/>
  <c r="Q353" i="3" a="1"/>
  <c r="Q353" i="3" s="1"/>
  <c r="Q803" i="3" a="1"/>
  <c r="Q803" i="3" s="1"/>
  <c r="Q795" i="3" a="1"/>
  <c r="Q795" i="3" s="1"/>
  <c r="Q787" i="3" a="1"/>
  <c r="Q787" i="3" s="1"/>
  <c r="Q779" i="3" a="1"/>
  <c r="Q779" i="3" s="1"/>
  <c r="Q771" i="3" a="1"/>
  <c r="Q771" i="3" s="1"/>
  <c r="Q763" i="3" a="1"/>
  <c r="Q763" i="3" s="1"/>
  <c r="Q755" i="3" a="1"/>
  <c r="Q755" i="3" s="1"/>
  <c r="Q747" i="3" a="1"/>
  <c r="Q747" i="3" s="1"/>
  <c r="Q739" i="3" a="1"/>
  <c r="Q739" i="3" s="1"/>
  <c r="Q731" i="3" a="1"/>
  <c r="Q731" i="3" s="1"/>
  <c r="Q723" i="3" a="1"/>
  <c r="Q723" i="3" s="1"/>
  <c r="Q715" i="3" a="1"/>
  <c r="Q715" i="3" s="1"/>
  <c r="Q707" i="3" a="1"/>
  <c r="Q707" i="3" s="1"/>
  <c r="Q699" i="3" a="1"/>
  <c r="Q699" i="3" s="1"/>
  <c r="Q691" i="3" a="1"/>
  <c r="Q691" i="3" s="1"/>
  <c r="Q631" i="3" a="1"/>
  <c r="Q631" i="3" s="1"/>
  <c r="Q623" i="3" a="1"/>
  <c r="Q623" i="3" s="1"/>
  <c r="Q615" i="3" a="1"/>
  <c r="Q615" i="3" s="1"/>
  <c r="Q607" i="3" a="1"/>
  <c r="Q607" i="3" s="1"/>
  <c r="Q599" i="3" a="1"/>
  <c r="Q599" i="3" s="1"/>
  <c r="Q592" i="3" a="1"/>
  <c r="Q592" i="3" s="1"/>
  <c r="Q584" i="3" a="1"/>
  <c r="Q584" i="3" s="1"/>
  <c r="Q576" i="3" a="1"/>
  <c r="Q576" i="3" s="1"/>
  <c r="Q568" i="3" a="1"/>
  <c r="Q568" i="3" s="1"/>
  <c r="Q532" i="3" a="1"/>
  <c r="Q532" i="3" s="1"/>
  <c r="Q668" i="3" a="1"/>
  <c r="Q668" i="3" s="1"/>
  <c r="Q661" i="3" a="1"/>
  <c r="Q661" i="3" s="1"/>
  <c r="Q653" i="3" a="1"/>
  <c r="Q653" i="3" s="1"/>
  <c r="Q646" i="3" a="1"/>
  <c r="Q646" i="3" s="1"/>
  <c r="Q638" i="3" a="1"/>
  <c r="Q638" i="3" s="1"/>
  <c r="Q453" i="3" a="1"/>
  <c r="Q453" i="3" s="1"/>
  <c r="Q445" i="3" a="1"/>
  <c r="Q445" i="3" s="1"/>
  <c r="Q437" i="3" a="1"/>
  <c r="Q437" i="3" s="1"/>
  <c r="Q429" i="3" a="1"/>
  <c r="Q429" i="3" s="1"/>
  <c r="Q421" i="3" a="1"/>
  <c r="Q421" i="3" s="1"/>
  <c r="Q414" i="3" a="1"/>
  <c r="Q414" i="3" s="1"/>
  <c r="Q406" i="3" a="1"/>
  <c r="Q406" i="3" s="1"/>
  <c r="Q399" i="3" a="1"/>
  <c r="Q399" i="3" s="1"/>
  <c r="Q809" i="3" a="1"/>
  <c r="Q809" i="3" s="1"/>
  <c r="Q801" i="3" a="1"/>
  <c r="Q801" i="3" s="1"/>
  <c r="Q793" i="3" a="1"/>
  <c r="Q793" i="3" s="1"/>
  <c r="Q785" i="3" a="1"/>
  <c r="Q785" i="3" s="1"/>
  <c r="Q777" i="3" a="1"/>
  <c r="Q777" i="3" s="1"/>
  <c r="Q769" i="3" a="1"/>
  <c r="Q769" i="3" s="1"/>
  <c r="Q761" i="3" a="1"/>
  <c r="Q761" i="3" s="1"/>
  <c r="Q753" i="3" a="1"/>
  <c r="Q753" i="3" s="1"/>
  <c r="Q682" i="3" a="1"/>
  <c r="Q682" i="3" s="1"/>
  <c r="Q675" i="3" a="1"/>
  <c r="Q675" i="3" s="1"/>
  <c r="Q567" i="3" a="1"/>
  <c r="Q567" i="3" s="1"/>
  <c r="Q553" i="3" a="1"/>
  <c r="Q553" i="3" s="1"/>
  <c r="Q460" i="3" a="1"/>
  <c r="Q460" i="3" s="1"/>
  <c r="Q808" i="3" a="1"/>
  <c r="Q808" i="3" s="1"/>
  <c r="Q800" i="3" a="1"/>
  <c r="Q800" i="3" s="1"/>
  <c r="Q792" i="3" a="1"/>
  <c r="Q792" i="3" s="1"/>
  <c r="Q784" i="3" a="1"/>
  <c r="Q784" i="3" s="1"/>
  <c r="Q776" i="3" a="1"/>
  <c r="Q776" i="3" s="1"/>
  <c r="Q768" i="3" a="1"/>
  <c r="Q768" i="3" s="1"/>
  <c r="Q760" i="3" a="1"/>
  <c r="Q760" i="3" s="1"/>
  <c r="Q752" i="3" a="1"/>
  <c r="Q752" i="3" s="1"/>
  <c r="Q744" i="3" a="1"/>
  <c r="Q744" i="3" s="1"/>
  <c r="Q736" i="3" a="1"/>
  <c r="Q736" i="3" s="1"/>
  <c r="Q728" i="3" a="1"/>
  <c r="Q728" i="3" s="1"/>
  <c r="Q720" i="3" a="1"/>
  <c r="Q720" i="3" s="1"/>
  <c r="Q712" i="3" a="1"/>
  <c r="Q712" i="3" s="1"/>
  <c r="Q704" i="3" a="1"/>
  <c r="Q704" i="3" s="1"/>
  <c r="Q696" i="3" a="1"/>
  <c r="Q696" i="3" s="1"/>
  <c r="Q689" i="3" a="1"/>
  <c r="Q689" i="3" s="1"/>
  <c r="Q681" i="3" a="1"/>
  <c r="Q681" i="3" s="1"/>
  <c r="Q674" i="3" a="1"/>
  <c r="Q674" i="3" s="1"/>
  <c r="Q559" i="3" a="1"/>
  <c r="Q559" i="3" s="1"/>
  <c r="Q700" i="3" a="1"/>
  <c r="Q700" i="3" s="1"/>
  <c r="Q692" i="3" a="1"/>
  <c r="Q692" i="3" s="1"/>
  <c r="Q686" i="3" a="1"/>
  <c r="Q686" i="3" s="1"/>
  <c r="Q679" i="3" a="1"/>
  <c r="Q679" i="3" s="1"/>
  <c r="Q664" i="3" a="1"/>
  <c r="Q664" i="3" s="1"/>
  <c r="Q657" i="3" a="1"/>
  <c r="Q657" i="3" s="1"/>
  <c r="Q649" i="3" a="1"/>
  <c r="Q649" i="3" s="1"/>
  <c r="Q642" i="3" a="1"/>
  <c r="Q642" i="3" s="1"/>
  <c r="Q634" i="3" a="1"/>
  <c r="Q634" i="3" s="1"/>
  <c r="Q627" i="3" a="1"/>
  <c r="Q627" i="3" s="1"/>
  <c r="Q619" i="3" a="1"/>
  <c r="Q619" i="3" s="1"/>
  <c r="Q611" i="3" a="1"/>
  <c r="Q611" i="3" s="1"/>
  <c r="Q603" i="3" a="1"/>
  <c r="Q603" i="3" s="1"/>
  <c r="Q596" i="3" a="1"/>
  <c r="Q596" i="3" s="1"/>
  <c r="Q588" i="3" a="1"/>
  <c r="Q588" i="3" s="1"/>
  <c r="Q580" i="3" a="1"/>
  <c r="Q580" i="3" s="1"/>
  <c r="Q572" i="3" a="1"/>
  <c r="Q572" i="3" s="1"/>
  <c r="Q566" i="3" a="1"/>
  <c r="Q566" i="3" s="1"/>
  <c r="Q546" i="3" a="1"/>
  <c r="Q546" i="3" s="1"/>
  <c r="Q539" i="3" a="1"/>
  <c r="Q539" i="3" s="1"/>
  <c r="Q524" i="3" a="1"/>
  <c r="Q524" i="3" s="1"/>
  <c r="Q516" i="3" a="1"/>
  <c r="Q516" i="3" s="1"/>
  <c r="Q509" i="3" a="1"/>
  <c r="Q509" i="3" s="1"/>
  <c r="Q501" i="3" a="1"/>
  <c r="Q501" i="3" s="1"/>
  <c r="Q494" i="3" a="1"/>
  <c r="Q494" i="3" s="1"/>
  <c r="Q486" i="3" a="1"/>
  <c r="Q486" i="3" s="1"/>
  <c r="Q478" i="3" a="1"/>
  <c r="Q478" i="3" s="1"/>
  <c r="Q464" i="3" a="1"/>
  <c r="Q464" i="3" s="1"/>
  <c r="Q449" i="3" a="1"/>
  <c r="Q449" i="3" s="1"/>
  <c r="Q441" i="3" a="1"/>
  <c r="Q441" i="3" s="1"/>
  <c r="Q433" i="3" a="1"/>
  <c r="Q433" i="3" s="1"/>
  <c r="Q425" i="3" a="1"/>
  <c r="Q425" i="3" s="1"/>
  <c r="Q417" i="3" a="1"/>
  <c r="Q417" i="3" s="1"/>
  <c r="Q410" i="3" a="1"/>
  <c r="Q410" i="3" s="1"/>
  <c r="Q402" i="3" a="1"/>
  <c r="Q402" i="3" s="1"/>
  <c r="Q388" i="3" a="1"/>
  <c r="Q388" i="3" s="1"/>
  <c r="Q380" i="3" a="1"/>
  <c r="Q380" i="3" s="1"/>
  <c r="Q372" i="3" a="1"/>
  <c r="Q372" i="3" s="1"/>
  <c r="Q364" i="3" a="1"/>
  <c r="Q364" i="3" s="1"/>
  <c r="Q356" i="3" a="1"/>
  <c r="Q356" i="3" s="1"/>
  <c r="Q349" i="3" a="1"/>
  <c r="Q349" i="3" s="1"/>
  <c r="Q341" i="3" a="1"/>
  <c r="Q341" i="3" s="1"/>
  <c r="Q334" i="3" a="1"/>
  <c r="Q334" i="3" s="1"/>
  <c r="Q326" i="3" a="1"/>
  <c r="Q326" i="3" s="1"/>
  <c r="Q318" i="3" a="1"/>
  <c r="Q318" i="3" s="1"/>
  <c r="Q310" i="3" a="1"/>
  <c r="Q310" i="3" s="1"/>
  <c r="Q303" i="3" a="1"/>
  <c r="Q303" i="3" s="1"/>
  <c r="Q295" i="3" a="1"/>
  <c r="Q295" i="3" s="1"/>
  <c r="Q287" i="3" a="1"/>
  <c r="Q287" i="3" s="1"/>
  <c r="Q279" i="3" a="1"/>
  <c r="Q279" i="3" s="1"/>
  <c r="Q271" i="3" a="1"/>
  <c r="Q271" i="3" s="1"/>
  <c r="Q264" i="3" a="1"/>
  <c r="Q264" i="3" s="1"/>
  <c r="Q256" i="3" a="1"/>
  <c r="Q256" i="3" s="1"/>
  <c r="Q248" i="3" a="1"/>
  <c r="Q248" i="3" s="1"/>
  <c r="Q240" i="3" a="1"/>
  <c r="Q240" i="3" s="1"/>
  <c r="Q232" i="3" a="1"/>
  <c r="Q232" i="3" s="1"/>
  <c r="Q224" i="3" a="1"/>
  <c r="Q224" i="3" s="1"/>
  <c r="Q217" i="3" a="1"/>
  <c r="Q217" i="3" s="1"/>
  <c r="Q202" i="3" a="1"/>
  <c r="Q202" i="3" s="1"/>
  <c r="Q194" i="3" a="1"/>
  <c r="Q194" i="3" s="1"/>
  <c r="Q186" i="3" a="1"/>
  <c r="Q186" i="3" s="1"/>
  <c r="Q626" i="3" a="1"/>
  <c r="Q626" i="3" s="1"/>
  <c r="Q618" i="3" a="1"/>
  <c r="Q618" i="3" s="1"/>
  <c r="Q610" i="3" a="1"/>
  <c r="Q610" i="3" s="1"/>
  <c r="Q602" i="3" a="1"/>
  <c r="Q602" i="3" s="1"/>
  <c r="Q595" i="3" a="1"/>
  <c r="Q595" i="3" s="1"/>
  <c r="Q587" i="3" a="1"/>
  <c r="Q587" i="3" s="1"/>
  <c r="Q579" i="3" a="1"/>
  <c r="Q579" i="3" s="1"/>
  <c r="Q571" i="3" a="1"/>
  <c r="Q571" i="3" s="1"/>
  <c r="Q545" i="3" a="1"/>
  <c r="Q545" i="3" s="1"/>
  <c r="Q538" i="3" a="1"/>
  <c r="Q538" i="3" s="1"/>
  <c r="Q531" i="3" a="1"/>
  <c r="Q531" i="3" s="1"/>
  <c r="Q523" i="3" a="1"/>
  <c r="Q523" i="3" s="1"/>
  <c r="Q515" i="3" a="1"/>
  <c r="Q515" i="3" s="1"/>
  <c r="Q508" i="3" a="1"/>
  <c r="Q508" i="3" s="1"/>
  <c r="Q500" i="3" a="1"/>
  <c r="Q500" i="3" s="1"/>
  <c r="Q493" i="3" a="1"/>
  <c r="Q493" i="3" s="1"/>
  <c r="Q485" i="3" a="1"/>
  <c r="Q485" i="3" s="1"/>
  <c r="Q477" i="3" a="1"/>
  <c r="Q477" i="3" s="1"/>
  <c r="Q470" i="3" a="1"/>
  <c r="Q470" i="3" s="1"/>
  <c r="Q463" i="3" a="1"/>
  <c r="Q463" i="3" s="1"/>
  <c r="Q456" i="3" a="1"/>
  <c r="Q456" i="3" s="1"/>
  <c r="Q448" i="3" a="1"/>
  <c r="Q448" i="3" s="1"/>
  <c r="Q440" i="3" a="1"/>
  <c r="Q440" i="3" s="1"/>
  <c r="Q432" i="3" a="1"/>
  <c r="Q432" i="3" s="1"/>
  <c r="Q424" i="3" a="1"/>
  <c r="Q424" i="3" s="1"/>
  <c r="Q416" i="3" a="1"/>
  <c r="Q416" i="3" s="1"/>
  <c r="Q409" i="3" a="1"/>
  <c r="Q409" i="3" s="1"/>
  <c r="Q401" i="3" a="1"/>
  <c r="Q401" i="3" s="1"/>
  <c r="Q395" i="3" a="1"/>
  <c r="Q395" i="3" s="1"/>
  <c r="Q387" i="3" a="1"/>
  <c r="Q387" i="3" s="1"/>
  <c r="Q379" i="3" a="1"/>
  <c r="Q379" i="3" s="1"/>
  <c r="Q371" i="3" a="1"/>
  <c r="Q371" i="3" s="1"/>
  <c r="Q363" i="3" a="1"/>
  <c r="Q363" i="3" s="1"/>
  <c r="Q355" i="3" a="1"/>
  <c r="Q355" i="3" s="1"/>
  <c r="Q348" i="3" a="1"/>
  <c r="Q348" i="3" s="1"/>
  <c r="Q333" i="3" a="1"/>
  <c r="Q333" i="3" s="1"/>
  <c r="Q325" i="3" a="1"/>
  <c r="Q325" i="3" s="1"/>
  <c r="Q317" i="3" a="1"/>
  <c r="Q317" i="3" s="1"/>
  <c r="Q309" i="3" a="1"/>
  <c r="Q309" i="3" s="1"/>
  <c r="Q302" i="3" a="1"/>
  <c r="Q302" i="3" s="1"/>
  <c r="Q294" i="3" a="1"/>
  <c r="Q294" i="3" s="1"/>
  <c r="Q286" i="3" a="1"/>
  <c r="Q286" i="3" s="1"/>
  <c r="Q278" i="3" a="1"/>
  <c r="Q278" i="3" s="1"/>
  <c r="Q270" i="3" a="1"/>
  <c r="Q270" i="3" s="1"/>
  <c r="Q263" i="3" a="1"/>
  <c r="Q263" i="3" s="1"/>
  <c r="Q255" i="3" a="1"/>
  <c r="Q255" i="3" s="1"/>
  <c r="Q247" i="3" a="1"/>
  <c r="Q247" i="3" s="1"/>
  <c r="Q239" i="3" a="1"/>
  <c r="Q239" i="3" s="1"/>
  <c r="Q231" i="3" a="1"/>
  <c r="Q231" i="3" s="1"/>
  <c r="Q223" i="3" a="1"/>
  <c r="Q223" i="3" s="1"/>
  <c r="Q216" i="3" a="1"/>
  <c r="Q216" i="3" s="1"/>
  <c r="Q209" i="3" a="1"/>
  <c r="Q209" i="3" s="1"/>
  <c r="Q201" i="3" a="1"/>
  <c r="Q201" i="3" s="1"/>
  <c r="Q193" i="3" a="1"/>
  <c r="Q193" i="3" s="1"/>
  <c r="Q185" i="3" a="1"/>
  <c r="Q185" i="3" s="1"/>
  <c r="Q169" i="3" a="1"/>
  <c r="Q169" i="3" s="1"/>
  <c r="Q810" i="3" a="1"/>
  <c r="Q810" i="3" s="1"/>
  <c r="Q802" i="3" a="1"/>
  <c r="Q802" i="3" s="1"/>
  <c r="Q794" i="3" a="1"/>
  <c r="Q794" i="3" s="1"/>
  <c r="Q786" i="3" a="1"/>
  <c r="Q786" i="3" s="1"/>
  <c r="Q778" i="3" a="1"/>
  <c r="Q778" i="3" s="1"/>
  <c r="Q770" i="3" a="1"/>
  <c r="Q770" i="3" s="1"/>
  <c r="Q762" i="3" a="1"/>
  <c r="Q762" i="3" s="1"/>
  <c r="Q754" i="3" a="1"/>
  <c r="Q754" i="3" s="1"/>
  <c r="Q746" i="3" a="1"/>
  <c r="Q746" i="3" s="1"/>
  <c r="Q738" i="3" a="1"/>
  <c r="Q738" i="3" s="1"/>
  <c r="Q730" i="3" a="1"/>
  <c r="Q730" i="3" s="1"/>
  <c r="Q722" i="3" a="1"/>
  <c r="Q722" i="3" s="1"/>
  <c r="Q714" i="3" a="1"/>
  <c r="Q714" i="3" s="1"/>
  <c r="Q706" i="3" a="1"/>
  <c r="Q706" i="3" s="1"/>
  <c r="Q698" i="3" a="1"/>
  <c r="Q698" i="3" s="1"/>
  <c r="Q684" i="3" a="1"/>
  <c r="Q684" i="3" s="1"/>
  <c r="Q677" i="3" a="1"/>
  <c r="Q677" i="3" s="1"/>
  <c r="Q670" i="3" a="1"/>
  <c r="Q670" i="3" s="1"/>
  <c r="Q655" i="3" a="1"/>
  <c r="Q655" i="3" s="1"/>
  <c r="Q640" i="3" a="1"/>
  <c r="Q640" i="3" s="1"/>
  <c r="Q625" i="3" a="1"/>
  <c r="Q625" i="3" s="1"/>
  <c r="Q617" i="3" a="1"/>
  <c r="Q617" i="3" s="1"/>
  <c r="Q609" i="3" a="1"/>
  <c r="Q609" i="3" s="1"/>
  <c r="Q601" i="3" a="1"/>
  <c r="Q601" i="3" s="1"/>
  <c r="Q594" i="3" a="1"/>
  <c r="Q594" i="3" s="1"/>
  <c r="Q586" i="3" a="1"/>
  <c r="Q586" i="3" s="1"/>
  <c r="Q578" i="3" a="1"/>
  <c r="Q578" i="3" s="1"/>
  <c r="Q564" i="3" a="1"/>
  <c r="Q564" i="3" s="1"/>
  <c r="Q558" i="3" a="1"/>
  <c r="Q558" i="3" s="1"/>
  <c r="Q552" i="3" a="1"/>
  <c r="Q552" i="3" s="1"/>
  <c r="Q544" i="3" a="1"/>
  <c r="Q544" i="3" s="1"/>
  <c r="Q537" i="3" a="1"/>
  <c r="Q537" i="3" s="1"/>
  <c r="Q530" i="3" a="1"/>
  <c r="Q530" i="3" s="1"/>
  <c r="Q522" i="3" a="1"/>
  <c r="Q522" i="3" s="1"/>
  <c r="Q514" i="3" a="1"/>
  <c r="Q514" i="3" s="1"/>
  <c r="Q507" i="3" a="1"/>
  <c r="Q507" i="3" s="1"/>
  <c r="Q492" i="3" a="1"/>
  <c r="Q492" i="3" s="1"/>
  <c r="Q484" i="3" a="1"/>
  <c r="Q484" i="3" s="1"/>
  <c r="Q476" i="3" a="1"/>
  <c r="Q476" i="3" s="1"/>
  <c r="Q469" i="3" a="1"/>
  <c r="Q469" i="3" s="1"/>
  <c r="Q462" i="3" a="1"/>
  <c r="Q462" i="3" s="1"/>
  <c r="Q455" i="3" a="1"/>
  <c r="Q455" i="3" s="1"/>
  <c r="Q447" i="3" a="1"/>
  <c r="Q447" i="3" s="1"/>
  <c r="Q439" i="3" a="1"/>
  <c r="Q439" i="3" s="1"/>
  <c r="Q431" i="3" a="1"/>
  <c r="Q431" i="3" s="1"/>
  <c r="Q423" i="3" a="1"/>
  <c r="Q423" i="3" s="1"/>
  <c r="Q408" i="3" a="1"/>
  <c r="Q408" i="3" s="1"/>
  <c r="Q394" i="3" a="1"/>
  <c r="Q394" i="3" s="1"/>
  <c r="Q386" i="3" a="1"/>
  <c r="Q386" i="3" s="1"/>
  <c r="Q378" i="3" a="1"/>
  <c r="Q378" i="3" s="1"/>
  <c r="Q370" i="3" a="1"/>
  <c r="Q370" i="3" s="1"/>
  <c r="Q362" i="3" a="1"/>
  <c r="Q362" i="3" s="1"/>
  <c r="Q354" i="3" a="1"/>
  <c r="Q354" i="3" s="1"/>
  <c r="Q347" i="3" a="1"/>
  <c r="Q347" i="3" s="1"/>
  <c r="Q340" i="3" a="1"/>
  <c r="Q340" i="3" s="1"/>
  <c r="Q332" i="3" a="1"/>
  <c r="Q332" i="3" s="1"/>
  <c r="Q324" i="3" a="1"/>
  <c r="Q324" i="3" s="1"/>
  <c r="Q316" i="3" a="1"/>
  <c r="Q316" i="3" s="1"/>
  <c r="Q301" i="3" a="1"/>
  <c r="Q301" i="3" s="1"/>
  <c r="Q293" i="3" a="1"/>
  <c r="Q293" i="3" s="1"/>
  <c r="Q285" i="3" a="1"/>
  <c r="Q285" i="3" s="1"/>
  <c r="Q277" i="3" a="1"/>
  <c r="Q277" i="3" s="1"/>
  <c r="Q262" i="3" a="1"/>
  <c r="Q262" i="3" s="1"/>
  <c r="Q254" i="3" a="1"/>
  <c r="Q254" i="3" s="1"/>
  <c r="Q246" i="3" a="1"/>
  <c r="Q246" i="3" s="1"/>
  <c r="Q238" i="3" a="1"/>
  <c r="Q238" i="3" s="1"/>
  <c r="Q230" i="3" a="1"/>
  <c r="Q230" i="3" s="1"/>
  <c r="Q222" i="3" a="1"/>
  <c r="Q222" i="3" s="1"/>
  <c r="Q215" i="3" a="1"/>
  <c r="Q215" i="3" s="1"/>
  <c r="Q208" i="3" a="1"/>
  <c r="Q208" i="3" s="1"/>
  <c r="Q745" i="3" a="1"/>
  <c r="Q745" i="3" s="1"/>
  <c r="Q737" i="3" a="1"/>
  <c r="Q737" i="3" s="1"/>
  <c r="Q729" i="3" a="1"/>
  <c r="Q729" i="3" s="1"/>
  <c r="Q721" i="3" a="1"/>
  <c r="Q721" i="3" s="1"/>
  <c r="Q713" i="3" a="1"/>
  <c r="Q713" i="3" s="1"/>
  <c r="Q705" i="3" a="1"/>
  <c r="Q705" i="3" s="1"/>
  <c r="Q697" i="3" a="1"/>
  <c r="Q697" i="3" s="1"/>
  <c r="Q690" i="3" a="1"/>
  <c r="Q690" i="3" s="1"/>
  <c r="Q683" i="3" a="1"/>
  <c r="Q683" i="3" s="1"/>
  <c r="Q669" i="3" a="1"/>
  <c r="Q669" i="3" s="1"/>
  <c r="Q662" i="3" a="1"/>
  <c r="Q662" i="3" s="1"/>
  <c r="Q654" i="3" a="1"/>
  <c r="Q654" i="3" s="1"/>
  <c r="Q647" i="3" a="1"/>
  <c r="Q647" i="3" s="1"/>
  <c r="Q639" i="3" a="1"/>
  <c r="Q639" i="3" s="1"/>
  <c r="Q624" i="3" a="1"/>
  <c r="Q624" i="3" s="1"/>
  <c r="Q616" i="3" a="1"/>
  <c r="Q616" i="3" s="1"/>
  <c r="Q608" i="3" a="1"/>
  <c r="Q608" i="3" s="1"/>
  <c r="Q600" i="3" a="1"/>
  <c r="Q600" i="3" s="1"/>
  <c r="Q593" i="3" a="1"/>
  <c r="Q593" i="3" s="1"/>
  <c r="Q585" i="3" a="1"/>
  <c r="Q585" i="3" s="1"/>
  <c r="Q577" i="3" a="1"/>
  <c r="Q577" i="3" s="1"/>
  <c r="Q569" i="3" a="1"/>
  <c r="Q569" i="3" s="1"/>
  <c r="Q563" i="3" a="1"/>
  <c r="Q563" i="3" s="1"/>
  <c r="Q557" i="3" a="1"/>
  <c r="Q557" i="3" s="1"/>
  <c r="Q551" i="3" a="1"/>
  <c r="Q551" i="3" s="1"/>
  <c r="Q543" i="3" a="1"/>
  <c r="Q543" i="3" s="1"/>
  <c r="Q536" i="3" a="1"/>
  <c r="Q536" i="3" s="1"/>
  <c r="Q529" i="3" a="1"/>
  <c r="Q529" i="3" s="1"/>
  <c r="Q521" i="3" a="1"/>
  <c r="Q521" i="3" s="1"/>
  <c r="Q513" i="3" a="1"/>
  <c r="Q513" i="3" s="1"/>
  <c r="Q506" i="3" a="1"/>
  <c r="Q506" i="3" s="1"/>
  <c r="Q499" i="3" a="1"/>
  <c r="Q499" i="3" s="1"/>
  <c r="Q491" i="3" a="1"/>
  <c r="Q491" i="3" s="1"/>
  <c r="Q483" i="3" a="1"/>
  <c r="Q483" i="3" s="1"/>
  <c r="Q468" i="3" a="1"/>
  <c r="Q468" i="3" s="1"/>
  <c r="Q461" i="3" a="1"/>
  <c r="Q461" i="3" s="1"/>
  <c r="Q454" i="3" a="1"/>
  <c r="Q454" i="3" s="1"/>
  <c r="Q446" i="3" a="1"/>
  <c r="Q446" i="3" s="1"/>
  <c r="Q438" i="3" a="1"/>
  <c r="Q438" i="3" s="1"/>
  <c r="Q430" i="3" a="1"/>
  <c r="Q430" i="3" s="1"/>
  <c r="Q422" i="3" a="1"/>
  <c r="Q422" i="3" s="1"/>
  <c r="Q415" i="3" a="1"/>
  <c r="Q415" i="3" s="1"/>
  <c r="Q407" i="3" a="1"/>
  <c r="Q407" i="3" s="1"/>
  <c r="Q400" i="3" a="1"/>
  <c r="Q400" i="3" s="1"/>
  <c r="Q393" i="3" a="1"/>
  <c r="Q393" i="3" s="1"/>
  <c r="Q385" i="3" a="1"/>
  <c r="Q385" i="3" s="1"/>
  <c r="Q377" i="3" a="1"/>
  <c r="Q377" i="3" s="1"/>
  <c r="Q369" i="3" a="1"/>
  <c r="Q369" i="3" s="1"/>
  <c r="Q361" i="3" a="1"/>
  <c r="Q361" i="3" s="1"/>
  <c r="Q346" i="3" a="1"/>
  <c r="Q346" i="3" s="1"/>
  <c r="Q339" i="3" a="1"/>
  <c r="Q339" i="3" s="1"/>
  <c r="Q331" i="3" a="1"/>
  <c r="Q331" i="3" s="1"/>
  <c r="Q323" i="3" a="1"/>
  <c r="Q323" i="3" s="1"/>
  <c r="Q315" i="3" a="1"/>
  <c r="Q315" i="3" s="1"/>
  <c r="Q308" i="3" a="1"/>
  <c r="Q308" i="3" s="1"/>
  <c r="Q300" i="3" a="1"/>
  <c r="Q300" i="3" s="1"/>
  <c r="Q292" i="3" a="1"/>
  <c r="Q292" i="3" s="1"/>
  <c r="Q284" i="3" a="1"/>
  <c r="Q284" i="3" s="1"/>
  <c r="Q276" i="3" a="1"/>
  <c r="Q276" i="3" s="1"/>
  <c r="Q261" i="3" a="1"/>
  <c r="Q261" i="3" s="1"/>
  <c r="Q253" i="3" a="1"/>
  <c r="Q253" i="3" s="1"/>
  <c r="Q245" i="3" a="1"/>
  <c r="Q245" i="3" s="1"/>
  <c r="Q237" i="3" a="1"/>
  <c r="Q237" i="3" s="1"/>
  <c r="Q229" i="3" a="1"/>
  <c r="Q229" i="3" s="1"/>
  <c r="Q214" i="3" a="1"/>
  <c r="Q214" i="3" s="1"/>
  <c r="Q207" i="3" a="1"/>
  <c r="Q207" i="3" s="1"/>
  <c r="Q199" i="3" a="1"/>
  <c r="Q199" i="3" s="1"/>
  <c r="Q191" i="3" a="1"/>
  <c r="Q191" i="3" s="1"/>
  <c r="Q183" i="3" a="1"/>
  <c r="Q183" i="3" s="1"/>
  <c r="Q175" i="3" a="1"/>
  <c r="Q175" i="3" s="1"/>
  <c r="Q167" i="3" a="1"/>
  <c r="Q167" i="3" s="1"/>
  <c r="Q159" i="3" a="1"/>
  <c r="Q159" i="3" s="1"/>
  <c r="Q152" i="3" a="1"/>
  <c r="Q152" i="3" s="1"/>
  <c r="Q144" i="3" a="1"/>
  <c r="Q144" i="3" s="1"/>
  <c r="Q136" i="3" a="1"/>
  <c r="Q136" i="3" s="1"/>
  <c r="Q128" i="3" a="1"/>
  <c r="Q128" i="3" s="1"/>
  <c r="Q120" i="3" a="1"/>
  <c r="Q120" i="3" s="1"/>
  <c r="Q112" i="3" a="1"/>
  <c r="Q112" i="3" s="1"/>
  <c r="Q96" i="3" a="1"/>
  <c r="Q96" i="3" s="1"/>
  <c r="Q88" i="3" a="1"/>
  <c r="Q88" i="3" s="1"/>
  <c r="Q17" i="3" a="1"/>
  <c r="Q17" i="3" s="1"/>
  <c r="Q9" i="3" a="1"/>
  <c r="Q9" i="3" s="1"/>
  <c r="Q392" i="3" a="1"/>
  <c r="Q392" i="3" s="1"/>
  <c r="Q384" i="3" a="1"/>
  <c r="Q384" i="3" s="1"/>
  <c r="Q376" i="3" a="1"/>
  <c r="Q376" i="3" s="1"/>
  <c r="Q368" i="3" a="1"/>
  <c r="Q368" i="3" s="1"/>
  <c r="Q360" i="3" a="1"/>
  <c r="Q360" i="3" s="1"/>
  <c r="Q345" i="3" a="1"/>
  <c r="Q345" i="3" s="1"/>
  <c r="Q338" i="3" a="1"/>
  <c r="Q338" i="3" s="1"/>
  <c r="Q330" i="3" a="1"/>
  <c r="Q330" i="3" s="1"/>
  <c r="Q322" i="3" a="1"/>
  <c r="Q322" i="3" s="1"/>
  <c r="Q314" i="3" a="1"/>
  <c r="Q314" i="3" s="1"/>
  <c r="Q307" i="3" a="1"/>
  <c r="Q307" i="3" s="1"/>
  <c r="Q299" i="3" a="1"/>
  <c r="Q299" i="3" s="1"/>
  <c r="Q291" i="3" a="1"/>
  <c r="Q291" i="3" s="1"/>
  <c r="Q283" i="3" a="1"/>
  <c r="Q283" i="3" s="1"/>
  <c r="Q275" i="3" a="1"/>
  <c r="Q275" i="3" s="1"/>
  <c r="Q268" i="3" a="1"/>
  <c r="Q268" i="3" s="1"/>
  <c r="Q260" i="3" a="1"/>
  <c r="Q260" i="3" s="1"/>
  <c r="Q252" i="3" a="1"/>
  <c r="Q252" i="3" s="1"/>
  <c r="Q244" i="3" a="1"/>
  <c r="Q244" i="3" s="1"/>
  <c r="Q236" i="3" a="1"/>
  <c r="Q236" i="3" s="1"/>
  <c r="Q228" i="3" a="1"/>
  <c r="Q228" i="3" s="1"/>
  <c r="Q213" i="3" a="1"/>
  <c r="Q213" i="3" s="1"/>
  <c r="Q206" i="3" a="1"/>
  <c r="Q206" i="3" s="1"/>
  <c r="Q198" i="3" a="1"/>
  <c r="Q198" i="3" s="1"/>
  <c r="Q190" i="3" a="1"/>
  <c r="Q190" i="3" s="1"/>
  <c r="Q182" i="3" a="1"/>
  <c r="Q182" i="3" s="1"/>
  <c r="Q174" i="3" a="1"/>
  <c r="Q174" i="3" s="1"/>
  <c r="Q166" i="3" a="1"/>
  <c r="Q166" i="3" s="1"/>
  <c r="Q158" i="3" a="1"/>
  <c r="Q158" i="3" s="1"/>
  <c r="Q151" i="3" a="1"/>
  <c r="Q151" i="3" s="1"/>
  <c r="Q143" i="3" a="1"/>
  <c r="Q143" i="3" s="1"/>
  <c r="Q135" i="3" a="1"/>
  <c r="Q135" i="3" s="1"/>
  <c r="Q127" i="3" a="1"/>
  <c r="Q127" i="3" s="1"/>
  <c r="Q119" i="3" a="1"/>
  <c r="Q119" i="3" s="1"/>
  <c r="Q111" i="3" a="1"/>
  <c r="Q111" i="3" s="1"/>
  <c r="Q103" i="3" a="1"/>
  <c r="Q103" i="3" s="1"/>
  <c r="Q95" i="3" a="1"/>
  <c r="Q95" i="3" s="1"/>
  <c r="Q87" i="3" a="1"/>
  <c r="Q87" i="3" s="1"/>
  <c r="Q79" i="3" a="1"/>
  <c r="Q79" i="3" s="1"/>
  <c r="Q71" i="3" a="1"/>
  <c r="Q71" i="3" s="1"/>
  <c r="Q64" i="3" a="1"/>
  <c r="Q64" i="3" s="1"/>
  <c r="Q56" i="3" a="1"/>
  <c r="Q56" i="3" s="1"/>
  <c r="Q48" i="3" a="1"/>
  <c r="Q48" i="3" s="1"/>
  <c r="Q40" i="3" a="1"/>
  <c r="Q40" i="3" s="1"/>
  <c r="Q32" i="3" a="1"/>
  <c r="Q32" i="3" s="1"/>
  <c r="Q667" i="3" a="1"/>
  <c r="Q667" i="3" s="1"/>
  <c r="Q660" i="3" a="1"/>
  <c r="Q660" i="3" s="1"/>
  <c r="Q652" i="3" a="1"/>
  <c r="Q652" i="3" s="1"/>
  <c r="Q645" i="3" a="1"/>
  <c r="Q645" i="3" s="1"/>
  <c r="Q637" i="3" a="1"/>
  <c r="Q637" i="3" s="1"/>
  <c r="Q630" i="3" a="1"/>
  <c r="Q630" i="3" s="1"/>
  <c r="Q622" i="3" a="1"/>
  <c r="Q622" i="3" s="1"/>
  <c r="Q614" i="3" a="1"/>
  <c r="Q614" i="3" s="1"/>
  <c r="Q606" i="3" a="1"/>
  <c r="Q606" i="3" s="1"/>
  <c r="Q591" i="3" a="1"/>
  <c r="Q591" i="3" s="1"/>
  <c r="Q583" i="3" a="1"/>
  <c r="Q583" i="3" s="1"/>
  <c r="Q575" i="3" a="1"/>
  <c r="Q575" i="3" s="1"/>
  <c r="Q561" i="3" a="1"/>
  <c r="Q561" i="3" s="1"/>
  <c r="Q555" i="3" a="1"/>
  <c r="Q555" i="3" s="1"/>
  <c r="Q549" i="3" a="1"/>
  <c r="Q549" i="3" s="1"/>
  <c r="Q541" i="3" a="1"/>
  <c r="Q541" i="3" s="1"/>
  <c r="Q534" i="3" a="1"/>
  <c r="Q534" i="3" s="1"/>
  <c r="Q519" i="3" a="1"/>
  <c r="Q519" i="3" s="1"/>
  <c r="Q504" i="3" a="1"/>
  <c r="Q504" i="3" s="1"/>
  <c r="Q489" i="3" a="1"/>
  <c r="Q489" i="3" s="1"/>
  <c r="Q481" i="3" a="1"/>
  <c r="Q481" i="3" s="1"/>
  <c r="Q473" i="3" a="1"/>
  <c r="Q473" i="3" s="1"/>
  <c r="Q466" i="3" a="1"/>
  <c r="Q466" i="3" s="1"/>
  <c r="Q459" i="3" a="1"/>
  <c r="Q459" i="3" s="1"/>
  <c r="Q452" i="3" a="1"/>
  <c r="Q452" i="3" s="1"/>
  <c r="Q436" i="3" a="1"/>
  <c r="Q436" i="3" s="1"/>
  <c r="Q428" i="3" a="1"/>
  <c r="Q428" i="3" s="1"/>
  <c r="Q420" i="3" a="1"/>
  <c r="Q420" i="3" s="1"/>
  <c r="Q413" i="3" a="1"/>
  <c r="Q413" i="3" s="1"/>
  <c r="Q405" i="3" a="1"/>
  <c r="Q405" i="3" s="1"/>
  <c r="Q398" i="3" a="1"/>
  <c r="Q398" i="3" s="1"/>
  <c r="Q391" i="3" a="1"/>
  <c r="Q391" i="3" s="1"/>
  <c r="Q375" i="3" a="1"/>
  <c r="Q375" i="3" s="1"/>
  <c r="Q367" i="3" a="1"/>
  <c r="Q367" i="3" s="1"/>
  <c r="Q359" i="3" a="1"/>
  <c r="Q359" i="3" s="1"/>
  <c r="Q352" i="3" a="1"/>
  <c r="Q352" i="3" s="1"/>
  <c r="Q344" i="3" a="1"/>
  <c r="Q344" i="3" s="1"/>
  <c r="Q337" i="3" a="1"/>
  <c r="Q337" i="3" s="1"/>
  <c r="Q329" i="3" a="1"/>
  <c r="Q329" i="3" s="1"/>
  <c r="Q321" i="3" a="1"/>
  <c r="Q321" i="3" s="1"/>
  <c r="Q313" i="3" a="1"/>
  <c r="Q313" i="3" s="1"/>
  <c r="Q306" i="3" a="1"/>
  <c r="Q306" i="3" s="1"/>
  <c r="Q298" i="3" a="1"/>
  <c r="Q298" i="3" s="1"/>
  <c r="Q290" i="3" a="1"/>
  <c r="Q290" i="3" s="1"/>
  <c r="Q282" i="3" a="1"/>
  <c r="Q282" i="3" s="1"/>
  <c r="Q274" i="3" a="1"/>
  <c r="Q274" i="3" s="1"/>
  <c r="Q267" i="3" a="1"/>
  <c r="Q267" i="3" s="1"/>
  <c r="Q259" i="3" a="1"/>
  <c r="Q259" i="3" s="1"/>
  <c r="Q251" i="3" a="1"/>
  <c r="Q251" i="3" s="1"/>
  <c r="Q243" i="3" a="1"/>
  <c r="Q243" i="3" s="1"/>
  <c r="Q235" i="3" a="1"/>
  <c r="Q235" i="3" s="1"/>
  <c r="Q227" i="3" a="1"/>
  <c r="Q227" i="3" s="1"/>
  <c r="Q220" i="3" a="1"/>
  <c r="Q220" i="3" s="1"/>
  <c r="Q205" i="3" a="1"/>
  <c r="Q205" i="3" s="1"/>
  <c r="Q197" i="3" a="1"/>
  <c r="Q197" i="3" s="1"/>
  <c r="Q189" i="3" a="1"/>
  <c r="Q189" i="3" s="1"/>
  <c r="Q181" i="3" a="1"/>
  <c r="Q181" i="3" s="1"/>
  <c r="Q173" i="3" a="1"/>
  <c r="Q173" i="3" s="1"/>
  <c r="Q165" i="3" a="1"/>
  <c r="Q165" i="3" s="1"/>
  <c r="Q157" i="3" a="1"/>
  <c r="Q157" i="3" s="1"/>
  <c r="Q150" i="3" a="1"/>
  <c r="Q150" i="3" s="1"/>
  <c r="Q142" i="3" a="1"/>
  <c r="Q142" i="3" s="1"/>
  <c r="Q126" i="3" a="1"/>
  <c r="Q126" i="3" s="1"/>
  <c r="Q118" i="3" a="1"/>
  <c r="Q118" i="3" s="1"/>
  <c r="Q110" i="3" a="1"/>
  <c r="Q110" i="3" s="1"/>
  <c r="Q102" i="3" a="1"/>
  <c r="Q102" i="3" s="1"/>
  <c r="Q806" i="3" a="1"/>
  <c r="Q806" i="3" s="1"/>
  <c r="Q798" i="3" a="1"/>
  <c r="Q798" i="3" s="1"/>
  <c r="Q790" i="3" a="1"/>
  <c r="Q790" i="3" s="1"/>
  <c r="Q782" i="3" a="1"/>
  <c r="Q782" i="3" s="1"/>
  <c r="Q774" i="3" a="1"/>
  <c r="Q774" i="3" s="1"/>
  <c r="Q766" i="3" a="1"/>
  <c r="Q766" i="3" s="1"/>
  <c r="Q758" i="3" a="1"/>
  <c r="Q758" i="3" s="1"/>
  <c r="Q750" i="3" a="1"/>
  <c r="Q750" i="3" s="1"/>
  <c r="Q742" i="3" a="1"/>
  <c r="Q742" i="3" s="1"/>
  <c r="Q726" i="3" a="1"/>
  <c r="Q726" i="3" s="1"/>
  <c r="Q718" i="3" a="1"/>
  <c r="Q718" i="3" s="1"/>
  <c r="Q710" i="3" a="1"/>
  <c r="Q710" i="3" s="1"/>
  <c r="Q702" i="3" a="1"/>
  <c r="Q702" i="3" s="1"/>
  <c r="Q694" i="3" a="1"/>
  <c r="Q694" i="3" s="1"/>
  <c r="Q673" i="3" a="1"/>
  <c r="Q673" i="3" s="1"/>
  <c r="Q666" i="3" a="1"/>
  <c r="Q666" i="3" s="1"/>
  <c r="Q659" i="3" a="1"/>
  <c r="Q659" i="3" s="1"/>
  <c r="Q651" i="3" a="1"/>
  <c r="Q651" i="3" s="1"/>
  <c r="Q644" i="3" a="1"/>
  <c r="Q644" i="3" s="1"/>
  <c r="Q636" i="3" a="1"/>
  <c r="Q636" i="3" s="1"/>
  <c r="Q629" i="3" a="1"/>
  <c r="Q629" i="3" s="1"/>
  <c r="Q621" i="3" a="1"/>
  <c r="Q621" i="3" s="1"/>
  <c r="Q613" i="3" a="1"/>
  <c r="Q613" i="3" s="1"/>
  <c r="Q605" i="3" a="1"/>
  <c r="Q605" i="3" s="1"/>
  <c r="Q598" i="3" a="1"/>
  <c r="Q598" i="3" s="1"/>
  <c r="Q590" i="3" a="1"/>
  <c r="Q590" i="3" s="1"/>
  <c r="Q582" i="3" a="1"/>
  <c r="Q582" i="3" s="1"/>
  <c r="Q574" i="3" a="1"/>
  <c r="Q574" i="3" s="1"/>
  <c r="Q548" i="3" a="1"/>
  <c r="Q548" i="3" s="1"/>
  <c r="Q533" i="3" a="1"/>
  <c r="Q533" i="3" s="1"/>
  <c r="Q526" i="3" a="1"/>
  <c r="Q526" i="3" s="1"/>
  <c r="Q518" i="3" a="1"/>
  <c r="Q518" i="3" s="1"/>
  <c r="Q511" i="3" a="1"/>
  <c r="Q511" i="3" s="1"/>
  <c r="Q503" i="3" a="1"/>
  <c r="Q503" i="3" s="1"/>
  <c r="Q496" i="3" a="1"/>
  <c r="Q496" i="3" s="1"/>
  <c r="Q488" i="3" a="1"/>
  <c r="Q488" i="3" s="1"/>
  <c r="Q480" i="3" a="1"/>
  <c r="Q480" i="3" s="1"/>
  <c r="Q472" i="3" a="1"/>
  <c r="Q472" i="3" s="1"/>
  <c r="Q451" i="3" a="1"/>
  <c r="Q451" i="3" s="1"/>
  <c r="Q443" i="3" a="1"/>
  <c r="Q443" i="3" s="1"/>
  <c r="Q435" i="3" a="1"/>
  <c r="Q435" i="3" s="1"/>
  <c r="Q427" i="3" a="1"/>
  <c r="Q427" i="3" s="1"/>
  <c r="Q419" i="3" a="1"/>
  <c r="Q419" i="3" s="1"/>
  <c r="Q412" i="3" a="1"/>
  <c r="Q412" i="3" s="1"/>
  <c r="Q404" i="3" a="1"/>
  <c r="Q404" i="3" s="1"/>
  <c r="Q397" i="3" a="1"/>
  <c r="Q397" i="3" s="1"/>
  <c r="Q390" i="3" a="1"/>
  <c r="Q390" i="3" s="1"/>
  <c r="Q374" i="3" a="1"/>
  <c r="Q374" i="3" s="1"/>
  <c r="Q366" i="3" a="1"/>
  <c r="Q366" i="3" s="1"/>
  <c r="Q358" i="3" a="1"/>
  <c r="Q358" i="3" s="1"/>
  <c r="Q351" i="3" a="1"/>
  <c r="Q351" i="3" s="1"/>
  <c r="Q343" i="3" a="1"/>
  <c r="Q343" i="3" s="1"/>
  <c r="Q336" i="3" a="1"/>
  <c r="Q336" i="3" s="1"/>
  <c r="Q328" i="3" a="1"/>
  <c r="Q328" i="3" s="1"/>
  <c r="Q320" i="3" a="1"/>
  <c r="Q320" i="3" s="1"/>
  <c r="Q312" i="3" a="1"/>
  <c r="Q312" i="3" s="1"/>
  <c r="Q305" i="3" a="1"/>
  <c r="Q305" i="3" s="1"/>
  <c r="Q297" i="3" a="1"/>
  <c r="Q297" i="3" s="1"/>
  <c r="Q289" i="3" a="1"/>
  <c r="Q289" i="3" s="1"/>
  <c r="Q281" i="3" a="1"/>
  <c r="Q281" i="3" s="1"/>
  <c r="Q273" i="3" a="1"/>
  <c r="Q273" i="3" s="1"/>
  <c r="Q266" i="3" a="1"/>
  <c r="Q266" i="3" s="1"/>
  <c r="Q258" i="3" a="1"/>
  <c r="Q258" i="3" s="1"/>
  <c r="Q250" i="3" a="1"/>
  <c r="Q250" i="3" s="1"/>
  <c r="Q101" i="3" a="1"/>
  <c r="Q101" i="3" s="1"/>
  <c r="Q773" i="3" a="1"/>
  <c r="Q773" i="3" s="1"/>
  <c r="Q765" i="3" a="1"/>
  <c r="Q765" i="3" s="1"/>
  <c r="Q757" i="3" a="1"/>
  <c r="Q757" i="3" s="1"/>
  <c r="Q749" i="3" a="1"/>
  <c r="Q749" i="3" s="1"/>
  <c r="Q741" i="3" a="1"/>
  <c r="Q741" i="3" s="1"/>
  <c r="Q733" i="3" a="1"/>
  <c r="Q733" i="3" s="1"/>
  <c r="Q725" i="3" a="1"/>
  <c r="Q725" i="3" s="1"/>
  <c r="Q717" i="3" a="1"/>
  <c r="Q717" i="3" s="1"/>
  <c r="Q709" i="3" a="1"/>
  <c r="Q709" i="3" s="1"/>
  <c r="Q701" i="3" a="1"/>
  <c r="Q701" i="3" s="1"/>
  <c r="Q693" i="3" a="1"/>
  <c r="Q693" i="3" s="1"/>
  <c r="Q680" i="3" a="1"/>
  <c r="Q680" i="3" s="1"/>
  <c r="Q665" i="3" a="1"/>
  <c r="Q665" i="3" s="1"/>
  <c r="Q658" i="3" a="1"/>
  <c r="Q658" i="3" s="1"/>
  <c r="Q650" i="3" a="1"/>
  <c r="Q650" i="3" s="1"/>
  <c r="Q643" i="3" a="1"/>
  <c r="Q643" i="3" s="1"/>
  <c r="Q635" i="3" a="1"/>
  <c r="Q635" i="3" s="1"/>
  <c r="Q628" i="3" a="1"/>
  <c r="Q628" i="3" s="1"/>
  <c r="Q620" i="3" a="1"/>
  <c r="Q620" i="3" s="1"/>
  <c r="Q612" i="3" a="1"/>
  <c r="Q612" i="3" s="1"/>
  <c r="Q604" i="3" a="1"/>
  <c r="Q604" i="3" s="1"/>
  <c r="Q597" i="3" a="1"/>
  <c r="Q597" i="3" s="1"/>
  <c r="Q589" i="3" a="1"/>
  <c r="Q589" i="3" s="1"/>
  <c r="Q581" i="3" a="1"/>
  <c r="Q581" i="3" s="1"/>
  <c r="Q573" i="3" a="1"/>
  <c r="Q573" i="3" s="1"/>
  <c r="Q560" i="3" a="1"/>
  <c r="Q560" i="3" s="1"/>
  <c r="Q554" i="3" a="1"/>
  <c r="Q554" i="3" s="1"/>
  <c r="Q547" i="3" a="1"/>
  <c r="Q547" i="3" s="1"/>
  <c r="Q525" i="3" a="1"/>
  <c r="Q525" i="3" s="1"/>
  <c r="Q517" i="3" a="1"/>
  <c r="Q517" i="3" s="1"/>
  <c r="Q510" i="3" a="1"/>
  <c r="Q510" i="3" s="1"/>
  <c r="Q502" i="3" a="1"/>
  <c r="Q502" i="3" s="1"/>
  <c r="Q495" i="3" a="1"/>
  <c r="Q495" i="3" s="1"/>
  <c r="Q487" i="3" a="1"/>
  <c r="Q487" i="3" s="1"/>
  <c r="Q479" i="3" a="1"/>
  <c r="Q479" i="3" s="1"/>
  <c r="Q450" i="3" a="1"/>
  <c r="Q450" i="3" s="1"/>
  <c r="Q442" i="3" a="1"/>
  <c r="Q442" i="3" s="1"/>
  <c r="Q434" i="3" a="1"/>
  <c r="Q434" i="3" s="1"/>
  <c r="Q426" i="3" a="1"/>
  <c r="Q426" i="3" s="1"/>
  <c r="Q418" i="3" a="1"/>
  <c r="Q418" i="3" s="1"/>
  <c r="Q411" i="3" a="1"/>
  <c r="Q411" i="3" s="1"/>
  <c r="Q403" i="3" a="1"/>
  <c r="Q403" i="3" s="1"/>
  <c r="Q389" i="3" a="1"/>
  <c r="Q389" i="3" s="1"/>
  <c r="Q381" i="3" a="1"/>
  <c r="Q381" i="3" s="1"/>
  <c r="Q373" i="3" a="1"/>
  <c r="Q373" i="3" s="1"/>
  <c r="Q365" i="3" a="1"/>
  <c r="Q365" i="3" s="1"/>
  <c r="Q357" i="3" a="1"/>
  <c r="Q357" i="3" s="1"/>
  <c r="Q350" i="3" a="1"/>
  <c r="Q350" i="3" s="1"/>
  <c r="Q335" i="3" a="1"/>
  <c r="Q335" i="3" s="1"/>
  <c r="Q327" i="3" a="1"/>
  <c r="Q327" i="3" s="1"/>
  <c r="Q319" i="3" a="1"/>
  <c r="Q319" i="3" s="1"/>
  <c r="Q311" i="3" a="1"/>
  <c r="Q311" i="3" s="1"/>
  <c r="Q304" i="3" a="1"/>
  <c r="Q304" i="3" s="1"/>
  <c r="Q296" i="3" a="1"/>
  <c r="Q296" i="3" s="1"/>
  <c r="Q288" i="3" a="1"/>
  <c r="Q288" i="3" s="1"/>
  <c r="Q280" i="3" a="1"/>
  <c r="Q280" i="3" s="1"/>
  <c r="Q272" i="3" a="1"/>
  <c r="Q272" i="3" s="1"/>
  <c r="Q265" i="3" a="1"/>
  <c r="Q265" i="3" s="1"/>
  <c r="Q257" i="3" a="1"/>
  <c r="Q257" i="3" s="1"/>
  <c r="Q249" i="3" a="1"/>
  <c r="Q249" i="3" s="1"/>
  <c r="Q233" i="3" a="1"/>
  <c r="Q233" i="3" s="1"/>
  <c r="Q225" i="3" a="1"/>
  <c r="Q225" i="3" s="1"/>
  <c r="Q218" i="3" a="1"/>
  <c r="Q218" i="3" s="1"/>
  <c r="Q211" i="3" a="1"/>
  <c r="Q211" i="3" s="1"/>
  <c r="Q203" i="3" a="1"/>
  <c r="Q203" i="3" s="1"/>
  <c r="Q195" i="3" a="1"/>
  <c r="Q195" i="3" s="1"/>
  <c r="Q187" i="3" a="1"/>
  <c r="Q187" i="3" s="1"/>
  <c r="Q179" i="3" a="1"/>
  <c r="Q179" i="3" s="1"/>
  <c r="Q171" i="3" a="1"/>
  <c r="Q171" i="3" s="1"/>
  <c r="Q163" i="3" a="1"/>
  <c r="Q163" i="3" s="1"/>
  <c r="Q156" i="3" a="1"/>
  <c r="Q156" i="3" s="1"/>
  <c r="Q148" i="3" a="1"/>
  <c r="Q148" i="3" s="1"/>
  <c r="Q140" i="3" a="1"/>
  <c r="Q140" i="3" s="1"/>
  <c r="Q29" i="3" a="1"/>
  <c r="Q29" i="3" s="1"/>
  <c r="Q80" i="3" a="1"/>
  <c r="Q80" i="3" s="1"/>
  <c r="Q72" i="3" a="1"/>
  <c r="Q72" i="3" s="1"/>
  <c r="Q57" i="3" a="1"/>
  <c r="Q57" i="3" s="1"/>
  <c r="Q49" i="3" a="1"/>
  <c r="Q49" i="3" s="1"/>
  <c r="Q41" i="3" a="1"/>
  <c r="Q41" i="3" s="1"/>
  <c r="Q33" i="3" a="1"/>
  <c r="Q33" i="3" s="1"/>
  <c r="Q26" i="3" a="1"/>
  <c r="Q26" i="3" s="1"/>
  <c r="Q18" i="3" a="1"/>
  <c r="Q18" i="3" s="1"/>
  <c r="Q10" i="3" a="1"/>
  <c r="Q10" i="3" s="1"/>
  <c r="Q2" i="3" a="1"/>
  <c r="Q2" i="3" s="1"/>
  <c r="Q234" i="3" a="1"/>
  <c r="Q234" i="3" s="1"/>
  <c r="Q226" i="3" a="1"/>
  <c r="Q226" i="3" s="1"/>
  <c r="Q219" i="3" a="1"/>
  <c r="Q219" i="3" s="1"/>
  <c r="Q212" i="3" a="1"/>
  <c r="Q212" i="3" s="1"/>
  <c r="Q204" i="3" a="1"/>
  <c r="Q204" i="3" s="1"/>
  <c r="Q196" i="3" a="1"/>
  <c r="Q196" i="3" s="1"/>
  <c r="Q188" i="3" a="1"/>
  <c r="Q188" i="3" s="1"/>
  <c r="Q180" i="3" a="1"/>
  <c r="Q180" i="3" s="1"/>
  <c r="Q172" i="3" a="1"/>
  <c r="Q172" i="3" s="1"/>
  <c r="Q164" i="3" a="1"/>
  <c r="Q164" i="3" s="1"/>
  <c r="Q149" i="3" a="1"/>
  <c r="Q149" i="3" s="1"/>
  <c r="Q141" i="3" a="1"/>
  <c r="Q141" i="3" s="1"/>
  <c r="Q133" i="3" a="1"/>
  <c r="Q133" i="3" s="1"/>
  <c r="Q125" i="3" a="1"/>
  <c r="Q125" i="3" s="1"/>
  <c r="Q117" i="3" a="1"/>
  <c r="Q117" i="3" s="1"/>
  <c r="Q109" i="3" a="1"/>
  <c r="Q109" i="3" s="1"/>
  <c r="Q94" i="3" a="1"/>
  <c r="Q94" i="3" s="1"/>
  <c r="Q86" i="3" a="1"/>
  <c r="Q86" i="3" s="1"/>
  <c r="Q78" i="3" a="1"/>
  <c r="Q78" i="3" s="1"/>
  <c r="Q70" i="3" a="1"/>
  <c r="Q70" i="3" s="1"/>
  <c r="Q63" i="3" a="1"/>
  <c r="Q63" i="3" s="1"/>
  <c r="Q47" i="3" a="1"/>
  <c r="Q47" i="3" s="1"/>
  <c r="Q39" i="3" a="1"/>
  <c r="Q39" i="3" s="1"/>
  <c r="Q31" i="3" a="1"/>
  <c r="Q31" i="3" s="1"/>
  <c r="Q24" i="3" a="1"/>
  <c r="Q24" i="3" s="1"/>
  <c r="Q16" i="3" a="1"/>
  <c r="Q16" i="3" s="1"/>
  <c r="Q8" i="3" a="1"/>
  <c r="Q8" i="3" s="1"/>
  <c r="Q132" i="3" a="1"/>
  <c r="Q132" i="3" s="1"/>
  <c r="Q124" i="3" a="1"/>
  <c r="Q124" i="3" s="1"/>
  <c r="Q116" i="3" a="1"/>
  <c r="Q116" i="3" s="1"/>
  <c r="Q108" i="3" a="1"/>
  <c r="Q108" i="3" s="1"/>
  <c r="Q93" i="3" a="1"/>
  <c r="Q93" i="3" s="1"/>
  <c r="Q85" i="3" a="1"/>
  <c r="Q85" i="3" s="1"/>
  <c r="Q77" i="3" a="1"/>
  <c r="Q77" i="3" s="1"/>
  <c r="Q69" i="3" a="1"/>
  <c r="Q69" i="3" s="1"/>
  <c r="Q62" i="3" a="1"/>
  <c r="Q62" i="3" s="1"/>
  <c r="Q54" i="3" a="1"/>
  <c r="Q54" i="3" s="1"/>
  <c r="Q46" i="3" a="1"/>
  <c r="Q46" i="3" s="1"/>
  <c r="Q38" i="3" a="1"/>
  <c r="Q38" i="3" s="1"/>
  <c r="Q30" i="3" a="1"/>
  <c r="Q30" i="3" s="1"/>
  <c r="Q23" i="3" a="1"/>
  <c r="Q23" i="3" s="1"/>
  <c r="Q15" i="3" a="1"/>
  <c r="Q15" i="3" s="1"/>
  <c r="Q7" i="3" a="1"/>
  <c r="Q7" i="3" s="1"/>
  <c r="Q178" i="3" a="1"/>
  <c r="Q178" i="3" s="1"/>
  <c r="Q170" i="3" a="1"/>
  <c r="Q170" i="3" s="1"/>
  <c r="Q162" i="3" a="1"/>
  <c r="Q162" i="3" s="1"/>
  <c r="Q155" i="3" a="1"/>
  <c r="Q155" i="3" s="1"/>
  <c r="Q147" i="3" a="1"/>
  <c r="Q147" i="3" s="1"/>
  <c r="Q139" i="3" a="1"/>
  <c r="Q139" i="3" s="1"/>
  <c r="Q131" i="3" a="1"/>
  <c r="Q131" i="3" s="1"/>
  <c r="Q123" i="3" a="1"/>
  <c r="Q123" i="3" s="1"/>
  <c r="Q115" i="3" a="1"/>
  <c r="Q115" i="3" s="1"/>
  <c r="Q107" i="3" a="1"/>
  <c r="Q107" i="3" s="1"/>
  <c r="Q100" i="3" a="1"/>
  <c r="Q100" i="3" s="1"/>
  <c r="Q92" i="3" a="1"/>
  <c r="Q92" i="3" s="1"/>
  <c r="Q84" i="3" a="1"/>
  <c r="Q84" i="3" s="1"/>
  <c r="Q76" i="3" a="1"/>
  <c r="Q76" i="3" s="1"/>
  <c r="Q68" i="3" a="1"/>
  <c r="Q68" i="3" s="1"/>
  <c r="Q61" i="3" a="1"/>
  <c r="Q61" i="3" s="1"/>
  <c r="Q53" i="3" a="1"/>
  <c r="Q53" i="3" s="1"/>
  <c r="Q45" i="3" a="1"/>
  <c r="Q45" i="3" s="1"/>
  <c r="Q37" i="3" a="1"/>
  <c r="Q37" i="3" s="1"/>
  <c r="Q22" i="3" a="1"/>
  <c r="Q22" i="3" s="1"/>
  <c r="Q14" i="3" a="1"/>
  <c r="Q14" i="3" s="1"/>
  <c r="Q6" i="3" a="1"/>
  <c r="Q6" i="3" s="1"/>
  <c r="Q161" i="3" a="1"/>
  <c r="Q161" i="3" s="1"/>
  <c r="Q154" i="3" a="1"/>
  <c r="Q154" i="3" s="1"/>
  <c r="Q146" i="3" a="1"/>
  <c r="Q146" i="3" s="1"/>
  <c r="Q138" i="3" a="1"/>
  <c r="Q138" i="3" s="1"/>
  <c r="Q130" i="3" a="1"/>
  <c r="Q130" i="3" s="1"/>
  <c r="Q122" i="3" a="1"/>
  <c r="Q122" i="3" s="1"/>
  <c r="Q106" i="3" a="1"/>
  <c r="Q106" i="3" s="1"/>
  <c r="Q99" i="3" a="1"/>
  <c r="Q99" i="3" s="1"/>
  <c r="Q91" i="3" a="1"/>
  <c r="Q91" i="3" s="1"/>
  <c r="Q75" i="3" a="1"/>
  <c r="Q75" i="3" s="1"/>
  <c r="Q67" i="3" a="1"/>
  <c r="Q67" i="3" s="1"/>
  <c r="Q60" i="3" a="1"/>
  <c r="Q60" i="3" s="1"/>
  <c r="Q52" i="3" a="1"/>
  <c r="Q52" i="3" s="1"/>
  <c r="Q44" i="3" a="1"/>
  <c r="Q44" i="3" s="1"/>
  <c r="Q36" i="3" a="1"/>
  <c r="Q36" i="3" s="1"/>
  <c r="Q21" i="3" a="1"/>
  <c r="Q21" i="3" s="1"/>
  <c r="Q13" i="3" a="1"/>
  <c r="Q13" i="3" s="1"/>
  <c r="Q5" i="3" a="1"/>
  <c r="Q5" i="3" s="1"/>
  <c r="Q200" i="3" a="1"/>
  <c r="Q200" i="3" s="1"/>
  <c r="Q192" i="3" a="1"/>
  <c r="Q192" i="3" s="1"/>
  <c r="Q184" i="3" a="1"/>
  <c r="Q184" i="3" s="1"/>
  <c r="Q176" i="3" a="1"/>
  <c r="Q176" i="3" s="1"/>
  <c r="Q168" i="3" a="1"/>
  <c r="Q168" i="3" s="1"/>
  <c r="Q160" i="3" a="1"/>
  <c r="Q160" i="3" s="1"/>
  <c r="Q153" i="3" a="1"/>
  <c r="Q153" i="3" s="1"/>
  <c r="Q145" i="3" a="1"/>
  <c r="Q145" i="3" s="1"/>
  <c r="Q137" i="3" a="1"/>
  <c r="Q137" i="3" s="1"/>
  <c r="Q129" i="3" a="1"/>
  <c r="Q129" i="3" s="1"/>
  <c r="Q121" i="3" a="1"/>
  <c r="Q121" i="3" s="1"/>
  <c r="Q113" i="3" a="1"/>
  <c r="Q113" i="3" s="1"/>
  <c r="Q105" i="3" a="1"/>
  <c r="Q105" i="3" s="1"/>
  <c r="Q98" i="3" a="1"/>
  <c r="Q98" i="3" s="1"/>
  <c r="Q90" i="3" a="1"/>
  <c r="Q90" i="3" s="1"/>
  <c r="Q82" i="3" a="1"/>
  <c r="Q82" i="3" s="1"/>
  <c r="Q74" i="3" a="1"/>
  <c r="Q74" i="3" s="1"/>
  <c r="Q66" i="3" a="1"/>
  <c r="Q66" i="3" s="1"/>
  <c r="Q59" i="3" a="1"/>
  <c r="Q59" i="3" s="1"/>
  <c r="Q51" i="3" a="1"/>
  <c r="Q51" i="3" s="1"/>
  <c r="Q43" i="3" a="1"/>
  <c r="Q43" i="3" s="1"/>
  <c r="Q35" i="3" a="1"/>
  <c r="Q35" i="3" s="1"/>
  <c r="Q28" i="3" a="1"/>
  <c r="Q28" i="3" s="1"/>
  <c r="Q20" i="3" a="1"/>
  <c r="Q20" i="3" s="1"/>
  <c r="Q12" i="3" a="1"/>
  <c r="Q12" i="3" s="1"/>
  <c r="Q104" i="3" a="1"/>
  <c r="Q104" i="3" s="1"/>
  <c r="Q97" i="3" a="1"/>
  <c r="Q97" i="3" s="1"/>
  <c r="Q89" i="3" a="1"/>
  <c r="Q89" i="3" s="1"/>
  <c r="Q81" i="3" a="1"/>
  <c r="Q81" i="3" s="1"/>
  <c r="Q73" i="3" a="1"/>
  <c r="Q73" i="3" s="1"/>
  <c r="Q65" i="3" a="1"/>
  <c r="Q65" i="3" s="1"/>
  <c r="Q58" i="3" a="1"/>
  <c r="Q58" i="3" s="1"/>
  <c r="Q50" i="3" a="1"/>
  <c r="Q50" i="3" s="1"/>
  <c r="Q42" i="3" a="1"/>
  <c r="Q42" i="3" s="1"/>
  <c r="Q34" i="3" a="1"/>
  <c r="Q34" i="3" s="1"/>
  <c r="Q27" i="3" a="1"/>
  <c r="Q27" i="3" s="1"/>
  <c r="Q19" i="3" a="1"/>
  <c r="Q19" i="3" s="1"/>
  <c r="Q11" i="3" a="1"/>
  <c r="Q11" i="3" s="1"/>
  <c r="Q3" i="3" a="1"/>
  <c r="Q3" i="3" s="1"/>
  <c r="N811" i="3"/>
  <c r="M811" i="3"/>
  <c r="J2" i="1"/>
  <c r="A811" i="3"/>
  <c r="A74" i="3"/>
  <c r="A134" i="3"/>
  <c r="A135" i="3"/>
  <c r="A262" i="3"/>
  <c r="A309" i="3"/>
  <c r="A376" i="3"/>
  <c r="A395" i="3"/>
  <c r="A452" i="3"/>
  <c r="A455" i="3"/>
  <c r="A484" i="3"/>
  <c r="A557" i="3"/>
  <c r="A561" i="3"/>
  <c r="A632" i="3"/>
  <c r="A650" i="3"/>
  <c r="A767" i="3"/>
  <c r="A48" i="3"/>
  <c r="A458" i="3"/>
  <c r="A585" i="3"/>
  <c r="A728" i="3"/>
  <c r="A24" i="3"/>
  <c r="A34" i="3"/>
  <c r="A106" i="3"/>
  <c r="A258" i="3"/>
  <c r="A313" i="3"/>
  <c r="A317" i="3"/>
  <c r="A333" i="3"/>
  <c r="A465" i="3"/>
  <c r="A517" i="3"/>
  <c r="A570" i="3"/>
  <c r="A643" i="3"/>
  <c r="A800" i="3"/>
  <c r="A133" i="3"/>
  <c r="A161" i="3"/>
  <c r="A86" i="3"/>
  <c r="A122" i="3"/>
  <c r="A163" i="3"/>
  <c r="A186" i="3"/>
  <c r="A198" i="3"/>
  <c r="A214" i="3"/>
  <c r="A215" i="3"/>
  <c r="A243" i="3"/>
  <c r="A291" i="3"/>
  <c r="A339" i="3"/>
  <c r="A366" i="3"/>
  <c r="A405" i="3"/>
  <c r="A415" i="3"/>
  <c r="A423" i="3"/>
  <c r="A477" i="3"/>
  <c r="A511" i="3"/>
  <c r="A599" i="3"/>
  <c r="A660" i="3"/>
  <c r="A668" i="3"/>
  <c r="A396" i="3"/>
  <c r="A540" i="3"/>
  <c r="A584" i="3"/>
  <c r="A603" i="3"/>
  <c r="A101" i="3"/>
  <c r="A239" i="3"/>
  <c r="A290" i="3"/>
  <c r="A347" i="3"/>
  <c r="A503" i="3"/>
  <c r="A765" i="3"/>
  <c r="A64" i="3"/>
  <c r="A628" i="3"/>
  <c r="A659" i="3"/>
  <c r="A15" i="3"/>
  <c r="A20" i="3"/>
  <c r="A25" i="3"/>
  <c r="A29" i="3"/>
  <c r="A44" i="3"/>
  <c r="A50" i="3"/>
  <c r="A79" i="3"/>
  <c r="A225" i="3"/>
  <c r="A307" i="3"/>
  <c r="A329" i="3"/>
  <c r="A426" i="3"/>
  <c r="A448" i="3"/>
  <c r="A525" i="3"/>
  <c r="A564" i="3"/>
  <c r="A609" i="3"/>
  <c r="A635" i="3"/>
  <c r="A658" i="3"/>
  <c r="A687" i="3"/>
  <c r="A706" i="3"/>
  <c r="A750" i="3"/>
  <c r="A753" i="3"/>
  <c r="A806" i="3"/>
  <c r="A139" i="3"/>
  <c r="A280" i="3"/>
  <c r="A596" i="3"/>
  <c r="A663" i="3"/>
  <c r="A76" i="3"/>
  <c r="A138" i="3"/>
  <c r="A301" i="3"/>
  <c r="A409" i="3"/>
  <c r="A725" i="3"/>
  <c r="A757" i="3"/>
  <c r="A808" i="3"/>
  <c r="A147" i="3"/>
  <c r="A230" i="3"/>
  <c r="A420" i="3"/>
  <c r="A472" i="3"/>
  <c r="A614" i="3"/>
  <c r="A625" i="3"/>
  <c r="A732" i="3"/>
  <c r="A100" i="3"/>
  <c r="A114" i="3"/>
  <c r="A179" i="3"/>
  <c r="A209" i="3"/>
  <c r="A244" i="3"/>
  <c r="A250" i="3"/>
  <c r="A286" i="3"/>
  <c r="A389" i="3"/>
  <c r="A394" i="3"/>
  <c r="A580" i="3"/>
  <c r="A664" i="3"/>
  <c r="A670" i="3"/>
  <c r="A761" i="3"/>
  <c r="A8" i="3"/>
  <c r="A238" i="3"/>
  <c r="A502" i="3"/>
  <c r="A562" i="3"/>
  <c r="A162" i="3"/>
  <c r="A349" i="3"/>
  <c r="A442" i="3"/>
  <c r="A469" i="3"/>
  <c r="A542" i="3"/>
  <c r="A618" i="3"/>
  <c r="A701" i="3"/>
  <c r="A488" i="3"/>
  <c r="A697" i="3"/>
  <c r="A717" i="3"/>
  <c r="A53" i="3"/>
  <c r="A102" i="3"/>
  <c r="A104" i="3"/>
  <c r="A110" i="3"/>
  <c r="A235" i="3"/>
  <c r="A269" i="3"/>
  <c r="A327" i="3"/>
  <c r="A338" i="3"/>
  <c r="A345" i="3"/>
  <c r="A441" i="3"/>
  <c r="A567" i="3"/>
  <c r="A642" i="3"/>
  <c r="A680" i="3"/>
  <c r="A694" i="3"/>
  <c r="A716" i="3"/>
  <c r="A105" i="3"/>
  <c r="A498" i="3"/>
  <c r="A733" i="3"/>
  <c r="A63" i="3"/>
  <c r="A153" i="3"/>
  <c r="A248" i="3"/>
  <c r="A343" i="3"/>
  <c r="A397" i="3"/>
  <c r="A528" i="3"/>
  <c r="A710" i="3"/>
  <c r="A14" i="3"/>
  <c r="A84" i="3"/>
  <c r="A194" i="3"/>
  <c r="A648" i="3"/>
  <c r="A679" i="3"/>
  <c r="A721" i="3"/>
  <c r="A71" i="3"/>
  <c r="A88" i="3"/>
  <c r="A93" i="3"/>
  <c r="A174" i="3"/>
  <c r="A187" i="3"/>
  <c r="A240" i="3"/>
  <c r="A330" i="3"/>
  <c r="A337" i="3"/>
  <c r="A370" i="3"/>
  <c r="A372" i="3"/>
  <c r="A398" i="3"/>
  <c r="A460" i="3"/>
  <c r="A496" i="3"/>
  <c r="A521" i="3"/>
  <c r="A589" i="3"/>
  <c r="A651" i="3"/>
  <c r="A774" i="3"/>
  <c r="A786" i="3"/>
  <c r="A787" i="3"/>
  <c r="A11" i="3"/>
  <c r="A13" i="3"/>
  <c r="A95" i="3"/>
  <c r="A590" i="3"/>
  <c r="A646" i="3"/>
  <c r="A809" i="3"/>
  <c r="A128" i="3"/>
  <c r="A212" i="3"/>
  <c r="A391" i="3"/>
  <c r="A411" i="3"/>
  <c r="A515" i="3"/>
  <c r="A546" i="3"/>
  <c r="A644" i="3"/>
  <c r="A674" i="3"/>
  <c r="A708" i="3"/>
  <c r="A718" i="3"/>
  <c r="A282" i="3"/>
  <c r="A399" i="3"/>
  <c r="A435" i="3"/>
  <c r="A457" i="3"/>
  <c r="A544" i="3"/>
  <c r="A696" i="3"/>
  <c r="A764" i="3"/>
  <c r="A3" i="3"/>
  <c r="A27" i="3"/>
  <c r="A31" i="3"/>
  <c r="A32" i="3"/>
  <c r="A55" i="3"/>
  <c r="A208" i="3"/>
  <c r="A218" i="3"/>
  <c r="A226" i="3"/>
  <c r="A227" i="3"/>
  <c r="A245" i="3"/>
  <c r="A254" i="3"/>
  <c r="A257" i="3"/>
  <c r="A348" i="3"/>
  <c r="A361" i="3"/>
  <c r="A367" i="3"/>
  <c r="A489" i="3"/>
  <c r="A559" i="3"/>
  <c r="A579" i="3"/>
  <c r="A582" i="3"/>
  <c r="A682" i="3"/>
  <c r="A691" i="3"/>
  <c r="A132" i="3"/>
  <c r="A22" i="3"/>
  <c r="A78" i="3"/>
  <c r="A136" i="3"/>
  <c r="A156" i="3"/>
  <c r="A170" i="3"/>
  <c r="A168" i="3"/>
  <c r="A264" i="3"/>
  <c r="A316" i="3"/>
  <c r="A486" i="3"/>
  <c r="A548" i="3"/>
  <c r="A669" i="3"/>
  <c r="A745" i="3"/>
  <c r="A760" i="3"/>
  <c r="A778" i="3"/>
  <c r="A784" i="3"/>
  <c r="A351" i="3"/>
  <c r="A464" i="3"/>
  <c r="A574" i="3"/>
  <c r="A693" i="3"/>
  <c r="A713" i="3"/>
  <c r="A37" i="3"/>
  <c r="A49" i="3"/>
  <c r="A81" i="3"/>
  <c r="A111" i="3"/>
  <c r="A178" i="3"/>
  <c r="A183" i="3"/>
  <c r="A184" i="3"/>
  <c r="A206" i="3"/>
  <c r="A247" i="3"/>
  <c r="A252" i="3"/>
  <c r="A319" i="3"/>
  <c r="A328" i="3"/>
  <c r="A336" i="3"/>
  <c r="A356" i="3"/>
  <c r="A359" i="3"/>
  <c r="A383" i="3"/>
  <c r="A425" i="3"/>
  <c r="A471" i="3"/>
  <c r="A514" i="3"/>
  <c r="A545" i="3"/>
  <c r="A616" i="3"/>
  <c r="A621" i="3"/>
  <c r="A626" i="3"/>
  <c r="A655" i="3"/>
  <c r="A715" i="3"/>
  <c r="A755" i="3"/>
  <c r="A296" i="3"/>
  <c r="A686" i="3"/>
  <c r="A702" i="3"/>
  <c r="A768" i="3"/>
  <c r="A776" i="3"/>
  <c r="A783" i="3"/>
  <c r="A17" i="3"/>
  <c r="A72" i="3"/>
  <c r="A242" i="3"/>
  <c r="A249" i="3"/>
  <c r="A251" i="3"/>
  <c r="A288" i="3"/>
  <c r="A325" i="3"/>
  <c r="A491" i="3"/>
  <c r="A741" i="3"/>
  <c r="A799" i="3"/>
  <c r="A807" i="3"/>
  <c r="A314" i="3"/>
  <c r="A440" i="3"/>
  <c r="A530" i="3"/>
  <c r="A661" i="3"/>
  <c r="A671" i="3"/>
  <c r="A19" i="3"/>
  <c r="A54" i="3"/>
  <c r="A68" i="3"/>
  <c r="A117" i="3"/>
  <c r="A123" i="3"/>
  <c r="A124" i="3"/>
  <c r="A130" i="3"/>
  <c r="A191" i="3"/>
  <c r="A237" i="3"/>
  <c r="A253" i="3"/>
  <c r="A300" i="3"/>
  <c r="A417" i="3"/>
  <c r="A434" i="3"/>
  <c r="A504" i="3"/>
  <c r="A604" i="3"/>
  <c r="A656" i="3"/>
  <c r="A676" i="3"/>
  <c r="A739" i="3"/>
  <c r="A777" i="3"/>
  <c r="A793" i="3"/>
  <c r="A388" i="3"/>
  <c r="A587" i="3"/>
  <c r="A770" i="3"/>
  <c r="A112" i="3"/>
  <c r="A172" i="3"/>
  <c r="A200" i="3"/>
  <c r="A289" i="3"/>
  <c r="A322" i="3"/>
  <c r="A326" i="3"/>
  <c r="A334" i="3"/>
  <c r="A427" i="3"/>
  <c r="A468" i="3"/>
  <c r="A516" i="3"/>
  <c r="A692" i="3"/>
  <c r="A763" i="3"/>
  <c r="A771" i="3"/>
  <c r="A146" i="3"/>
  <c r="A612" i="3"/>
  <c r="A711" i="3"/>
  <c r="A7" i="3"/>
  <c r="A28" i="3"/>
  <c r="A56" i="3"/>
  <c r="A59" i="3"/>
  <c r="A91" i="3"/>
  <c r="A108" i="3"/>
  <c r="A116" i="3"/>
  <c r="A164" i="3"/>
  <c r="A167" i="3"/>
  <c r="A192" i="3"/>
  <c r="A259" i="3"/>
  <c r="A412" i="3"/>
  <c r="A430" i="3"/>
  <c r="A438" i="3"/>
  <c r="A522" i="3"/>
  <c r="A601" i="3"/>
  <c r="A607" i="3"/>
  <c r="A630" i="3"/>
  <c r="A640" i="3"/>
  <c r="A666" i="3"/>
  <c r="A719" i="3"/>
  <c r="A794" i="3"/>
  <c r="A190" i="3"/>
  <c r="A703" i="3"/>
  <c r="A714" i="3"/>
  <c r="A127" i="3"/>
  <c r="A283" i="3"/>
  <c r="A375" i="3"/>
  <c r="A418" i="3"/>
  <c r="A437" i="3"/>
  <c r="A446" i="3"/>
  <c r="A532" i="3"/>
  <c r="A657" i="3"/>
  <c r="A677" i="3"/>
  <c r="A738" i="3"/>
  <c r="A131" i="3"/>
  <c r="A229" i="3"/>
  <c r="A387" i="3"/>
  <c r="A475" i="3"/>
  <c r="A748" i="3"/>
  <c r="A47" i="3"/>
  <c r="A196" i="3"/>
  <c r="A217" i="3"/>
  <c r="A219" i="3"/>
  <c r="A228" i="3"/>
  <c r="A277" i="3"/>
  <c r="A318" i="3"/>
  <c r="A392" i="3"/>
  <c r="A414" i="3"/>
  <c r="A436" i="3"/>
  <c r="A439" i="3"/>
  <c r="A470" i="3"/>
  <c r="A483" i="3"/>
  <c r="A523" i="3"/>
  <c r="A538" i="3"/>
  <c r="A547" i="3"/>
  <c r="A572" i="3"/>
  <c r="A766" i="3"/>
  <c r="A772" i="3"/>
  <c r="A790" i="3"/>
  <c r="A803" i="3"/>
  <c r="A805" i="3"/>
  <c r="A444" i="3"/>
  <c r="A568" i="3"/>
  <c r="A620" i="3"/>
  <c r="A61" i="3"/>
  <c r="A272" i="3"/>
  <c r="A299" i="3"/>
  <c r="A421" i="3"/>
  <c r="A456" i="3"/>
  <c r="A500" i="3"/>
  <c r="A581" i="3"/>
  <c r="A636" i="3"/>
  <c r="A698" i="3"/>
  <c r="A731" i="3"/>
  <c r="A734" i="3"/>
  <c r="A785" i="3"/>
  <c r="A36" i="3"/>
  <c r="A631" i="3"/>
  <c r="A684" i="3"/>
  <c r="A699" i="3"/>
  <c r="A51" i="3"/>
  <c r="A65" i="3"/>
  <c r="A67" i="3"/>
  <c r="A82" i="3"/>
  <c r="A278" i="3"/>
  <c r="A312" i="3"/>
  <c r="A443" i="3"/>
  <c r="A451" i="3"/>
  <c r="A520" i="3"/>
  <c r="A553" i="3"/>
  <c r="A569" i="3"/>
  <c r="A605" i="3"/>
  <c r="A611" i="3"/>
  <c r="A615" i="3"/>
  <c r="A639" i="3"/>
  <c r="A654" i="3"/>
  <c r="A673" i="3"/>
  <c r="A690" i="3"/>
  <c r="A18" i="3"/>
  <c r="A332" i="3"/>
  <c r="A373" i="3"/>
  <c r="A526" i="3"/>
  <c r="A535" i="3"/>
  <c r="A597" i="3"/>
  <c r="A152" i="3"/>
  <c r="A155" i="3"/>
  <c r="A181" i="3"/>
  <c r="A213" i="3"/>
  <c r="A271" i="3"/>
  <c r="A482" i="3"/>
  <c r="A622" i="3"/>
  <c r="A689" i="3"/>
  <c r="A743" i="3"/>
  <c r="A165" i="3"/>
  <c r="A171" i="3"/>
  <c r="A236" i="3"/>
  <c r="A310" i="3"/>
  <c r="A323" i="3"/>
  <c r="A346" i="3"/>
  <c r="A390" i="3"/>
  <c r="A413" i="3"/>
  <c r="A424" i="3"/>
  <c r="A729" i="3"/>
  <c r="A737" i="3"/>
  <c r="A779" i="3"/>
  <c r="A371" i="3"/>
  <c r="A519" i="3"/>
  <c r="A42" i="3"/>
  <c r="A182" i="3"/>
  <c r="A193" i="3"/>
  <c r="A233" i="3"/>
  <c r="A302" i="3"/>
  <c r="A769" i="3"/>
  <c r="A724" i="3"/>
  <c r="A742" i="3"/>
  <c r="A16" i="3"/>
  <c r="A98" i="3"/>
  <c r="A99" i="3"/>
  <c r="A154" i="3"/>
  <c r="A205" i="3"/>
  <c r="A274" i="3"/>
  <c r="A297" i="3"/>
  <c r="A433" i="3"/>
  <c r="A462" i="3"/>
  <c r="A493" i="3"/>
  <c r="A505" i="3"/>
  <c r="A634" i="3"/>
  <c r="A704" i="3"/>
  <c r="A782" i="3"/>
  <c r="A801" i="3"/>
  <c r="A107" i="3"/>
  <c r="A445" i="3"/>
  <c r="A80" i="3"/>
  <c r="A119" i="3"/>
  <c r="A463" i="3"/>
  <c r="A495" i="3"/>
  <c r="A524" i="3"/>
  <c r="A617" i="3"/>
  <c r="A736" i="3"/>
  <c r="A797" i="3"/>
  <c r="A129" i="3"/>
  <c r="A576" i="3"/>
  <c r="A606" i="3"/>
  <c r="A792" i="3"/>
  <c r="A151" i="3"/>
  <c r="A159" i="3"/>
  <c r="A185" i="3"/>
  <c r="A216" i="3"/>
  <c r="A222" i="3"/>
  <c r="A231" i="3"/>
  <c r="A268" i="3"/>
  <c r="A294" i="3"/>
  <c r="A331" i="3"/>
  <c r="A381" i="3"/>
  <c r="A400" i="3"/>
  <c r="A422" i="3"/>
  <c r="A447" i="3"/>
  <c r="A480" i="3"/>
  <c r="A512" i="3"/>
  <c r="A536" i="3"/>
  <c r="A565" i="3"/>
  <c r="A578" i="3"/>
  <c r="A641" i="3"/>
  <c r="A675" i="3"/>
  <c r="A740" i="3"/>
  <c r="A30" i="3"/>
  <c r="A33" i="3"/>
  <c r="A41" i="3"/>
  <c r="A292" i="3"/>
  <c r="A432" i="3"/>
  <c r="A52" i="3"/>
  <c r="A58" i="3"/>
  <c r="A70" i="3"/>
  <c r="A298" i="3"/>
  <c r="A355" i="3"/>
  <c r="A487" i="3"/>
  <c r="A494" i="3"/>
  <c r="A623" i="3"/>
  <c r="A678" i="3"/>
  <c r="A759" i="3"/>
  <c r="A4" i="3"/>
  <c r="A5" i="3"/>
  <c r="A26" i="3"/>
  <c r="A40" i="3"/>
  <c r="A69" i="3"/>
  <c r="A160" i="3"/>
  <c r="A176" i="3"/>
  <c r="A204" i="3"/>
  <c r="A241" i="3"/>
  <c r="A260" i="3"/>
  <c r="A273" i="3"/>
  <c r="A311" i="3"/>
  <c r="A350" i="3"/>
  <c r="A379" i="3"/>
  <c r="A380" i="3"/>
  <c r="A407" i="3"/>
  <c r="A479" i="3"/>
  <c r="A751" i="3"/>
  <c r="A802" i="3"/>
  <c r="A321" i="3"/>
  <c r="A474" i="3"/>
  <c r="A501" i="3"/>
  <c r="A527" i="3"/>
  <c r="A586" i="3"/>
  <c r="A23" i="3"/>
  <c r="A83" i="3"/>
  <c r="A137" i="3"/>
  <c r="A223" i="3"/>
  <c r="A358" i="3"/>
  <c r="A466" i="3"/>
  <c r="A490" i="3"/>
  <c r="A707" i="3"/>
  <c r="A804" i="3"/>
  <c r="A121" i="3"/>
  <c r="A149" i="3"/>
  <c r="A303" i="3"/>
  <c r="A534" i="3"/>
  <c r="A62" i="3"/>
  <c r="A92" i="3"/>
  <c r="A109" i="3"/>
  <c r="A125" i="3"/>
  <c r="A234" i="3"/>
  <c r="A261" i="3"/>
  <c r="A270" i="3"/>
  <c r="A279" i="3"/>
  <c r="A281" i="3"/>
  <c r="A335" i="3"/>
  <c r="A353" i="3"/>
  <c r="A364" i="3"/>
  <c r="A368" i="3"/>
  <c r="A369" i="3"/>
  <c r="A453" i="3"/>
  <c r="A492" i="3"/>
  <c r="A506" i="3"/>
  <c r="A531" i="3"/>
  <c r="A533" i="3"/>
  <c r="A595" i="3"/>
  <c r="A789" i="3"/>
  <c r="A207" i="3"/>
  <c r="A551" i="3"/>
  <c r="A560" i="3"/>
  <c r="A695" i="3"/>
  <c r="A723" i="3"/>
  <c r="A21" i="3"/>
  <c r="A140" i="3"/>
  <c r="A344" i="3"/>
  <c r="A508" i="3"/>
  <c r="A726" i="3"/>
  <c r="A727" i="3"/>
  <c r="A749" i="3"/>
  <c r="A791" i="3"/>
  <c r="A45" i="3"/>
  <c r="A201" i="3"/>
  <c r="A722" i="3"/>
  <c r="A746" i="3"/>
  <c r="A754" i="3"/>
  <c r="A175" i="3"/>
  <c r="A211" i="3"/>
  <c r="A265" i="3"/>
  <c r="A275" i="3"/>
  <c r="A287" i="3"/>
  <c r="A305" i="3"/>
  <c r="A341" i="3"/>
  <c r="A478" i="3"/>
  <c r="A555" i="3"/>
  <c r="A583" i="3"/>
  <c r="A588" i="3"/>
  <c r="A591" i="3"/>
  <c r="A602" i="3"/>
  <c r="A645" i="3"/>
  <c r="A752" i="3"/>
  <c r="A267" i="3"/>
  <c r="A558" i="3"/>
  <c r="A566" i="3"/>
  <c r="A744" i="3"/>
  <c r="A118" i="3"/>
  <c r="A157" i="3"/>
  <c r="A158" i="3"/>
  <c r="A197" i="3"/>
  <c r="A378" i="3"/>
  <c r="A402" i="3"/>
  <c r="A404" i="3"/>
  <c r="A406" i="3"/>
  <c r="A408" i="3"/>
  <c r="A598" i="3"/>
  <c r="A758" i="3"/>
  <c r="A796" i="3"/>
  <c r="A57" i="3"/>
  <c r="A96" i="3"/>
  <c r="A203" i="3"/>
  <c r="A276" i="3"/>
  <c r="A315" i="3"/>
  <c r="A342" i="3"/>
  <c r="A683" i="3"/>
  <c r="A773" i="3"/>
  <c r="A35" i="3"/>
  <c r="A120" i="3"/>
  <c r="A143" i="3"/>
  <c r="A188" i="3"/>
  <c r="A189" i="3"/>
  <c r="A210" i="3"/>
  <c r="A449" i="3"/>
  <c r="A450" i="3"/>
  <c r="A459" i="3"/>
  <c r="A473" i="3"/>
  <c r="A485" i="3"/>
  <c r="A594" i="3"/>
  <c r="A600" i="3"/>
  <c r="A688" i="3"/>
  <c r="A781" i="3"/>
  <c r="A202" i="3"/>
  <c r="A324" i="3"/>
  <c r="A362" i="3"/>
  <c r="A610" i="3"/>
  <c r="A304" i="3"/>
  <c r="A306" i="3"/>
  <c r="A419" i="3"/>
  <c r="A429" i="3"/>
  <c r="A681" i="3"/>
  <c r="A775" i="3"/>
  <c r="A795" i="3"/>
  <c r="A9" i="3"/>
  <c r="A144" i="3"/>
  <c r="A386" i="3"/>
  <c r="A428" i="3"/>
  <c r="A518" i="3"/>
  <c r="A633" i="3"/>
  <c r="A43" i="3"/>
  <c r="A75" i="3"/>
  <c r="A126" i="3"/>
  <c r="A150" i="3"/>
  <c r="A221" i="3"/>
  <c r="A284" i="3"/>
  <c r="A354" i="3"/>
  <c r="A363" i="3"/>
  <c r="A393" i="3"/>
  <c r="A461" i="3"/>
  <c r="A481" i="3"/>
  <c r="A509" i="3"/>
  <c r="A543" i="3"/>
  <c r="A577" i="3"/>
  <c r="A629" i="3"/>
  <c r="A652" i="3"/>
  <c r="A685" i="3"/>
  <c r="A700" i="3"/>
  <c r="A798" i="3"/>
  <c r="A810" i="3"/>
  <c r="A89" i="3"/>
  <c r="A195" i="3"/>
  <c r="A220" i="3"/>
  <c r="A709" i="3"/>
  <c r="A12" i="3"/>
  <c r="A94" i="3"/>
  <c r="A145" i="3"/>
  <c r="A320" i="3"/>
  <c r="A382" i="3"/>
  <c r="A507" i="3"/>
  <c r="A529" i="3"/>
  <c r="A550" i="3"/>
  <c r="A649" i="3"/>
  <c r="A667" i="3"/>
  <c r="A735" i="3"/>
  <c r="A38" i="3"/>
  <c r="A169" i="3"/>
  <c r="A232" i="3"/>
  <c r="A563" i="3"/>
  <c r="A6" i="3"/>
  <c r="A46" i="3"/>
  <c r="A85" i="3"/>
  <c r="A115" i="3"/>
  <c r="A166" i="3"/>
  <c r="A224" i="3"/>
  <c r="A295" i="3"/>
  <c r="A308" i="3"/>
  <c r="A340" i="3"/>
  <c r="A360" i="3"/>
  <c r="A384" i="3"/>
  <c r="A410" i="3"/>
  <c r="A431" i="3"/>
  <c r="A467" i="3"/>
  <c r="A541" i="3"/>
  <c r="A556" i="3"/>
  <c r="A571" i="3"/>
  <c r="A575" i="3"/>
  <c r="A608" i="3"/>
  <c r="A619" i="3"/>
  <c r="A624" i="3"/>
  <c r="A672" i="3"/>
  <c r="A730" i="3"/>
  <c r="A747" i="3"/>
  <c r="A762" i="3"/>
  <c r="A97" i="3"/>
  <c r="A352" i="3"/>
  <c r="A365" i="3"/>
  <c r="A385" i="3"/>
  <c r="A554" i="3"/>
  <c r="A756" i="3"/>
  <c r="A66" i="3"/>
  <c r="A73" i="3"/>
  <c r="A77" i="3"/>
  <c r="A90" i="3"/>
  <c r="A113" i="3"/>
  <c r="A141" i="3"/>
  <c r="A374" i="3"/>
  <c r="A513" i="3"/>
  <c r="A627" i="3"/>
  <c r="A637" i="3"/>
  <c r="A647" i="3"/>
  <c r="A662" i="3"/>
  <c r="A87" i="3"/>
  <c r="A549" i="3"/>
  <c r="A552" i="3"/>
  <c r="A720" i="3"/>
  <c r="A39" i="3"/>
  <c r="A60" i="3"/>
  <c r="A142" i="3"/>
  <c r="A148" i="3"/>
  <c r="A173" i="3"/>
  <c r="A177" i="3"/>
  <c r="A199" i="3"/>
  <c r="A285" i="3"/>
  <c r="A401" i="3"/>
  <c r="A403" i="3"/>
  <c r="A416" i="3"/>
  <c r="A454" i="3"/>
  <c r="A476" i="3"/>
  <c r="A497" i="3"/>
  <c r="A537" i="3"/>
  <c r="A539" i="3"/>
  <c r="A593" i="3"/>
  <c r="A613" i="3"/>
  <c r="A638" i="3"/>
  <c r="A653" i="3"/>
  <c r="A665" i="3"/>
  <c r="A712" i="3"/>
  <c r="A780" i="3"/>
  <c r="A788" i="3"/>
  <c r="A293" i="3"/>
  <c r="A705" i="3"/>
  <c r="A103" i="3"/>
  <c r="A180" i="3"/>
  <c r="A246" i="3"/>
  <c r="A255" i="3"/>
  <c r="A266" i="3"/>
  <c r="A357" i="3"/>
  <c r="A377" i="3"/>
  <c r="A499" i="3"/>
  <c r="A510" i="3"/>
  <c r="A592" i="3"/>
  <c r="A256" i="3"/>
  <c r="A263" i="3"/>
  <c r="A573" i="3"/>
  <c r="A10" i="3"/>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985">
    <bk>
      <extLst>
        <ext uri="{3e2802c4-a4d2-4d8b-9148-e3be6c30e623}">
          <xlrd:rvb i="0"/>
        </ext>
      </extLst>
    </bk>
    <bk>
      <extLst>
        <ext uri="{3e2802c4-a4d2-4d8b-9148-e3be6c30e623}">
          <xlrd:rvb i="1"/>
        </ext>
      </extLst>
    </bk>
    <bk>
      <extLst>
        <ext uri="{3e2802c4-a4d2-4d8b-9148-e3be6c30e623}">
          <xlrd:rvb i="4"/>
        </ext>
      </extLst>
    </bk>
    <bk>
      <extLst>
        <ext uri="{3e2802c4-a4d2-4d8b-9148-e3be6c30e623}">
          <xlrd:rvb i="8"/>
        </ext>
      </extLst>
    </bk>
    <bk>
      <extLst>
        <ext uri="{3e2802c4-a4d2-4d8b-9148-e3be6c30e623}">
          <xlrd:rvb i="5"/>
        </ext>
      </extLst>
    </bk>
    <bk>
      <extLst>
        <ext uri="{3e2802c4-a4d2-4d8b-9148-e3be6c30e623}">
          <xlrd:rvb i="1519"/>
        </ext>
      </extLst>
    </bk>
    <bk>
      <extLst>
        <ext uri="{3e2802c4-a4d2-4d8b-9148-e3be6c30e623}">
          <xlrd:rvb i="93"/>
        </ext>
      </extLst>
    </bk>
    <bk>
      <extLst>
        <ext uri="{3e2802c4-a4d2-4d8b-9148-e3be6c30e623}">
          <xlrd:rvb i="1526"/>
        </ext>
      </extLst>
    </bk>
    <bk>
      <extLst>
        <ext uri="{3e2802c4-a4d2-4d8b-9148-e3be6c30e623}">
          <xlrd:rvb i="1523"/>
        </ext>
      </extLst>
    </bk>
    <bk>
      <extLst>
        <ext uri="{3e2802c4-a4d2-4d8b-9148-e3be6c30e623}">
          <xlrd:rvb i="1529"/>
        </ext>
      </extLst>
    </bk>
    <bk>
      <extLst>
        <ext uri="{3e2802c4-a4d2-4d8b-9148-e3be6c30e623}">
          <xlrd:rvb i="1530"/>
        </ext>
      </extLst>
    </bk>
    <bk>
      <extLst>
        <ext uri="{3e2802c4-a4d2-4d8b-9148-e3be6c30e623}">
          <xlrd:rvb i="1532"/>
        </ext>
      </extLst>
    </bk>
    <bk>
      <extLst>
        <ext uri="{3e2802c4-a4d2-4d8b-9148-e3be6c30e623}">
          <xlrd:rvb i="1537"/>
        </ext>
      </extLst>
    </bk>
    <bk>
      <extLst>
        <ext uri="{3e2802c4-a4d2-4d8b-9148-e3be6c30e623}">
          <xlrd:rvb i="1533"/>
        </ext>
      </extLst>
    </bk>
    <bk>
      <extLst>
        <ext uri="{3e2802c4-a4d2-4d8b-9148-e3be6c30e623}">
          <xlrd:rvb i="1623"/>
        </ext>
      </extLst>
    </bk>
    <bk>
      <extLst>
        <ext uri="{3e2802c4-a4d2-4d8b-9148-e3be6c30e623}">
          <xlrd:rvb i="131"/>
        </ext>
      </extLst>
    </bk>
    <bk>
      <extLst>
        <ext uri="{3e2802c4-a4d2-4d8b-9148-e3be6c30e623}">
          <xlrd:rvb i="1629"/>
        </ext>
      </extLst>
    </bk>
    <bk>
      <extLst>
        <ext uri="{3e2802c4-a4d2-4d8b-9148-e3be6c30e623}">
          <xlrd:rvb i="1626"/>
        </ext>
      </extLst>
    </bk>
    <bk>
      <extLst>
        <ext uri="{3e2802c4-a4d2-4d8b-9148-e3be6c30e623}">
          <xlrd:rvb i="1632"/>
        </ext>
      </extLst>
    </bk>
    <bk>
      <extLst>
        <ext uri="{3e2802c4-a4d2-4d8b-9148-e3be6c30e623}">
          <xlrd:rvb i="1633"/>
        </ext>
      </extLst>
    </bk>
    <bk>
      <extLst>
        <ext uri="{3e2802c4-a4d2-4d8b-9148-e3be6c30e623}">
          <xlrd:rvb i="1635"/>
        </ext>
      </extLst>
    </bk>
    <bk>
      <extLst>
        <ext uri="{3e2802c4-a4d2-4d8b-9148-e3be6c30e623}">
          <xlrd:rvb i="1640"/>
        </ext>
      </extLst>
    </bk>
    <bk>
      <extLst>
        <ext uri="{3e2802c4-a4d2-4d8b-9148-e3be6c30e623}">
          <xlrd:rvb i="1636"/>
        </ext>
      </extLst>
    </bk>
    <bk>
      <extLst>
        <ext uri="{3e2802c4-a4d2-4d8b-9148-e3be6c30e623}">
          <xlrd:rvb i="1745"/>
        </ext>
      </extLst>
    </bk>
    <bk>
      <extLst>
        <ext uri="{3e2802c4-a4d2-4d8b-9148-e3be6c30e623}">
          <xlrd:rvb i="115"/>
        </ext>
      </extLst>
    </bk>
    <bk>
      <extLst>
        <ext uri="{3e2802c4-a4d2-4d8b-9148-e3be6c30e623}">
          <xlrd:rvb i="1750"/>
        </ext>
      </extLst>
    </bk>
    <bk>
      <extLst>
        <ext uri="{3e2802c4-a4d2-4d8b-9148-e3be6c30e623}">
          <xlrd:rvb i="1748"/>
        </ext>
      </extLst>
    </bk>
    <bk>
      <extLst>
        <ext uri="{3e2802c4-a4d2-4d8b-9148-e3be6c30e623}">
          <xlrd:rvb i="1753"/>
        </ext>
      </extLst>
    </bk>
    <bk>
      <extLst>
        <ext uri="{3e2802c4-a4d2-4d8b-9148-e3be6c30e623}">
          <xlrd:rvb i="125"/>
        </ext>
      </extLst>
    </bk>
    <bk>
      <extLst>
        <ext uri="{3e2802c4-a4d2-4d8b-9148-e3be6c30e623}">
          <xlrd:rvb i="1758"/>
        </ext>
      </extLst>
    </bk>
    <bk>
      <extLst>
        <ext uri="{3e2802c4-a4d2-4d8b-9148-e3be6c30e623}">
          <xlrd:rvb i="1755"/>
        </ext>
      </extLst>
    </bk>
    <bk>
      <extLst>
        <ext uri="{3e2802c4-a4d2-4d8b-9148-e3be6c30e623}">
          <xlrd:rvb i="1761"/>
        </ext>
      </extLst>
    </bk>
    <bk>
      <extLst>
        <ext uri="{3e2802c4-a4d2-4d8b-9148-e3be6c30e623}">
          <xlrd:rvb i="1767"/>
        </ext>
      </extLst>
    </bk>
    <bk>
      <extLst>
        <ext uri="{3e2802c4-a4d2-4d8b-9148-e3be6c30e623}">
          <xlrd:rvb i="1764"/>
        </ext>
      </extLst>
    </bk>
    <bk>
      <extLst>
        <ext uri="{3e2802c4-a4d2-4d8b-9148-e3be6c30e623}">
          <xlrd:rvb i="200"/>
        </ext>
      </extLst>
    </bk>
    <bk>
      <extLst>
        <ext uri="{3e2802c4-a4d2-4d8b-9148-e3be6c30e623}">
          <xlrd:rvb i="86"/>
        </ext>
      </extLst>
    </bk>
    <bk>
      <extLst>
        <ext uri="{3e2802c4-a4d2-4d8b-9148-e3be6c30e623}">
          <xlrd:rvb i="1222"/>
        </ext>
      </extLst>
    </bk>
    <bk>
      <extLst>
        <ext uri="{3e2802c4-a4d2-4d8b-9148-e3be6c30e623}">
          <xlrd:rvb i="1218"/>
        </ext>
      </extLst>
    </bk>
    <bk>
      <extLst>
        <ext uri="{3e2802c4-a4d2-4d8b-9148-e3be6c30e623}">
          <xlrd:rvb i="730"/>
        </ext>
      </extLst>
    </bk>
    <bk>
      <extLst>
        <ext uri="{3e2802c4-a4d2-4d8b-9148-e3be6c30e623}">
          <xlrd:rvb i="10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8"/>
        </ext>
      </extLst>
    </bk>
    <bk>
      <extLst>
        <ext uri="{3e2802c4-a4d2-4d8b-9148-e3be6c30e623}">
          <xlrd:rvb i="1775"/>
        </ext>
      </extLst>
    </bk>
    <bk>
      <extLst>
        <ext uri="{3e2802c4-a4d2-4d8b-9148-e3be6c30e623}">
          <xlrd:rvb i="1781"/>
        </ext>
      </extLst>
    </bk>
    <bk>
      <extLst>
        <ext uri="{3e2802c4-a4d2-4d8b-9148-e3be6c30e623}">
          <xlrd:rvb i="1786"/>
        </ext>
      </extLst>
    </bk>
    <bk>
      <extLst>
        <ext uri="{3e2802c4-a4d2-4d8b-9148-e3be6c30e623}">
          <xlrd:rvb i="1784"/>
        </ext>
      </extLst>
    </bk>
    <bk>
      <extLst>
        <ext uri="{3e2802c4-a4d2-4d8b-9148-e3be6c30e623}">
          <xlrd:rvb i="1789"/>
        </ext>
      </extLst>
    </bk>
    <bk>
      <extLst>
        <ext uri="{3e2802c4-a4d2-4d8b-9148-e3be6c30e623}">
          <xlrd:rvb i="1795"/>
        </ext>
      </extLst>
    </bk>
    <bk>
      <extLst>
        <ext uri="{3e2802c4-a4d2-4d8b-9148-e3be6c30e623}">
          <xlrd:rvb i="1792"/>
        </ext>
      </extLst>
    </bk>
    <bk>
      <extLst>
        <ext uri="{3e2802c4-a4d2-4d8b-9148-e3be6c30e623}">
          <xlrd:rvb i="962"/>
        </ext>
      </extLst>
    </bk>
    <bk>
      <extLst>
        <ext uri="{3e2802c4-a4d2-4d8b-9148-e3be6c30e623}">
          <xlrd:rvb i="120"/>
        </ext>
      </extLst>
    </bk>
    <bk>
      <extLst>
        <ext uri="{3e2802c4-a4d2-4d8b-9148-e3be6c30e623}">
          <xlrd:rvb i="1449"/>
        </ext>
      </extLst>
    </bk>
    <bk>
      <extLst>
        <ext uri="{3e2802c4-a4d2-4d8b-9148-e3be6c30e623}">
          <xlrd:rvb i="1445"/>
        </ext>
      </extLst>
    </bk>
    <bk>
      <extLst>
        <ext uri="{3e2802c4-a4d2-4d8b-9148-e3be6c30e623}">
          <xlrd:rvb i="1798"/>
        </ext>
      </extLst>
    </bk>
    <bk>
      <extLst>
        <ext uri="{3e2802c4-a4d2-4d8b-9148-e3be6c30e623}">
          <xlrd:rvb i="90"/>
        </ext>
      </extLst>
    </bk>
    <bk>
      <extLst>
        <ext uri="{3e2802c4-a4d2-4d8b-9148-e3be6c30e623}">
          <xlrd:rvb i="1803"/>
        </ext>
      </extLst>
    </bk>
    <bk>
      <extLst>
        <ext uri="{3e2802c4-a4d2-4d8b-9148-e3be6c30e623}">
          <xlrd:rvb i="1800"/>
        </ext>
      </extLst>
    </bk>
    <bk>
      <extLst>
        <ext uri="{3e2802c4-a4d2-4d8b-9148-e3be6c30e623}">
          <xlrd:rvb i="1806"/>
        </ext>
      </extLst>
    </bk>
    <bk>
      <extLst>
        <ext uri="{3e2802c4-a4d2-4d8b-9148-e3be6c30e623}">
          <xlrd:rvb i="103"/>
        </ext>
      </extLst>
    </bk>
    <bk>
      <extLst>
        <ext uri="{3e2802c4-a4d2-4d8b-9148-e3be6c30e623}">
          <xlrd:rvb i="1811"/>
        </ext>
      </extLst>
    </bk>
    <bk>
      <extLst>
        <ext uri="{3e2802c4-a4d2-4d8b-9148-e3be6c30e623}">
          <xlrd:rvb i="1809"/>
        </ext>
      </extLst>
    </bk>
    <bk>
      <extLst>
        <ext uri="{3e2802c4-a4d2-4d8b-9148-e3be6c30e623}">
          <xlrd:rvb i="1814"/>
        </ext>
      </extLst>
    </bk>
    <bk>
      <extLst>
        <ext uri="{3e2802c4-a4d2-4d8b-9148-e3be6c30e623}">
          <xlrd:rvb i="1820"/>
        </ext>
      </extLst>
    </bk>
    <bk>
      <extLst>
        <ext uri="{3e2802c4-a4d2-4d8b-9148-e3be6c30e623}">
          <xlrd:rvb i="1816"/>
        </ext>
      </extLst>
    </bk>
    <bk>
      <extLst>
        <ext uri="{3e2802c4-a4d2-4d8b-9148-e3be6c30e623}">
          <xlrd:rvb i="1823"/>
        </ext>
      </extLst>
    </bk>
    <bk>
      <extLst>
        <ext uri="{3e2802c4-a4d2-4d8b-9148-e3be6c30e623}">
          <xlrd:rvb i="1829"/>
        </ext>
      </extLst>
    </bk>
    <bk>
      <extLst>
        <ext uri="{3e2802c4-a4d2-4d8b-9148-e3be6c30e623}">
          <xlrd:rvb i="1826"/>
        </ext>
      </extLst>
    </bk>
    <bk>
      <extLst>
        <ext uri="{3e2802c4-a4d2-4d8b-9148-e3be6c30e623}">
          <xlrd:rvb i="1832"/>
        </ext>
      </extLst>
    </bk>
    <bk>
      <extLst>
        <ext uri="{3e2802c4-a4d2-4d8b-9148-e3be6c30e623}">
          <xlrd:rvb i="1836"/>
        </ext>
      </extLst>
    </bk>
    <bk>
      <extLst>
        <ext uri="{3e2802c4-a4d2-4d8b-9148-e3be6c30e623}">
          <xlrd:rvb i="1834"/>
        </ext>
      </extLst>
    </bk>
    <bk>
      <extLst>
        <ext uri="{3e2802c4-a4d2-4d8b-9148-e3be6c30e623}">
          <xlrd:rvb i="1838"/>
        </ext>
      </extLst>
    </bk>
    <bk>
      <extLst>
        <ext uri="{3e2802c4-a4d2-4d8b-9148-e3be6c30e623}">
          <xlrd:rvb i="1842"/>
        </ext>
      </extLst>
    </bk>
    <bk>
      <extLst>
        <ext uri="{3e2802c4-a4d2-4d8b-9148-e3be6c30e623}">
          <xlrd:rvb i="1840"/>
        </ext>
      </extLst>
    </bk>
    <bk>
      <extLst>
        <ext uri="{3e2802c4-a4d2-4d8b-9148-e3be6c30e623}">
          <xlrd:rvb i="1845"/>
        </ext>
      </extLst>
    </bk>
    <bk>
      <extLst>
        <ext uri="{3e2802c4-a4d2-4d8b-9148-e3be6c30e623}">
          <xlrd:rvb i="1850"/>
        </ext>
      </extLst>
    </bk>
    <bk>
      <extLst>
        <ext uri="{3e2802c4-a4d2-4d8b-9148-e3be6c30e623}">
          <xlrd:rvb i="1848"/>
        </ext>
      </extLst>
    </bk>
    <bk>
      <extLst>
        <ext uri="{3e2802c4-a4d2-4d8b-9148-e3be6c30e623}">
          <xlrd:rvb i="1853"/>
        </ext>
      </extLst>
    </bk>
    <bk>
      <extLst>
        <ext uri="{3e2802c4-a4d2-4d8b-9148-e3be6c30e623}">
          <xlrd:rvb i="1860"/>
        </ext>
      </extLst>
    </bk>
    <bk>
      <extLst>
        <ext uri="{3e2802c4-a4d2-4d8b-9148-e3be6c30e623}">
          <xlrd:rvb i="1857"/>
        </ext>
      </extLst>
    </bk>
    <bk>
      <extLst>
        <ext uri="{3e2802c4-a4d2-4d8b-9148-e3be6c30e623}">
          <xlrd:rvb i="1863"/>
        </ext>
      </extLst>
    </bk>
    <bk>
      <extLst>
        <ext uri="{3e2802c4-a4d2-4d8b-9148-e3be6c30e623}">
          <xlrd:rvb i="1869"/>
        </ext>
      </extLst>
    </bk>
    <bk>
      <extLst>
        <ext uri="{3e2802c4-a4d2-4d8b-9148-e3be6c30e623}">
          <xlrd:rvb i="1866"/>
        </ext>
      </extLst>
    </bk>
    <bk>
      <extLst>
        <ext uri="{3e2802c4-a4d2-4d8b-9148-e3be6c30e623}">
          <xlrd:rvb i="1872"/>
        </ext>
      </extLst>
    </bk>
    <bk>
      <extLst>
        <ext uri="{3e2802c4-a4d2-4d8b-9148-e3be6c30e623}">
          <xlrd:rvb i="113"/>
        </ext>
      </extLst>
    </bk>
    <bk>
      <extLst>
        <ext uri="{3e2802c4-a4d2-4d8b-9148-e3be6c30e623}">
          <xlrd:rvb i="1876"/>
        </ext>
      </extLst>
    </bk>
    <bk>
      <extLst>
        <ext uri="{3e2802c4-a4d2-4d8b-9148-e3be6c30e623}">
          <xlrd:rvb i="1874"/>
        </ext>
      </extLst>
    </bk>
    <bk>
      <extLst>
        <ext uri="{3e2802c4-a4d2-4d8b-9148-e3be6c30e623}">
          <xlrd:rvb i="1879"/>
        </ext>
      </extLst>
    </bk>
    <bk>
      <extLst>
        <ext uri="{3e2802c4-a4d2-4d8b-9148-e3be6c30e623}">
          <xlrd:rvb i="1884"/>
        </ext>
      </extLst>
    </bk>
    <bk>
      <extLst>
        <ext uri="{3e2802c4-a4d2-4d8b-9148-e3be6c30e623}">
          <xlrd:rvb i="1882"/>
        </ext>
      </extLst>
    </bk>
    <bk>
      <extLst>
        <ext uri="{3e2802c4-a4d2-4d8b-9148-e3be6c30e623}">
          <xlrd:rvb i="1887"/>
        </ext>
      </extLst>
    </bk>
    <bk>
      <extLst>
        <ext uri="{3e2802c4-a4d2-4d8b-9148-e3be6c30e623}">
          <xlrd:rvb i="111"/>
        </ext>
      </extLst>
    </bk>
    <bk>
      <extLst>
        <ext uri="{3e2802c4-a4d2-4d8b-9148-e3be6c30e623}">
          <xlrd:rvb i="1892"/>
        </ext>
      </extLst>
    </bk>
    <bk>
      <extLst>
        <ext uri="{3e2802c4-a4d2-4d8b-9148-e3be6c30e623}">
          <xlrd:rvb i="1890"/>
        </ext>
      </extLst>
    </bk>
    <bk>
      <extLst>
        <ext uri="{3e2802c4-a4d2-4d8b-9148-e3be6c30e623}">
          <xlrd:rvb i="1895"/>
        </ext>
      </extLst>
    </bk>
    <bk>
      <extLst>
        <ext uri="{3e2802c4-a4d2-4d8b-9148-e3be6c30e623}">
          <xlrd:rvb i="95"/>
        </ext>
      </extLst>
    </bk>
    <bk>
      <extLst>
        <ext uri="{3e2802c4-a4d2-4d8b-9148-e3be6c30e623}">
          <xlrd:rvb i="1901"/>
        </ext>
      </extLst>
    </bk>
    <bk>
      <extLst>
        <ext uri="{3e2802c4-a4d2-4d8b-9148-e3be6c30e623}">
          <xlrd:rvb i="1898"/>
        </ext>
      </extLst>
    </bk>
    <bk>
      <extLst>
        <ext uri="{3e2802c4-a4d2-4d8b-9148-e3be6c30e623}">
          <xlrd:rvb i="1904"/>
        </ext>
      </extLst>
    </bk>
    <bk>
      <extLst>
        <ext uri="{3e2802c4-a4d2-4d8b-9148-e3be6c30e623}">
          <xlrd:rvb i="110"/>
        </ext>
      </extLst>
    </bk>
    <bk>
      <extLst>
        <ext uri="{3e2802c4-a4d2-4d8b-9148-e3be6c30e623}">
          <xlrd:rvb i="1909"/>
        </ext>
      </extLst>
    </bk>
    <bk>
      <extLst>
        <ext uri="{3e2802c4-a4d2-4d8b-9148-e3be6c30e623}">
          <xlrd:rvb i="1907"/>
        </ext>
      </extLst>
    </bk>
    <bk>
      <extLst>
        <ext uri="{3e2802c4-a4d2-4d8b-9148-e3be6c30e623}">
          <xlrd:rvb i="1912"/>
        </ext>
      </extLst>
    </bk>
    <bk>
      <extLst>
        <ext uri="{3e2802c4-a4d2-4d8b-9148-e3be6c30e623}">
          <xlrd:rvb i="1918"/>
        </ext>
      </extLst>
    </bk>
    <bk>
      <extLst>
        <ext uri="{3e2802c4-a4d2-4d8b-9148-e3be6c30e623}">
          <xlrd:rvb i="1915"/>
        </ext>
      </extLst>
    </bk>
    <bk>
      <extLst>
        <ext uri="{3e2802c4-a4d2-4d8b-9148-e3be6c30e623}">
          <xlrd:rvb i="1921"/>
        </ext>
      </extLst>
    </bk>
    <bk>
      <extLst>
        <ext uri="{3e2802c4-a4d2-4d8b-9148-e3be6c30e623}">
          <xlrd:rvb i="1926"/>
        </ext>
      </extLst>
    </bk>
    <bk>
      <extLst>
        <ext uri="{3e2802c4-a4d2-4d8b-9148-e3be6c30e623}">
          <xlrd:rvb i="1924"/>
        </ext>
      </extLst>
    </bk>
    <bk>
      <extLst>
        <ext uri="{3e2802c4-a4d2-4d8b-9148-e3be6c30e623}">
          <xlrd:rvb i="1929"/>
        </ext>
      </extLst>
    </bk>
    <bk>
      <extLst>
        <ext uri="{3e2802c4-a4d2-4d8b-9148-e3be6c30e623}">
          <xlrd:rvb i="132"/>
        </ext>
      </extLst>
    </bk>
    <bk>
      <extLst>
        <ext uri="{3e2802c4-a4d2-4d8b-9148-e3be6c30e623}">
          <xlrd:rvb i="1935"/>
        </ext>
      </extLst>
    </bk>
    <bk>
      <extLst>
        <ext uri="{3e2802c4-a4d2-4d8b-9148-e3be6c30e623}">
          <xlrd:rvb i="1932"/>
        </ext>
      </extLst>
    </bk>
    <bk>
      <extLst>
        <ext uri="{3e2802c4-a4d2-4d8b-9148-e3be6c30e623}">
          <xlrd:rvb i="1938"/>
        </ext>
      </extLst>
    </bk>
    <bk>
      <extLst>
        <ext uri="{3e2802c4-a4d2-4d8b-9148-e3be6c30e623}">
          <xlrd:rvb i="1944"/>
        </ext>
      </extLst>
    </bk>
    <bk>
      <extLst>
        <ext uri="{3e2802c4-a4d2-4d8b-9148-e3be6c30e623}">
          <xlrd:rvb i="1941"/>
        </ext>
      </extLst>
    </bk>
    <bk>
      <extLst>
        <ext uri="{3e2802c4-a4d2-4d8b-9148-e3be6c30e623}">
          <xlrd:rvb i="1947"/>
        </ext>
      </extLst>
    </bk>
    <bk>
      <extLst>
        <ext uri="{3e2802c4-a4d2-4d8b-9148-e3be6c30e623}">
          <xlrd:rvb i="1953"/>
        </ext>
      </extLst>
    </bk>
    <bk>
      <extLst>
        <ext uri="{3e2802c4-a4d2-4d8b-9148-e3be6c30e623}">
          <xlrd:rvb i="1950"/>
        </ext>
      </extLst>
    </bk>
    <bk>
      <extLst>
        <ext uri="{3e2802c4-a4d2-4d8b-9148-e3be6c30e623}">
          <xlrd:rvb i="1956"/>
        </ext>
      </extLst>
    </bk>
    <bk>
      <extLst>
        <ext uri="{3e2802c4-a4d2-4d8b-9148-e3be6c30e623}">
          <xlrd:rvb i="116"/>
        </ext>
      </extLst>
    </bk>
    <bk>
      <extLst>
        <ext uri="{3e2802c4-a4d2-4d8b-9148-e3be6c30e623}">
          <xlrd:rvb i="1962"/>
        </ext>
      </extLst>
    </bk>
    <bk>
      <extLst>
        <ext uri="{3e2802c4-a4d2-4d8b-9148-e3be6c30e623}">
          <xlrd:rvb i="1959"/>
        </ext>
      </extLst>
    </bk>
    <bk>
      <extLst>
        <ext uri="{3e2802c4-a4d2-4d8b-9148-e3be6c30e623}">
          <xlrd:rvb i="794"/>
        </ext>
      </extLst>
    </bk>
    <bk>
      <extLst>
        <ext uri="{3e2802c4-a4d2-4d8b-9148-e3be6c30e623}">
          <xlrd:rvb i="112"/>
        </ext>
      </extLst>
    </bk>
    <bk>
      <extLst>
        <ext uri="{3e2802c4-a4d2-4d8b-9148-e3be6c30e623}">
          <xlrd:rvb i="1397"/>
        </ext>
      </extLst>
    </bk>
    <bk>
      <extLst>
        <ext uri="{3e2802c4-a4d2-4d8b-9148-e3be6c30e623}">
          <xlrd:rvb i="1393"/>
        </ext>
      </extLst>
    </bk>
    <bk>
      <extLst>
        <ext uri="{3e2802c4-a4d2-4d8b-9148-e3be6c30e623}">
          <xlrd:rvb i="1965"/>
        </ext>
      </extLst>
    </bk>
    <bk>
      <extLst>
        <ext uri="{3e2802c4-a4d2-4d8b-9148-e3be6c30e623}">
          <xlrd:rvb i="1972"/>
        </ext>
      </extLst>
    </bk>
    <bk>
      <extLst>
        <ext uri="{3e2802c4-a4d2-4d8b-9148-e3be6c30e623}">
          <xlrd:rvb i="1968"/>
        </ext>
      </extLst>
    </bk>
    <bk>
      <extLst>
        <ext uri="{3e2802c4-a4d2-4d8b-9148-e3be6c30e623}">
          <xlrd:rvb i="1975"/>
        </ext>
      </extLst>
    </bk>
    <bk>
      <extLst>
        <ext uri="{3e2802c4-a4d2-4d8b-9148-e3be6c30e623}">
          <xlrd:rvb i="1981"/>
        </ext>
      </extLst>
    </bk>
    <bk>
      <extLst>
        <ext uri="{3e2802c4-a4d2-4d8b-9148-e3be6c30e623}">
          <xlrd:rvb i="1978"/>
        </ext>
      </extLst>
    </bk>
    <bk>
      <extLst>
        <ext uri="{3e2802c4-a4d2-4d8b-9148-e3be6c30e623}">
          <xlrd:rvb i="1984"/>
        </ext>
      </extLst>
    </bk>
    <bk>
      <extLst>
        <ext uri="{3e2802c4-a4d2-4d8b-9148-e3be6c30e623}">
          <xlrd:rvb i="96"/>
        </ext>
      </extLst>
    </bk>
    <bk>
      <extLst>
        <ext uri="{3e2802c4-a4d2-4d8b-9148-e3be6c30e623}">
          <xlrd:rvb i="1991"/>
        </ext>
      </extLst>
    </bk>
    <bk>
      <extLst>
        <ext uri="{3e2802c4-a4d2-4d8b-9148-e3be6c30e623}">
          <xlrd:rvb i="1987"/>
        </ext>
      </extLst>
    </bk>
    <bk>
      <extLst>
        <ext uri="{3e2802c4-a4d2-4d8b-9148-e3be6c30e623}">
          <xlrd:rvb i="1994"/>
        </ext>
      </extLst>
    </bk>
    <bk>
      <extLst>
        <ext uri="{3e2802c4-a4d2-4d8b-9148-e3be6c30e623}">
          <xlrd:rvb i="101"/>
        </ext>
      </extLst>
    </bk>
    <bk>
      <extLst>
        <ext uri="{3e2802c4-a4d2-4d8b-9148-e3be6c30e623}">
          <xlrd:rvb i="2001"/>
        </ext>
      </extLst>
    </bk>
    <bk>
      <extLst>
        <ext uri="{3e2802c4-a4d2-4d8b-9148-e3be6c30e623}">
          <xlrd:rvb i="1998"/>
        </ext>
      </extLst>
    </bk>
    <bk>
      <extLst>
        <ext uri="{3e2802c4-a4d2-4d8b-9148-e3be6c30e623}">
          <xlrd:rvb i="2004"/>
        </ext>
      </extLst>
    </bk>
    <bk>
      <extLst>
        <ext uri="{3e2802c4-a4d2-4d8b-9148-e3be6c30e623}">
          <xlrd:rvb i="2011"/>
        </ext>
      </extLst>
    </bk>
    <bk>
      <extLst>
        <ext uri="{3e2802c4-a4d2-4d8b-9148-e3be6c30e623}">
          <xlrd:rvb i="2007"/>
        </ext>
      </extLst>
    </bk>
    <bk>
      <extLst>
        <ext uri="{3e2802c4-a4d2-4d8b-9148-e3be6c30e623}">
          <xlrd:rvb i="2014"/>
        </ext>
      </extLst>
    </bk>
    <bk>
      <extLst>
        <ext uri="{3e2802c4-a4d2-4d8b-9148-e3be6c30e623}">
          <xlrd:rvb i="2019"/>
        </ext>
      </extLst>
    </bk>
    <bk>
      <extLst>
        <ext uri="{3e2802c4-a4d2-4d8b-9148-e3be6c30e623}">
          <xlrd:rvb i="2017"/>
        </ext>
      </extLst>
    </bk>
    <bk>
      <extLst>
        <ext uri="{3e2802c4-a4d2-4d8b-9148-e3be6c30e623}">
          <xlrd:rvb i="2022"/>
        </ext>
      </extLst>
    </bk>
    <bk>
      <extLst>
        <ext uri="{3e2802c4-a4d2-4d8b-9148-e3be6c30e623}">
          <xlrd:rvb i="2028"/>
        </ext>
      </extLst>
    </bk>
    <bk>
      <extLst>
        <ext uri="{3e2802c4-a4d2-4d8b-9148-e3be6c30e623}">
          <xlrd:rvb i="2026"/>
        </ext>
      </extLst>
    </bk>
    <bk>
      <extLst>
        <ext uri="{3e2802c4-a4d2-4d8b-9148-e3be6c30e623}">
          <xlrd:rvb i="196"/>
        </ext>
      </extLst>
    </bk>
    <bk>
      <extLst>
        <ext uri="{3e2802c4-a4d2-4d8b-9148-e3be6c30e623}">
          <xlrd:rvb i="1213"/>
        </ext>
      </extLst>
    </bk>
    <bk>
      <extLst>
        <ext uri="{3e2802c4-a4d2-4d8b-9148-e3be6c30e623}">
          <xlrd:rvb i="1209"/>
        </ext>
      </extLst>
    </bk>
    <bk>
      <extLst>
        <ext uri="{3e2802c4-a4d2-4d8b-9148-e3be6c30e623}">
          <xlrd:rvb i="773"/>
        </ext>
      </extLst>
    </bk>
    <bk>
      <extLst>
        <ext uri="{3e2802c4-a4d2-4d8b-9148-e3be6c30e623}">
          <xlrd:rvb i="1387"/>
        </ext>
      </extLst>
    </bk>
    <bk>
      <extLst>
        <ext uri="{3e2802c4-a4d2-4d8b-9148-e3be6c30e623}">
          <xlrd:rvb i="1384"/>
        </ext>
      </extLst>
    </bk>
    <bk>
      <extLst>
        <ext uri="{3e2802c4-a4d2-4d8b-9148-e3be6c30e623}">
          <xlrd:rvb i="2031"/>
        </ext>
      </extLst>
    </bk>
    <bk>
      <extLst>
        <ext uri="{3e2802c4-a4d2-4d8b-9148-e3be6c30e623}">
          <xlrd:rvb i="2037"/>
        </ext>
      </extLst>
    </bk>
    <bk>
      <extLst>
        <ext uri="{3e2802c4-a4d2-4d8b-9148-e3be6c30e623}">
          <xlrd:rvb i="2034"/>
        </ext>
      </extLst>
    </bk>
    <bk>
      <extLst>
        <ext uri="{3e2802c4-a4d2-4d8b-9148-e3be6c30e623}">
          <xlrd:rvb i="2040"/>
        </ext>
      </extLst>
    </bk>
    <bk>
      <extLst>
        <ext uri="{3e2802c4-a4d2-4d8b-9148-e3be6c30e623}">
          <xlrd:rvb i="97"/>
        </ext>
      </extLst>
    </bk>
    <bk>
      <extLst>
        <ext uri="{3e2802c4-a4d2-4d8b-9148-e3be6c30e623}">
          <xlrd:rvb i="2047"/>
        </ext>
      </extLst>
    </bk>
    <bk>
      <extLst>
        <ext uri="{3e2802c4-a4d2-4d8b-9148-e3be6c30e623}">
          <xlrd:rvb i="2043"/>
        </ext>
      </extLst>
    </bk>
    <bk>
      <extLst>
        <ext uri="{3e2802c4-a4d2-4d8b-9148-e3be6c30e623}">
          <xlrd:rvb i="2050"/>
        </ext>
      </extLst>
    </bk>
    <bk>
      <extLst>
        <ext uri="{3e2802c4-a4d2-4d8b-9148-e3be6c30e623}">
          <xlrd:rvb i="91"/>
        </ext>
      </extLst>
    </bk>
    <bk>
      <extLst>
        <ext uri="{3e2802c4-a4d2-4d8b-9148-e3be6c30e623}">
          <xlrd:rvb i="2055"/>
        </ext>
      </extLst>
    </bk>
    <bk>
      <extLst>
        <ext uri="{3e2802c4-a4d2-4d8b-9148-e3be6c30e623}">
          <xlrd:rvb i="2053"/>
        </ext>
      </extLst>
    </bk>
    <bk>
      <extLst>
        <ext uri="{3e2802c4-a4d2-4d8b-9148-e3be6c30e623}">
          <xlrd:rvb i="2058"/>
        </ext>
      </extLst>
    </bk>
    <bk>
      <extLst>
        <ext uri="{3e2802c4-a4d2-4d8b-9148-e3be6c30e623}">
          <xlrd:rvb i="2063"/>
        </ext>
      </extLst>
    </bk>
    <bk>
      <extLst>
        <ext uri="{3e2802c4-a4d2-4d8b-9148-e3be6c30e623}">
          <xlrd:rvb i="2061"/>
        </ext>
      </extLst>
    </bk>
    <bk>
      <extLst>
        <ext uri="{3e2802c4-a4d2-4d8b-9148-e3be6c30e623}">
          <xlrd:rvb i="2066"/>
        </ext>
      </extLst>
    </bk>
    <bk>
      <extLst>
        <ext uri="{3e2802c4-a4d2-4d8b-9148-e3be6c30e623}">
          <xlrd:rvb i="2074"/>
        </ext>
      </extLst>
    </bk>
    <bk>
      <extLst>
        <ext uri="{3e2802c4-a4d2-4d8b-9148-e3be6c30e623}">
          <xlrd:rvb i="2070"/>
        </ext>
      </extLst>
    </bk>
    <bk>
      <extLst>
        <ext uri="{3e2802c4-a4d2-4d8b-9148-e3be6c30e623}">
          <xlrd:rvb i="2077"/>
        </ext>
      </extLst>
    </bk>
    <bk>
      <extLst>
        <ext uri="{3e2802c4-a4d2-4d8b-9148-e3be6c30e623}">
          <xlrd:rvb i="2084"/>
        </ext>
      </extLst>
    </bk>
    <bk>
      <extLst>
        <ext uri="{3e2802c4-a4d2-4d8b-9148-e3be6c30e623}">
          <xlrd:rvb i="2081"/>
        </ext>
      </extLst>
    </bk>
    <bk>
      <extLst>
        <ext uri="{3e2802c4-a4d2-4d8b-9148-e3be6c30e623}">
          <xlrd:rvb i="1045"/>
        </ext>
      </extLst>
    </bk>
    <bk>
      <extLst>
        <ext uri="{3e2802c4-a4d2-4d8b-9148-e3be6c30e623}">
          <xlrd:rvb i="127"/>
        </ext>
      </extLst>
    </bk>
    <bk>
      <extLst>
        <ext uri="{3e2802c4-a4d2-4d8b-9148-e3be6c30e623}">
          <xlrd:rvb i="1493"/>
        </ext>
      </extLst>
    </bk>
    <bk>
      <extLst>
        <ext uri="{3e2802c4-a4d2-4d8b-9148-e3be6c30e623}">
          <xlrd:rvb i="1489"/>
        </ext>
      </extLst>
    </bk>
    <bk>
      <extLst>
        <ext uri="{3e2802c4-a4d2-4d8b-9148-e3be6c30e623}">
          <xlrd:rvb i="2087"/>
        </ext>
      </extLst>
    </bk>
    <bk>
      <extLst>
        <ext uri="{3e2802c4-a4d2-4d8b-9148-e3be6c30e623}">
          <xlrd:rvb i="92"/>
        </ext>
      </extLst>
    </bk>
    <bk>
      <extLst>
        <ext uri="{3e2802c4-a4d2-4d8b-9148-e3be6c30e623}">
          <xlrd:rvb i="2094"/>
        </ext>
      </extLst>
    </bk>
    <bk>
      <extLst>
        <ext uri="{3e2802c4-a4d2-4d8b-9148-e3be6c30e623}">
          <xlrd:rvb i="2090"/>
        </ext>
      </extLst>
    </bk>
    <bk>
      <extLst>
        <ext uri="{3e2802c4-a4d2-4d8b-9148-e3be6c30e623}">
          <xlrd:rvb i="2098"/>
        </ext>
      </extLst>
    </bk>
    <bk>
      <extLst>
        <ext uri="{3e2802c4-a4d2-4d8b-9148-e3be6c30e623}">
          <xlrd:rvb i="2103"/>
        </ext>
      </extLst>
    </bk>
    <bk>
      <extLst>
        <ext uri="{3e2802c4-a4d2-4d8b-9148-e3be6c30e623}">
          <xlrd:rvb i="2100"/>
        </ext>
      </extLst>
    </bk>
    <bk>
      <extLst>
        <ext uri="{3e2802c4-a4d2-4d8b-9148-e3be6c30e623}">
          <xlrd:rvb i="2106"/>
        </ext>
      </extLst>
    </bk>
    <bk>
      <extLst>
        <ext uri="{3e2802c4-a4d2-4d8b-9148-e3be6c30e623}">
          <xlrd:rvb i="2107"/>
        </ext>
      </extLst>
    </bk>
    <bk>
      <extLst>
        <ext uri="{3e2802c4-a4d2-4d8b-9148-e3be6c30e623}">
          <xlrd:rvb i="2109"/>
        </ext>
      </extLst>
    </bk>
    <bk>
      <extLst>
        <ext uri="{3e2802c4-a4d2-4d8b-9148-e3be6c30e623}">
          <xlrd:rvb i="2114"/>
        </ext>
      </extLst>
    </bk>
    <bk>
      <extLst>
        <ext uri="{3e2802c4-a4d2-4d8b-9148-e3be6c30e623}">
          <xlrd:rvb i="2111"/>
        </ext>
      </extLst>
    </bk>
    <bk>
      <extLst>
        <ext uri="{3e2802c4-a4d2-4d8b-9148-e3be6c30e623}">
          <xlrd:rvb i="2217"/>
        </ext>
      </extLst>
    </bk>
    <bk>
      <extLst>
        <ext uri="{3e2802c4-a4d2-4d8b-9148-e3be6c30e623}">
          <xlrd:rvb i="2224"/>
        </ext>
      </extLst>
    </bk>
    <bk>
      <extLst>
        <ext uri="{3e2802c4-a4d2-4d8b-9148-e3be6c30e623}">
          <xlrd:rvb i="2220"/>
        </ext>
      </extLst>
    </bk>
    <bk>
      <extLst>
        <ext uri="{3e2802c4-a4d2-4d8b-9148-e3be6c30e623}">
          <xlrd:rvb i="2227"/>
        </ext>
      </extLst>
    </bk>
    <bk>
      <extLst>
        <ext uri="{3e2802c4-a4d2-4d8b-9148-e3be6c30e623}">
          <xlrd:rvb i="2233"/>
        </ext>
      </extLst>
    </bk>
    <bk>
      <extLst>
        <ext uri="{3e2802c4-a4d2-4d8b-9148-e3be6c30e623}">
          <xlrd:rvb i="2230"/>
        </ext>
      </extLst>
    </bk>
    <bk>
      <extLst>
        <ext uri="{3e2802c4-a4d2-4d8b-9148-e3be6c30e623}">
          <xlrd:rvb i="2236"/>
        </ext>
      </extLst>
    </bk>
    <bk>
      <extLst>
        <ext uri="{3e2802c4-a4d2-4d8b-9148-e3be6c30e623}">
          <xlrd:rvb i="2241"/>
        </ext>
      </extLst>
    </bk>
    <bk>
      <extLst>
        <ext uri="{3e2802c4-a4d2-4d8b-9148-e3be6c30e623}">
          <xlrd:rvb i="2239"/>
        </ext>
      </extLst>
    </bk>
    <bk>
      <extLst>
        <ext uri="{3e2802c4-a4d2-4d8b-9148-e3be6c30e623}">
          <xlrd:rvb i="2244"/>
        </ext>
      </extLst>
    </bk>
    <bk>
      <extLst>
        <ext uri="{3e2802c4-a4d2-4d8b-9148-e3be6c30e623}">
          <xlrd:rvb i="100"/>
        </ext>
      </extLst>
    </bk>
    <bk>
      <extLst>
        <ext uri="{3e2802c4-a4d2-4d8b-9148-e3be6c30e623}">
          <xlrd:rvb i="2249"/>
        </ext>
      </extLst>
    </bk>
    <bk>
      <extLst>
        <ext uri="{3e2802c4-a4d2-4d8b-9148-e3be6c30e623}">
          <xlrd:rvb i="2247"/>
        </ext>
      </extLst>
    </bk>
    <bk>
      <extLst>
        <ext uri="{3e2802c4-a4d2-4d8b-9148-e3be6c30e623}">
          <xlrd:rvb i="2252"/>
        </ext>
      </extLst>
    </bk>
    <bk>
      <extLst>
        <ext uri="{3e2802c4-a4d2-4d8b-9148-e3be6c30e623}">
          <xlrd:rvb i="2259"/>
        </ext>
      </extLst>
    </bk>
    <bk>
      <extLst>
        <ext uri="{3e2802c4-a4d2-4d8b-9148-e3be6c30e623}">
          <xlrd:rvb i="2256"/>
        </ext>
      </extLst>
    </bk>
    <bk>
      <extLst>
        <ext uri="{3e2802c4-a4d2-4d8b-9148-e3be6c30e623}">
          <xlrd:rvb i="2262"/>
        </ext>
      </extLst>
    </bk>
    <bk>
      <extLst>
        <ext uri="{3e2802c4-a4d2-4d8b-9148-e3be6c30e623}">
          <xlrd:rvb i="2269"/>
        </ext>
      </extLst>
    </bk>
    <bk>
      <extLst>
        <ext uri="{3e2802c4-a4d2-4d8b-9148-e3be6c30e623}">
          <xlrd:rvb i="2266"/>
        </ext>
      </extLst>
    </bk>
    <bk>
      <extLst>
        <ext uri="{3e2802c4-a4d2-4d8b-9148-e3be6c30e623}">
          <xlrd:rvb i="2272"/>
        </ext>
      </extLst>
    </bk>
    <bk>
      <extLst>
        <ext uri="{3e2802c4-a4d2-4d8b-9148-e3be6c30e623}">
          <xlrd:rvb i="2279"/>
        </ext>
      </extLst>
    </bk>
    <bk>
      <extLst>
        <ext uri="{3e2802c4-a4d2-4d8b-9148-e3be6c30e623}">
          <xlrd:rvb i="2276"/>
        </ext>
      </extLst>
    </bk>
    <bk>
      <extLst>
        <ext uri="{3e2802c4-a4d2-4d8b-9148-e3be6c30e623}">
          <xlrd:rvb i="2282"/>
        </ext>
      </extLst>
    </bk>
    <bk>
      <extLst>
        <ext uri="{3e2802c4-a4d2-4d8b-9148-e3be6c30e623}">
          <xlrd:rvb i="2287"/>
        </ext>
      </extLst>
    </bk>
    <bk>
      <extLst>
        <ext uri="{3e2802c4-a4d2-4d8b-9148-e3be6c30e623}">
          <xlrd:rvb i="2284"/>
        </ext>
      </extLst>
    </bk>
    <bk>
      <extLst>
        <ext uri="{3e2802c4-a4d2-4d8b-9148-e3be6c30e623}">
          <xlrd:rvb i="2290"/>
        </ext>
      </extLst>
    </bk>
    <bk>
      <extLst>
        <ext uri="{3e2802c4-a4d2-4d8b-9148-e3be6c30e623}">
          <xlrd:rvb i="2297"/>
        </ext>
      </extLst>
    </bk>
    <bk>
      <extLst>
        <ext uri="{3e2802c4-a4d2-4d8b-9148-e3be6c30e623}">
          <xlrd:rvb i="2294"/>
        </ext>
      </extLst>
    </bk>
    <bk>
      <extLst>
        <ext uri="{3e2802c4-a4d2-4d8b-9148-e3be6c30e623}">
          <xlrd:rvb i="2300"/>
        </ext>
      </extLst>
    </bk>
    <bk>
      <extLst>
        <ext uri="{3e2802c4-a4d2-4d8b-9148-e3be6c30e623}">
          <xlrd:rvb i="2307"/>
        </ext>
      </extLst>
    </bk>
    <bk>
      <extLst>
        <ext uri="{3e2802c4-a4d2-4d8b-9148-e3be6c30e623}">
          <xlrd:rvb i="2304"/>
        </ext>
      </extLst>
    </bk>
    <bk>
      <extLst>
        <ext uri="{3e2802c4-a4d2-4d8b-9148-e3be6c30e623}">
          <xlrd:rvb i="2310"/>
        </ext>
      </extLst>
    </bk>
    <bk>
      <extLst>
        <ext uri="{3e2802c4-a4d2-4d8b-9148-e3be6c30e623}">
          <xlrd:rvb i="114"/>
        </ext>
      </extLst>
    </bk>
    <bk>
      <extLst>
        <ext uri="{3e2802c4-a4d2-4d8b-9148-e3be6c30e623}">
          <xlrd:rvb i="2315"/>
        </ext>
      </extLst>
    </bk>
    <bk>
      <extLst>
        <ext uri="{3e2802c4-a4d2-4d8b-9148-e3be6c30e623}">
          <xlrd:rvb i="2313"/>
        </ext>
      </extLst>
    </bk>
    <bk>
      <extLst>
        <ext uri="{3e2802c4-a4d2-4d8b-9148-e3be6c30e623}">
          <xlrd:rvb i="2318"/>
        </ext>
      </extLst>
    </bk>
    <bk>
      <extLst>
        <ext uri="{3e2802c4-a4d2-4d8b-9148-e3be6c30e623}">
          <xlrd:rvb i="2324"/>
        </ext>
      </extLst>
    </bk>
    <bk>
      <extLst>
        <ext uri="{3e2802c4-a4d2-4d8b-9148-e3be6c30e623}">
          <xlrd:rvb i="2321"/>
        </ext>
      </extLst>
    </bk>
    <bk>
      <extLst>
        <ext uri="{3e2802c4-a4d2-4d8b-9148-e3be6c30e623}">
          <xlrd:rvb i="2327"/>
        </ext>
      </extLst>
    </bk>
    <bk>
      <extLst>
        <ext uri="{3e2802c4-a4d2-4d8b-9148-e3be6c30e623}">
          <xlrd:rvb i="2332"/>
        </ext>
      </extLst>
    </bk>
    <bk>
      <extLst>
        <ext uri="{3e2802c4-a4d2-4d8b-9148-e3be6c30e623}">
          <xlrd:rvb i="2329"/>
        </ext>
      </extLst>
    </bk>
    <bk>
      <extLst>
        <ext uri="{3e2802c4-a4d2-4d8b-9148-e3be6c30e623}">
          <xlrd:rvb i="2335"/>
        </ext>
      </extLst>
    </bk>
    <bk>
      <extLst>
        <ext uri="{3e2802c4-a4d2-4d8b-9148-e3be6c30e623}">
          <xlrd:rvb i="2341"/>
        </ext>
      </extLst>
    </bk>
    <bk>
      <extLst>
        <ext uri="{3e2802c4-a4d2-4d8b-9148-e3be6c30e623}">
          <xlrd:rvb i="2338"/>
        </ext>
      </extLst>
    </bk>
    <bk>
      <extLst>
        <ext uri="{3e2802c4-a4d2-4d8b-9148-e3be6c30e623}">
          <xlrd:rvb i="2344"/>
        </ext>
      </extLst>
    </bk>
    <bk>
      <extLst>
        <ext uri="{3e2802c4-a4d2-4d8b-9148-e3be6c30e623}">
          <xlrd:rvb i="2351"/>
        </ext>
      </extLst>
    </bk>
    <bk>
      <extLst>
        <ext uri="{3e2802c4-a4d2-4d8b-9148-e3be6c30e623}">
          <xlrd:rvb i="2348"/>
        </ext>
      </extLst>
    </bk>
    <bk>
      <extLst>
        <ext uri="{3e2802c4-a4d2-4d8b-9148-e3be6c30e623}">
          <xlrd:rvb i="2354"/>
        </ext>
      </extLst>
    </bk>
    <bk>
      <extLst>
        <ext uri="{3e2802c4-a4d2-4d8b-9148-e3be6c30e623}">
          <xlrd:rvb i="2360"/>
        </ext>
      </extLst>
    </bk>
    <bk>
      <extLst>
        <ext uri="{3e2802c4-a4d2-4d8b-9148-e3be6c30e623}">
          <xlrd:rvb i="2357"/>
        </ext>
      </extLst>
    </bk>
    <bk>
      <extLst>
        <ext uri="{3e2802c4-a4d2-4d8b-9148-e3be6c30e623}">
          <xlrd:rvb i="2363"/>
        </ext>
      </extLst>
    </bk>
    <bk>
      <extLst>
        <ext uri="{3e2802c4-a4d2-4d8b-9148-e3be6c30e623}">
          <xlrd:rvb i="2369"/>
        </ext>
      </extLst>
    </bk>
    <bk>
      <extLst>
        <ext uri="{3e2802c4-a4d2-4d8b-9148-e3be6c30e623}">
          <xlrd:rvb i="2366"/>
        </ext>
      </extLst>
    </bk>
    <bk>
      <extLst>
        <ext uri="{3e2802c4-a4d2-4d8b-9148-e3be6c30e623}">
          <xlrd:rvb i="2372"/>
        </ext>
      </extLst>
    </bk>
    <bk>
      <extLst>
        <ext uri="{3e2802c4-a4d2-4d8b-9148-e3be6c30e623}">
          <xlrd:rvb i="119"/>
        </ext>
      </extLst>
    </bk>
    <bk>
      <extLst>
        <ext uri="{3e2802c4-a4d2-4d8b-9148-e3be6c30e623}">
          <xlrd:rvb i="2379"/>
        </ext>
      </extLst>
    </bk>
    <bk>
      <extLst>
        <ext uri="{3e2802c4-a4d2-4d8b-9148-e3be6c30e623}">
          <xlrd:rvb i="2376"/>
        </ext>
      </extLst>
    </bk>
    <bk>
      <extLst>
        <ext uri="{3e2802c4-a4d2-4d8b-9148-e3be6c30e623}">
          <xlrd:rvb i="2382"/>
        </ext>
      </extLst>
    </bk>
    <bk>
      <extLst>
        <ext uri="{3e2802c4-a4d2-4d8b-9148-e3be6c30e623}">
          <xlrd:rvb i="2388"/>
        </ext>
      </extLst>
    </bk>
    <bk>
      <extLst>
        <ext uri="{3e2802c4-a4d2-4d8b-9148-e3be6c30e623}">
          <xlrd:rvb i="2385"/>
        </ext>
      </extLst>
    </bk>
    <bk>
      <extLst>
        <ext uri="{3e2802c4-a4d2-4d8b-9148-e3be6c30e623}">
          <xlrd:rvb i="2391"/>
        </ext>
      </extLst>
    </bk>
    <bk>
      <extLst>
        <ext uri="{3e2802c4-a4d2-4d8b-9148-e3be6c30e623}">
          <xlrd:rvb i="2397"/>
        </ext>
      </extLst>
    </bk>
    <bk>
      <extLst>
        <ext uri="{3e2802c4-a4d2-4d8b-9148-e3be6c30e623}">
          <xlrd:rvb i="2394"/>
        </ext>
      </extLst>
    </bk>
    <bk>
      <extLst>
        <ext uri="{3e2802c4-a4d2-4d8b-9148-e3be6c30e623}">
          <xlrd:rvb i="2400"/>
        </ext>
      </extLst>
    </bk>
    <bk>
      <extLst>
        <ext uri="{3e2802c4-a4d2-4d8b-9148-e3be6c30e623}">
          <xlrd:rvb i="2406"/>
        </ext>
      </extLst>
    </bk>
    <bk>
      <extLst>
        <ext uri="{3e2802c4-a4d2-4d8b-9148-e3be6c30e623}">
          <xlrd:rvb i="2403"/>
        </ext>
      </extLst>
    </bk>
    <bk>
      <extLst>
        <ext uri="{3e2802c4-a4d2-4d8b-9148-e3be6c30e623}">
          <xlrd:rvb i="2409"/>
        </ext>
      </extLst>
    </bk>
    <bk>
      <extLst>
        <ext uri="{3e2802c4-a4d2-4d8b-9148-e3be6c30e623}">
          <xlrd:rvb i="2414"/>
        </ext>
      </extLst>
    </bk>
    <bk>
      <extLst>
        <ext uri="{3e2802c4-a4d2-4d8b-9148-e3be6c30e623}">
          <xlrd:rvb i="2412"/>
        </ext>
      </extLst>
    </bk>
    <bk>
      <extLst>
        <ext uri="{3e2802c4-a4d2-4d8b-9148-e3be6c30e623}">
          <xlrd:rvb i="2417"/>
        </ext>
      </extLst>
    </bk>
    <bk>
      <extLst>
        <ext uri="{3e2802c4-a4d2-4d8b-9148-e3be6c30e623}">
          <xlrd:rvb i="2423"/>
        </ext>
      </extLst>
    </bk>
    <bk>
      <extLst>
        <ext uri="{3e2802c4-a4d2-4d8b-9148-e3be6c30e623}">
          <xlrd:rvb i="2420"/>
        </ext>
      </extLst>
    </bk>
    <bk>
      <extLst>
        <ext uri="{3e2802c4-a4d2-4d8b-9148-e3be6c30e623}">
          <xlrd:rvb i="2426"/>
        </ext>
      </extLst>
    </bk>
    <bk>
      <extLst>
        <ext uri="{3e2802c4-a4d2-4d8b-9148-e3be6c30e623}">
          <xlrd:rvb i="2431"/>
        </ext>
      </extLst>
    </bk>
    <bk>
      <extLst>
        <ext uri="{3e2802c4-a4d2-4d8b-9148-e3be6c30e623}">
          <xlrd:rvb i="2429"/>
        </ext>
      </extLst>
    </bk>
    <bk>
      <extLst>
        <ext uri="{3e2802c4-a4d2-4d8b-9148-e3be6c30e623}">
          <xlrd:rvb i="2434"/>
        </ext>
      </extLst>
    </bk>
    <bk>
      <extLst>
        <ext uri="{3e2802c4-a4d2-4d8b-9148-e3be6c30e623}">
          <xlrd:rvb i="117"/>
        </ext>
      </extLst>
    </bk>
    <bk>
      <extLst>
        <ext uri="{3e2802c4-a4d2-4d8b-9148-e3be6c30e623}">
          <xlrd:rvb i="2440"/>
        </ext>
      </extLst>
    </bk>
    <bk>
      <extLst>
        <ext uri="{3e2802c4-a4d2-4d8b-9148-e3be6c30e623}">
          <xlrd:rvb i="2437"/>
        </ext>
      </extLst>
    </bk>
    <bk>
      <extLst>
        <ext uri="{3e2802c4-a4d2-4d8b-9148-e3be6c30e623}">
          <xlrd:rvb i="2443"/>
        </ext>
      </extLst>
    </bk>
    <bk>
      <extLst>
        <ext uri="{3e2802c4-a4d2-4d8b-9148-e3be6c30e623}">
          <xlrd:rvb i="2453"/>
        </ext>
      </extLst>
    </bk>
    <bk>
      <extLst>
        <ext uri="{3e2802c4-a4d2-4d8b-9148-e3be6c30e623}">
          <xlrd:rvb i="134"/>
        </ext>
      </extLst>
    </bk>
    <bk>
      <extLst>
        <ext uri="{3e2802c4-a4d2-4d8b-9148-e3be6c30e623}">
          <xlrd:rvb i="2450"/>
        </ext>
      </extLst>
    </bk>
    <bk>
      <extLst>
        <ext uri="{3e2802c4-a4d2-4d8b-9148-e3be6c30e623}">
          <xlrd:rvb i="2446"/>
        </ext>
      </extLst>
    </bk>
    <bk>
      <extLst>
        <ext uri="{3e2802c4-a4d2-4d8b-9148-e3be6c30e623}">
          <xlrd:rvb i="2454"/>
        </ext>
      </extLst>
    </bk>
    <bk>
      <extLst>
        <ext uri="{3e2802c4-a4d2-4d8b-9148-e3be6c30e623}">
          <xlrd:rvb i="2459"/>
        </ext>
      </extLst>
    </bk>
    <bk>
      <extLst>
        <ext uri="{3e2802c4-a4d2-4d8b-9148-e3be6c30e623}">
          <xlrd:rvb i="2457"/>
        </ext>
      </extLst>
    </bk>
    <bk>
      <extLst>
        <ext uri="{3e2802c4-a4d2-4d8b-9148-e3be6c30e623}">
          <xlrd:rvb i="452"/>
        </ext>
      </extLst>
    </bk>
    <bk>
      <extLst>
        <ext uri="{3e2802c4-a4d2-4d8b-9148-e3be6c30e623}">
          <xlrd:rvb i="1318"/>
        </ext>
      </extLst>
    </bk>
    <bk>
      <extLst>
        <ext uri="{3e2802c4-a4d2-4d8b-9148-e3be6c30e623}">
          <xlrd:rvb i="1314"/>
        </ext>
      </extLst>
    </bk>
    <bk>
      <extLst>
        <ext uri="{3e2802c4-a4d2-4d8b-9148-e3be6c30e623}">
          <xlrd:rvb i="2462"/>
        </ext>
      </extLst>
    </bk>
    <bk>
      <extLst>
        <ext uri="{3e2802c4-a4d2-4d8b-9148-e3be6c30e623}">
          <xlrd:rvb i="2468"/>
        </ext>
      </extLst>
    </bk>
    <bk>
      <extLst>
        <ext uri="{3e2802c4-a4d2-4d8b-9148-e3be6c30e623}">
          <xlrd:rvb i="2465"/>
        </ext>
      </extLst>
    </bk>
    <bk>
      <extLst>
        <ext uri="{3e2802c4-a4d2-4d8b-9148-e3be6c30e623}">
          <xlrd:rvb i="2471"/>
        </ext>
      </extLst>
    </bk>
    <bk>
      <extLst>
        <ext uri="{3e2802c4-a4d2-4d8b-9148-e3be6c30e623}">
          <xlrd:rvb i="2478"/>
        </ext>
      </extLst>
    </bk>
    <bk>
      <extLst>
        <ext uri="{3e2802c4-a4d2-4d8b-9148-e3be6c30e623}">
          <xlrd:rvb i="2484"/>
        </ext>
      </extLst>
    </bk>
    <bk>
      <extLst>
        <ext uri="{3e2802c4-a4d2-4d8b-9148-e3be6c30e623}">
          <xlrd:rvb i="2481"/>
        </ext>
      </extLst>
    </bk>
    <bk>
      <extLst>
        <ext uri="{3e2802c4-a4d2-4d8b-9148-e3be6c30e623}">
          <xlrd:rvb i="2487"/>
        </ext>
      </extLst>
    </bk>
    <bk>
      <extLst>
        <ext uri="{3e2802c4-a4d2-4d8b-9148-e3be6c30e623}">
          <xlrd:rvb i="2493"/>
        </ext>
      </extLst>
    </bk>
    <bk>
      <extLst>
        <ext uri="{3e2802c4-a4d2-4d8b-9148-e3be6c30e623}">
          <xlrd:rvb i="2490"/>
        </ext>
      </extLst>
    </bk>
    <bk>
      <extLst>
        <ext uri="{3e2802c4-a4d2-4d8b-9148-e3be6c30e623}">
          <xlrd:rvb i="2496"/>
        </ext>
      </extLst>
    </bk>
    <bk>
      <extLst>
        <ext uri="{3e2802c4-a4d2-4d8b-9148-e3be6c30e623}">
          <xlrd:rvb i="2503"/>
        </ext>
      </extLst>
    </bk>
    <bk>
      <extLst>
        <ext uri="{3e2802c4-a4d2-4d8b-9148-e3be6c30e623}">
          <xlrd:rvb i="2500"/>
        </ext>
      </extLst>
    </bk>
    <bk>
      <extLst>
        <ext uri="{3e2802c4-a4d2-4d8b-9148-e3be6c30e623}">
          <xlrd:rvb i="2506"/>
        </ext>
      </extLst>
    </bk>
    <bk>
      <extLst>
        <ext uri="{3e2802c4-a4d2-4d8b-9148-e3be6c30e623}">
          <xlrd:rvb i="99"/>
        </ext>
      </extLst>
    </bk>
    <bk>
      <extLst>
        <ext uri="{3e2802c4-a4d2-4d8b-9148-e3be6c30e623}">
          <xlrd:rvb i="2514"/>
        </ext>
      </extLst>
    </bk>
    <bk>
      <extLst>
        <ext uri="{3e2802c4-a4d2-4d8b-9148-e3be6c30e623}">
          <xlrd:rvb i="2510"/>
        </ext>
      </extLst>
    </bk>
    <bk>
      <extLst>
        <ext uri="{3e2802c4-a4d2-4d8b-9148-e3be6c30e623}">
          <xlrd:rvb i="2517"/>
        </ext>
      </extLst>
    </bk>
    <bk>
      <extLst>
        <ext uri="{3e2802c4-a4d2-4d8b-9148-e3be6c30e623}">
          <xlrd:rvb i="2523"/>
        </ext>
      </extLst>
    </bk>
    <bk>
      <extLst>
        <ext uri="{3e2802c4-a4d2-4d8b-9148-e3be6c30e623}">
          <xlrd:rvb i="2520"/>
        </ext>
      </extLst>
    </bk>
    <bk>
      <extLst>
        <ext uri="{3e2802c4-a4d2-4d8b-9148-e3be6c30e623}">
          <xlrd:rvb i="2526"/>
        </ext>
      </extLst>
    </bk>
    <bk>
      <extLst>
        <ext uri="{3e2802c4-a4d2-4d8b-9148-e3be6c30e623}">
          <xlrd:rvb i="2531"/>
        </ext>
      </extLst>
    </bk>
    <bk>
      <extLst>
        <ext uri="{3e2802c4-a4d2-4d8b-9148-e3be6c30e623}">
          <xlrd:rvb i="2529"/>
        </ext>
      </extLst>
    </bk>
    <bk>
      <extLst>
        <ext uri="{3e2802c4-a4d2-4d8b-9148-e3be6c30e623}">
          <xlrd:rvb i="2534"/>
        </ext>
      </extLst>
    </bk>
    <bk>
      <extLst>
        <ext uri="{3e2802c4-a4d2-4d8b-9148-e3be6c30e623}">
          <xlrd:rvb i="2537"/>
        </ext>
      </extLst>
    </bk>
    <bk>
      <extLst>
        <ext uri="{3e2802c4-a4d2-4d8b-9148-e3be6c30e623}">
          <xlrd:rvb i="2543"/>
        </ext>
      </extLst>
    </bk>
    <bk>
      <extLst>
        <ext uri="{3e2802c4-a4d2-4d8b-9148-e3be6c30e623}">
          <xlrd:rvb i="2548"/>
        </ext>
      </extLst>
    </bk>
    <bk>
      <extLst>
        <ext uri="{3e2802c4-a4d2-4d8b-9148-e3be6c30e623}">
          <xlrd:rvb i="2546"/>
        </ext>
      </extLst>
    </bk>
    <bk>
      <extLst>
        <ext uri="{3e2802c4-a4d2-4d8b-9148-e3be6c30e623}">
          <xlrd:rvb i="2551"/>
        </ext>
      </extLst>
    </bk>
    <bk>
      <extLst>
        <ext uri="{3e2802c4-a4d2-4d8b-9148-e3be6c30e623}">
          <xlrd:rvb i="2556"/>
        </ext>
      </extLst>
    </bk>
    <bk>
      <extLst>
        <ext uri="{3e2802c4-a4d2-4d8b-9148-e3be6c30e623}">
          <xlrd:rvb i="2554"/>
        </ext>
      </extLst>
    </bk>
    <bk>
      <extLst>
        <ext uri="{3e2802c4-a4d2-4d8b-9148-e3be6c30e623}">
          <xlrd:rvb i="2559"/>
        </ext>
      </extLst>
    </bk>
    <bk>
      <extLst>
        <ext uri="{3e2802c4-a4d2-4d8b-9148-e3be6c30e623}">
          <xlrd:rvb i="2562"/>
        </ext>
      </extLst>
    </bk>
    <bk>
      <extLst>
        <ext uri="{3e2802c4-a4d2-4d8b-9148-e3be6c30e623}">
          <xlrd:rvb i="2560"/>
        </ext>
      </extLst>
    </bk>
    <bk>
      <extLst>
        <ext uri="{3e2802c4-a4d2-4d8b-9148-e3be6c30e623}">
          <xlrd:rvb i="2565"/>
        </ext>
      </extLst>
    </bk>
    <bk>
      <extLst>
        <ext uri="{3e2802c4-a4d2-4d8b-9148-e3be6c30e623}">
          <xlrd:rvb i="2571"/>
        </ext>
      </extLst>
    </bk>
    <bk>
      <extLst>
        <ext uri="{3e2802c4-a4d2-4d8b-9148-e3be6c30e623}">
          <xlrd:rvb i="2568"/>
        </ext>
      </extLst>
    </bk>
    <bk>
      <extLst>
        <ext uri="{3e2802c4-a4d2-4d8b-9148-e3be6c30e623}">
          <xlrd:rvb i="2574"/>
        </ext>
      </extLst>
    </bk>
    <bk>
      <extLst>
        <ext uri="{3e2802c4-a4d2-4d8b-9148-e3be6c30e623}">
          <xlrd:rvb i="88"/>
        </ext>
      </extLst>
    </bk>
    <bk>
      <extLst>
        <ext uri="{3e2802c4-a4d2-4d8b-9148-e3be6c30e623}">
          <xlrd:rvb i="2580"/>
        </ext>
      </extLst>
    </bk>
    <bk>
      <extLst>
        <ext uri="{3e2802c4-a4d2-4d8b-9148-e3be6c30e623}">
          <xlrd:rvb i="2577"/>
        </ext>
      </extLst>
    </bk>
    <bk>
      <extLst>
        <ext uri="{3e2802c4-a4d2-4d8b-9148-e3be6c30e623}">
          <xlrd:rvb i="2583"/>
        </ext>
      </extLst>
    </bk>
    <bk>
      <extLst>
        <ext uri="{3e2802c4-a4d2-4d8b-9148-e3be6c30e623}">
          <xlrd:rvb i="2589"/>
        </ext>
      </extLst>
    </bk>
    <bk>
      <extLst>
        <ext uri="{3e2802c4-a4d2-4d8b-9148-e3be6c30e623}">
          <xlrd:rvb i="2586"/>
        </ext>
      </extLst>
    </bk>
    <bk>
      <extLst>
        <ext uri="{3e2802c4-a4d2-4d8b-9148-e3be6c30e623}">
          <xlrd:rvb i="2592"/>
        </ext>
      </extLst>
    </bk>
    <bk>
      <extLst>
        <ext uri="{3e2802c4-a4d2-4d8b-9148-e3be6c30e623}">
          <xlrd:rvb i="2599"/>
        </ext>
      </extLst>
    </bk>
    <bk>
      <extLst>
        <ext uri="{3e2802c4-a4d2-4d8b-9148-e3be6c30e623}">
          <xlrd:rvb i="2596"/>
        </ext>
      </extLst>
    </bk>
    <bk>
      <extLst>
        <ext uri="{3e2802c4-a4d2-4d8b-9148-e3be6c30e623}">
          <xlrd:rvb i="2602"/>
        </ext>
      </extLst>
    </bk>
    <bk>
      <extLst>
        <ext uri="{3e2802c4-a4d2-4d8b-9148-e3be6c30e623}">
          <xlrd:rvb i="128"/>
        </ext>
      </extLst>
    </bk>
    <bk>
      <extLst>
        <ext uri="{3e2802c4-a4d2-4d8b-9148-e3be6c30e623}">
          <xlrd:rvb i="2608"/>
        </ext>
      </extLst>
    </bk>
    <bk>
      <extLst>
        <ext uri="{3e2802c4-a4d2-4d8b-9148-e3be6c30e623}">
          <xlrd:rvb i="2605"/>
        </ext>
      </extLst>
    </bk>
    <bk>
      <extLst>
        <ext uri="{3e2802c4-a4d2-4d8b-9148-e3be6c30e623}">
          <xlrd:rvb i="2611"/>
        </ext>
      </extLst>
    </bk>
    <bk>
      <extLst>
        <ext uri="{3e2802c4-a4d2-4d8b-9148-e3be6c30e623}">
          <xlrd:rvb i="2617"/>
        </ext>
      </extLst>
    </bk>
    <bk>
      <extLst>
        <ext uri="{3e2802c4-a4d2-4d8b-9148-e3be6c30e623}">
          <xlrd:rvb i="2614"/>
        </ext>
      </extLst>
    </bk>
    <bk>
      <extLst>
        <ext uri="{3e2802c4-a4d2-4d8b-9148-e3be6c30e623}">
          <xlrd:rvb i="2620"/>
        </ext>
      </extLst>
    </bk>
    <bk>
      <extLst>
        <ext uri="{3e2802c4-a4d2-4d8b-9148-e3be6c30e623}">
          <xlrd:rvb i="2626"/>
        </ext>
      </extLst>
    </bk>
    <bk>
      <extLst>
        <ext uri="{3e2802c4-a4d2-4d8b-9148-e3be6c30e623}">
          <xlrd:rvb i="2623"/>
        </ext>
      </extLst>
    </bk>
    <bk>
      <extLst>
        <ext uri="{3e2802c4-a4d2-4d8b-9148-e3be6c30e623}">
          <xlrd:rvb i="2629"/>
        </ext>
      </extLst>
    </bk>
    <bk>
      <extLst>
        <ext uri="{3e2802c4-a4d2-4d8b-9148-e3be6c30e623}">
          <xlrd:rvb i="2635"/>
        </ext>
      </extLst>
    </bk>
    <bk>
      <extLst>
        <ext uri="{3e2802c4-a4d2-4d8b-9148-e3be6c30e623}">
          <xlrd:rvb i="2633"/>
        </ext>
      </extLst>
    </bk>
    <bk>
      <extLst>
        <ext uri="{3e2802c4-a4d2-4d8b-9148-e3be6c30e623}">
          <xlrd:rvb i="2638"/>
        </ext>
      </extLst>
    </bk>
    <bk>
      <extLst>
        <ext uri="{3e2802c4-a4d2-4d8b-9148-e3be6c30e623}">
          <xlrd:rvb i="1688"/>
        </ext>
      </extLst>
    </bk>
    <bk>
      <extLst>
        <ext uri="{3e2802c4-a4d2-4d8b-9148-e3be6c30e623}">
          <xlrd:rvb i="2643"/>
        </ext>
      </extLst>
    </bk>
    <bk>
      <extLst>
        <ext uri="{3e2802c4-a4d2-4d8b-9148-e3be6c30e623}">
          <xlrd:rvb i="2640"/>
        </ext>
      </extLst>
    </bk>
    <bk>
      <extLst>
        <ext uri="{3e2802c4-a4d2-4d8b-9148-e3be6c30e623}">
          <xlrd:rvb i="2646"/>
        </ext>
      </extLst>
    </bk>
    <bk>
      <extLst>
        <ext uri="{3e2802c4-a4d2-4d8b-9148-e3be6c30e623}">
          <xlrd:rvb i="2652"/>
        </ext>
      </extLst>
    </bk>
    <bk>
      <extLst>
        <ext uri="{3e2802c4-a4d2-4d8b-9148-e3be6c30e623}">
          <xlrd:rvb i="2648"/>
        </ext>
      </extLst>
    </bk>
    <bk>
      <extLst>
        <ext uri="{3e2802c4-a4d2-4d8b-9148-e3be6c30e623}">
          <xlrd:rvb i="2655"/>
        </ext>
      </extLst>
    </bk>
    <bk>
      <extLst>
        <ext uri="{3e2802c4-a4d2-4d8b-9148-e3be6c30e623}">
          <xlrd:rvb i="2660"/>
        </ext>
      </extLst>
    </bk>
    <bk>
      <extLst>
        <ext uri="{3e2802c4-a4d2-4d8b-9148-e3be6c30e623}">
          <xlrd:rvb i="2658"/>
        </ext>
      </extLst>
    </bk>
    <bk>
      <extLst>
        <ext uri="{3e2802c4-a4d2-4d8b-9148-e3be6c30e623}">
          <xlrd:rvb i="2663"/>
        </ext>
      </extLst>
    </bk>
    <bk>
      <extLst>
        <ext uri="{3e2802c4-a4d2-4d8b-9148-e3be6c30e623}">
          <xlrd:rvb i="2669"/>
        </ext>
      </extLst>
    </bk>
    <bk>
      <extLst>
        <ext uri="{3e2802c4-a4d2-4d8b-9148-e3be6c30e623}">
          <xlrd:rvb i="2666"/>
        </ext>
      </extLst>
    </bk>
    <bk>
      <extLst>
        <ext uri="{3e2802c4-a4d2-4d8b-9148-e3be6c30e623}">
          <xlrd:rvb i="2672"/>
        </ext>
      </extLst>
    </bk>
    <bk>
      <extLst>
        <ext uri="{3e2802c4-a4d2-4d8b-9148-e3be6c30e623}">
          <xlrd:rvb i="2679"/>
        </ext>
      </extLst>
    </bk>
    <bk>
      <extLst>
        <ext uri="{3e2802c4-a4d2-4d8b-9148-e3be6c30e623}">
          <xlrd:rvb i="2676"/>
        </ext>
      </extLst>
    </bk>
    <bk>
      <extLst>
        <ext uri="{3e2802c4-a4d2-4d8b-9148-e3be6c30e623}">
          <xlrd:rvb i="2682"/>
        </ext>
      </extLst>
    </bk>
    <bk>
      <extLst>
        <ext uri="{3e2802c4-a4d2-4d8b-9148-e3be6c30e623}">
          <xlrd:rvb i="2687"/>
        </ext>
      </extLst>
    </bk>
    <bk>
      <extLst>
        <ext uri="{3e2802c4-a4d2-4d8b-9148-e3be6c30e623}">
          <xlrd:rvb i="2685"/>
        </ext>
      </extLst>
    </bk>
    <bk>
      <extLst>
        <ext uri="{3e2802c4-a4d2-4d8b-9148-e3be6c30e623}">
          <xlrd:rvb i="2690"/>
        </ext>
      </extLst>
    </bk>
    <bk>
      <extLst>
        <ext uri="{3e2802c4-a4d2-4d8b-9148-e3be6c30e623}">
          <xlrd:rvb i="2695"/>
        </ext>
      </extLst>
    </bk>
    <bk>
      <extLst>
        <ext uri="{3e2802c4-a4d2-4d8b-9148-e3be6c30e623}">
          <xlrd:rvb i="2693"/>
        </ext>
      </extLst>
    </bk>
    <bk>
      <extLst>
        <ext uri="{3e2802c4-a4d2-4d8b-9148-e3be6c30e623}">
          <xlrd:rvb i="2698"/>
        </ext>
      </extLst>
    </bk>
    <bk>
      <extLst>
        <ext uri="{3e2802c4-a4d2-4d8b-9148-e3be6c30e623}">
          <xlrd:rvb i="2703"/>
        </ext>
      </extLst>
    </bk>
    <bk>
      <extLst>
        <ext uri="{3e2802c4-a4d2-4d8b-9148-e3be6c30e623}">
          <xlrd:rvb i="2700"/>
        </ext>
      </extLst>
    </bk>
    <bk>
      <extLst>
        <ext uri="{3e2802c4-a4d2-4d8b-9148-e3be6c30e623}">
          <xlrd:rvb i="2706"/>
        </ext>
      </extLst>
    </bk>
    <bk>
      <extLst>
        <ext uri="{3e2802c4-a4d2-4d8b-9148-e3be6c30e623}">
          <xlrd:rvb i="2707"/>
        </ext>
      </extLst>
    </bk>
    <bk>
      <extLst>
        <ext uri="{3e2802c4-a4d2-4d8b-9148-e3be6c30e623}">
          <xlrd:rvb i="2710"/>
        </ext>
      </extLst>
    </bk>
    <bk>
      <extLst>
        <ext uri="{3e2802c4-a4d2-4d8b-9148-e3be6c30e623}">
          <xlrd:rvb i="2714"/>
        </ext>
      </extLst>
    </bk>
    <bk>
      <extLst>
        <ext uri="{3e2802c4-a4d2-4d8b-9148-e3be6c30e623}">
          <xlrd:rvb i="2711"/>
        </ext>
      </extLst>
    </bk>
    <bk>
      <extLst>
        <ext uri="{3e2802c4-a4d2-4d8b-9148-e3be6c30e623}">
          <xlrd:rvb i="2919"/>
        </ext>
      </extLst>
    </bk>
    <bk>
      <extLst>
        <ext uri="{3e2802c4-a4d2-4d8b-9148-e3be6c30e623}">
          <xlrd:rvb i="2925"/>
        </ext>
      </extLst>
    </bk>
    <bk>
      <extLst>
        <ext uri="{3e2802c4-a4d2-4d8b-9148-e3be6c30e623}">
          <xlrd:rvb i="2923"/>
        </ext>
      </extLst>
    </bk>
    <bk>
      <extLst>
        <ext uri="{3e2802c4-a4d2-4d8b-9148-e3be6c30e623}">
          <xlrd:rvb i="2928"/>
        </ext>
      </extLst>
    </bk>
    <bk>
      <extLst>
        <ext uri="{3e2802c4-a4d2-4d8b-9148-e3be6c30e623}">
          <xlrd:rvb i="2933"/>
        </ext>
      </extLst>
    </bk>
    <bk>
      <extLst>
        <ext uri="{3e2802c4-a4d2-4d8b-9148-e3be6c30e623}">
          <xlrd:rvb i="2930"/>
        </ext>
      </extLst>
    </bk>
    <bk>
      <extLst>
        <ext uri="{3e2802c4-a4d2-4d8b-9148-e3be6c30e623}">
          <xlrd:rvb i="2936"/>
        </ext>
      </extLst>
    </bk>
    <bk>
      <extLst>
        <ext uri="{3e2802c4-a4d2-4d8b-9148-e3be6c30e623}">
          <xlrd:rvb i="2943"/>
        </ext>
      </extLst>
    </bk>
    <bk>
      <extLst>
        <ext uri="{3e2802c4-a4d2-4d8b-9148-e3be6c30e623}">
          <xlrd:rvb i="2940"/>
        </ext>
      </extLst>
    </bk>
    <bk>
      <extLst>
        <ext uri="{3e2802c4-a4d2-4d8b-9148-e3be6c30e623}">
          <xlrd:rvb i="2946"/>
        </ext>
      </extLst>
    </bk>
    <bk>
      <extLst>
        <ext uri="{3e2802c4-a4d2-4d8b-9148-e3be6c30e623}">
          <xlrd:rvb i="84"/>
        </ext>
      </extLst>
    </bk>
    <bk>
      <extLst>
        <ext uri="{3e2802c4-a4d2-4d8b-9148-e3be6c30e623}">
          <xlrd:rvb i="2952"/>
        </ext>
      </extLst>
    </bk>
    <bk>
      <extLst>
        <ext uri="{3e2802c4-a4d2-4d8b-9148-e3be6c30e623}">
          <xlrd:rvb i="2950"/>
        </ext>
      </extLst>
    </bk>
    <bk>
      <extLst>
        <ext uri="{3e2802c4-a4d2-4d8b-9148-e3be6c30e623}">
          <xlrd:rvb i="2955"/>
        </ext>
      </extLst>
    </bk>
    <bk>
      <extLst>
        <ext uri="{3e2802c4-a4d2-4d8b-9148-e3be6c30e623}">
          <xlrd:rvb i="2959"/>
        </ext>
      </extLst>
    </bk>
    <bk>
      <extLst>
        <ext uri="{3e2802c4-a4d2-4d8b-9148-e3be6c30e623}">
          <xlrd:rvb i="2957"/>
        </ext>
      </extLst>
    </bk>
    <bk>
      <extLst>
        <ext uri="{3e2802c4-a4d2-4d8b-9148-e3be6c30e623}">
          <xlrd:rvb i="2962"/>
        </ext>
      </extLst>
    </bk>
    <bk>
      <extLst>
        <ext uri="{3e2802c4-a4d2-4d8b-9148-e3be6c30e623}">
          <xlrd:rvb i="2966"/>
        </ext>
      </extLst>
    </bk>
    <bk>
      <extLst>
        <ext uri="{3e2802c4-a4d2-4d8b-9148-e3be6c30e623}">
          <xlrd:rvb i="2964"/>
        </ext>
      </extLst>
    </bk>
    <bk>
      <extLst>
        <ext uri="{3e2802c4-a4d2-4d8b-9148-e3be6c30e623}">
          <xlrd:rvb i="2968"/>
        </ext>
      </extLst>
    </bk>
    <bk>
      <extLst>
        <ext uri="{3e2802c4-a4d2-4d8b-9148-e3be6c30e623}">
          <xlrd:rvb i="2974"/>
        </ext>
      </extLst>
    </bk>
    <bk>
      <extLst>
        <ext uri="{3e2802c4-a4d2-4d8b-9148-e3be6c30e623}">
          <xlrd:rvb i="2971"/>
        </ext>
      </extLst>
    </bk>
    <bk>
      <extLst>
        <ext uri="{3e2802c4-a4d2-4d8b-9148-e3be6c30e623}">
          <xlrd:rvb i="316"/>
        </ext>
      </extLst>
    </bk>
    <bk>
      <extLst>
        <ext uri="{3e2802c4-a4d2-4d8b-9148-e3be6c30e623}">
          <xlrd:rvb i="1248"/>
        </ext>
      </extLst>
    </bk>
    <bk>
      <extLst>
        <ext uri="{3e2802c4-a4d2-4d8b-9148-e3be6c30e623}">
          <xlrd:rvb i="1244"/>
        </ext>
      </extLst>
    </bk>
    <bk>
      <extLst>
        <ext uri="{3e2802c4-a4d2-4d8b-9148-e3be6c30e623}">
          <xlrd:rvb i="2977"/>
        </ext>
      </extLst>
    </bk>
    <bk>
      <extLst>
        <ext uri="{3e2802c4-a4d2-4d8b-9148-e3be6c30e623}">
          <xlrd:rvb i="2982"/>
        </ext>
      </extLst>
    </bk>
    <bk>
      <extLst>
        <ext uri="{3e2802c4-a4d2-4d8b-9148-e3be6c30e623}">
          <xlrd:rvb i="2980"/>
        </ext>
      </extLst>
    </bk>
    <bk>
      <extLst>
        <ext uri="{3e2802c4-a4d2-4d8b-9148-e3be6c30e623}">
          <xlrd:rvb i="2985"/>
        </ext>
      </extLst>
    </bk>
    <bk>
      <extLst>
        <ext uri="{3e2802c4-a4d2-4d8b-9148-e3be6c30e623}">
          <xlrd:rvb i="2989"/>
        </ext>
      </extLst>
    </bk>
    <bk>
      <extLst>
        <ext uri="{3e2802c4-a4d2-4d8b-9148-e3be6c30e623}">
          <xlrd:rvb i="2987"/>
        </ext>
      </extLst>
    </bk>
    <bk>
      <extLst>
        <ext uri="{3e2802c4-a4d2-4d8b-9148-e3be6c30e623}">
          <xlrd:rvb i="2992"/>
        </ext>
      </extLst>
    </bk>
    <bk>
      <extLst>
        <ext uri="{3e2802c4-a4d2-4d8b-9148-e3be6c30e623}">
          <xlrd:rvb i="2998"/>
        </ext>
      </extLst>
    </bk>
    <bk>
      <extLst>
        <ext uri="{3e2802c4-a4d2-4d8b-9148-e3be6c30e623}">
          <xlrd:rvb i="2995"/>
        </ext>
      </extLst>
    </bk>
    <bk>
      <extLst>
        <ext uri="{3e2802c4-a4d2-4d8b-9148-e3be6c30e623}">
          <xlrd:rvb i="3001"/>
        </ext>
      </extLst>
    </bk>
    <bk>
      <extLst>
        <ext uri="{3e2802c4-a4d2-4d8b-9148-e3be6c30e623}">
          <xlrd:rvb i="3005"/>
        </ext>
      </extLst>
    </bk>
    <bk>
      <extLst>
        <ext uri="{3e2802c4-a4d2-4d8b-9148-e3be6c30e623}">
          <xlrd:rvb i="3003"/>
        </ext>
      </extLst>
    </bk>
    <bk>
      <extLst>
        <ext uri="{3e2802c4-a4d2-4d8b-9148-e3be6c30e623}">
          <xlrd:rvb i="3008"/>
        </ext>
      </extLst>
    </bk>
    <bk>
      <extLst>
        <ext uri="{3e2802c4-a4d2-4d8b-9148-e3be6c30e623}">
          <xlrd:rvb i="3013"/>
        </ext>
      </extLst>
    </bk>
    <bk>
      <extLst>
        <ext uri="{3e2802c4-a4d2-4d8b-9148-e3be6c30e623}">
          <xlrd:rvb i="3011"/>
        </ext>
      </extLst>
    </bk>
    <bk>
      <extLst>
        <ext uri="{3e2802c4-a4d2-4d8b-9148-e3be6c30e623}">
          <xlrd:rvb i="3016"/>
        </ext>
      </extLst>
    </bk>
    <bk>
      <extLst>
        <ext uri="{3e2802c4-a4d2-4d8b-9148-e3be6c30e623}">
          <xlrd:rvb i="3021"/>
        </ext>
      </extLst>
    </bk>
    <bk>
      <extLst>
        <ext uri="{3e2802c4-a4d2-4d8b-9148-e3be6c30e623}">
          <xlrd:rvb i="3018"/>
        </ext>
      </extLst>
    </bk>
    <bk>
      <extLst>
        <ext uri="{3e2802c4-a4d2-4d8b-9148-e3be6c30e623}">
          <xlrd:rvb i="3024"/>
        </ext>
      </extLst>
    </bk>
    <bk>
      <extLst>
        <ext uri="{3e2802c4-a4d2-4d8b-9148-e3be6c30e623}">
          <xlrd:rvb i="3030"/>
        </ext>
      </extLst>
    </bk>
    <bk>
      <extLst>
        <ext uri="{3e2802c4-a4d2-4d8b-9148-e3be6c30e623}">
          <xlrd:rvb i="3027"/>
        </ext>
      </extLst>
    </bk>
    <bk>
      <extLst>
        <ext uri="{3e2802c4-a4d2-4d8b-9148-e3be6c30e623}">
          <xlrd:rvb i="3033"/>
        </ext>
      </extLst>
    </bk>
    <bk>
      <extLst>
        <ext uri="{3e2802c4-a4d2-4d8b-9148-e3be6c30e623}">
          <xlrd:rvb i="3038"/>
        </ext>
      </extLst>
    </bk>
    <bk>
      <extLst>
        <ext uri="{3e2802c4-a4d2-4d8b-9148-e3be6c30e623}">
          <xlrd:rvb i="3036"/>
        </ext>
      </extLst>
    </bk>
    <bk>
      <extLst>
        <ext uri="{3e2802c4-a4d2-4d8b-9148-e3be6c30e623}">
          <xlrd:rvb i="3041"/>
        </ext>
      </extLst>
    </bk>
    <bk>
      <extLst>
        <ext uri="{3e2802c4-a4d2-4d8b-9148-e3be6c30e623}">
          <xlrd:rvb i="3048"/>
        </ext>
      </extLst>
    </bk>
    <bk>
      <extLst>
        <ext uri="{3e2802c4-a4d2-4d8b-9148-e3be6c30e623}">
          <xlrd:rvb i="3045"/>
        </ext>
      </extLst>
    </bk>
    <bk>
      <extLst>
        <ext uri="{3e2802c4-a4d2-4d8b-9148-e3be6c30e623}">
          <xlrd:rvb i="3051"/>
        </ext>
      </extLst>
    </bk>
    <bk>
      <extLst>
        <ext uri="{3e2802c4-a4d2-4d8b-9148-e3be6c30e623}">
          <xlrd:rvb i="3058"/>
        </ext>
      </extLst>
    </bk>
    <bk>
      <extLst>
        <ext uri="{3e2802c4-a4d2-4d8b-9148-e3be6c30e623}">
          <xlrd:rvb i="3054"/>
        </ext>
      </extLst>
    </bk>
    <bk>
      <extLst>
        <ext uri="{3e2802c4-a4d2-4d8b-9148-e3be6c30e623}">
          <xlrd:rvb i="3061"/>
        </ext>
      </extLst>
    </bk>
    <bk>
      <extLst>
        <ext uri="{3e2802c4-a4d2-4d8b-9148-e3be6c30e623}">
          <xlrd:rvb i="3067"/>
        </ext>
      </extLst>
    </bk>
    <bk>
      <extLst>
        <ext uri="{3e2802c4-a4d2-4d8b-9148-e3be6c30e623}">
          <xlrd:rvb i="3064"/>
        </ext>
      </extLst>
    </bk>
    <bk>
      <extLst>
        <ext uri="{3e2802c4-a4d2-4d8b-9148-e3be6c30e623}">
          <xlrd:rvb i="812"/>
        </ext>
      </extLst>
    </bk>
    <bk>
      <extLst>
        <ext uri="{3e2802c4-a4d2-4d8b-9148-e3be6c30e623}">
          <xlrd:rvb i="1406"/>
        </ext>
      </extLst>
    </bk>
    <bk>
      <extLst>
        <ext uri="{3e2802c4-a4d2-4d8b-9148-e3be6c30e623}">
          <xlrd:rvb i="1403"/>
        </ext>
      </extLst>
    </bk>
    <bk>
      <extLst>
        <ext uri="{3e2802c4-a4d2-4d8b-9148-e3be6c30e623}">
          <xlrd:rvb i="3070"/>
        </ext>
      </extLst>
    </bk>
    <bk>
      <extLst>
        <ext uri="{3e2802c4-a4d2-4d8b-9148-e3be6c30e623}">
          <xlrd:rvb i="3076"/>
        </ext>
      </extLst>
    </bk>
    <bk>
      <extLst>
        <ext uri="{3e2802c4-a4d2-4d8b-9148-e3be6c30e623}">
          <xlrd:rvb i="3073"/>
        </ext>
      </extLst>
    </bk>
    <bk>
      <extLst>
        <ext uri="{3e2802c4-a4d2-4d8b-9148-e3be6c30e623}">
          <xlrd:rvb i="3079"/>
        </ext>
      </extLst>
    </bk>
    <bk>
      <extLst>
        <ext uri="{3e2802c4-a4d2-4d8b-9148-e3be6c30e623}">
          <xlrd:rvb i="3085"/>
        </ext>
      </extLst>
    </bk>
    <bk>
      <extLst>
        <ext uri="{3e2802c4-a4d2-4d8b-9148-e3be6c30e623}">
          <xlrd:rvb i="3081"/>
        </ext>
      </extLst>
    </bk>
    <bk>
      <extLst>
        <ext uri="{3e2802c4-a4d2-4d8b-9148-e3be6c30e623}">
          <xlrd:rvb i="3088"/>
        </ext>
      </extLst>
    </bk>
    <bk>
      <extLst>
        <ext uri="{3e2802c4-a4d2-4d8b-9148-e3be6c30e623}">
          <xlrd:rvb i="3094"/>
        </ext>
      </extLst>
    </bk>
    <bk>
      <extLst>
        <ext uri="{3e2802c4-a4d2-4d8b-9148-e3be6c30e623}">
          <xlrd:rvb i="3091"/>
        </ext>
      </extLst>
    </bk>
    <bk>
      <extLst>
        <ext uri="{3e2802c4-a4d2-4d8b-9148-e3be6c30e623}">
          <xlrd:rvb i="3101"/>
        </ext>
      </extLst>
    </bk>
    <bk>
      <extLst>
        <ext uri="{3e2802c4-a4d2-4d8b-9148-e3be6c30e623}">
          <xlrd:rvb i="3107"/>
        </ext>
      </extLst>
    </bk>
    <bk>
      <extLst>
        <ext uri="{3e2802c4-a4d2-4d8b-9148-e3be6c30e623}">
          <xlrd:rvb i="3104"/>
        </ext>
      </extLst>
    </bk>
    <bk>
      <extLst>
        <ext uri="{3e2802c4-a4d2-4d8b-9148-e3be6c30e623}">
          <xlrd:rvb i="3110"/>
        </ext>
      </extLst>
    </bk>
    <bk>
      <extLst>
        <ext uri="{3e2802c4-a4d2-4d8b-9148-e3be6c30e623}">
          <xlrd:rvb i="3115"/>
        </ext>
      </extLst>
    </bk>
    <bk>
      <extLst>
        <ext uri="{3e2802c4-a4d2-4d8b-9148-e3be6c30e623}">
          <xlrd:rvb i="3113"/>
        </ext>
      </extLst>
    </bk>
    <bk>
      <extLst>
        <ext uri="{3e2802c4-a4d2-4d8b-9148-e3be6c30e623}">
          <xlrd:rvb i="3118"/>
        </ext>
      </extLst>
    </bk>
    <bk>
      <extLst>
        <ext uri="{3e2802c4-a4d2-4d8b-9148-e3be6c30e623}">
          <xlrd:rvb i="3124"/>
        </ext>
      </extLst>
    </bk>
    <bk>
      <extLst>
        <ext uri="{3e2802c4-a4d2-4d8b-9148-e3be6c30e623}">
          <xlrd:rvb i="3121"/>
        </ext>
      </extLst>
    </bk>
    <bk>
      <extLst>
        <ext uri="{3e2802c4-a4d2-4d8b-9148-e3be6c30e623}">
          <xlrd:rvb i="3127"/>
        </ext>
      </extLst>
    </bk>
    <bk>
      <extLst>
        <ext uri="{3e2802c4-a4d2-4d8b-9148-e3be6c30e623}">
          <xlrd:rvb i="3134"/>
        </ext>
      </extLst>
    </bk>
    <bk>
      <extLst>
        <ext uri="{3e2802c4-a4d2-4d8b-9148-e3be6c30e623}">
          <xlrd:rvb i="3131"/>
        </ext>
      </extLst>
    </bk>
    <bk>
      <extLst>
        <ext uri="{3e2802c4-a4d2-4d8b-9148-e3be6c30e623}">
          <xlrd:rvb i="3137"/>
        </ext>
      </extLst>
    </bk>
    <bk>
      <extLst>
        <ext uri="{3e2802c4-a4d2-4d8b-9148-e3be6c30e623}">
          <xlrd:rvb i="3144"/>
        </ext>
      </extLst>
    </bk>
    <bk>
      <extLst>
        <ext uri="{3e2802c4-a4d2-4d8b-9148-e3be6c30e623}">
          <xlrd:rvb i="3141"/>
        </ext>
      </extLst>
    </bk>
    <bk>
      <extLst>
        <ext uri="{3e2802c4-a4d2-4d8b-9148-e3be6c30e623}">
          <xlrd:rvb i="3147"/>
        </ext>
      </extLst>
    </bk>
    <bk>
      <extLst>
        <ext uri="{3e2802c4-a4d2-4d8b-9148-e3be6c30e623}">
          <xlrd:rvb i="3154"/>
        </ext>
      </extLst>
    </bk>
    <bk>
      <extLst>
        <ext uri="{3e2802c4-a4d2-4d8b-9148-e3be6c30e623}">
          <xlrd:rvb i="3151"/>
        </ext>
      </extLst>
    </bk>
    <bk>
      <extLst>
        <ext uri="{3e2802c4-a4d2-4d8b-9148-e3be6c30e623}">
          <xlrd:rvb i="3157"/>
        </ext>
      </extLst>
    </bk>
    <bk>
      <extLst>
        <ext uri="{3e2802c4-a4d2-4d8b-9148-e3be6c30e623}">
          <xlrd:rvb i="3163"/>
        </ext>
      </extLst>
    </bk>
    <bk>
      <extLst>
        <ext uri="{3e2802c4-a4d2-4d8b-9148-e3be6c30e623}">
          <xlrd:rvb i="3160"/>
        </ext>
      </extLst>
    </bk>
    <bk>
      <extLst>
        <ext uri="{3e2802c4-a4d2-4d8b-9148-e3be6c30e623}">
          <xlrd:rvb i="1151"/>
        </ext>
      </extLst>
    </bk>
    <bk>
      <extLst>
        <ext uri="{3e2802c4-a4d2-4d8b-9148-e3be6c30e623}">
          <xlrd:rvb i="3166"/>
        </ext>
      </extLst>
    </bk>
    <bk>
      <extLst>
        <ext uri="{3e2802c4-a4d2-4d8b-9148-e3be6c30e623}">
          <xlrd:rvb i="130"/>
        </ext>
      </extLst>
    </bk>
    <bk>
      <extLst>
        <ext uri="{3e2802c4-a4d2-4d8b-9148-e3be6c30e623}">
          <xlrd:rvb i="3171"/>
        </ext>
      </extLst>
    </bk>
    <bk>
      <extLst>
        <ext uri="{3e2802c4-a4d2-4d8b-9148-e3be6c30e623}">
          <xlrd:rvb i="3169"/>
        </ext>
      </extLst>
    </bk>
    <bk>
      <extLst>
        <ext uri="{3e2802c4-a4d2-4d8b-9148-e3be6c30e623}">
          <xlrd:rvb i="3174"/>
        </ext>
      </extLst>
    </bk>
    <bk>
      <extLst>
        <ext uri="{3e2802c4-a4d2-4d8b-9148-e3be6c30e623}">
          <xlrd:rvb i="3179"/>
        </ext>
      </extLst>
    </bk>
    <bk>
      <extLst>
        <ext uri="{3e2802c4-a4d2-4d8b-9148-e3be6c30e623}">
          <xlrd:rvb i="3176"/>
        </ext>
      </extLst>
    </bk>
    <bk>
      <extLst>
        <ext uri="{3e2802c4-a4d2-4d8b-9148-e3be6c30e623}">
          <xlrd:rvb i="3182"/>
        </ext>
      </extLst>
    </bk>
    <bk>
      <extLst>
        <ext uri="{3e2802c4-a4d2-4d8b-9148-e3be6c30e623}">
          <xlrd:rvb i="3188"/>
        </ext>
      </extLst>
    </bk>
    <bk>
      <extLst>
        <ext uri="{3e2802c4-a4d2-4d8b-9148-e3be6c30e623}">
          <xlrd:rvb i="3185"/>
        </ext>
      </extLst>
    </bk>
    <bk>
      <extLst>
        <ext uri="{3e2802c4-a4d2-4d8b-9148-e3be6c30e623}">
          <xlrd:rvb i="3191"/>
        </ext>
      </extLst>
    </bk>
    <bk>
      <extLst>
        <ext uri="{3e2802c4-a4d2-4d8b-9148-e3be6c30e623}">
          <xlrd:rvb i="3196"/>
        </ext>
      </extLst>
    </bk>
    <bk>
      <extLst>
        <ext uri="{3e2802c4-a4d2-4d8b-9148-e3be6c30e623}">
          <xlrd:rvb i="3193"/>
        </ext>
      </extLst>
    </bk>
    <bk>
      <extLst>
        <ext uri="{3e2802c4-a4d2-4d8b-9148-e3be6c30e623}">
          <xlrd:rvb i="3199"/>
        </ext>
      </extLst>
    </bk>
    <bk>
      <extLst>
        <ext uri="{3e2802c4-a4d2-4d8b-9148-e3be6c30e623}">
          <xlrd:rvb i="3203"/>
        </ext>
      </extLst>
    </bk>
    <bk>
      <extLst>
        <ext uri="{3e2802c4-a4d2-4d8b-9148-e3be6c30e623}">
          <xlrd:rvb i="3201"/>
        </ext>
      </extLst>
    </bk>
    <bk>
      <extLst>
        <ext uri="{3e2802c4-a4d2-4d8b-9148-e3be6c30e623}">
          <xlrd:rvb i="3206"/>
        </ext>
      </extLst>
    </bk>
    <bk>
      <extLst>
        <ext uri="{3e2802c4-a4d2-4d8b-9148-e3be6c30e623}">
          <xlrd:rvb i="3212"/>
        </ext>
      </extLst>
    </bk>
    <bk>
      <extLst>
        <ext uri="{3e2802c4-a4d2-4d8b-9148-e3be6c30e623}">
          <xlrd:rvb i="3209"/>
        </ext>
      </extLst>
    </bk>
    <bk>
      <extLst>
        <ext uri="{3e2802c4-a4d2-4d8b-9148-e3be6c30e623}">
          <xlrd:rvb i="3215"/>
        </ext>
      </extLst>
    </bk>
    <bk>
      <extLst>
        <ext uri="{3e2802c4-a4d2-4d8b-9148-e3be6c30e623}">
          <xlrd:rvb i="3219"/>
        </ext>
      </extLst>
    </bk>
    <bk>
      <extLst>
        <ext uri="{3e2802c4-a4d2-4d8b-9148-e3be6c30e623}">
          <xlrd:rvb i="3217"/>
        </ext>
      </extLst>
    </bk>
    <bk>
      <extLst>
        <ext uri="{3e2802c4-a4d2-4d8b-9148-e3be6c30e623}">
          <xlrd:rvb i="3222"/>
        </ext>
      </extLst>
    </bk>
    <bk>
      <extLst>
        <ext uri="{3e2802c4-a4d2-4d8b-9148-e3be6c30e623}">
          <xlrd:rvb i="3228"/>
        </ext>
      </extLst>
    </bk>
    <bk>
      <extLst>
        <ext uri="{3e2802c4-a4d2-4d8b-9148-e3be6c30e623}">
          <xlrd:rvb i="3225"/>
        </ext>
      </extLst>
    </bk>
    <bk>
      <extLst>
        <ext uri="{3e2802c4-a4d2-4d8b-9148-e3be6c30e623}">
          <xlrd:rvb i="3231"/>
        </ext>
      </extLst>
    </bk>
    <bk>
      <extLst>
        <ext uri="{3e2802c4-a4d2-4d8b-9148-e3be6c30e623}">
          <xlrd:rvb i="3236"/>
        </ext>
      </extLst>
    </bk>
    <bk>
      <extLst>
        <ext uri="{3e2802c4-a4d2-4d8b-9148-e3be6c30e623}">
          <xlrd:rvb i="3234"/>
        </ext>
      </extLst>
    </bk>
    <bk>
      <extLst>
        <ext uri="{3e2802c4-a4d2-4d8b-9148-e3be6c30e623}">
          <xlrd:rvb i="3239"/>
        </ext>
      </extLst>
    </bk>
    <bk>
      <extLst>
        <ext uri="{3e2802c4-a4d2-4d8b-9148-e3be6c30e623}">
          <xlrd:rvb i="3245"/>
        </ext>
      </extLst>
    </bk>
    <bk>
      <extLst>
        <ext uri="{3e2802c4-a4d2-4d8b-9148-e3be6c30e623}">
          <xlrd:rvb i="3242"/>
        </ext>
      </extLst>
    </bk>
    <bk>
      <extLst>
        <ext uri="{3e2802c4-a4d2-4d8b-9148-e3be6c30e623}">
          <xlrd:rvb i="3248"/>
        </ext>
      </extLst>
    </bk>
    <bk>
      <extLst>
        <ext uri="{3e2802c4-a4d2-4d8b-9148-e3be6c30e623}">
          <xlrd:rvb i="3253"/>
        </ext>
      </extLst>
    </bk>
    <bk>
      <extLst>
        <ext uri="{3e2802c4-a4d2-4d8b-9148-e3be6c30e623}">
          <xlrd:rvb i="3251"/>
        </ext>
      </extLst>
    </bk>
    <bk>
      <extLst>
        <ext uri="{3e2802c4-a4d2-4d8b-9148-e3be6c30e623}">
          <xlrd:rvb i="369"/>
        </ext>
      </extLst>
    </bk>
    <bk>
      <extLst>
        <ext uri="{3e2802c4-a4d2-4d8b-9148-e3be6c30e623}">
          <xlrd:rvb i="1273"/>
        </ext>
      </extLst>
    </bk>
    <bk>
      <extLst>
        <ext uri="{3e2802c4-a4d2-4d8b-9148-e3be6c30e623}">
          <xlrd:rvb i="1270"/>
        </ext>
      </extLst>
    </bk>
    <bk>
      <extLst>
        <ext uri="{3e2802c4-a4d2-4d8b-9148-e3be6c30e623}">
          <xlrd:rvb i="3256"/>
        </ext>
      </extLst>
    </bk>
    <bk>
      <extLst>
        <ext uri="{3e2802c4-a4d2-4d8b-9148-e3be6c30e623}">
          <xlrd:rvb i="3261"/>
        </ext>
      </extLst>
    </bk>
    <bk>
      <extLst>
        <ext uri="{3e2802c4-a4d2-4d8b-9148-e3be6c30e623}">
          <xlrd:rvb i="3259"/>
        </ext>
      </extLst>
    </bk>
    <bk>
      <extLst>
        <ext uri="{3e2802c4-a4d2-4d8b-9148-e3be6c30e623}">
          <xlrd:rvb i="3264"/>
        </ext>
      </extLst>
    </bk>
    <bk>
      <extLst>
        <ext uri="{3e2802c4-a4d2-4d8b-9148-e3be6c30e623}">
          <xlrd:rvb i="3270"/>
        </ext>
      </extLst>
    </bk>
    <bk>
      <extLst>
        <ext uri="{3e2802c4-a4d2-4d8b-9148-e3be6c30e623}">
          <xlrd:rvb i="3267"/>
        </ext>
      </extLst>
    </bk>
    <bk>
      <extLst>
        <ext uri="{3e2802c4-a4d2-4d8b-9148-e3be6c30e623}">
          <xlrd:rvb i="3273"/>
        </ext>
      </extLst>
    </bk>
    <bk>
      <extLst>
        <ext uri="{3e2802c4-a4d2-4d8b-9148-e3be6c30e623}">
          <xlrd:rvb i="3278"/>
        </ext>
      </extLst>
    </bk>
    <bk>
      <extLst>
        <ext uri="{3e2802c4-a4d2-4d8b-9148-e3be6c30e623}">
          <xlrd:rvb i="3275"/>
        </ext>
      </extLst>
    </bk>
    <bk>
      <extLst>
        <ext uri="{3e2802c4-a4d2-4d8b-9148-e3be6c30e623}">
          <xlrd:rvb i="3281"/>
        </ext>
      </extLst>
    </bk>
    <bk>
      <extLst>
        <ext uri="{3e2802c4-a4d2-4d8b-9148-e3be6c30e623}">
          <xlrd:rvb i="3286"/>
        </ext>
      </extLst>
    </bk>
    <bk>
      <extLst>
        <ext uri="{3e2802c4-a4d2-4d8b-9148-e3be6c30e623}">
          <xlrd:rvb i="3284"/>
        </ext>
      </extLst>
    </bk>
    <bk>
      <extLst>
        <ext uri="{3e2802c4-a4d2-4d8b-9148-e3be6c30e623}">
          <xlrd:rvb i="3289"/>
        </ext>
      </extLst>
    </bk>
    <bk>
      <extLst>
        <ext uri="{3e2802c4-a4d2-4d8b-9148-e3be6c30e623}">
          <xlrd:rvb i="3295"/>
        </ext>
      </extLst>
    </bk>
    <bk>
      <extLst>
        <ext uri="{3e2802c4-a4d2-4d8b-9148-e3be6c30e623}">
          <xlrd:rvb i="3292"/>
        </ext>
      </extLst>
    </bk>
    <bk>
      <extLst>
        <ext uri="{3e2802c4-a4d2-4d8b-9148-e3be6c30e623}">
          <xlrd:rvb i="3298"/>
        </ext>
      </extLst>
    </bk>
    <bk>
      <extLst>
        <ext uri="{3e2802c4-a4d2-4d8b-9148-e3be6c30e623}">
          <xlrd:rvb i="3305"/>
        </ext>
      </extLst>
    </bk>
    <bk>
      <extLst>
        <ext uri="{3e2802c4-a4d2-4d8b-9148-e3be6c30e623}">
          <xlrd:rvb i="3301"/>
        </ext>
      </extLst>
    </bk>
    <bk>
      <extLst>
        <ext uri="{3e2802c4-a4d2-4d8b-9148-e3be6c30e623}">
          <xlrd:rvb i="3308"/>
        </ext>
      </extLst>
    </bk>
    <bk>
      <extLst>
        <ext uri="{3e2802c4-a4d2-4d8b-9148-e3be6c30e623}">
          <xlrd:rvb i="3314"/>
        </ext>
      </extLst>
    </bk>
    <bk>
      <extLst>
        <ext uri="{3e2802c4-a4d2-4d8b-9148-e3be6c30e623}">
          <xlrd:rvb i="3312"/>
        </ext>
      </extLst>
    </bk>
    <bk>
      <extLst>
        <ext uri="{3e2802c4-a4d2-4d8b-9148-e3be6c30e623}">
          <xlrd:rvb i="3317"/>
        </ext>
      </extLst>
    </bk>
    <bk>
      <extLst>
        <ext uri="{3e2802c4-a4d2-4d8b-9148-e3be6c30e623}">
          <xlrd:rvb i="3323"/>
        </ext>
      </extLst>
    </bk>
    <bk>
      <extLst>
        <ext uri="{3e2802c4-a4d2-4d8b-9148-e3be6c30e623}">
          <xlrd:rvb i="3320"/>
        </ext>
      </extLst>
    </bk>
    <bk>
      <extLst>
        <ext uri="{3e2802c4-a4d2-4d8b-9148-e3be6c30e623}">
          <xlrd:rvb i="3326"/>
        </ext>
      </extLst>
    </bk>
    <bk>
      <extLst>
        <ext uri="{3e2802c4-a4d2-4d8b-9148-e3be6c30e623}">
          <xlrd:rvb i="3332"/>
        </ext>
      </extLst>
    </bk>
    <bk>
      <extLst>
        <ext uri="{3e2802c4-a4d2-4d8b-9148-e3be6c30e623}">
          <xlrd:rvb i="3329"/>
        </ext>
      </extLst>
    </bk>
    <bk>
      <extLst>
        <ext uri="{3e2802c4-a4d2-4d8b-9148-e3be6c30e623}">
          <xlrd:rvb i="3335"/>
        </ext>
      </extLst>
    </bk>
    <bk>
      <extLst>
        <ext uri="{3e2802c4-a4d2-4d8b-9148-e3be6c30e623}">
          <xlrd:rvb i="3340"/>
        </ext>
      </extLst>
    </bk>
    <bk>
      <extLst>
        <ext uri="{3e2802c4-a4d2-4d8b-9148-e3be6c30e623}">
          <xlrd:rvb i="3338"/>
        </ext>
      </extLst>
    </bk>
    <bk>
      <extLst>
        <ext uri="{3e2802c4-a4d2-4d8b-9148-e3be6c30e623}">
          <xlrd:rvb i="3343"/>
        </ext>
      </extLst>
    </bk>
    <bk>
      <extLst>
        <ext uri="{3e2802c4-a4d2-4d8b-9148-e3be6c30e623}">
          <xlrd:rvb i="3347"/>
        </ext>
      </extLst>
    </bk>
    <bk>
      <extLst>
        <ext uri="{3e2802c4-a4d2-4d8b-9148-e3be6c30e623}">
          <xlrd:rvb i="3345"/>
        </ext>
      </extLst>
    </bk>
    <bk>
      <extLst>
        <ext uri="{3e2802c4-a4d2-4d8b-9148-e3be6c30e623}">
          <xlrd:rvb i="3349"/>
        </ext>
      </extLst>
    </bk>
    <bk>
      <extLst>
        <ext uri="{3e2802c4-a4d2-4d8b-9148-e3be6c30e623}">
          <xlrd:rvb i="3355"/>
        </ext>
      </extLst>
    </bk>
    <bk>
      <extLst>
        <ext uri="{3e2802c4-a4d2-4d8b-9148-e3be6c30e623}">
          <xlrd:rvb i="3352"/>
        </ext>
      </extLst>
    </bk>
    <bk>
      <extLst>
        <ext uri="{3e2802c4-a4d2-4d8b-9148-e3be6c30e623}">
          <xlrd:rvb i="3358"/>
        </ext>
      </extLst>
    </bk>
    <bk>
      <extLst>
        <ext uri="{3e2802c4-a4d2-4d8b-9148-e3be6c30e623}">
          <xlrd:rvb i="3364"/>
        </ext>
      </extLst>
    </bk>
    <bk>
      <extLst>
        <ext uri="{3e2802c4-a4d2-4d8b-9148-e3be6c30e623}">
          <xlrd:rvb i="3361"/>
        </ext>
      </extLst>
    </bk>
    <bk>
      <extLst>
        <ext uri="{3e2802c4-a4d2-4d8b-9148-e3be6c30e623}">
          <xlrd:rvb i="1613"/>
        </ext>
      </extLst>
    </bk>
    <bk>
      <extLst>
        <ext uri="{3e2802c4-a4d2-4d8b-9148-e3be6c30e623}">
          <xlrd:rvb i="1591"/>
        </ext>
      </extLst>
    </bk>
    <bk>
      <extLst>
        <ext uri="{3e2802c4-a4d2-4d8b-9148-e3be6c30e623}">
          <xlrd:rvb i="1619"/>
        </ext>
      </extLst>
    </bk>
    <bk>
      <extLst>
        <ext uri="{3e2802c4-a4d2-4d8b-9148-e3be6c30e623}">
          <xlrd:rvb i="1617"/>
        </ext>
      </extLst>
    </bk>
    <bk>
      <extLst>
        <ext uri="{3e2802c4-a4d2-4d8b-9148-e3be6c30e623}">
          <xlrd:rvb i="3367"/>
        </ext>
      </extLst>
    </bk>
    <bk>
      <extLst>
        <ext uri="{3e2802c4-a4d2-4d8b-9148-e3be6c30e623}">
          <xlrd:rvb i="3372"/>
        </ext>
      </extLst>
    </bk>
    <bk>
      <extLst>
        <ext uri="{3e2802c4-a4d2-4d8b-9148-e3be6c30e623}">
          <xlrd:rvb i="3370"/>
        </ext>
      </extLst>
    </bk>
    <bk>
      <extLst>
        <ext uri="{3e2802c4-a4d2-4d8b-9148-e3be6c30e623}">
          <xlrd:rvb i="3375"/>
        </ext>
      </extLst>
    </bk>
    <bk>
      <extLst>
        <ext uri="{3e2802c4-a4d2-4d8b-9148-e3be6c30e623}">
          <xlrd:rvb i="107"/>
        </ext>
      </extLst>
    </bk>
    <bk>
      <extLst>
        <ext uri="{3e2802c4-a4d2-4d8b-9148-e3be6c30e623}">
          <xlrd:rvb i="3381"/>
        </ext>
      </extLst>
    </bk>
    <bk>
      <extLst>
        <ext uri="{3e2802c4-a4d2-4d8b-9148-e3be6c30e623}">
          <xlrd:rvb i="3378"/>
        </ext>
      </extLst>
    </bk>
    <bk>
      <extLst>
        <ext uri="{3e2802c4-a4d2-4d8b-9148-e3be6c30e623}">
          <xlrd:rvb i="3384"/>
        </ext>
      </extLst>
    </bk>
    <bk>
      <extLst>
        <ext uri="{3e2802c4-a4d2-4d8b-9148-e3be6c30e623}">
          <xlrd:rvb i="3390"/>
        </ext>
      </extLst>
    </bk>
    <bk>
      <extLst>
        <ext uri="{3e2802c4-a4d2-4d8b-9148-e3be6c30e623}">
          <xlrd:rvb i="3387"/>
        </ext>
      </extLst>
    </bk>
    <bk>
      <extLst>
        <ext uri="{3e2802c4-a4d2-4d8b-9148-e3be6c30e623}">
          <xlrd:rvb i="3393"/>
        </ext>
      </extLst>
    </bk>
    <bk>
      <extLst>
        <ext uri="{3e2802c4-a4d2-4d8b-9148-e3be6c30e623}">
          <xlrd:rvb i="3397"/>
        </ext>
      </extLst>
    </bk>
    <bk>
      <extLst>
        <ext uri="{3e2802c4-a4d2-4d8b-9148-e3be6c30e623}">
          <xlrd:rvb i="3395"/>
        </ext>
      </extLst>
    </bk>
    <bk>
      <extLst>
        <ext uri="{3e2802c4-a4d2-4d8b-9148-e3be6c30e623}">
          <xlrd:rvb i="3400"/>
        </ext>
      </extLst>
    </bk>
    <bk>
      <extLst>
        <ext uri="{3e2802c4-a4d2-4d8b-9148-e3be6c30e623}">
          <xlrd:rvb i="3406"/>
        </ext>
      </extLst>
    </bk>
    <bk>
      <extLst>
        <ext uri="{3e2802c4-a4d2-4d8b-9148-e3be6c30e623}">
          <xlrd:rvb i="3403"/>
        </ext>
      </extLst>
    </bk>
    <bk>
      <extLst>
        <ext uri="{3e2802c4-a4d2-4d8b-9148-e3be6c30e623}">
          <xlrd:rvb i="3409"/>
        </ext>
      </extLst>
    </bk>
    <bk>
      <extLst>
        <ext uri="{3e2802c4-a4d2-4d8b-9148-e3be6c30e623}">
          <xlrd:rvb i="3414"/>
        </ext>
      </extLst>
    </bk>
    <bk>
      <extLst>
        <ext uri="{3e2802c4-a4d2-4d8b-9148-e3be6c30e623}">
          <xlrd:rvb i="3412"/>
        </ext>
      </extLst>
    </bk>
    <bk>
      <extLst>
        <ext uri="{3e2802c4-a4d2-4d8b-9148-e3be6c30e623}">
          <xlrd:rvb i="3417"/>
        </ext>
      </extLst>
    </bk>
    <bk>
      <extLst>
        <ext uri="{3e2802c4-a4d2-4d8b-9148-e3be6c30e623}">
          <xlrd:rvb i="3421"/>
        </ext>
      </extLst>
    </bk>
    <bk>
      <extLst>
        <ext uri="{3e2802c4-a4d2-4d8b-9148-e3be6c30e623}">
          <xlrd:rvb i="3424"/>
        </ext>
      </extLst>
    </bk>
    <bk>
      <extLst>
        <ext uri="{3e2802c4-a4d2-4d8b-9148-e3be6c30e623}">
          <xlrd:rvb i="3430"/>
        </ext>
      </extLst>
    </bk>
    <bk>
      <extLst>
        <ext uri="{3e2802c4-a4d2-4d8b-9148-e3be6c30e623}">
          <xlrd:rvb i="3427"/>
        </ext>
      </extLst>
    </bk>
    <bk>
      <extLst>
        <ext uri="{3e2802c4-a4d2-4d8b-9148-e3be6c30e623}">
          <xlrd:rvb i="3433"/>
        </ext>
      </extLst>
    </bk>
    <bk>
      <extLst>
        <ext uri="{3e2802c4-a4d2-4d8b-9148-e3be6c30e623}">
          <xlrd:rvb i="3438"/>
        </ext>
      </extLst>
    </bk>
    <bk>
      <extLst>
        <ext uri="{3e2802c4-a4d2-4d8b-9148-e3be6c30e623}">
          <xlrd:rvb i="3436"/>
        </ext>
      </extLst>
    </bk>
    <bk>
      <extLst>
        <ext uri="{3e2802c4-a4d2-4d8b-9148-e3be6c30e623}">
          <xlrd:rvb i="3441"/>
        </ext>
      </extLst>
    </bk>
    <bk>
      <extLst>
        <ext uri="{3e2802c4-a4d2-4d8b-9148-e3be6c30e623}">
          <xlrd:rvb i="3446"/>
        </ext>
      </extLst>
    </bk>
    <bk>
      <extLst>
        <ext uri="{3e2802c4-a4d2-4d8b-9148-e3be6c30e623}">
          <xlrd:rvb i="3443"/>
        </ext>
      </extLst>
    </bk>
    <bk>
      <extLst>
        <ext uri="{3e2802c4-a4d2-4d8b-9148-e3be6c30e623}">
          <xlrd:rvb i="3449"/>
        </ext>
      </extLst>
    </bk>
    <bk>
      <extLst>
        <ext uri="{3e2802c4-a4d2-4d8b-9148-e3be6c30e623}">
          <xlrd:rvb i="3455"/>
        </ext>
      </extLst>
    </bk>
    <bk>
      <extLst>
        <ext uri="{3e2802c4-a4d2-4d8b-9148-e3be6c30e623}">
          <xlrd:rvb i="3452"/>
        </ext>
      </extLst>
    </bk>
    <bk>
      <extLst>
        <ext uri="{3e2802c4-a4d2-4d8b-9148-e3be6c30e623}">
          <xlrd:rvb i="3458"/>
        </ext>
      </extLst>
    </bk>
    <bk>
      <extLst>
        <ext uri="{3e2802c4-a4d2-4d8b-9148-e3be6c30e623}">
          <xlrd:rvb i="3464"/>
        </ext>
      </extLst>
    </bk>
    <bk>
      <extLst>
        <ext uri="{3e2802c4-a4d2-4d8b-9148-e3be6c30e623}">
          <xlrd:rvb i="3461"/>
        </ext>
      </extLst>
    </bk>
    <bk>
      <extLst>
        <ext uri="{3e2802c4-a4d2-4d8b-9148-e3be6c30e623}">
          <xlrd:rvb i="3467"/>
        </ext>
      </extLst>
    </bk>
    <bk>
      <extLst>
        <ext uri="{3e2802c4-a4d2-4d8b-9148-e3be6c30e623}">
          <xlrd:rvb i="3472"/>
        </ext>
      </extLst>
    </bk>
    <bk>
      <extLst>
        <ext uri="{3e2802c4-a4d2-4d8b-9148-e3be6c30e623}">
          <xlrd:rvb i="3469"/>
        </ext>
      </extLst>
    </bk>
    <bk>
      <extLst>
        <ext uri="{3e2802c4-a4d2-4d8b-9148-e3be6c30e623}">
          <xlrd:rvb i="3475"/>
        </ext>
      </extLst>
    </bk>
    <bk>
      <extLst>
        <ext uri="{3e2802c4-a4d2-4d8b-9148-e3be6c30e623}">
          <xlrd:rvb i="3479"/>
        </ext>
      </extLst>
    </bk>
    <bk>
      <extLst>
        <ext uri="{3e2802c4-a4d2-4d8b-9148-e3be6c30e623}">
          <xlrd:rvb i="3477"/>
        </ext>
      </extLst>
    </bk>
    <bk>
      <extLst>
        <ext uri="{3e2802c4-a4d2-4d8b-9148-e3be6c30e623}">
          <xlrd:rvb i="3482"/>
        </ext>
      </extLst>
    </bk>
    <bk>
      <extLst>
        <ext uri="{3e2802c4-a4d2-4d8b-9148-e3be6c30e623}">
          <xlrd:rvb i="3488"/>
        </ext>
      </extLst>
    </bk>
    <bk>
      <extLst>
        <ext uri="{3e2802c4-a4d2-4d8b-9148-e3be6c30e623}">
          <xlrd:rvb i="3494"/>
        </ext>
      </extLst>
    </bk>
    <bk>
      <extLst>
        <ext uri="{3e2802c4-a4d2-4d8b-9148-e3be6c30e623}">
          <xlrd:rvb i="3491"/>
        </ext>
      </extLst>
    </bk>
    <bk>
      <extLst>
        <ext uri="{3e2802c4-a4d2-4d8b-9148-e3be6c30e623}">
          <xlrd:rvb i="3497"/>
        </ext>
      </extLst>
    </bk>
    <bk>
      <extLst>
        <ext uri="{3e2802c4-a4d2-4d8b-9148-e3be6c30e623}">
          <xlrd:rvb i="3504"/>
        </ext>
      </extLst>
    </bk>
    <bk>
      <extLst>
        <ext uri="{3e2802c4-a4d2-4d8b-9148-e3be6c30e623}">
          <xlrd:rvb i="3500"/>
        </ext>
      </extLst>
    </bk>
    <bk>
      <extLst>
        <ext uri="{3e2802c4-a4d2-4d8b-9148-e3be6c30e623}">
          <xlrd:rvb i="3507"/>
        </ext>
      </extLst>
    </bk>
    <bk>
      <extLst>
        <ext uri="{3e2802c4-a4d2-4d8b-9148-e3be6c30e623}">
          <xlrd:rvb i="3512"/>
        </ext>
      </extLst>
    </bk>
    <bk>
      <extLst>
        <ext uri="{3e2802c4-a4d2-4d8b-9148-e3be6c30e623}">
          <xlrd:rvb i="3509"/>
        </ext>
      </extLst>
    </bk>
    <bk>
      <extLst>
        <ext uri="{3e2802c4-a4d2-4d8b-9148-e3be6c30e623}">
          <xlrd:rvb i="3515"/>
        </ext>
      </extLst>
    </bk>
    <bk>
      <extLst>
        <ext uri="{3e2802c4-a4d2-4d8b-9148-e3be6c30e623}">
          <xlrd:rvb i="3520"/>
        </ext>
      </extLst>
    </bk>
    <bk>
      <extLst>
        <ext uri="{3e2802c4-a4d2-4d8b-9148-e3be6c30e623}">
          <xlrd:rvb i="3518"/>
        </ext>
      </extLst>
    </bk>
    <bk>
      <extLst>
        <ext uri="{3e2802c4-a4d2-4d8b-9148-e3be6c30e623}">
          <xlrd:rvb i="3523"/>
        </ext>
      </extLst>
    </bk>
    <bk>
      <extLst>
        <ext uri="{3e2802c4-a4d2-4d8b-9148-e3be6c30e623}">
          <xlrd:rvb i="3527"/>
        </ext>
      </extLst>
    </bk>
    <bk>
      <extLst>
        <ext uri="{3e2802c4-a4d2-4d8b-9148-e3be6c30e623}">
          <xlrd:rvb i="3525"/>
        </ext>
      </extLst>
    </bk>
    <bk>
      <extLst>
        <ext uri="{3e2802c4-a4d2-4d8b-9148-e3be6c30e623}">
          <xlrd:rvb i="3530"/>
        </ext>
      </extLst>
    </bk>
    <bk>
      <extLst>
        <ext uri="{3e2802c4-a4d2-4d8b-9148-e3be6c30e623}">
          <xlrd:rvb i="3536"/>
        </ext>
      </extLst>
    </bk>
    <bk>
      <extLst>
        <ext uri="{3e2802c4-a4d2-4d8b-9148-e3be6c30e623}">
          <xlrd:rvb i="3534"/>
        </ext>
      </extLst>
    </bk>
    <bk>
      <extLst>
        <ext uri="{3e2802c4-a4d2-4d8b-9148-e3be6c30e623}">
          <xlrd:rvb i="3539"/>
        </ext>
      </extLst>
    </bk>
    <bk>
      <extLst>
        <ext uri="{3e2802c4-a4d2-4d8b-9148-e3be6c30e623}">
          <xlrd:rvb i="3544"/>
        </ext>
      </extLst>
    </bk>
    <bk>
      <extLst>
        <ext uri="{3e2802c4-a4d2-4d8b-9148-e3be6c30e623}">
          <xlrd:rvb i="3541"/>
        </ext>
      </extLst>
    </bk>
    <bk>
      <extLst>
        <ext uri="{3e2802c4-a4d2-4d8b-9148-e3be6c30e623}">
          <xlrd:rvb i="3547"/>
        </ext>
      </extLst>
    </bk>
    <bk>
      <extLst>
        <ext uri="{3e2802c4-a4d2-4d8b-9148-e3be6c30e623}">
          <xlrd:rvb i="3553"/>
        </ext>
      </extLst>
    </bk>
    <bk>
      <extLst>
        <ext uri="{3e2802c4-a4d2-4d8b-9148-e3be6c30e623}">
          <xlrd:rvb i="3550"/>
        </ext>
      </extLst>
    </bk>
    <bk>
      <extLst>
        <ext uri="{3e2802c4-a4d2-4d8b-9148-e3be6c30e623}">
          <xlrd:rvb i="3556"/>
        </ext>
      </extLst>
    </bk>
    <bk>
      <extLst>
        <ext uri="{3e2802c4-a4d2-4d8b-9148-e3be6c30e623}">
          <xlrd:rvb i="3561"/>
        </ext>
      </extLst>
    </bk>
    <bk>
      <extLst>
        <ext uri="{3e2802c4-a4d2-4d8b-9148-e3be6c30e623}">
          <xlrd:rvb i="3559"/>
        </ext>
      </extLst>
    </bk>
    <bk>
      <extLst>
        <ext uri="{3e2802c4-a4d2-4d8b-9148-e3be6c30e623}">
          <xlrd:rvb i="3564"/>
        </ext>
      </extLst>
    </bk>
    <bk>
      <extLst>
        <ext uri="{3e2802c4-a4d2-4d8b-9148-e3be6c30e623}">
          <xlrd:rvb i="3569"/>
        </ext>
      </extLst>
    </bk>
    <bk>
      <extLst>
        <ext uri="{3e2802c4-a4d2-4d8b-9148-e3be6c30e623}">
          <xlrd:rvb i="3566"/>
        </ext>
      </extLst>
    </bk>
    <bk>
      <extLst>
        <ext uri="{3e2802c4-a4d2-4d8b-9148-e3be6c30e623}">
          <xlrd:rvb i="3572"/>
        </ext>
      </extLst>
    </bk>
    <bk>
      <extLst>
        <ext uri="{3e2802c4-a4d2-4d8b-9148-e3be6c30e623}">
          <xlrd:rvb i="3576"/>
        </ext>
      </extLst>
    </bk>
    <bk>
      <extLst>
        <ext uri="{3e2802c4-a4d2-4d8b-9148-e3be6c30e623}">
          <xlrd:rvb i="3573"/>
        </ext>
      </extLst>
    </bk>
    <bk>
      <extLst>
        <ext uri="{3e2802c4-a4d2-4d8b-9148-e3be6c30e623}">
          <xlrd:rvb i="3579"/>
        </ext>
      </extLst>
    </bk>
    <bk>
      <extLst>
        <ext uri="{3e2802c4-a4d2-4d8b-9148-e3be6c30e623}">
          <xlrd:rvb i="3584"/>
        </ext>
      </extLst>
    </bk>
    <bk>
      <extLst>
        <ext uri="{3e2802c4-a4d2-4d8b-9148-e3be6c30e623}">
          <xlrd:rvb i="3581"/>
        </ext>
      </extLst>
    </bk>
    <bk>
      <extLst>
        <ext uri="{3e2802c4-a4d2-4d8b-9148-e3be6c30e623}">
          <xlrd:rvb i="3587"/>
        </ext>
      </extLst>
    </bk>
    <bk>
      <extLst>
        <ext uri="{3e2802c4-a4d2-4d8b-9148-e3be6c30e623}">
          <xlrd:rvb i="3591"/>
        </ext>
      </extLst>
    </bk>
    <bk>
      <extLst>
        <ext uri="{3e2802c4-a4d2-4d8b-9148-e3be6c30e623}">
          <xlrd:rvb i="3589"/>
        </ext>
      </extLst>
    </bk>
    <bk>
      <extLst>
        <ext uri="{3e2802c4-a4d2-4d8b-9148-e3be6c30e623}">
          <xlrd:rvb i="3593"/>
        </ext>
      </extLst>
    </bk>
    <bk>
      <extLst>
        <ext uri="{3e2802c4-a4d2-4d8b-9148-e3be6c30e623}">
          <xlrd:rvb i="3598"/>
        </ext>
      </extLst>
    </bk>
    <bk>
      <extLst>
        <ext uri="{3e2802c4-a4d2-4d8b-9148-e3be6c30e623}">
          <xlrd:rvb i="3595"/>
        </ext>
      </extLst>
    </bk>
    <bk>
      <extLst>
        <ext uri="{3e2802c4-a4d2-4d8b-9148-e3be6c30e623}">
          <xlrd:rvb i="3601"/>
        </ext>
      </extLst>
    </bk>
    <bk>
      <extLst>
        <ext uri="{3e2802c4-a4d2-4d8b-9148-e3be6c30e623}">
          <xlrd:rvb i="3605"/>
        </ext>
      </extLst>
    </bk>
    <bk>
      <extLst>
        <ext uri="{3e2802c4-a4d2-4d8b-9148-e3be6c30e623}">
          <xlrd:rvb i="3603"/>
        </ext>
      </extLst>
    </bk>
    <bk>
      <extLst>
        <ext uri="{3e2802c4-a4d2-4d8b-9148-e3be6c30e623}">
          <xlrd:rvb i="3608"/>
        </ext>
      </extLst>
    </bk>
    <bk>
      <extLst>
        <ext uri="{3e2802c4-a4d2-4d8b-9148-e3be6c30e623}">
          <xlrd:rvb i="3611"/>
        </ext>
      </extLst>
    </bk>
    <bk>
      <extLst>
        <ext uri="{3e2802c4-a4d2-4d8b-9148-e3be6c30e623}">
          <xlrd:rvb i="3609"/>
        </ext>
      </extLst>
    </bk>
    <bk>
      <extLst>
        <ext uri="{3e2802c4-a4d2-4d8b-9148-e3be6c30e623}">
          <xlrd:rvb i="3614"/>
        </ext>
      </extLst>
    </bk>
    <bk>
      <extLst>
        <ext uri="{3e2802c4-a4d2-4d8b-9148-e3be6c30e623}">
          <xlrd:rvb i="3621"/>
        </ext>
      </extLst>
    </bk>
    <bk>
      <extLst>
        <ext uri="{3e2802c4-a4d2-4d8b-9148-e3be6c30e623}">
          <xlrd:rvb i="3617"/>
        </ext>
      </extLst>
    </bk>
    <bk>
      <extLst>
        <ext uri="{3e2802c4-a4d2-4d8b-9148-e3be6c30e623}">
          <xlrd:rvb i="3624"/>
        </ext>
      </extLst>
    </bk>
    <bk>
      <extLst>
        <ext uri="{3e2802c4-a4d2-4d8b-9148-e3be6c30e623}">
          <xlrd:rvb i="3629"/>
        </ext>
      </extLst>
    </bk>
    <bk>
      <extLst>
        <ext uri="{3e2802c4-a4d2-4d8b-9148-e3be6c30e623}">
          <xlrd:rvb i="3634"/>
        </ext>
      </extLst>
    </bk>
    <bk>
      <extLst>
        <ext uri="{3e2802c4-a4d2-4d8b-9148-e3be6c30e623}">
          <xlrd:rvb i="3632"/>
        </ext>
      </extLst>
    </bk>
    <bk>
      <extLst>
        <ext uri="{3e2802c4-a4d2-4d8b-9148-e3be6c30e623}">
          <xlrd:rvb i="3637"/>
        </ext>
      </extLst>
    </bk>
    <bk>
      <extLst>
        <ext uri="{3e2802c4-a4d2-4d8b-9148-e3be6c30e623}">
          <xlrd:rvb i="3642"/>
        </ext>
      </extLst>
    </bk>
    <bk>
      <extLst>
        <ext uri="{3e2802c4-a4d2-4d8b-9148-e3be6c30e623}">
          <xlrd:rvb i="3640"/>
        </ext>
      </extLst>
    </bk>
    <bk>
      <extLst>
        <ext uri="{3e2802c4-a4d2-4d8b-9148-e3be6c30e623}">
          <xlrd:rvb i="3645"/>
        </ext>
      </extLst>
    </bk>
    <bk>
      <extLst>
        <ext uri="{3e2802c4-a4d2-4d8b-9148-e3be6c30e623}">
          <xlrd:rvb i="3650"/>
        </ext>
      </extLst>
    </bk>
    <bk>
      <extLst>
        <ext uri="{3e2802c4-a4d2-4d8b-9148-e3be6c30e623}">
          <xlrd:rvb i="3648"/>
        </ext>
      </extLst>
    </bk>
    <bk>
      <extLst>
        <ext uri="{3e2802c4-a4d2-4d8b-9148-e3be6c30e623}">
          <xlrd:rvb i="3653"/>
        </ext>
      </extLst>
    </bk>
    <bk>
      <extLst>
        <ext uri="{3e2802c4-a4d2-4d8b-9148-e3be6c30e623}">
          <xlrd:rvb i="3657"/>
        </ext>
      </extLst>
    </bk>
    <bk>
      <extLst>
        <ext uri="{3e2802c4-a4d2-4d8b-9148-e3be6c30e623}">
          <xlrd:rvb i="3655"/>
        </ext>
      </extLst>
    </bk>
    <bk>
      <extLst>
        <ext uri="{3e2802c4-a4d2-4d8b-9148-e3be6c30e623}">
          <xlrd:rvb i="3659"/>
        </ext>
      </extLst>
    </bk>
    <bk>
      <extLst>
        <ext uri="{3e2802c4-a4d2-4d8b-9148-e3be6c30e623}">
          <xlrd:rvb i="3665"/>
        </ext>
      </extLst>
    </bk>
    <bk>
      <extLst>
        <ext uri="{3e2802c4-a4d2-4d8b-9148-e3be6c30e623}">
          <xlrd:rvb i="3662"/>
        </ext>
      </extLst>
    </bk>
    <bk>
      <extLst>
        <ext uri="{3e2802c4-a4d2-4d8b-9148-e3be6c30e623}">
          <xlrd:rvb i="3668"/>
        </ext>
      </extLst>
    </bk>
    <bk>
      <extLst>
        <ext uri="{3e2802c4-a4d2-4d8b-9148-e3be6c30e623}">
          <xlrd:rvb i="3675"/>
        </ext>
      </extLst>
    </bk>
    <bk>
      <extLst>
        <ext uri="{3e2802c4-a4d2-4d8b-9148-e3be6c30e623}">
          <xlrd:rvb i="3672"/>
        </ext>
      </extLst>
    </bk>
    <bk>
      <extLst>
        <ext uri="{3e2802c4-a4d2-4d8b-9148-e3be6c30e623}">
          <xlrd:rvb i="3678"/>
        </ext>
      </extLst>
    </bk>
    <bk>
      <extLst>
        <ext uri="{3e2802c4-a4d2-4d8b-9148-e3be6c30e623}">
          <xlrd:rvb i="3684"/>
        </ext>
      </extLst>
    </bk>
    <bk>
      <extLst>
        <ext uri="{3e2802c4-a4d2-4d8b-9148-e3be6c30e623}">
          <xlrd:rvb i="3681"/>
        </ext>
      </extLst>
    </bk>
    <bk>
      <extLst>
        <ext uri="{3e2802c4-a4d2-4d8b-9148-e3be6c30e623}">
          <xlrd:rvb i="3687"/>
        </ext>
      </extLst>
    </bk>
    <bk>
      <extLst>
        <ext uri="{3e2802c4-a4d2-4d8b-9148-e3be6c30e623}">
          <xlrd:rvb i="3694"/>
        </ext>
      </extLst>
    </bk>
    <bk>
      <extLst>
        <ext uri="{3e2802c4-a4d2-4d8b-9148-e3be6c30e623}">
          <xlrd:rvb i="3691"/>
        </ext>
      </extLst>
    </bk>
    <bk>
      <extLst>
        <ext uri="{3e2802c4-a4d2-4d8b-9148-e3be6c30e623}">
          <xlrd:rvb i="401"/>
        </ext>
      </extLst>
    </bk>
    <bk>
      <extLst>
        <ext uri="{3e2802c4-a4d2-4d8b-9148-e3be6c30e623}">
          <xlrd:rvb i="1291"/>
        </ext>
      </extLst>
    </bk>
    <bk>
      <extLst>
        <ext uri="{3e2802c4-a4d2-4d8b-9148-e3be6c30e623}">
          <xlrd:rvb i="1287"/>
        </ext>
      </extLst>
    </bk>
    <bk>
      <extLst>
        <ext uri="{3e2802c4-a4d2-4d8b-9148-e3be6c30e623}">
          <xlrd:rvb i="3697"/>
        </ext>
      </extLst>
    </bk>
    <bk>
      <extLst>
        <ext uri="{3e2802c4-a4d2-4d8b-9148-e3be6c30e623}">
          <xlrd:rvb i="3701"/>
        </ext>
      </extLst>
    </bk>
    <bk>
      <extLst>
        <ext uri="{3e2802c4-a4d2-4d8b-9148-e3be6c30e623}">
          <xlrd:rvb i="3699"/>
        </ext>
      </extLst>
    </bk>
    <bk>
      <extLst>
        <ext uri="{3e2802c4-a4d2-4d8b-9148-e3be6c30e623}">
          <xlrd:rvb i="984"/>
        </ext>
      </extLst>
    </bk>
    <bk>
      <extLst>
        <ext uri="{3e2802c4-a4d2-4d8b-9148-e3be6c30e623}">
          <xlrd:rvb i="121"/>
        </ext>
      </extLst>
    </bk>
    <bk>
      <extLst>
        <ext uri="{3e2802c4-a4d2-4d8b-9148-e3be6c30e623}">
          <xlrd:rvb i="1467"/>
        </ext>
      </extLst>
    </bk>
    <bk>
      <extLst>
        <ext uri="{3e2802c4-a4d2-4d8b-9148-e3be6c30e623}">
          <xlrd:rvb i="1463"/>
        </ext>
      </extLst>
    </bk>
    <bk>
      <extLst>
        <ext uri="{3e2802c4-a4d2-4d8b-9148-e3be6c30e623}">
          <xlrd:rvb i="3703"/>
        </ext>
      </extLst>
    </bk>
    <bk>
      <extLst>
        <ext uri="{3e2802c4-a4d2-4d8b-9148-e3be6c30e623}">
          <xlrd:rvb i="3708"/>
        </ext>
      </extLst>
    </bk>
    <bk>
      <extLst>
        <ext uri="{3e2802c4-a4d2-4d8b-9148-e3be6c30e623}">
          <xlrd:rvb i="3706"/>
        </ext>
      </extLst>
    </bk>
    <bk>
      <extLst>
        <ext uri="{3e2802c4-a4d2-4d8b-9148-e3be6c30e623}">
          <xlrd:rvb i="3712"/>
        </ext>
      </extLst>
    </bk>
    <bk>
      <extLst>
        <ext uri="{3e2802c4-a4d2-4d8b-9148-e3be6c30e623}">
          <xlrd:rvb i="3718"/>
        </ext>
      </extLst>
    </bk>
    <bk>
      <extLst>
        <ext uri="{3e2802c4-a4d2-4d8b-9148-e3be6c30e623}">
          <xlrd:rvb i="3715"/>
        </ext>
      </extLst>
    </bk>
    <bk>
      <extLst>
        <ext uri="{3e2802c4-a4d2-4d8b-9148-e3be6c30e623}">
          <xlrd:rvb i="3721"/>
        </ext>
      </extLst>
    </bk>
    <bk>
      <extLst>
        <ext uri="{3e2802c4-a4d2-4d8b-9148-e3be6c30e623}">
          <xlrd:rvb i="3727"/>
        </ext>
      </extLst>
    </bk>
    <bk>
      <extLst>
        <ext uri="{3e2802c4-a4d2-4d8b-9148-e3be6c30e623}">
          <xlrd:rvb i="3724"/>
        </ext>
      </extLst>
    </bk>
    <bk>
      <extLst>
        <ext uri="{3e2802c4-a4d2-4d8b-9148-e3be6c30e623}">
          <xlrd:rvb i="3730"/>
        </ext>
      </extLst>
    </bk>
    <bk>
      <extLst>
        <ext uri="{3e2802c4-a4d2-4d8b-9148-e3be6c30e623}">
          <xlrd:rvb i="3736"/>
        </ext>
      </extLst>
    </bk>
    <bk>
      <extLst>
        <ext uri="{3e2802c4-a4d2-4d8b-9148-e3be6c30e623}">
          <xlrd:rvb i="3734"/>
        </ext>
      </extLst>
    </bk>
    <bk>
      <extLst>
        <ext uri="{3e2802c4-a4d2-4d8b-9148-e3be6c30e623}">
          <xlrd:rvb i="3739"/>
        </ext>
      </extLst>
    </bk>
    <bk>
      <extLst>
        <ext uri="{3e2802c4-a4d2-4d8b-9148-e3be6c30e623}">
          <xlrd:rvb i="3744"/>
        </ext>
      </extLst>
    </bk>
    <bk>
      <extLst>
        <ext uri="{3e2802c4-a4d2-4d8b-9148-e3be6c30e623}">
          <xlrd:rvb i="3741"/>
        </ext>
      </extLst>
    </bk>
    <bk>
      <extLst>
        <ext uri="{3e2802c4-a4d2-4d8b-9148-e3be6c30e623}">
          <xlrd:rvb i="3747"/>
        </ext>
      </extLst>
    </bk>
    <bk>
      <extLst>
        <ext uri="{3e2802c4-a4d2-4d8b-9148-e3be6c30e623}">
          <xlrd:rvb i="3752"/>
        </ext>
      </extLst>
    </bk>
    <bk>
      <extLst>
        <ext uri="{3e2802c4-a4d2-4d8b-9148-e3be6c30e623}">
          <xlrd:rvb i="3749"/>
        </ext>
      </extLst>
    </bk>
    <bk>
      <extLst>
        <ext uri="{3e2802c4-a4d2-4d8b-9148-e3be6c30e623}">
          <xlrd:rvb i="3755"/>
        </ext>
      </extLst>
    </bk>
    <bk>
      <extLst>
        <ext uri="{3e2802c4-a4d2-4d8b-9148-e3be6c30e623}">
          <xlrd:rvb i="3762"/>
        </ext>
      </extLst>
    </bk>
    <bk>
      <extLst>
        <ext uri="{3e2802c4-a4d2-4d8b-9148-e3be6c30e623}">
          <xlrd:rvb i="3759"/>
        </ext>
      </extLst>
    </bk>
    <bk>
      <extLst>
        <ext uri="{3e2802c4-a4d2-4d8b-9148-e3be6c30e623}">
          <xlrd:rvb i="3765"/>
        </ext>
      </extLst>
    </bk>
    <bk>
      <extLst>
        <ext uri="{3e2802c4-a4d2-4d8b-9148-e3be6c30e623}">
          <xlrd:rvb i="3769"/>
        </ext>
      </extLst>
    </bk>
    <bk>
      <extLst>
        <ext uri="{3e2802c4-a4d2-4d8b-9148-e3be6c30e623}">
          <xlrd:rvb i="3767"/>
        </ext>
      </extLst>
    </bk>
    <bk>
      <extLst>
        <ext uri="{3e2802c4-a4d2-4d8b-9148-e3be6c30e623}">
          <xlrd:rvb i="3772"/>
        </ext>
      </extLst>
    </bk>
    <bk>
      <extLst>
        <ext uri="{3e2802c4-a4d2-4d8b-9148-e3be6c30e623}">
          <xlrd:rvb i="3778"/>
        </ext>
      </extLst>
    </bk>
    <bk>
      <extLst>
        <ext uri="{3e2802c4-a4d2-4d8b-9148-e3be6c30e623}">
          <xlrd:rvb i="3775"/>
        </ext>
      </extLst>
    </bk>
    <bk>
      <extLst>
        <ext uri="{3e2802c4-a4d2-4d8b-9148-e3be6c30e623}">
          <xlrd:rvb i="980"/>
        </ext>
      </extLst>
    </bk>
    <bk>
      <extLst>
        <ext uri="{3e2802c4-a4d2-4d8b-9148-e3be6c30e623}">
          <xlrd:rvb i="1458"/>
        </ext>
      </extLst>
    </bk>
    <bk>
      <extLst>
        <ext uri="{3e2802c4-a4d2-4d8b-9148-e3be6c30e623}">
          <xlrd:rvb i="1455"/>
        </ext>
      </extLst>
    </bk>
    <bk>
      <extLst>
        <ext uri="{3e2802c4-a4d2-4d8b-9148-e3be6c30e623}">
          <xlrd:rvb i="3781"/>
        </ext>
      </extLst>
    </bk>
    <bk>
      <extLst>
        <ext uri="{3e2802c4-a4d2-4d8b-9148-e3be6c30e623}">
          <xlrd:rvb i="3788"/>
        </ext>
      </extLst>
    </bk>
    <bk>
      <extLst>
        <ext uri="{3e2802c4-a4d2-4d8b-9148-e3be6c30e623}">
          <xlrd:rvb i="3785"/>
        </ext>
      </extLst>
    </bk>
    <bk>
      <extLst>
        <ext uri="{3e2802c4-a4d2-4d8b-9148-e3be6c30e623}">
          <xlrd:rvb i="3791"/>
        </ext>
      </extLst>
    </bk>
    <bk>
      <extLst>
        <ext uri="{3e2802c4-a4d2-4d8b-9148-e3be6c30e623}">
          <xlrd:rvb i="3792"/>
        </ext>
      </extLst>
    </bk>
    <bk>
      <extLst>
        <ext uri="{3e2802c4-a4d2-4d8b-9148-e3be6c30e623}">
          <xlrd:rvb i="3794"/>
        </ext>
      </extLst>
    </bk>
    <bk>
      <extLst>
        <ext uri="{3e2802c4-a4d2-4d8b-9148-e3be6c30e623}">
          <xlrd:rvb i="3798"/>
        </ext>
      </extLst>
    </bk>
    <bk>
      <extLst>
        <ext uri="{3e2802c4-a4d2-4d8b-9148-e3be6c30e623}">
          <xlrd:rvb i="3795"/>
        </ext>
      </extLst>
    </bk>
    <bk>
      <extLst>
        <ext uri="{3e2802c4-a4d2-4d8b-9148-e3be6c30e623}">
          <xlrd:rvb i="3853"/>
        </ext>
      </extLst>
    </bk>
    <bk>
      <extLst>
        <ext uri="{3e2802c4-a4d2-4d8b-9148-e3be6c30e623}">
          <xlrd:rvb i="3859"/>
        </ext>
      </extLst>
    </bk>
    <bk>
      <extLst>
        <ext uri="{3e2802c4-a4d2-4d8b-9148-e3be6c30e623}">
          <xlrd:rvb i="3855"/>
        </ext>
      </extLst>
    </bk>
    <bk>
      <extLst>
        <ext uri="{3e2802c4-a4d2-4d8b-9148-e3be6c30e623}">
          <xlrd:rvb i="291"/>
        </ext>
      </extLst>
    </bk>
    <bk>
      <extLst>
        <ext uri="{3e2802c4-a4d2-4d8b-9148-e3be6c30e623}">
          <xlrd:rvb i="89"/>
        </ext>
      </extLst>
    </bk>
    <bk>
      <extLst>
        <ext uri="{3e2802c4-a4d2-4d8b-9148-e3be6c30e623}">
          <xlrd:rvb i="1239"/>
        </ext>
      </extLst>
    </bk>
    <bk>
      <extLst>
        <ext uri="{3e2802c4-a4d2-4d8b-9148-e3be6c30e623}">
          <xlrd:rvb i="1237"/>
        </ext>
      </extLst>
    </bk>
    <bk>
      <extLst>
        <ext uri="{3e2802c4-a4d2-4d8b-9148-e3be6c30e623}">
          <xlrd:rvb i="3862"/>
        </ext>
      </extLst>
    </bk>
    <bk>
      <extLst>
        <ext uri="{3e2802c4-a4d2-4d8b-9148-e3be6c30e623}">
          <xlrd:rvb i="3868"/>
        </ext>
      </extLst>
    </bk>
    <bk>
      <extLst>
        <ext uri="{3e2802c4-a4d2-4d8b-9148-e3be6c30e623}">
          <xlrd:rvb i="3865"/>
        </ext>
      </extLst>
    </bk>
    <bk>
      <extLst>
        <ext uri="{3e2802c4-a4d2-4d8b-9148-e3be6c30e623}">
          <xlrd:rvb i="3871"/>
        </ext>
      </extLst>
    </bk>
    <bk>
      <extLst>
        <ext uri="{3e2802c4-a4d2-4d8b-9148-e3be6c30e623}">
          <xlrd:rvb i="3878"/>
        </ext>
      </extLst>
    </bk>
    <bk>
      <extLst>
        <ext uri="{3e2802c4-a4d2-4d8b-9148-e3be6c30e623}">
          <xlrd:rvb i="3875"/>
        </ext>
      </extLst>
    </bk>
    <bk>
      <extLst>
        <ext uri="{3e2802c4-a4d2-4d8b-9148-e3be6c30e623}">
          <xlrd:rvb i="3881"/>
        </ext>
      </extLst>
    </bk>
    <bk>
      <extLst>
        <ext uri="{3e2802c4-a4d2-4d8b-9148-e3be6c30e623}">
          <xlrd:rvb i="3886"/>
        </ext>
      </extLst>
    </bk>
    <bk>
      <extLst>
        <ext uri="{3e2802c4-a4d2-4d8b-9148-e3be6c30e623}">
          <xlrd:rvb i="3884"/>
        </ext>
      </extLst>
    </bk>
    <bk>
      <extLst>
        <ext uri="{3e2802c4-a4d2-4d8b-9148-e3be6c30e623}">
          <xlrd:rvb i="3889"/>
        </ext>
      </extLst>
    </bk>
    <bk>
      <extLst>
        <ext uri="{3e2802c4-a4d2-4d8b-9148-e3be6c30e623}">
          <xlrd:rvb i="3895"/>
        </ext>
      </extLst>
    </bk>
    <bk>
      <extLst>
        <ext uri="{3e2802c4-a4d2-4d8b-9148-e3be6c30e623}">
          <xlrd:rvb i="3892"/>
        </ext>
      </extLst>
    </bk>
    <bk>
      <extLst>
        <ext uri="{3e2802c4-a4d2-4d8b-9148-e3be6c30e623}">
          <xlrd:rvb i="3898"/>
        </ext>
      </extLst>
    </bk>
    <bk>
      <extLst>
        <ext uri="{3e2802c4-a4d2-4d8b-9148-e3be6c30e623}">
          <xlrd:rvb i="3903"/>
        </ext>
      </extLst>
    </bk>
    <bk>
      <extLst>
        <ext uri="{3e2802c4-a4d2-4d8b-9148-e3be6c30e623}">
          <xlrd:rvb i="3900"/>
        </ext>
      </extLst>
    </bk>
    <bk>
      <extLst>
        <ext uri="{3e2802c4-a4d2-4d8b-9148-e3be6c30e623}">
          <xlrd:rvb i="3906"/>
        </ext>
      </extLst>
    </bk>
    <bk>
      <extLst>
        <ext uri="{3e2802c4-a4d2-4d8b-9148-e3be6c30e623}">
          <xlrd:rvb i="1687"/>
        </ext>
      </extLst>
    </bk>
    <bk>
      <extLst>
        <ext uri="{3e2802c4-a4d2-4d8b-9148-e3be6c30e623}">
          <xlrd:rvb i="3912"/>
        </ext>
      </extLst>
    </bk>
    <bk>
      <extLst>
        <ext uri="{3e2802c4-a4d2-4d8b-9148-e3be6c30e623}">
          <xlrd:rvb i="3908"/>
        </ext>
      </extLst>
    </bk>
    <bk>
      <extLst>
        <ext uri="{3e2802c4-a4d2-4d8b-9148-e3be6c30e623}">
          <xlrd:rvb i="3915"/>
        </ext>
      </extLst>
    </bk>
    <bk>
      <extLst>
        <ext uri="{3e2802c4-a4d2-4d8b-9148-e3be6c30e623}">
          <xlrd:rvb i="3921"/>
        </ext>
      </extLst>
    </bk>
    <bk>
      <extLst>
        <ext uri="{3e2802c4-a4d2-4d8b-9148-e3be6c30e623}">
          <xlrd:rvb i="3918"/>
        </ext>
      </extLst>
    </bk>
    <bk>
      <extLst>
        <ext uri="{3e2802c4-a4d2-4d8b-9148-e3be6c30e623}">
          <xlrd:rvb i="3924"/>
        </ext>
      </extLst>
    </bk>
    <bk>
      <extLst>
        <ext uri="{3e2802c4-a4d2-4d8b-9148-e3be6c30e623}">
          <xlrd:rvb i="3931"/>
        </ext>
      </extLst>
    </bk>
    <bk>
      <extLst>
        <ext uri="{3e2802c4-a4d2-4d8b-9148-e3be6c30e623}">
          <xlrd:rvb i="3928"/>
        </ext>
      </extLst>
    </bk>
    <bk>
      <extLst>
        <ext uri="{3e2802c4-a4d2-4d8b-9148-e3be6c30e623}">
          <xlrd:rvb i="3934"/>
        </ext>
      </extLst>
    </bk>
    <bk>
      <extLst>
        <ext uri="{3e2802c4-a4d2-4d8b-9148-e3be6c30e623}">
          <xlrd:rvb i="3940"/>
        </ext>
      </extLst>
    </bk>
    <bk>
      <extLst>
        <ext uri="{3e2802c4-a4d2-4d8b-9148-e3be6c30e623}">
          <xlrd:rvb i="3937"/>
        </ext>
      </extLst>
    </bk>
    <bk>
      <extLst>
        <ext uri="{3e2802c4-a4d2-4d8b-9148-e3be6c30e623}">
          <xlrd:rvb i="3943"/>
        </ext>
      </extLst>
    </bk>
    <bk>
      <extLst>
        <ext uri="{3e2802c4-a4d2-4d8b-9148-e3be6c30e623}">
          <xlrd:rvb i="3947"/>
        </ext>
      </extLst>
    </bk>
    <bk>
      <extLst>
        <ext uri="{3e2802c4-a4d2-4d8b-9148-e3be6c30e623}">
          <xlrd:rvb i="3945"/>
        </ext>
      </extLst>
    </bk>
    <bk>
      <extLst>
        <ext uri="{3e2802c4-a4d2-4d8b-9148-e3be6c30e623}">
          <xlrd:rvb i="3950"/>
        </ext>
      </extLst>
    </bk>
    <bk>
      <extLst>
        <ext uri="{3e2802c4-a4d2-4d8b-9148-e3be6c30e623}">
          <xlrd:rvb i="3955"/>
        </ext>
      </extLst>
    </bk>
    <bk>
      <extLst>
        <ext uri="{3e2802c4-a4d2-4d8b-9148-e3be6c30e623}">
          <xlrd:rvb i="3953"/>
        </ext>
      </extLst>
    </bk>
    <bk>
      <extLst>
        <ext uri="{3e2802c4-a4d2-4d8b-9148-e3be6c30e623}">
          <xlrd:rvb i="3958"/>
        </ext>
      </extLst>
    </bk>
    <bk>
      <extLst>
        <ext uri="{3e2802c4-a4d2-4d8b-9148-e3be6c30e623}">
          <xlrd:rvb i="3963"/>
        </ext>
      </extLst>
    </bk>
    <bk>
      <extLst>
        <ext uri="{3e2802c4-a4d2-4d8b-9148-e3be6c30e623}">
          <xlrd:rvb i="3960"/>
        </ext>
      </extLst>
    </bk>
    <bk>
      <extLst>
        <ext uri="{3e2802c4-a4d2-4d8b-9148-e3be6c30e623}">
          <xlrd:rvb i="3966"/>
        </ext>
      </extLst>
    </bk>
    <bk>
      <extLst>
        <ext uri="{3e2802c4-a4d2-4d8b-9148-e3be6c30e623}">
          <xlrd:rvb i="3971"/>
        </ext>
      </extLst>
    </bk>
    <bk>
      <extLst>
        <ext uri="{3e2802c4-a4d2-4d8b-9148-e3be6c30e623}">
          <xlrd:rvb i="3968"/>
        </ext>
      </extLst>
    </bk>
    <bk>
      <extLst>
        <ext uri="{3e2802c4-a4d2-4d8b-9148-e3be6c30e623}">
          <xlrd:rvb i="3974"/>
        </ext>
      </extLst>
    </bk>
    <bk>
      <extLst>
        <ext uri="{3e2802c4-a4d2-4d8b-9148-e3be6c30e623}">
          <xlrd:rvb i="3978"/>
        </ext>
      </extLst>
    </bk>
    <bk>
      <extLst>
        <ext uri="{3e2802c4-a4d2-4d8b-9148-e3be6c30e623}">
          <xlrd:rvb i="3976"/>
        </ext>
      </extLst>
    </bk>
    <bk>
      <extLst>
        <ext uri="{3e2802c4-a4d2-4d8b-9148-e3be6c30e623}">
          <xlrd:rvb i="3981"/>
        </ext>
      </extLst>
    </bk>
    <bk>
      <extLst>
        <ext uri="{3e2802c4-a4d2-4d8b-9148-e3be6c30e623}">
          <xlrd:rvb i="3988"/>
        </ext>
      </extLst>
    </bk>
    <bk>
      <extLst>
        <ext uri="{3e2802c4-a4d2-4d8b-9148-e3be6c30e623}">
          <xlrd:rvb i="3985"/>
        </ext>
      </extLst>
    </bk>
    <bk>
      <extLst>
        <ext uri="{3e2802c4-a4d2-4d8b-9148-e3be6c30e623}">
          <xlrd:rvb i="3991"/>
        </ext>
      </extLst>
    </bk>
    <bk>
      <extLst>
        <ext uri="{3e2802c4-a4d2-4d8b-9148-e3be6c30e623}">
          <xlrd:rvb i="3997"/>
        </ext>
      </extLst>
    </bk>
    <bk>
      <extLst>
        <ext uri="{3e2802c4-a4d2-4d8b-9148-e3be6c30e623}">
          <xlrd:rvb i="3994"/>
        </ext>
      </extLst>
    </bk>
    <bk>
      <extLst>
        <ext uri="{3e2802c4-a4d2-4d8b-9148-e3be6c30e623}">
          <xlrd:rvb i="4000"/>
        </ext>
      </extLst>
    </bk>
    <bk>
      <extLst>
        <ext uri="{3e2802c4-a4d2-4d8b-9148-e3be6c30e623}">
          <xlrd:rvb i="4007"/>
        </ext>
      </extLst>
    </bk>
    <bk>
      <extLst>
        <ext uri="{3e2802c4-a4d2-4d8b-9148-e3be6c30e623}">
          <xlrd:rvb i="4003"/>
        </ext>
      </extLst>
    </bk>
    <bk>
      <extLst>
        <ext uri="{3e2802c4-a4d2-4d8b-9148-e3be6c30e623}">
          <xlrd:rvb i="4010"/>
        </ext>
      </extLst>
    </bk>
    <bk>
      <extLst>
        <ext uri="{3e2802c4-a4d2-4d8b-9148-e3be6c30e623}">
          <xlrd:rvb i="4015"/>
        </ext>
      </extLst>
    </bk>
    <bk>
      <extLst>
        <ext uri="{3e2802c4-a4d2-4d8b-9148-e3be6c30e623}">
          <xlrd:rvb i="4013"/>
        </ext>
      </extLst>
    </bk>
    <bk>
      <extLst>
        <ext uri="{3e2802c4-a4d2-4d8b-9148-e3be6c30e623}">
          <xlrd:rvb i="4018"/>
        </ext>
      </extLst>
    </bk>
    <bk>
      <extLst>
        <ext uri="{3e2802c4-a4d2-4d8b-9148-e3be6c30e623}">
          <xlrd:rvb i="4024"/>
        </ext>
      </extLst>
    </bk>
    <bk>
      <extLst>
        <ext uri="{3e2802c4-a4d2-4d8b-9148-e3be6c30e623}">
          <xlrd:rvb i="4021"/>
        </ext>
      </extLst>
    </bk>
    <bk>
      <extLst>
        <ext uri="{3e2802c4-a4d2-4d8b-9148-e3be6c30e623}">
          <xlrd:rvb i="4027"/>
        </ext>
      </extLst>
    </bk>
    <bk>
      <extLst>
        <ext uri="{3e2802c4-a4d2-4d8b-9148-e3be6c30e623}">
          <xlrd:rvb i="105"/>
        </ext>
      </extLst>
    </bk>
    <bk>
      <extLst>
        <ext uri="{3e2802c4-a4d2-4d8b-9148-e3be6c30e623}">
          <xlrd:rvb i="4035"/>
        </ext>
      </extLst>
    </bk>
    <bk>
      <extLst>
        <ext uri="{3e2802c4-a4d2-4d8b-9148-e3be6c30e623}">
          <xlrd:rvb i="4031"/>
        </ext>
      </extLst>
    </bk>
    <bk>
      <extLst>
        <ext uri="{3e2802c4-a4d2-4d8b-9148-e3be6c30e623}">
          <xlrd:rvb i="4038"/>
        </ext>
      </extLst>
    </bk>
    <bk>
      <extLst>
        <ext uri="{3e2802c4-a4d2-4d8b-9148-e3be6c30e623}">
          <xlrd:rvb i="4044"/>
        </ext>
      </extLst>
    </bk>
    <bk>
      <extLst>
        <ext uri="{3e2802c4-a4d2-4d8b-9148-e3be6c30e623}">
          <xlrd:rvb i="4041"/>
        </ext>
      </extLst>
    </bk>
    <bk>
      <extLst>
        <ext uri="{3e2802c4-a4d2-4d8b-9148-e3be6c30e623}">
          <xlrd:rvb i="4047"/>
        </ext>
      </extLst>
    </bk>
    <bk>
      <extLst>
        <ext uri="{3e2802c4-a4d2-4d8b-9148-e3be6c30e623}">
          <xlrd:rvb i="4051"/>
        </ext>
      </extLst>
    </bk>
    <bk>
      <extLst>
        <ext uri="{3e2802c4-a4d2-4d8b-9148-e3be6c30e623}">
          <xlrd:rvb i="4049"/>
        </ext>
      </extLst>
    </bk>
    <bk>
      <extLst>
        <ext uri="{3e2802c4-a4d2-4d8b-9148-e3be6c30e623}">
          <xlrd:rvb i="4054"/>
        </ext>
      </extLst>
    </bk>
    <bk>
      <extLst>
        <ext uri="{3e2802c4-a4d2-4d8b-9148-e3be6c30e623}">
          <xlrd:rvb i="4059"/>
        </ext>
      </extLst>
    </bk>
    <bk>
      <extLst>
        <ext uri="{3e2802c4-a4d2-4d8b-9148-e3be6c30e623}">
          <xlrd:rvb i="4057"/>
        </ext>
      </extLst>
    </bk>
    <bk>
      <extLst>
        <ext uri="{3e2802c4-a4d2-4d8b-9148-e3be6c30e623}">
          <xlrd:rvb i="4062"/>
        </ext>
      </extLst>
    </bk>
    <bk>
      <extLst>
        <ext uri="{3e2802c4-a4d2-4d8b-9148-e3be6c30e623}">
          <xlrd:rvb i="4067"/>
        </ext>
      </extLst>
    </bk>
    <bk>
      <extLst>
        <ext uri="{3e2802c4-a4d2-4d8b-9148-e3be6c30e623}">
          <xlrd:rvb i="4065"/>
        </ext>
      </extLst>
    </bk>
    <bk>
      <extLst>
        <ext uri="{3e2802c4-a4d2-4d8b-9148-e3be6c30e623}">
          <xlrd:rvb i="1645"/>
        </ext>
      </extLst>
    </bk>
    <bk>
      <extLst>
        <ext uri="{3e2802c4-a4d2-4d8b-9148-e3be6c30e623}">
          <xlrd:rvb i="1711"/>
        </ext>
      </extLst>
    </bk>
    <bk>
      <extLst>
        <ext uri="{3e2802c4-a4d2-4d8b-9148-e3be6c30e623}">
          <xlrd:rvb i="1707"/>
        </ext>
      </extLst>
    </bk>
    <bk>
      <extLst>
        <ext uri="{3e2802c4-a4d2-4d8b-9148-e3be6c30e623}">
          <xlrd:rvb i="4070"/>
        </ext>
      </extLst>
    </bk>
    <bk>
      <extLst>
        <ext uri="{3e2802c4-a4d2-4d8b-9148-e3be6c30e623}">
          <xlrd:rvb i="87"/>
        </ext>
      </extLst>
    </bk>
    <bk>
      <extLst>
        <ext uri="{3e2802c4-a4d2-4d8b-9148-e3be6c30e623}">
          <xlrd:rvb i="4076"/>
        </ext>
      </extLst>
    </bk>
    <bk>
      <extLst>
        <ext uri="{3e2802c4-a4d2-4d8b-9148-e3be6c30e623}">
          <xlrd:rvb i="4073"/>
        </ext>
      </extLst>
    </bk>
    <bk>
      <extLst>
        <ext uri="{3e2802c4-a4d2-4d8b-9148-e3be6c30e623}">
          <xlrd:rvb i="4079"/>
        </ext>
      </extLst>
    </bk>
    <bk>
      <extLst>
        <ext uri="{3e2802c4-a4d2-4d8b-9148-e3be6c30e623}">
          <xlrd:rvb i="4085"/>
        </ext>
      </extLst>
    </bk>
    <bk>
      <extLst>
        <ext uri="{3e2802c4-a4d2-4d8b-9148-e3be6c30e623}">
          <xlrd:rvb i="4082"/>
        </ext>
      </extLst>
    </bk>
    <bk>
      <extLst>
        <ext uri="{3e2802c4-a4d2-4d8b-9148-e3be6c30e623}">
          <xlrd:rvb i="4088"/>
        </ext>
      </extLst>
    </bk>
    <bk>
      <extLst>
        <ext uri="{3e2802c4-a4d2-4d8b-9148-e3be6c30e623}">
          <xlrd:rvb i="4094"/>
        </ext>
      </extLst>
    </bk>
    <bk>
      <extLst>
        <ext uri="{3e2802c4-a4d2-4d8b-9148-e3be6c30e623}">
          <xlrd:rvb i="4091"/>
        </ext>
      </extLst>
    </bk>
    <bk>
      <extLst>
        <ext uri="{3e2802c4-a4d2-4d8b-9148-e3be6c30e623}">
          <xlrd:rvb i="4097"/>
        </ext>
      </extLst>
    </bk>
    <bk>
      <extLst>
        <ext uri="{3e2802c4-a4d2-4d8b-9148-e3be6c30e623}">
          <xlrd:rvb i="4102"/>
        </ext>
      </extLst>
    </bk>
    <bk>
      <extLst>
        <ext uri="{3e2802c4-a4d2-4d8b-9148-e3be6c30e623}">
          <xlrd:rvb i="4099"/>
        </ext>
      </extLst>
    </bk>
    <bk>
      <extLst>
        <ext uri="{3e2802c4-a4d2-4d8b-9148-e3be6c30e623}">
          <xlrd:rvb i="4105"/>
        </ext>
      </extLst>
    </bk>
    <bk>
      <extLst>
        <ext uri="{3e2802c4-a4d2-4d8b-9148-e3be6c30e623}">
          <xlrd:rvb i="4110"/>
        </ext>
      </extLst>
    </bk>
    <bk>
      <extLst>
        <ext uri="{3e2802c4-a4d2-4d8b-9148-e3be6c30e623}">
          <xlrd:rvb i="4107"/>
        </ext>
      </extLst>
    </bk>
    <bk>
      <extLst>
        <ext uri="{3e2802c4-a4d2-4d8b-9148-e3be6c30e623}">
          <xlrd:rvb i="4113"/>
        </ext>
      </extLst>
    </bk>
    <bk>
      <extLst>
        <ext uri="{3e2802c4-a4d2-4d8b-9148-e3be6c30e623}">
          <xlrd:rvb i="4118"/>
        </ext>
      </extLst>
    </bk>
    <bk>
      <extLst>
        <ext uri="{3e2802c4-a4d2-4d8b-9148-e3be6c30e623}">
          <xlrd:rvb i="4116"/>
        </ext>
      </extLst>
    </bk>
    <bk>
      <extLst>
        <ext uri="{3e2802c4-a4d2-4d8b-9148-e3be6c30e623}">
          <xlrd:rvb i="4121"/>
        </ext>
      </extLst>
    </bk>
    <bk>
      <extLst>
        <ext uri="{3e2802c4-a4d2-4d8b-9148-e3be6c30e623}">
          <xlrd:rvb i="4126"/>
        </ext>
      </extLst>
    </bk>
    <bk>
      <extLst>
        <ext uri="{3e2802c4-a4d2-4d8b-9148-e3be6c30e623}">
          <xlrd:rvb i="4124"/>
        </ext>
      </extLst>
    </bk>
    <bk>
      <extLst>
        <ext uri="{3e2802c4-a4d2-4d8b-9148-e3be6c30e623}">
          <xlrd:rvb i="4129"/>
        </ext>
      </extLst>
    </bk>
    <bk>
      <extLst>
        <ext uri="{3e2802c4-a4d2-4d8b-9148-e3be6c30e623}">
          <xlrd:rvb i="4134"/>
        </ext>
      </extLst>
    </bk>
    <bk>
      <extLst>
        <ext uri="{3e2802c4-a4d2-4d8b-9148-e3be6c30e623}">
          <xlrd:rvb i="4131"/>
        </ext>
      </extLst>
    </bk>
    <bk>
      <extLst>
        <ext uri="{3e2802c4-a4d2-4d8b-9148-e3be6c30e623}">
          <xlrd:rvb i="4137"/>
        </ext>
      </extLst>
    </bk>
    <bk>
      <extLst>
        <ext uri="{3e2802c4-a4d2-4d8b-9148-e3be6c30e623}">
          <xlrd:rvb i="4144"/>
        </ext>
      </extLst>
    </bk>
    <bk>
      <extLst>
        <ext uri="{3e2802c4-a4d2-4d8b-9148-e3be6c30e623}">
          <xlrd:rvb i="4140"/>
        </ext>
      </extLst>
    </bk>
    <bk>
      <extLst>
        <ext uri="{3e2802c4-a4d2-4d8b-9148-e3be6c30e623}">
          <xlrd:rvb i="4147"/>
        </ext>
      </extLst>
    </bk>
    <bk>
      <extLst>
        <ext uri="{3e2802c4-a4d2-4d8b-9148-e3be6c30e623}">
          <xlrd:rvb i="4153"/>
        </ext>
      </extLst>
    </bk>
    <bk>
      <extLst>
        <ext uri="{3e2802c4-a4d2-4d8b-9148-e3be6c30e623}">
          <xlrd:rvb i="4150"/>
        </ext>
      </extLst>
    </bk>
    <bk>
      <extLst>
        <ext uri="{3e2802c4-a4d2-4d8b-9148-e3be6c30e623}">
          <xlrd:rvb i="4156"/>
        </ext>
      </extLst>
    </bk>
    <bk>
      <extLst>
        <ext uri="{3e2802c4-a4d2-4d8b-9148-e3be6c30e623}">
          <xlrd:rvb i="4162"/>
        </ext>
      </extLst>
    </bk>
    <bk>
      <extLst>
        <ext uri="{3e2802c4-a4d2-4d8b-9148-e3be6c30e623}">
          <xlrd:rvb i="4158"/>
        </ext>
      </extLst>
    </bk>
    <bk>
      <extLst>
        <ext uri="{3e2802c4-a4d2-4d8b-9148-e3be6c30e623}">
          <xlrd:rvb i="4165"/>
        </ext>
      </extLst>
    </bk>
    <bk>
      <extLst>
        <ext uri="{3e2802c4-a4d2-4d8b-9148-e3be6c30e623}">
          <xlrd:rvb i="4169"/>
        </ext>
      </extLst>
    </bk>
    <bk>
      <extLst>
        <ext uri="{3e2802c4-a4d2-4d8b-9148-e3be6c30e623}">
          <xlrd:rvb i="4167"/>
        </ext>
      </extLst>
    </bk>
    <bk>
      <extLst>
        <ext uri="{3e2802c4-a4d2-4d8b-9148-e3be6c30e623}">
          <xlrd:rvb i="629"/>
        </ext>
      </extLst>
    </bk>
    <bk>
      <extLst>
        <ext uri="{3e2802c4-a4d2-4d8b-9148-e3be6c30e623}">
          <xlrd:rvb i="104"/>
        </ext>
      </extLst>
    </bk>
    <bk>
      <extLst>
        <ext uri="{3e2802c4-a4d2-4d8b-9148-e3be6c30e623}">
          <xlrd:rvb i="1345"/>
        </ext>
      </extLst>
    </bk>
    <bk>
      <extLst>
        <ext uri="{3e2802c4-a4d2-4d8b-9148-e3be6c30e623}">
          <xlrd:rvb i="1341"/>
        </ext>
      </extLst>
    </bk>
    <bk>
      <extLst>
        <ext uri="{3e2802c4-a4d2-4d8b-9148-e3be6c30e623}">
          <xlrd:rvb i="4172"/>
        </ext>
      </extLst>
    </bk>
    <bk>
      <extLst>
        <ext uri="{3e2802c4-a4d2-4d8b-9148-e3be6c30e623}">
          <xlrd:rvb i="4177"/>
        </ext>
      </extLst>
    </bk>
    <bk>
      <extLst>
        <ext uri="{3e2802c4-a4d2-4d8b-9148-e3be6c30e623}">
          <xlrd:rvb i="4174"/>
        </ext>
      </extLst>
    </bk>
    <bk>
      <extLst>
        <ext uri="{3e2802c4-a4d2-4d8b-9148-e3be6c30e623}">
          <xlrd:rvb i="4180"/>
        </ext>
      </extLst>
    </bk>
    <bk>
      <extLst>
        <ext uri="{3e2802c4-a4d2-4d8b-9148-e3be6c30e623}">
          <xlrd:rvb i="4186"/>
        </ext>
      </extLst>
    </bk>
    <bk>
      <extLst>
        <ext uri="{3e2802c4-a4d2-4d8b-9148-e3be6c30e623}">
          <xlrd:rvb i="4183"/>
        </ext>
      </extLst>
    </bk>
    <bk>
      <extLst>
        <ext uri="{3e2802c4-a4d2-4d8b-9148-e3be6c30e623}">
          <xlrd:rvb i="658"/>
        </ext>
      </extLst>
    </bk>
    <bk>
      <extLst>
        <ext uri="{3e2802c4-a4d2-4d8b-9148-e3be6c30e623}">
          <xlrd:rvb i="1365"/>
        </ext>
      </extLst>
    </bk>
    <bk>
      <extLst>
        <ext uri="{3e2802c4-a4d2-4d8b-9148-e3be6c30e623}">
          <xlrd:rvb i="1361"/>
        </ext>
      </extLst>
    </bk>
    <bk>
      <extLst>
        <ext uri="{3e2802c4-a4d2-4d8b-9148-e3be6c30e623}">
          <xlrd:rvb i="4189"/>
        </ext>
      </extLst>
    </bk>
    <bk>
      <extLst>
        <ext uri="{3e2802c4-a4d2-4d8b-9148-e3be6c30e623}">
          <xlrd:rvb i="4194"/>
        </ext>
      </extLst>
    </bk>
    <bk>
      <extLst>
        <ext uri="{3e2802c4-a4d2-4d8b-9148-e3be6c30e623}">
          <xlrd:rvb i="4192"/>
        </ext>
      </extLst>
    </bk>
    <bk>
      <extLst>
        <ext uri="{3e2802c4-a4d2-4d8b-9148-e3be6c30e623}">
          <xlrd:rvb i="4197"/>
        </ext>
      </extLst>
    </bk>
    <bk>
      <extLst>
        <ext uri="{3e2802c4-a4d2-4d8b-9148-e3be6c30e623}">
          <xlrd:rvb i="4203"/>
        </ext>
      </extLst>
    </bk>
    <bk>
      <extLst>
        <ext uri="{3e2802c4-a4d2-4d8b-9148-e3be6c30e623}">
          <xlrd:rvb i="4200"/>
        </ext>
      </extLst>
    </bk>
    <bk>
      <extLst>
        <ext uri="{3e2802c4-a4d2-4d8b-9148-e3be6c30e623}">
          <xlrd:rvb i="4206"/>
        </ext>
      </extLst>
    </bk>
    <bk>
      <extLst>
        <ext uri="{3e2802c4-a4d2-4d8b-9148-e3be6c30e623}">
          <xlrd:rvb i="4211"/>
        </ext>
      </extLst>
    </bk>
    <bk>
      <extLst>
        <ext uri="{3e2802c4-a4d2-4d8b-9148-e3be6c30e623}">
          <xlrd:rvb i="4209"/>
        </ext>
      </extLst>
    </bk>
    <bk>
      <extLst>
        <ext uri="{3e2802c4-a4d2-4d8b-9148-e3be6c30e623}">
          <xlrd:rvb i="4214"/>
        </ext>
      </extLst>
    </bk>
    <bk>
      <extLst>
        <ext uri="{3e2802c4-a4d2-4d8b-9148-e3be6c30e623}">
          <xlrd:rvb i="4220"/>
        </ext>
      </extLst>
    </bk>
    <bk>
      <extLst>
        <ext uri="{3e2802c4-a4d2-4d8b-9148-e3be6c30e623}">
          <xlrd:rvb i="4217"/>
        </ext>
      </extLst>
    </bk>
    <bk>
      <extLst>
        <ext uri="{3e2802c4-a4d2-4d8b-9148-e3be6c30e623}">
          <xlrd:rvb i="4223"/>
        </ext>
      </extLst>
    </bk>
    <bk>
      <extLst>
        <ext uri="{3e2802c4-a4d2-4d8b-9148-e3be6c30e623}">
          <xlrd:rvb i="4228"/>
        </ext>
      </extLst>
    </bk>
    <bk>
      <extLst>
        <ext uri="{3e2802c4-a4d2-4d8b-9148-e3be6c30e623}">
          <xlrd:rvb i="4226"/>
        </ext>
      </extLst>
    </bk>
    <bk>
      <extLst>
        <ext uri="{3e2802c4-a4d2-4d8b-9148-e3be6c30e623}">
          <xlrd:rvb i="4231"/>
        </ext>
      </extLst>
    </bk>
    <bk>
      <extLst>
        <ext uri="{3e2802c4-a4d2-4d8b-9148-e3be6c30e623}">
          <xlrd:rvb i="4236"/>
        </ext>
      </extLst>
    </bk>
    <bk>
      <extLst>
        <ext uri="{3e2802c4-a4d2-4d8b-9148-e3be6c30e623}">
          <xlrd:rvb i="4233"/>
        </ext>
      </extLst>
    </bk>
    <bk>
      <extLst>
        <ext uri="{3e2802c4-a4d2-4d8b-9148-e3be6c30e623}">
          <xlrd:rvb i="4239"/>
        </ext>
      </extLst>
    </bk>
    <bk>
      <extLst>
        <ext uri="{3e2802c4-a4d2-4d8b-9148-e3be6c30e623}">
          <xlrd:rvb i="4244"/>
        </ext>
      </extLst>
    </bk>
    <bk>
      <extLst>
        <ext uri="{3e2802c4-a4d2-4d8b-9148-e3be6c30e623}">
          <xlrd:rvb i="4241"/>
        </ext>
      </extLst>
    </bk>
    <bk>
      <extLst>
        <ext uri="{3e2802c4-a4d2-4d8b-9148-e3be6c30e623}">
          <xlrd:rvb i="4247"/>
        </ext>
      </extLst>
    </bk>
    <bk>
      <extLst>
        <ext uri="{3e2802c4-a4d2-4d8b-9148-e3be6c30e623}">
          <xlrd:rvb i="4254"/>
        </ext>
      </extLst>
    </bk>
    <bk>
      <extLst>
        <ext uri="{3e2802c4-a4d2-4d8b-9148-e3be6c30e623}">
          <xlrd:rvb i="4251"/>
        </ext>
      </extLst>
    </bk>
    <bk>
      <extLst>
        <ext uri="{3e2802c4-a4d2-4d8b-9148-e3be6c30e623}">
          <xlrd:rvb i="1024"/>
        </ext>
      </extLst>
    </bk>
    <bk>
      <extLst>
        <ext uri="{3e2802c4-a4d2-4d8b-9148-e3be6c30e623}">
          <xlrd:rvb i="1483"/>
        </ext>
      </extLst>
    </bk>
    <bk>
      <extLst>
        <ext uri="{3e2802c4-a4d2-4d8b-9148-e3be6c30e623}">
          <xlrd:rvb i="1480"/>
        </ext>
      </extLst>
    </bk>
    <bk>
      <extLst>
        <ext uri="{3e2802c4-a4d2-4d8b-9148-e3be6c30e623}">
          <xlrd:rvb i="4257"/>
        </ext>
      </extLst>
    </bk>
    <bk>
      <extLst>
        <ext uri="{3e2802c4-a4d2-4d8b-9148-e3be6c30e623}">
          <xlrd:rvb i="4262"/>
        </ext>
      </extLst>
    </bk>
    <bk>
      <extLst>
        <ext uri="{3e2802c4-a4d2-4d8b-9148-e3be6c30e623}">
          <xlrd:rvb i="4260"/>
        </ext>
      </extLst>
    </bk>
    <bk>
      <extLst>
        <ext uri="{3e2802c4-a4d2-4d8b-9148-e3be6c30e623}">
          <xlrd:rvb i="4265"/>
        </ext>
      </extLst>
    </bk>
    <bk>
      <extLst>
        <ext uri="{3e2802c4-a4d2-4d8b-9148-e3be6c30e623}">
          <xlrd:rvb i="4272"/>
        </ext>
      </extLst>
    </bk>
    <bk>
      <extLst>
        <ext uri="{3e2802c4-a4d2-4d8b-9148-e3be6c30e623}">
          <xlrd:rvb i="4268"/>
        </ext>
      </extLst>
    </bk>
    <bk>
      <extLst>
        <ext uri="{3e2802c4-a4d2-4d8b-9148-e3be6c30e623}">
          <xlrd:rvb i="4275"/>
        </ext>
      </extLst>
    </bk>
    <bk>
      <extLst>
        <ext uri="{3e2802c4-a4d2-4d8b-9148-e3be6c30e623}">
          <xlrd:rvb i="4280"/>
        </ext>
      </extLst>
    </bk>
    <bk>
      <extLst>
        <ext uri="{3e2802c4-a4d2-4d8b-9148-e3be6c30e623}">
          <xlrd:rvb i="4277"/>
        </ext>
      </extLst>
    </bk>
    <bk>
      <extLst>
        <ext uri="{3e2802c4-a4d2-4d8b-9148-e3be6c30e623}">
          <xlrd:rvb i="4283"/>
        </ext>
      </extLst>
    </bk>
    <bk>
      <extLst>
        <ext uri="{3e2802c4-a4d2-4d8b-9148-e3be6c30e623}">
          <xlrd:rvb i="118"/>
        </ext>
      </extLst>
    </bk>
    <bk>
      <extLst>
        <ext uri="{3e2802c4-a4d2-4d8b-9148-e3be6c30e623}">
          <xlrd:rvb i="4290"/>
        </ext>
      </extLst>
    </bk>
    <bk>
      <extLst>
        <ext uri="{3e2802c4-a4d2-4d8b-9148-e3be6c30e623}">
          <xlrd:rvb i="4287"/>
        </ext>
      </extLst>
    </bk>
    <bk>
      <extLst>
        <ext uri="{3e2802c4-a4d2-4d8b-9148-e3be6c30e623}">
          <xlrd:rvb i="4293"/>
        </ext>
      </extLst>
    </bk>
    <bk>
      <extLst>
        <ext uri="{3e2802c4-a4d2-4d8b-9148-e3be6c30e623}">
          <xlrd:rvb i="4297"/>
        </ext>
      </extLst>
    </bk>
    <bk>
      <extLst>
        <ext uri="{3e2802c4-a4d2-4d8b-9148-e3be6c30e623}">
          <xlrd:rvb i="4295"/>
        </ext>
      </extLst>
    </bk>
    <bk>
      <extLst>
        <ext uri="{3e2802c4-a4d2-4d8b-9148-e3be6c30e623}">
          <xlrd:rvb i="4300"/>
        </ext>
      </extLst>
    </bk>
    <bk>
      <extLst>
        <ext uri="{3e2802c4-a4d2-4d8b-9148-e3be6c30e623}">
          <xlrd:rvb i="4306"/>
        </ext>
      </extLst>
    </bk>
    <bk>
      <extLst>
        <ext uri="{3e2802c4-a4d2-4d8b-9148-e3be6c30e623}">
          <xlrd:rvb i="4303"/>
        </ext>
      </extLst>
    </bk>
    <bk>
      <extLst>
        <ext uri="{3e2802c4-a4d2-4d8b-9148-e3be6c30e623}">
          <xlrd:rvb i="64"/>
        </ext>
      </extLst>
    </bk>
    <bk>
      <extLst>
        <ext uri="{3e2802c4-a4d2-4d8b-9148-e3be6c30e623}">
          <xlrd:rvb i="160"/>
        </ext>
      </extLst>
    </bk>
    <bk>
      <extLst>
        <ext uri="{3e2802c4-a4d2-4d8b-9148-e3be6c30e623}">
          <xlrd:rvb i="157"/>
        </ext>
      </extLst>
    </bk>
    <bk>
      <extLst>
        <ext uri="{3e2802c4-a4d2-4d8b-9148-e3be6c30e623}">
          <xlrd:rvb i="4309"/>
        </ext>
      </extLst>
    </bk>
    <bk>
      <extLst>
        <ext uri="{3e2802c4-a4d2-4d8b-9148-e3be6c30e623}">
          <xlrd:rvb i="4313"/>
        </ext>
      </extLst>
    </bk>
    <bk>
      <extLst>
        <ext uri="{3e2802c4-a4d2-4d8b-9148-e3be6c30e623}">
          <xlrd:rvb i="4311"/>
        </ext>
      </extLst>
    </bk>
    <bk>
      <extLst>
        <ext uri="{3e2802c4-a4d2-4d8b-9148-e3be6c30e623}">
          <xlrd:rvb i="4316"/>
        </ext>
      </extLst>
    </bk>
    <bk>
      <extLst>
        <ext uri="{3e2802c4-a4d2-4d8b-9148-e3be6c30e623}">
          <xlrd:rvb i="4322"/>
        </ext>
      </extLst>
    </bk>
    <bk>
      <extLst>
        <ext uri="{3e2802c4-a4d2-4d8b-9148-e3be6c30e623}">
          <xlrd:rvb i="4319"/>
        </ext>
      </extLst>
    </bk>
    <bk>
      <extLst>
        <ext uri="{3e2802c4-a4d2-4d8b-9148-e3be6c30e623}">
          <xlrd:rvb i="4325"/>
        </ext>
      </extLst>
    </bk>
    <bk>
      <extLst>
        <ext uri="{3e2802c4-a4d2-4d8b-9148-e3be6c30e623}">
          <xlrd:rvb i="4329"/>
        </ext>
      </extLst>
    </bk>
    <bk>
      <extLst>
        <ext uri="{3e2802c4-a4d2-4d8b-9148-e3be6c30e623}">
          <xlrd:rvb i="4327"/>
        </ext>
      </extLst>
    </bk>
    <bk>
      <extLst>
        <ext uri="{3e2802c4-a4d2-4d8b-9148-e3be6c30e623}">
          <xlrd:rvb i="4332"/>
        </ext>
      </extLst>
    </bk>
    <bk>
      <extLst>
        <ext uri="{3e2802c4-a4d2-4d8b-9148-e3be6c30e623}">
          <xlrd:rvb i="4338"/>
        </ext>
      </extLst>
    </bk>
    <bk>
      <extLst>
        <ext uri="{3e2802c4-a4d2-4d8b-9148-e3be6c30e623}">
          <xlrd:rvb i="4335"/>
        </ext>
      </extLst>
    </bk>
    <bk>
      <extLst>
        <ext uri="{3e2802c4-a4d2-4d8b-9148-e3be6c30e623}">
          <xlrd:rvb i="4341"/>
        </ext>
      </extLst>
    </bk>
    <bk>
      <extLst>
        <ext uri="{3e2802c4-a4d2-4d8b-9148-e3be6c30e623}">
          <xlrd:rvb i="4347"/>
        </ext>
      </extLst>
    </bk>
    <bk>
      <extLst>
        <ext uri="{3e2802c4-a4d2-4d8b-9148-e3be6c30e623}">
          <xlrd:rvb i="4344"/>
        </ext>
      </extLst>
    </bk>
    <bk>
      <extLst>
        <ext uri="{3e2802c4-a4d2-4d8b-9148-e3be6c30e623}">
          <xlrd:rvb i="4350"/>
        </ext>
      </extLst>
    </bk>
    <bk>
      <extLst>
        <ext uri="{3e2802c4-a4d2-4d8b-9148-e3be6c30e623}">
          <xlrd:rvb i="4356"/>
        </ext>
      </extLst>
    </bk>
    <bk>
      <extLst>
        <ext uri="{3e2802c4-a4d2-4d8b-9148-e3be6c30e623}">
          <xlrd:rvb i="4353"/>
        </ext>
      </extLst>
    </bk>
    <bk>
      <extLst>
        <ext uri="{3e2802c4-a4d2-4d8b-9148-e3be6c30e623}">
          <xlrd:rvb i="4359"/>
        </ext>
      </extLst>
    </bk>
    <bk>
      <extLst>
        <ext uri="{3e2802c4-a4d2-4d8b-9148-e3be6c30e623}">
          <xlrd:rvb i="4365"/>
        </ext>
      </extLst>
    </bk>
    <bk>
      <extLst>
        <ext uri="{3e2802c4-a4d2-4d8b-9148-e3be6c30e623}">
          <xlrd:rvb i="4362"/>
        </ext>
      </extLst>
    </bk>
    <bk>
      <extLst>
        <ext uri="{3e2802c4-a4d2-4d8b-9148-e3be6c30e623}">
          <xlrd:rvb i="4368"/>
        </ext>
      </extLst>
    </bk>
    <bk>
      <extLst>
        <ext uri="{3e2802c4-a4d2-4d8b-9148-e3be6c30e623}">
          <xlrd:rvb i="4373"/>
        </ext>
      </extLst>
    </bk>
    <bk>
      <extLst>
        <ext uri="{3e2802c4-a4d2-4d8b-9148-e3be6c30e623}">
          <xlrd:rvb i="4371"/>
        </ext>
      </extLst>
    </bk>
    <bk>
      <extLst>
        <ext uri="{3e2802c4-a4d2-4d8b-9148-e3be6c30e623}">
          <xlrd:rvb i="4376"/>
        </ext>
      </extLst>
    </bk>
    <bk>
      <extLst>
        <ext uri="{3e2802c4-a4d2-4d8b-9148-e3be6c30e623}">
          <xlrd:rvb i="4380"/>
        </ext>
      </extLst>
    </bk>
    <bk>
      <extLst>
        <ext uri="{3e2802c4-a4d2-4d8b-9148-e3be6c30e623}">
          <xlrd:rvb i="4378"/>
        </ext>
      </extLst>
    </bk>
    <bk>
      <extLst>
        <ext uri="{3e2802c4-a4d2-4d8b-9148-e3be6c30e623}">
          <xlrd:rvb i="4383"/>
        </ext>
      </extLst>
    </bk>
    <bk>
      <extLst>
        <ext uri="{3e2802c4-a4d2-4d8b-9148-e3be6c30e623}">
          <xlrd:rvb i="4389"/>
        </ext>
      </extLst>
    </bk>
    <bk>
      <extLst>
        <ext uri="{3e2802c4-a4d2-4d8b-9148-e3be6c30e623}">
          <xlrd:rvb i="4387"/>
        </ext>
      </extLst>
    </bk>
    <bk>
      <extLst>
        <ext uri="{3e2802c4-a4d2-4d8b-9148-e3be6c30e623}">
          <xlrd:rvb i="4392"/>
        </ext>
      </extLst>
    </bk>
    <bk>
      <extLst>
        <ext uri="{3e2802c4-a4d2-4d8b-9148-e3be6c30e623}">
          <xlrd:rvb i="4397"/>
        </ext>
      </extLst>
    </bk>
    <bk>
      <extLst>
        <ext uri="{3e2802c4-a4d2-4d8b-9148-e3be6c30e623}">
          <xlrd:rvb i="4395"/>
        </ext>
      </extLst>
    </bk>
    <bk>
      <extLst>
        <ext uri="{3e2802c4-a4d2-4d8b-9148-e3be6c30e623}">
          <xlrd:rvb i="4400"/>
        </ext>
      </extLst>
    </bk>
    <bk>
      <extLst>
        <ext uri="{3e2802c4-a4d2-4d8b-9148-e3be6c30e623}">
          <xlrd:rvb i="4405"/>
        </ext>
      </extLst>
    </bk>
    <bk>
      <extLst>
        <ext uri="{3e2802c4-a4d2-4d8b-9148-e3be6c30e623}">
          <xlrd:rvb i="4402"/>
        </ext>
      </extLst>
    </bk>
    <bk>
      <extLst>
        <ext uri="{3e2802c4-a4d2-4d8b-9148-e3be6c30e623}">
          <xlrd:rvb i="4408"/>
        </ext>
      </extLst>
    </bk>
    <bk>
      <extLst>
        <ext uri="{3e2802c4-a4d2-4d8b-9148-e3be6c30e623}">
          <xlrd:rvb i="4413"/>
        </ext>
      </extLst>
    </bk>
    <bk>
      <extLst>
        <ext uri="{3e2802c4-a4d2-4d8b-9148-e3be6c30e623}">
          <xlrd:rvb i="4411"/>
        </ext>
      </extLst>
    </bk>
    <bk>
      <extLst>
        <ext uri="{3e2802c4-a4d2-4d8b-9148-e3be6c30e623}">
          <xlrd:rvb i="4416"/>
        </ext>
      </extLst>
    </bk>
    <bk>
      <extLst>
        <ext uri="{3e2802c4-a4d2-4d8b-9148-e3be6c30e623}">
          <xlrd:rvb i="129"/>
        </ext>
      </extLst>
    </bk>
    <bk>
      <extLst>
        <ext uri="{3e2802c4-a4d2-4d8b-9148-e3be6c30e623}">
          <xlrd:rvb i="4422"/>
        </ext>
      </extLst>
    </bk>
    <bk>
      <extLst>
        <ext uri="{3e2802c4-a4d2-4d8b-9148-e3be6c30e623}">
          <xlrd:rvb i="4419"/>
        </ext>
      </extLst>
    </bk>
    <bk>
      <extLst>
        <ext uri="{3e2802c4-a4d2-4d8b-9148-e3be6c30e623}">
          <xlrd:rvb i="4425"/>
        </ext>
      </extLst>
    </bk>
    <bk>
      <extLst>
        <ext uri="{3e2802c4-a4d2-4d8b-9148-e3be6c30e623}">
          <xlrd:rvb i="4431"/>
        </ext>
      </extLst>
    </bk>
    <bk>
      <extLst>
        <ext uri="{3e2802c4-a4d2-4d8b-9148-e3be6c30e623}">
          <xlrd:rvb i="4427"/>
        </ext>
      </extLst>
    </bk>
    <bk>
      <extLst>
        <ext uri="{3e2802c4-a4d2-4d8b-9148-e3be6c30e623}">
          <xlrd:rvb i="4434"/>
        </ext>
      </extLst>
    </bk>
    <bk>
      <extLst>
        <ext uri="{3e2802c4-a4d2-4d8b-9148-e3be6c30e623}">
          <xlrd:rvb i="4440"/>
        </ext>
      </extLst>
    </bk>
    <bk>
      <extLst>
        <ext uri="{3e2802c4-a4d2-4d8b-9148-e3be6c30e623}">
          <xlrd:rvb i="4437"/>
        </ext>
      </extLst>
    </bk>
    <bk>
      <extLst>
        <ext uri="{3e2802c4-a4d2-4d8b-9148-e3be6c30e623}">
          <xlrd:rvb i="4443"/>
        </ext>
      </extLst>
    </bk>
    <bk>
      <extLst>
        <ext uri="{3e2802c4-a4d2-4d8b-9148-e3be6c30e623}">
          <xlrd:rvb i="4450"/>
        </ext>
      </extLst>
    </bk>
    <bk>
      <extLst>
        <ext uri="{3e2802c4-a4d2-4d8b-9148-e3be6c30e623}">
          <xlrd:rvb i="4446"/>
        </ext>
      </extLst>
    </bk>
    <bk>
      <extLst>
        <ext uri="{3e2802c4-a4d2-4d8b-9148-e3be6c30e623}">
          <xlrd:rvb i="577"/>
        </ext>
      </extLst>
    </bk>
    <bk>
      <extLst>
        <ext uri="{3e2802c4-a4d2-4d8b-9148-e3be6c30e623}">
          <xlrd:rvb i="1327"/>
        </ext>
      </extLst>
    </bk>
    <bk>
      <extLst>
        <ext uri="{3e2802c4-a4d2-4d8b-9148-e3be6c30e623}">
          <xlrd:rvb i="1323"/>
        </ext>
      </extLst>
    </bk>
    <bk>
      <extLst>
        <ext uri="{3e2802c4-a4d2-4d8b-9148-e3be6c30e623}">
          <xlrd:rvb i="4453"/>
        </ext>
      </extLst>
    </bk>
    <bk>
      <extLst>
        <ext uri="{3e2802c4-a4d2-4d8b-9148-e3be6c30e623}">
          <xlrd:rvb i="4458"/>
        </ext>
      </extLst>
    </bk>
    <bk>
      <extLst>
        <ext uri="{3e2802c4-a4d2-4d8b-9148-e3be6c30e623}">
          <xlrd:rvb i="4456"/>
        </ext>
      </extLst>
    </bk>
    <bk>
      <extLst>
        <ext uri="{3e2802c4-a4d2-4d8b-9148-e3be6c30e623}">
          <xlrd:rvb i="4461"/>
        </ext>
      </extLst>
    </bk>
    <bk>
      <extLst>
        <ext uri="{3e2802c4-a4d2-4d8b-9148-e3be6c30e623}">
          <xlrd:rvb i="4468"/>
        </ext>
      </extLst>
    </bk>
    <bk>
      <extLst>
        <ext uri="{3e2802c4-a4d2-4d8b-9148-e3be6c30e623}">
          <xlrd:rvb i="4465"/>
        </ext>
      </extLst>
    </bk>
    <bk>
      <extLst>
        <ext uri="{3e2802c4-a4d2-4d8b-9148-e3be6c30e623}">
          <xlrd:rvb i="4471"/>
        </ext>
      </extLst>
    </bk>
    <bk>
      <extLst>
        <ext uri="{3e2802c4-a4d2-4d8b-9148-e3be6c30e623}">
          <xlrd:rvb i="4476"/>
        </ext>
      </extLst>
    </bk>
    <bk>
      <extLst>
        <ext uri="{3e2802c4-a4d2-4d8b-9148-e3be6c30e623}">
          <xlrd:rvb i="4473"/>
        </ext>
      </extLst>
    </bk>
    <bk>
      <extLst>
        <ext uri="{3e2802c4-a4d2-4d8b-9148-e3be6c30e623}">
          <xlrd:rvb i="1172"/>
        </ext>
      </extLst>
    </bk>
    <bk>
      <extLst>
        <ext uri="{3e2802c4-a4d2-4d8b-9148-e3be6c30e623}">
          <xlrd:rvb i="133"/>
        </ext>
      </extLst>
    </bk>
    <bk>
      <extLst>
        <ext uri="{3e2802c4-a4d2-4d8b-9148-e3be6c30e623}">
          <xlrd:rvb i="1516"/>
        </ext>
      </extLst>
    </bk>
    <bk>
      <extLst>
        <ext uri="{3e2802c4-a4d2-4d8b-9148-e3be6c30e623}">
          <xlrd:rvb i="1512"/>
        </ext>
      </extLst>
    </bk>
    <bk>
      <extLst>
        <ext uri="{3e2802c4-a4d2-4d8b-9148-e3be6c30e623}">
          <xlrd:rvb i="4479"/>
        </ext>
      </extLst>
    </bk>
    <bk>
      <extLst>
        <ext uri="{3e2802c4-a4d2-4d8b-9148-e3be6c30e623}">
          <xlrd:rvb i="4483"/>
        </ext>
      </extLst>
    </bk>
    <bk>
      <extLst>
        <ext uri="{3e2802c4-a4d2-4d8b-9148-e3be6c30e623}">
          <xlrd:rvb i="4488"/>
        </ext>
      </extLst>
    </bk>
    <bk>
      <extLst>
        <ext uri="{3e2802c4-a4d2-4d8b-9148-e3be6c30e623}">
          <xlrd:rvb i="4494"/>
        </ext>
      </extLst>
    </bk>
    <bk>
      <extLst>
        <ext uri="{3e2802c4-a4d2-4d8b-9148-e3be6c30e623}">
          <xlrd:rvb i="4491"/>
        </ext>
      </extLst>
    </bk>
    <bk>
      <extLst>
        <ext uri="{3e2802c4-a4d2-4d8b-9148-e3be6c30e623}">
          <xlrd:rvb i="4497"/>
        </ext>
      </extLst>
    </bk>
    <bk>
      <extLst>
        <ext uri="{3e2802c4-a4d2-4d8b-9148-e3be6c30e623}">
          <xlrd:rvb i="123"/>
        </ext>
      </extLst>
    </bk>
    <bk>
      <extLst>
        <ext uri="{3e2802c4-a4d2-4d8b-9148-e3be6c30e623}">
          <xlrd:rvb i="4504"/>
        </ext>
      </extLst>
    </bk>
    <bk>
      <extLst>
        <ext uri="{3e2802c4-a4d2-4d8b-9148-e3be6c30e623}">
          <xlrd:rvb i="4501"/>
        </ext>
      </extLst>
    </bk>
    <bk>
      <extLst>
        <ext uri="{3e2802c4-a4d2-4d8b-9148-e3be6c30e623}">
          <xlrd:rvb i="4507"/>
        </ext>
      </extLst>
    </bk>
    <bk>
      <extLst>
        <ext uri="{3e2802c4-a4d2-4d8b-9148-e3be6c30e623}">
          <xlrd:rvb i="4512"/>
        </ext>
      </extLst>
    </bk>
    <bk>
      <extLst>
        <ext uri="{3e2802c4-a4d2-4d8b-9148-e3be6c30e623}">
          <xlrd:rvb i="4509"/>
        </ext>
      </extLst>
    </bk>
    <bk>
      <extLst>
        <ext uri="{3e2802c4-a4d2-4d8b-9148-e3be6c30e623}">
          <xlrd:rvb i="4515"/>
        </ext>
      </extLst>
    </bk>
    <bk>
      <extLst>
        <ext uri="{3e2802c4-a4d2-4d8b-9148-e3be6c30e623}">
          <xlrd:rvb i="4520"/>
        </ext>
      </extLst>
    </bk>
    <bk>
      <extLst>
        <ext uri="{3e2802c4-a4d2-4d8b-9148-e3be6c30e623}">
          <xlrd:rvb i="4517"/>
        </ext>
      </extLst>
    </bk>
    <bk>
      <extLst>
        <ext uri="{3e2802c4-a4d2-4d8b-9148-e3be6c30e623}">
          <xlrd:rvb i="4523"/>
        </ext>
      </extLst>
    </bk>
    <bk>
      <extLst>
        <ext uri="{3e2802c4-a4d2-4d8b-9148-e3be6c30e623}">
          <xlrd:rvb i="4529"/>
        </ext>
      </extLst>
    </bk>
    <bk>
      <extLst>
        <ext uri="{3e2802c4-a4d2-4d8b-9148-e3be6c30e623}">
          <xlrd:rvb i="4525"/>
        </ext>
      </extLst>
    </bk>
    <bk>
      <extLst>
        <ext uri="{3e2802c4-a4d2-4d8b-9148-e3be6c30e623}">
          <xlrd:rvb i="4532"/>
        </ext>
      </extLst>
    </bk>
    <bk>
      <extLst>
        <ext uri="{3e2802c4-a4d2-4d8b-9148-e3be6c30e623}">
          <xlrd:rvb i="4538"/>
        </ext>
      </extLst>
    </bk>
    <bk>
      <extLst>
        <ext uri="{3e2802c4-a4d2-4d8b-9148-e3be6c30e623}">
          <xlrd:rvb i="4535"/>
        </ext>
      </extLst>
    </bk>
    <bk>
      <extLst>
        <ext uri="{3e2802c4-a4d2-4d8b-9148-e3be6c30e623}">
          <xlrd:rvb i="4541"/>
        </ext>
      </extLst>
    </bk>
    <bk>
      <extLst>
        <ext uri="{3e2802c4-a4d2-4d8b-9148-e3be6c30e623}">
          <xlrd:rvb i="4547"/>
        </ext>
      </extLst>
    </bk>
    <bk>
      <extLst>
        <ext uri="{3e2802c4-a4d2-4d8b-9148-e3be6c30e623}">
          <xlrd:rvb i="4544"/>
        </ext>
      </extLst>
    </bk>
    <bk>
      <extLst>
        <ext uri="{3e2802c4-a4d2-4d8b-9148-e3be6c30e623}">
          <xlrd:rvb i="4550"/>
        </ext>
      </extLst>
    </bk>
    <bk>
      <extLst>
        <ext uri="{3e2802c4-a4d2-4d8b-9148-e3be6c30e623}">
          <xlrd:rvb i="4555"/>
        </ext>
      </extLst>
    </bk>
    <bk>
      <extLst>
        <ext uri="{3e2802c4-a4d2-4d8b-9148-e3be6c30e623}">
          <xlrd:rvb i="4552"/>
        </ext>
      </extLst>
    </bk>
    <bk>
      <extLst>
        <ext uri="{3e2802c4-a4d2-4d8b-9148-e3be6c30e623}">
          <xlrd:rvb i="4558"/>
        </ext>
      </extLst>
    </bk>
    <bk>
      <extLst>
        <ext uri="{3e2802c4-a4d2-4d8b-9148-e3be6c30e623}">
          <xlrd:rvb i="4564"/>
        </ext>
      </extLst>
    </bk>
    <bk>
      <extLst>
        <ext uri="{3e2802c4-a4d2-4d8b-9148-e3be6c30e623}">
          <xlrd:rvb i="4561"/>
        </ext>
      </extLst>
    </bk>
    <bk>
      <extLst>
        <ext uri="{3e2802c4-a4d2-4d8b-9148-e3be6c30e623}">
          <xlrd:rvb i="4567"/>
        </ext>
      </extLst>
    </bk>
    <bk>
      <extLst>
        <ext uri="{3e2802c4-a4d2-4d8b-9148-e3be6c30e623}">
          <xlrd:rvb i="4572"/>
        </ext>
      </extLst>
    </bk>
    <bk>
      <extLst>
        <ext uri="{3e2802c4-a4d2-4d8b-9148-e3be6c30e623}">
          <xlrd:rvb i="4570"/>
        </ext>
      </extLst>
    </bk>
    <bk>
      <extLst>
        <ext uri="{3e2802c4-a4d2-4d8b-9148-e3be6c30e623}">
          <xlrd:rvb i="4575"/>
        </ext>
      </extLst>
    </bk>
    <bk>
      <extLst>
        <ext uri="{3e2802c4-a4d2-4d8b-9148-e3be6c30e623}">
          <xlrd:rvb i="4581"/>
        </ext>
      </extLst>
    </bk>
    <bk>
      <extLst>
        <ext uri="{3e2802c4-a4d2-4d8b-9148-e3be6c30e623}">
          <xlrd:rvb i="4578"/>
        </ext>
      </extLst>
    </bk>
    <bk>
      <extLst>
        <ext uri="{3e2802c4-a4d2-4d8b-9148-e3be6c30e623}">
          <xlrd:rvb i="4584"/>
        </ext>
      </extLst>
    </bk>
    <bk>
      <extLst>
        <ext uri="{3e2802c4-a4d2-4d8b-9148-e3be6c30e623}">
          <xlrd:rvb i="4591"/>
        </ext>
      </extLst>
    </bk>
    <bk>
      <extLst>
        <ext uri="{3e2802c4-a4d2-4d8b-9148-e3be6c30e623}">
          <xlrd:rvb i="4588"/>
        </ext>
      </extLst>
    </bk>
    <bk>
      <extLst>
        <ext uri="{3e2802c4-a4d2-4d8b-9148-e3be6c30e623}">
          <xlrd:rvb i="4594"/>
        </ext>
      </extLst>
    </bk>
    <bk>
      <extLst>
        <ext uri="{3e2802c4-a4d2-4d8b-9148-e3be6c30e623}">
          <xlrd:rvb i="4599"/>
        </ext>
      </extLst>
    </bk>
    <bk>
      <extLst>
        <ext uri="{3e2802c4-a4d2-4d8b-9148-e3be6c30e623}">
          <xlrd:rvb i="4596"/>
        </ext>
      </extLst>
    </bk>
    <bk>
      <extLst>
        <ext uri="{3e2802c4-a4d2-4d8b-9148-e3be6c30e623}">
          <xlrd:rvb i="4602"/>
        </ext>
      </extLst>
    </bk>
    <bk>
      <extLst>
        <ext uri="{3e2802c4-a4d2-4d8b-9148-e3be6c30e623}">
          <xlrd:rvb i="106"/>
        </ext>
      </extLst>
    </bk>
    <bk>
      <extLst>
        <ext uri="{3e2802c4-a4d2-4d8b-9148-e3be6c30e623}">
          <xlrd:rvb i="4608"/>
        </ext>
      </extLst>
    </bk>
    <bk>
      <extLst>
        <ext uri="{3e2802c4-a4d2-4d8b-9148-e3be6c30e623}">
          <xlrd:rvb i="4605"/>
        </ext>
      </extLst>
    </bk>
    <bk>
      <extLst>
        <ext uri="{3e2802c4-a4d2-4d8b-9148-e3be6c30e623}">
          <xlrd:rvb i="4611"/>
        </ext>
      </extLst>
    </bk>
    <bk>
      <extLst>
        <ext uri="{3e2802c4-a4d2-4d8b-9148-e3be6c30e623}">
          <xlrd:rvb i="4617"/>
        </ext>
      </extLst>
    </bk>
    <bk>
      <extLst>
        <ext uri="{3e2802c4-a4d2-4d8b-9148-e3be6c30e623}">
          <xlrd:rvb i="4614"/>
        </ext>
      </extLst>
    </bk>
    <bk>
      <extLst>
        <ext uri="{3e2802c4-a4d2-4d8b-9148-e3be6c30e623}">
          <xlrd:rvb i="4620"/>
        </ext>
      </extLst>
    </bk>
    <bk>
      <extLst>
        <ext uri="{3e2802c4-a4d2-4d8b-9148-e3be6c30e623}">
          <xlrd:rvb i="4627"/>
        </ext>
      </extLst>
    </bk>
    <bk>
      <extLst>
        <ext uri="{3e2802c4-a4d2-4d8b-9148-e3be6c30e623}">
          <xlrd:rvb i="4624"/>
        </ext>
      </extLst>
    </bk>
    <bk>
      <extLst>
        <ext uri="{3e2802c4-a4d2-4d8b-9148-e3be6c30e623}">
          <xlrd:rvb i="4630"/>
        </ext>
      </extLst>
    </bk>
    <bk>
      <extLst>
        <ext uri="{3e2802c4-a4d2-4d8b-9148-e3be6c30e623}">
          <xlrd:rvb i="4636"/>
        </ext>
      </extLst>
    </bk>
    <bk>
      <extLst>
        <ext uri="{3e2802c4-a4d2-4d8b-9148-e3be6c30e623}">
          <xlrd:rvb i="4633"/>
        </ext>
      </extLst>
    </bk>
    <bk>
      <extLst>
        <ext uri="{3e2802c4-a4d2-4d8b-9148-e3be6c30e623}">
          <xlrd:rvb i="4639"/>
        </ext>
      </extLst>
    </bk>
    <bk>
      <extLst>
        <ext uri="{3e2802c4-a4d2-4d8b-9148-e3be6c30e623}">
          <xlrd:rvb i="4645"/>
        </ext>
      </extLst>
    </bk>
    <bk>
      <extLst>
        <ext uri="{3e2802c4-a4d2-4d8b-9148-e3be6c30e623}">
          <xlrd:rvb i="4642"/>
        </ext>
      </extLst>
    </bk>
    <bk>
      <extLst>
        <ext uri="{3e2802c4-a4d2-4d8b-9148-e3be6c30e623}">
          <xlrd:rvb i="4648"/>
        </ext>
      </extLst>
    </bk>
    <bk>
      <extLst>
        <ext uri="{3e2802c4-a4d2-4d8b-9148-e3be6c30e623}">
          <xlrd:rvb i="4652"/>
        </ext>
      </extLst>
    </bk>
    <bk>
      <extLst>
        <ext uri="{3e2802c4-a4d2-4d8b-9148-e3be6c30e623}">
          <xlrd:rvb i="4650"/>
        </ext>
      </extLst>
    </bk>
    <bk>
      <extLst>
        <ext uri="{3e2802c4-a4d2-4d8b-9148-e3be6c30e623}">
          <xlrd:rvb i="605"/>
        </ext>
      </extLst>
    </bk>
    <bk>
      <extLst>
        <ext uri="{3e2802c4-a4d2-4d8b-9148-e3be6c30e623}">
          <xlrd:rvb i="1335"/>
        </ext>
      </extLst>
    </bk>
    <bk>
      <extLst>
        <ext uri="{3e2802c4-a4d2-4d8b-9148-e3be6c30e623}">
          <xlrd:rvb i="1332"/>
        </ext>
      </extLst>
    </bk>
    <bk>
      <extLst>
        <ext uri="{3e2802c4-a4d2-4d8b-9148-e3be6c30e623}">
          <xlrd:rvb i="4655"/>
        </ext>
      </extLst>
    </bk>
    <bk>
      <extLst>
        <ext uri="{3e2802c4-a4d2-4d8b-9148-e3be6c30e623}">
          <xlrd:rvb i="4661"/>
        </ext>
      </extLst>
    </bk>
    <bk>
      <extLst>
        <ext uri="{3e2802c4-a4d2-4d8b-9148-e3be6c30e623}">
          <xlrd:rvb i="4658"/>
        </ext>
      </extLst>
    </bk>
    <bk>
      <extLst>
        <ext uri="{3e2802c4-a4d2-4d8b-9148-e3be6c30e623}">
          <xlrd:rvb i="4664"/>
        </ext>
      </extLst>
    </bk>
    <bk>
      <extLst>
        <ext uri="{3e2802c4-a4d2-4d8b-9148-e3be6c30e623}">
          <xlrd:rvb i="4670"/>
        </ext>
      </extLst>
    </bk>
    <bk>
      <extLst>
        <ext uri="{3e2802c4-a4d2-4d8b-9148-e3be6c30e623}">
          <xlrd:rvb i="4667"/>
        </ext>
      </extLst>
    </bk>
    <bk>
      <extLst>
        <ext uri="{3e2802c4-a4d2-4d8b-9148-e3be6c30e623}">
          <xlrd:rvb i="4673"/>
        </ext>
      </extLst>
    </bk>
    <bk>
      <extLst>
        <ext uri="{3e2802c4-a4d2-4d8b-9148-e3be6c30e623}">
          <xlrd:rvb i="4677"/>
        </ext>
      </extLst>
    </bk>
    <bk>
      <extLst>
        <ext uri="{3e2802c4-a4d2-4d8b-9148-e3be6c30e623}">
          <xlrd:rvb i="4675"/>
        </ext>
      </extLst>
    </bk>
    <bk>
      <extLst>
        <ext uri="{3e2802c4-a4d2-4d8b-9148-e3be6c30e623}">
          <xlrd:rvb i="4680"/>
        </ext>
      </extLst>
    </bk>
    <bk>
      <extLst>
        <ext uri="{3e2802c4-a4d2-4d8b-9148-e3be6c30e623}">
          <xlrd:rvb i="4684"/>
        </ext>
      </extLst>
    </bk>
    <bk>
      <extLst>
        <ext uri="{3e2802c4-a4d2-4d8b-9148-e3be6c30e623}">
          <xlrd:rvb i="4682"/>
        </ext>
      </extLst>
    </bk>
    <bk>
      <extLst>
        <ext uri="{3e2802c4-a4d2-4d8b-9148-e3be6c30e623}">
          <xlrd:rvb i="4687"/>
        </ext>
      </extLst>
    </bk>
    <bk>
      <extLst>
        <ext uri="{3e2802c4-a4d2-4d8b-9148-e3be6c30e623}">
          <xlrd:rvb i="4692"/>
        </ext>
      </extLst>
    </bk>
    <bk>
      <extLst>
        <ext uri="{3e2802c4-a4d2-4d8b-9148-e3be6c30e623}">
          <xlrd:rvb i="4689"/>
        </ext>
      </extLst>
    </bk>
    <bk>
      <extLst>
        <ext uri="{3e2802c4-a4d2-4d8b-9148-e3be6c30e623}">
          <xlrd:rvb i="4695"/>
        </ext>
      </extLst>
    </bk>
    <bk>
      <extLst>
        <ext uri="{3e2802c4-a4d2-4d8b-9148-e3be6c30e623}">
          <xlrd:rvb i="4702"/>
        </ext>
      </extLst>
    </bk>
    <bk>
      <extLst>
        <ext uri="{3e2802c4-a4d2-4d8b-9148-e3be6c30e623}">
          <xlrd:rvb i="4698"/>
        </ext>
      </extLst>
    </bk>
    <bk>
      <extLst>
        <ext uri="{3e2802c4-a4d2-4d8b-9148-e3be6c30e623}">
          <xlrd:rvb i="4705"/>
        </ext>
      </extLst>
    </bk>
    <bk>
      <extLst>
        <ext uri="{3e2802c4-a4d2-4d8b-9148-e3be6c30e623}">
          <xlrd:rvb i="4711"/>
        </ext>
      </extLst>
    </bk>
    <bk>
      <extLst>
        <ext uri="{3e2802c4-a4d2-4d8b-9148-e3be6c30e623}">
          <xlrd:rvb i="4708"/>
        </ext>
      </extLst>
    </bk>
    <bk>
      <extLst>
        <ext uri="{3e2802c4-a4d2-4d8b-9148-e3be6c30e623}">
          <xlrd:rvb i="4714"/>
        </ext>
      </extLst>
    </bk>
    <bk>
      <extLst>
        <ext uri="{3e2802c4-a4d2-4d8b-9148-e3be6c30e623}">
          <xlrd:rvb i="4719"/>
        </ext>
      </extLst>
    </bk>
    <bk>
      <extLst>
        <ext uri="{3e2802c4-a4d2-4d8b-9148-e3be6c30e623}">
          <xlrd:rvb i="4717"/>
        </ext>
      </extLst>
    </bk>
    <bk>
      <extLst>
        <ext uri="{3e2802c4-a4d2-4d8b-9148-e3be6c30e623}">
          <xlrd:rvb i="4722"/>
        </ext>
      </extLst>
    </bk>
    <bk>
      <extLst>
        <ext uri="{3e2802c4-a4d2-4d8b-9148-e3be6c30e623}">
          <xlrd:rvb i="4727"/>
        </ext>
      </extLst>
    </bk>
    <bk>
      <extLst>
        <ext uri="{3e2802c4-a4d2-4d8b-9148-e3be6c30e623}">
          <xlrd:rvb i="4725"/>
        </ext>
      </extLst>
    </bk>
    <bk>
      <extLst>
        <ext uri="{3e2802c4-a4d2-4d8b-9148-e3be6c30e623}">
          <xlrd:rvb i="4730"/>
        </ext>
      </extLst>
    </bk>
    <bk>
      <extLst>
        <ext uri="{3e2802c4-a4d2-4d8b-9148-e3be6c30e623}">
          <xlrd:rvb i="4735"/>
        </ext>
      </extLst>
    </bk>
    <bk>
      <extLst>
        <ext uri="{3e2802c4-a4d2-4d8b-9148-e3be6c30e623}">
          <xlrd:rvb i="4733"/>
        </ext>
      </extLst>
    </bk>
    <bk>
      <extLst>
        <ext uri="{3e2802c4-a4d2-4d8b-9148-e3be6c30e623}">
          <xlrd:rvb i="4738"/>
        </ext>
      </extLst>
    </bk>
    <bk>
      <extLst>
        <ext uri="{3e2802c4-a4d2-4d8b-9148-e3be6c30e623}">
          <xlrd:rvb i="4745"/>
        </ext>
      </extLst>
    </bk>
    <bk>
      <extLst>
        <ext uri="{3e2802c4-a4d2-4d8b-9148-e3be6c30e623}">
          <xlrd:rvb i="4741"/>
        </ext>
      </extLst>
    </bk>
    <bk>
      <extLst>
        <ext uri="{3e2802c4-a4d2-4d8b-9148-e3be6c30e623}">
          <xlrd:rvb i="4748"/>
        </ext>
      </extLst>
    </bk>
    <bk>
      <extLst>
        <ext uri="{3e2802c4-a4d2-4d8b-9148-e3be6c30e623}">
          <xlrd:rvb i="4753"/>
        </ext>
      </extLst>
    </bk>
    <bk>
      <extLst>
        <ext uri="{3e2802c4-a4d2-4d8b-9148-e3be6c30e623}">
          <xlrd:rvb i="4751"/>
        </ext>
      </extLst>
    </bk>
    <bk>
      <extLst>
        <ext uri="{3e2802c4-a4d2-4d8b-9148-e3be6c30e623}">
          <xlrd:rvb i="4756"/>
        </ext>
      </extLst>
    </bk>
    <bk>
      <extLst>
        <ext uri="{3e2802c4-a4d2-4d8b-9148-e3be6c30e623}">
          <xlrd:rvb i="4762"/>
        </ext>
      </extLst>
    </bk>
    <bk>
      <extLst>
        <ext uri="{3e2802c4-a4d2-4d8b-9148-e3be6c30e623}">
          <xlrd:rvb i="4759"/>
        </ext>
      </extLst>
    </bk>
    <bk>
      <extLst>
        <ext uri="{3e2802c4-a4d2-4d8b-9148-e3be6c30e623}">
          <xlrd:rvb i="4765"/>
        </ext>
      </extLst>
    </bk>
    <bk>
      <extLst>
        <ext uri="{3e2802c4-a4d2-4d8b-9148-e3be6c30e623}">
          <xlrd:rvb i="4771"/>
        </ext>
      </extLst>
    </bk>
    <bk>
      <extLst>
        <ext uri="{3e2802c4-a4d2-4d8b-9148-e3be6c30e623}">
          <xlrd:rvb i="4769"/>
        </ext>
      </extLst>
    </bk>
    <bk>
      <extLst>
        <ext uri="{3e2802c4-a4d2-4d8b-9148-e3be6c30e623}">
          <xlrd:rvb i="4774"/>
        </ext>
      </extLst>
    </bk>
    <bk>
      <extLst>
        <ext uri="{3e2802c4-a4d2-4d8b-9148-e3be6c30e623}">
          <xlrd:rvb i="4780"/>
        </ext>
      </extLst>
    </bk>
    <bk>
      <extLst>
        <ext uri="{3e2802c4-a4d2-4d8b-9148-e3be6c30e623}">
          <xlrd:rvb i="4777"/>
        </ext>
      </extLst>
    </bk>
    <bk>
      <extLst>
        <ext uri="{3e2802c4-a4d2-4d8b-9148-e3be6c30e623}">
          <xlrd:rvb i="4783"/>
        </ext>
      </extLst>
    </bk>
    <bk>
      <extLst>
        <ext uri="{3e2802c4-a4d2-4d8b-9148-e3be6c30e623}">
          <xlrd:rvb i="4787"/>
        </ext>
      </extLst>
    </bk>
    <bk>
      <extLst>
        <ext uri="{3e2802c4-a4d2-4d8b-9148-e3be6c30e623}">
          <xlrd:rvb i="4785"/>
        </ext>
      </extLst>
    </bk>
    <bk>
      <extLst>
        <ext uri="{3e2802c4-a4d2-4d8b-9148-e3be6c30e623}">
          <xlrd:rvb i="4789"/>
        </ext>
      </extLst>
    </bk>
    <bk>
      <extLst>
        <ext uri="{3e2802c4-a4d2-4d8b-9148-e3be6c30e623}">
          <xlrd:rvb i="4793"/>
        </ext>
      </extLst>
    </bk>
    <bk>
      <extLst>
        <ext uri="{3e2802c4-a4d2-4d8b-9148-e3be6c30e623}">
          <xlrd:rvb i="4791"/>
        </ext>
      </extLst>
    </bk>
    <bk>
      <extLst>
        <ext uri="{3e2802c4-a4d2-4d8b-9148-e3be6c30e623}">
          <xlrd:rvb i="4796"/>
        </ext>
      </extLst>
    </bk>
    <bk>
      <extLst>
        <ext uri="{3e2802c4-a4d2-4d8b-9148-e3be6c30e623}">
          <xlrd:rvb i="4803"/>
        </ext>
      </extLst>
    </bk>
    <bk>
      <extLst>
        <ext uri="{3e2802c4-a4d2-4d8b-9148-e3be6c30e623}">
          <xlrd:rvb i="4800"/>
        </ext>
      </extLst>
    </bk>
    <bk>
      <extLst>
        <ext uri="{3e2802c4-a4d2-4d8b-9148-e3be6c30e623}">
          <xlrd:rvb i="4806"/>
        </ext>
      </extLst>
    </bk>
    <bk>
      <extLst>
        <ext uri="{3e2802c4-a4d2-4d8b-9148-e3be6c30e623}">
          <xlrd:rvb i="4812"/>
        </ext>
      </extLst>
    </bk>
    <bk>
      <extLst>
        <ext uri="{3e2802c4-a4d2-4d8b-9148-e3be6c30e623}">
          <xlrd:rvb i="4810"/>
        </ext>
      </extLst>
    </bk>
    <bk>
      <extLst>
        <ext uri="{3e2802c4-a4d2-4d8b-9148-e3be6c30e623}">
          <xlrd:rvb i="4815"/>
        </ext>
      </extLst>
    </bk>
    <bk>
      <extLst>
        <ext uri="{3e2802c4-a4d2-4d8b-9148-e3be6c30e623}">
          <xlrd:rvb i="4820"/>
        </ext>
      </extLst>
    </bk>
    <bk>
      <extLst>
        <ext uri="{3e2802c4-a4d2-4d8b-9148-e3be6c30e623}">
          <xlrd:rvb i="4818"/>
        </ext>
      </extLst>
    </bk>
    <bk>
      <extLst>
        <ext uri="{3e2802c4-a4d2-4d8b-9148-e3be6c30e623}">
          <xlrd:rvb i="4823"/>
        </ext>
      </extLst>
    </bk>
    <bk>
      <extLst>
        <ext uri="{3e2802c4-a4d2-4d8b-9148-e3be6c30e623}">
          <xlrd:rvb i="4826"/>
        </ext>
      </extLst>
    </bk>
    <bk>
      <extLst>
        <ext uri="{3e2802c4-a4d2-4d8b-9148-e3be6c30e623}">
          <xlrd:rvb i="4824"/>
        </ext>
      </extLst>
    </bk>
    <bk>
      <extLst>
        <ext uri="{3e2802c4-a4d2-4d8b-9148-e3be6c30e623}">
          <xlrd:rvb i="4829"/>
        </ext>
      </extLst>
    </bk>
    <bk>
      <extLst>
        <ext uri="{3e2802c4-a4d2-4d8b-9148-e3be6c30e623}">
          <xlrd:rvb i="4831"/>
        </ext>
      </extLst>
    </bk>
    <bk>
      <extLst>
        <ext uri="{3e2802c4-a4d2-4d8b-9148-e3be6c30e623}">
          <xlrd:rvb i="4834"/>
        </ext>
      </extLst>
    </bk>
    <bk>
      <extLst>
        <ext uri="{3e2802c4-a4d2-4d8b-9148-e3be6c30e623}">
          <xlrd:rvb i="4832"/>
        </ext>
      </extLst>
    </bk>
    <bk>
      <extLst>
        <ext uri="{3e2802c4-a4d2-4d8b-9148-e3be6c30e623}">
          <xlrd:rvb i="4890"/>
        </ext>
      </extLst>
    </bk>
    <bk>
      <extLst>
        <ext uri="{3e2802c4-a4d2-4d8b-9148-e3be6c30e623}">
          <xlrd:rvb i="4896"/>
        </ext>
      </extLst>
    </bk>
    <bk>
      <extLst>
        <ext uri="{3e2802c4-a4d2-4d8b-9148-e3be6c30e623}">
          <xlrd:rvb i="4893"/>
        </ext>
      </extLst>
    </bk>
    <bk>
      <extLst>
        <ext uri="{3e2802c4-a4d2-4d8b-9148-e3be6c30e623}">
          <xlrd:rvb i="4899"/>
        </ext>
      </extLst>
    </bk>
    <bk>
      <extLst>
        <ext uri="{3e2802c4-a4d2-4d8b-9148-e3be6c30e623}">
          <xlrd:rvb i="4905"/>
        </ext>
      </extLst>
    </bk>
    <bk>
      <extLst>
        <ext uri="{3e2802c4-a4d2-4d8b-9148-e3be6c30e623}">
          <xlrd:rvb i="4902"/>
        </ext>
      </extLst>
    </bk>
    <bk>
      <extLst>
        <ext uri="{3e2802c4-a4d2-4d8b-9148-e3be6c30e623}">
          <xlrd:rvb i="4908"/>
        </ext>
      </extLst>
    </bk>
    <bk>
      <extLst>
        <ext uri="{3e2802c4-a4d2-4d8b-9148-e3be6c30e623}">
          <xlrd:rvb i="4913"/>
        </ext>
      </extLst>
    </bk>
    <bk>
      <extLst>
        <ext uri="{3e2802c4-a4d2-4d8b-9148-e3be6c30e623}">
          <xlrd:rvb i="4910"/>
        </ext>
      </extLst>
    </bk>
    <bk>
      <extLst>
        <ext uri="{3e2802c4-a4d2-4d8b-9148-e3be6c30e623}">
          <xlrd:rvb i="4916"/>
        </ext>
      </extLst>
    </bk>
    <bk>
      <extLst>
        <ext uri="{3e2802c4-a4d2-4d8b-9148-e3be6c30e623}">
          <xlrd:rvb i="4922"/>
        </ext>
      </extLst>
    </bk>
    <bk>
      <extLst>
        <ext uri="{3e2802c4-a4d2-4d8b-9148-e3be6c30e623}">
          <xlrd:rvb i="4919"/>
        </ext>
      </extLst>
    </bk>
    <bk>
      <extLst>
        <ext uri="{3e2802c4-a4d2-4d8b-9148-e3be6c30e623}">
          <xlrd:rvb i="4925"/>
        </ext>
      </extLst>
    </bk>
    <bk>
      <extLst>
        <ext uri="{3e2802c4-a4d2-4d8b-9148-e3be6c30e623}">
          <xlrd:rvb i="4929"/>
        </ext>
      </extLst>
    </bk>
    <bk>
      <extLst>
        <ext uri="{3e2802c4-a4d2-4d8b-9148-e3be6c30e623}">
          <xlrd:rvb i="4927"/>
        </ext>
      </extLst>
    </bk>
    <bk>
      <extLst>
        <ext uri="{3e2802c4-a4d2-4d8b-9148-e3be6c30e623}">
          <xlrd:rvb i="4932"/>
        </ext>
      </extLst>
    </bk>
    <bk>
      <extLst>
        <ext uri="{3e2802c4-a4d2-4d8b-9148-e3be6c30e623}">
          <xlrd:rvb i="4937"/>
        </ext>
      </extLst>
    </bk>
    <bk>
      <extLst>
        <ext uri="{3e2802c4-a4d2-4d8b-9148-e3be6c30e623}">
          <xlrd:rvb i="4934"/>
        </ext>
      </extLst>
    </bk>
    <bk>
      <extLst>
        <ext uri="{3e2802c4-a4d2-4d8b-9148-e3be6c30e623}">
          <xlrd:rvb i="919"/>
        </ext>
      </extLst>
    </bk>
    <bk>
      <extLst>
        <ext uri="{3e2802c4-a4d2-4d8b-9148-e3be6c30e623}">
          <xlrd:rvb i="1430"/>
        </ext>
      </extLst>
    </bk>
    <bk>
      <extLst>
        <ext uri="{3e2802c4-a4d2-4d8b-9148-e3be6c30e623}">
          <xlrd:rvb i="1428"/>
        </ext>
      </extLst>
    </bk>
    <bk>
      <extLst>
        <ext uri="{3e2802c4-a4d2-4d8b-9148-e3be6c30e623}">
          <xlrd:rvb i="4940"/>
        </ext>
      </extLst>
    </bk>
    <bk>
      <extLst>
        <ext uri="{3e2802c4-a4d2-4d8b-9148-e3be6c30e623}">
          <xlrd:rvb i="4944"/>
        </ext>
      </extLst>
    </bk>
    <bk>
      <extLst>
        <ext uri="{3e2802c4-a4d2-4d8b-9148-e3be6c30e623}">
          <xlrd:rvb i="4942"/>
        </ext>
      </extLst>
    </bk>
    <bk>
      <extLst>
        <ext uri="{3e2802c4-a4d2-4d8b-9148-e3be6c30e623}">
          <xlrd:rvb i="4947"/>
        </ext>
      </extLst>
    </bk>
    <bk>
      <extLst>
        <ext uri="{3e2802c4-a4d2-4d8b-9148-e3be6c30e623}">
          <xlrd:rvb i="4952"/>
        </ext>
      </extLst>
    </bk>
    <bk>
      <extLst>
        <ext uri="{3e2802c4-a4d2-4d8b-9148-e3be6c30e623}">
          <xlrd:rvb i="4949"/>
        </ext>
      </extLst>
    </bk>
    <bk>
      <extLst>
        <ext uri="{3e2802c4-a4d2-4d8b-9148-e3be6c30e623}">
          <xlrd:rvb i="4955"/>
        </ext>
      </extLst>
    </bk>
    <bk>
      <extLst>
        <ext uri="{3e2802c4-a4d2-4d8b-9148-e3be6c30e623}">
          <xlrd:rvb i="4960"/>
        </ext>
      </extLst>
    </bk>
    <bk>
      <extLst>
        <ext uri="{3e2802c4-a4d2-4d8b-9148-e3be6c30e623}">
          <xlrd:rvb i="4958"/>
        </ext>
      </extLst>
    </bk>
    <bk>
      <extLst>
        <ext uri="{3e2802c4-a4d2-4d8b-9148-e3be6c30e623}">
          <xlrd:rvb i="4963"/>
        </ext>
      </extLst>
    </bk>
    <bk>
      <extLst>
        <ext uri="{3e2802c4-a4d2-4d8b-9148-e3be6c30e623}">
          <xlrd:rvb i="4970"/>
        </ext>
      </extLst>
    </bk>
    <bk>
      <extLst>
        <ext uri="{3e2802c4-a4d2-4d8b-9148-e3be6c30e623}">
          <xlrd:rvb i="4967"/>
        </ext>
      </extLst>
    </bk>
    <bk>
      <extLst>
        <ext uri="{3e2802c4-a4d2-4d8b-9148-e3be6c30e623}">
          <xlrd:rvb i="4973"/>
        </ext>
      </extLst>
    </bk>
    <bk>
      <extLst>
        <ext uri="{3e2802c4-a4d2-4d8b-9148-e3be6c30e623}">
          <xlrd:rvb i="4980"/>
        </ext>
      </extLst>
    </bk>
    <bk>
      <extLst>
        <ext uri="{3e2802c4-a4d2-4d8b-9148-e3be6c30e623}">
          <xlrd:rvb i="4977"/>
        </ext>
      </extLst>
    </bk>
    <bk>
      <extLst>
        <ext uri="{3e2802c4-a4d2-4d8b-9148-e3be6c30e623}">
          <xlrd:rvb i="4983"/>
        </ext>
      </extLst>
    </bk>
    <bk>
      <extLst>
        <ext uri="{3e2802c4-a4d2-4d8b-9148-e3be6c30e623}">
          <xlrd:rvb i="4989"/>
        </ext>
      </extLst>
    </bk>
    <bk>
      <extLst>
        <ext uri="{3e2802c4-a4d2-4d8b-9148-e3be6c30e623}">
          <xlrd:rvb i="4986"/>
        </ext>
      </extLst>
    </bk>
    <bk>
      <extLst>
        <ext uri="{3e2802c4-a4d2-4d8b-9148-e3be6c30e623}">
          <xlrd:rvb i="4991"/>
        </ext>
      </extLst>
    </bk>
    <bk>
      <extLst>
        <ext uri="{3e2802c4-a4d2-4d8b-9148-e3be6c30e623}">
          <xlrd:rvb i="4996"/>
        </ext>
      </extLst>
    </bk>
    <bk>
      <extLst>
        <ext uri="{3e2802c4-a4d2-4d8b-9148-e3be6c30e623}">
          <xlrd:rvb i="4994"/>
        </ext>
      </extLst>
    </bk>
    <bk>
      <extLst>
        <ext uri="{3e2802c4-a4d2-4d8b-9148-e3be6c30e623}">
          <xlrd:rvb i="4999"/>
        </ext>
      </extLst>
    </bk>
    <bk>
      <extLst>
        <ext uri="{3e2802c4-a4d2-4d8b-9148-e3be6c30e623}">
          <xlrd:rvb i="5003"/>
        </ext>
      </extLst>
    </bk>
    <bk>
      <extLst>
        <ext uri="{3e2802c4-a4d2-4d8b-9148-e3be6c30e623}">
          <xlrd:rvb i="5001"/>
        </ext>
      </extLst>
    </bk>
    <bk>
      <extLst>
        <ext uri="{3e2802c4-a4d2-4d8b-9148-e3be6c30e623}">
          <xlrd:rvb i="234"/>
        </ext>
      </extLst>
    </bk>
    <bk>
      <extLst>
        <ext uri="{3e2802c4-a4d2-4d8b-9148-e3be6c30e623}">
          <xlrd:rvb i="1232"/>
        </ext>
      </extLst>
    </bk>
    <bk>
      <extLst>
        <ext uri="{3e2802c4-a4d2-4d8b-9148-e3be6c30e623}">
          <xlrd:rvb i="1228"/>
        </ext>
      </extLst>
    </bk>
    <bk>
      <extLst>
        <ext uri="{3e2802c4-a4d2-4d8b-9148-e3be6c30e623}">
          <xlrd:rvb i="5005"/>
        </ext>
      </extLst>
    </bk>
    <bk>
      <extLst>
        <ext uri="{3e2802c4-a4d2-4d8b-9148-e3be6c30e623}">
          <xlrd:rvb i="5012"/>
        </ext>
      </extLst>
    </bk>
    <bk>
      <extLst>
        <ext uri="{3e2802c4-a4d2-4d8b-9148-e3be6c30e623}">
          <xlrd:rvb i="5009"/>
        </ext>
      </extLst>
    </bk>
    <bk>
      <extLst>
        <ext uri="{3e2802c4-a4d2-4d8b-9148-e3be6c30e623}">
          <xlrd:rvb i="5015"/>
        </ext>
      </extLst>
    </bk>
    <bk>
      <extLst>
        <ext uri="{3e2802c4-a4d2-4d8b-9148-e3be6c30e623}">
          <xlrd:rvb i="5022"/>
        </ext>
      </extLst>
    </bk>
    <bk>
      <extLst>
        <ext uri="{3e2802c4-a4d2-4d8b-9148-e3be6c30e623}">
          <xlrd:rvb i="5019"/>
        </ext>
      </extLst>
    </bk>
    <bk>
      <extLst>
        <ext uri="{3e2802c4-a4d2-4d8b-9148-e3be6c30e623}">
          <xlrd:rvb i="5025"/>
        </ext>
      </extLst>
    </bk>
    <bk>
      <extLst>
        <ext uri="{3e2802c4-a4d2-4d8b-9148-e3be6c30e623}">
          <xlrd:rvb i="5030"/>
        </ext>
      </extLst>
    </bk>
    <bk>
      <extLst>
        <ext uri="{3e2802c4-a4d2-4d8b-9148-e3be6c30e623}">
          <xlrd:rvb i="5027"/>
        </ext>
      </extLst>
    </bk>
    <bk>
      <extLst>
        <ext uri="{3e2802c4-a4d2-4d8b-9148-e3be6c30e623}">
          <xlrd:rvb i="5033"/>
        </ext>
      </extLst>
    </bk>
    <bk>
      <extLst>
        <ext uri="{3e2802c4-a4d2-4d8b-9148-e3be6c30e623}">
          <xlrd:rvb i="5038"/>
        </ext>
      </extLst>
    </bk>
    <bk>
      <extLst>
        <ext uri="{3e2802c4-a4d2-4d8b-9148-e3be6c30e623}">
          <xlrd:rvb i="5036"/>
        </ext>
      </extLst>
    </bk>
    <bk>
      <extLst>
        <ext uri="{3e2802c4-a4d2-4d8b-9148-e3be6c30e623}">
          <xlrd:rvb i="5041"/>
        </ext>
      </extLst>
    </bk>
    <bk>
      <extLst>
        <ext uri="{3e2802c4-a4d2-4d8b-9148-e3be6c30e623}">
          <xlrd:rvb i="5046"/>
        </ext>
      </extLst>
    </bk>
    <bk>
      <extLst>
        <ext uri="{3e2802c4-a4d2-4d8b-9148-e3be6c30e623}">
          <xlrd:rvb i="5044"/>
        </ext>
      </extLst>
    </bk>
    <bk>
      <extLst>
        <ext uri="{3e2802c4-a4d2-4d8b-9148-e3be6c30e623}">
          <xlrd:rvb i="5049"/>
        </ext>
      </extLst>
    </bk>
    <bk>
      <extLst>
        <ext uri="{3e2802c4-a4d2-4d8b-9148-e3be6c30e623}">
          <xlrd:rvb i="5053"/>
        </ext>
      </extLst>
    </bk>
    <bk>
      <extLst>
        <ext uri="{3e2802c4-a4d2-4d8b-9148-e3be6c30e623}">
          <xlrd:rvb i="5051"/>
        </ext>
      </extLst>
    </bk>
    <bk>
      <extLst>
        <ext uri="{3e2802c4-a4d2-4d8b-9148-e3be6c30e623}">
          <xlrd:rvb i="5056"/>
        </ext>
      </extLst>
    </bk>
    <bk>
      <extLst>
        <ext uri="{3e2802c4-a4d2-4d8b-9148-e3be6c30e623}">
          <xlrd:rvb i="5062"/>
        </ext>
      </extLst>
    </bk>
    <bk>
      <extLst>
        <ext uri="{3e2802c4-a4d2-4d8b-9148-e3be6c30e623}">
          <xlrd:rvb i="5059"/>
        </ext>
      </extLst>
    </bk>
    <bk>
      <extLst>
        <ext uri="{3e2802c4-a4d2-4d8b-9148-e3be6c30e623}">
          <xlrd:rvb i="5065"/>
        </ext>
      </extLst>
    </bk>
    <bk>
      <extLst>
        <ext uri="{3e2802c4-a4d2-4d8b-9148-e3be6c30e623}">
          <xlrd:rvb i="5069"/>
        </ext>
      </extLst>
    </bk>
    <bk>
      <extLst>
        <ext uri="{3e2802c4-a4d2-4d8b-9148-e3be6c30e623}">
          <xlrd:rvb i="5067"/>
        </ext>
      </extLst>
    </bk>
    <bk>
      <extLst>
        <ext uri="{3e2802c4-a4d2-4d8b-9148-e3be6c30e623}">
          <xlrd:rvb i="5071"/>
        </ext>
      </extLst>
    </bk>
    <bk>
      <extLst>
        <ext uri="{3e2802c4-a4d2-4d8b-9148-e3be6c30e623}">
          <xlrd:rvb i="5077"/>
        </ext>
      </extLst>
    </bk>
    <bk>
      <extLst>
        <ext uri="{3e2802c4-a4d2-4d8b-9148-e3be6c30e623}">
          <xlrd:rvb i="5074"/>
        </ext>
      </extLst>
    </bk>
    <bk>
      <extLst>
        <ext uri="{3e2802c4-a4d2-4d8b-9148-e3be6c30e623}">
          <xlrd:rvb i="5080"/>
        </ext>
      </extLst>
    </bk>
    <bk>
      <extLst>
        <ext uri="{3e2802c4-a4d2-4d8b-9148-e3be6c30e623}">
          <xlrd:rvb i="5086"/>
        </ext>
      </extLst>
    </bk>
    <bk>
      <extLst>
        <ext uri="{3e2802c4-a4d2-4d8b-9148-e3be6c30e623}">
          <xlrd:rvb i="5083"/>
        </ext>
      </extLst>
    </bk>
    <bk>
      <extLst>
        <ext uri="{3e2802c4-a4d2-4d8b-9148-e3be6c30e623}">
          <xlrd:rvb i="5089"/>
        </ext>
      </extLst>
    </bk>
    <bk>
      <extLst>
        <ext uri="{3e2802c4-a4d2-4d8b-9148-e3be6c30e623}">
          <xlrd:rvb i="5095"/>
        </ext>
      </extLst>
    </bk>
    <bk>
      <extLst>
        <ext uri="{3e2802c4-a4d2-4d8b-9148-e3be6c30e623}">
          <xlrd:rvb i="5092"/>
        </ext>
      </extLst>
    </bk>
    <bk>
      <extLst>
        <ext uri="{3e2802c4-a4d2-4d8b-9148-e3be6c30e623}">
          <xlrd:rvb i="5098"/>
        </ext>
      </extLst>
    </bk>
    <bk>
      <extLst>
        <ext uri="{3e2802c4-a4d2-4d8b-9148-e3be6c30e623}">
          <xlrd:rvb i="5104"/>
        </ext>
      </extLst>
    </bk>
    <bk>
      <extLst>
        <ext uri="{3e2802c4-a4d2-4d8b-9148-e3be6c30e623}">
          <xlrd:rvb i="5101"/>
        </ext>
      </extLst>
    </bk>
    <bk>
      <extLst>
        <ext uri="{3e2802c4-a4d2-4d8b-9148-e3be6c30e623}">
          <xlrd:rvb i="5107"/>
        </ext>
      </extLst>
    </bk>
    <bk>
      <extLst>
        <ext uri="{3e2802c4-a4d2-4d8b-9148-e3be6c30e623}">
          <xlrd:rvb i="5112"/>
        </ext>
      </extLst>
    </bk>
    <bk>
      <extLst>
        <ext uri="{3e2802c4-a4d2-4d8b-9148-e3be6c30e623}">
          <xlrd:rvb i="5110"/>
        </ext>
      </extLst>
    </bk>
    <bk>
      <extLst>
        <ext uri="{3e2802c4-a4d2-4d8b-9148-e3be6c30e623}">
          <xlrd:rvb i="5116"/>
        </ext>
      </extLst>
    </bk>
    <bk>
      <extLst>
        <ext uri="{3e2802c4-a4d2-4d8b-9148-e3be6c30e623}">
          <xlrd:rvb i="5121"/>
        </ext>
      </extLst>
    </bk>
    <bk>
      <extLst>
        <ext uri="{3e2802c4-a4d2-4d8b-9148-e3be6c30e623}">
          <xlrd:rvb i="5118"/>
        </ext>
      </extLst>
    </bk>
    <bk>
      <extLst>
        <ext uri="{3e2802c4-a4d2-4d8b-9148-e3be6c30e623}">
          <xlrd:rvb i="5124"/>
        </ext>
      </extLst>
    </bk>
    <bk>
      <extLst>
        <ext uri="{3e2802c4-a4d2-4d8b-9148-e3be6c30e623}">
          <xlrd:rvb i="5128"/>
        </ext>
      </extLst>
    </bk>
    <bk>
      <extLst>
        <ext uri="{3e2802c4-a4d2-4d8b-9148-e3be6c30e623}">
          <xlrd:rvb i="5126"/>
        </ext>
      </extLst>
    </bk>
    <bk>
      <extLst>
        <ext uri="{3e2802c4-a4d2-4d8b-9148-e3be6c30e623}">
          <xlrd:rvb i="5131"/>
        </ext>
      </extLst>
    </bk>
    <bk>
      <extLst>
        <ext uri="{3e2802c4-a4d2-4d8b-9148-e3be6c30e623}">
          <xlrd:rvb i="5137"/>
        </ext>
      </extLst>
    </bk>
    <bk>
      <extLst>
        <ext uri="{3e2802c4-a4d2-4d8b-9148-e3be6c30e623}">
          <xlrd:rvb i="5134"/>
        </ext>
      </extLst>
    </bk>
    <bk>
      <extLst>
        <ext uri="{3e2802c4-a4d2-4d8b-9148-e3be6c30e623}">
          <xlrd:rvb i="5140"/>
        </ext>
      </extLst>
    </bk>
    <bk>
      <extLst>
        <ext uri="{3e2802c4-a4d2-4d8b-9148-e3be6c30e623}">
          <xlrd:rvb i="5144"/>
        </ext>
      </extLst>
    </bk>
    <bk>
      <extLst>
        <ext uri="{3e2802c4-a4d2-4d8b-9148-e3be6c30e623}">
          <xlrd:rvb i="5142"/>
        </ext>
      </extLst>
    </bk>
    <bk>
      <extLst>
        <ext uri="{3e2802c4-a4d2-4d8b-9148-e3be6c30e623}">
          <xlrd:rvb i="5147"/>
        </ext>
      </extLst>
    </bk>
    <bk>
      <extLst>
        <ext uri="{3e2802c4-a4d2-4d8b-9148-e3be6c30e623}">
          <xlrd:rvb i="5154"/>
        </ext>
      </extLst>
    </bk>
    <bk>
      <extLst>
        <ext uri="{3e2802c4-a4d2-4d8b-9148-e3be6c30e623}">
          <xlrd:rvb i="5151"/>
        </ext>
      </extLst>
    </bk>
    <bk>
      <extLst>
        <ext uri="{3e2802c4-a4d2-4d8b-9148-e3be6c30e623}">
          <xlrd:rvb i="5157"/>
        </ext>
      </extLst>
    </bk>
    <bk>
      <extLst>
        <ext uri="{3e2802c4-a4d2-4d8b-9148-e3be6c30e623}">
          <xlrd:rvb i="5162"/>
        </ext>
      </extLst>
    </bk>
    <bk>
      <extLst>
        <ext uri="{3e2802c4-a4d2-4d8b-9148-e3be6c30e623}">
          <xlrd:rvb i="5160"/>
        </ext>
      </extLst>
    </bk>
    <bk>
      <extLst>
        <ext uri="{3e2802c4-a4d2-4d8b-9148-e3be6c30e623}">
          <xlrd:rvb i="5165"/>
        </ext>
      </extLst>
    </bk>
    <bk>
      <extLst>
        <ext uri="{3e2802c4-a4d2-4d8b-9148-e3be6c30e623}">
          <xlrd:rvb i="5169"/>
        </ext>
      </extLst>
    </bk>
    <bk>
      <extLst>
        <ext uri="{3e2802c4-a4d2-4d8b-9148-e3be6c30e623}">
          <xlrd:rvb i="5174"/>
        </ext>
      </extLst>
    </bk>
    <bk>
      <extLst>
        <ext uri="{3e2802c4-a4d2-4d8b-9148-e3be6c30e623}">
          <xlrd:rvb i="5172"/>
        </ext>
      </extLst>
    </bk>
    <bk>
      <extLst>
        <ext uri="{3e2802c4-a4d2-4d8b-9148-e3be6c30e623}">
          <xlrd:rvb i="5177"/>
        </ext>
      </extLst>
    </bk>
    <bk>
      <extLst>
        <ext uri="{3e2802c4-a4d2-4d8b-9148-e3be6c30e623}">
          <xlrd:rvb i="5182"/>
        </ext>
      </extLst>
    </bk>
    <bk>
      <extLst>
        <ext uri="{3e2802c4-a4d2-4d8b-9148-e3be6c30e623}">
          <xlrd:rvb i="5179"/>
        </ext>
      </extLst>
    </bk>
    <bk>
      <extLst>
        <ext uri="{3e2802c4-a4d2-4d8b-9148-e3be6c30e623}">
          <xlrd:rvb i="5185"/>
        </ext>
      </extLst>
    </bk>
    <bk>
      <extLst>
        <ext uri="{3e2802c4-a4d2-4d8b-9148-e3be6c30e623}">
          <xlrd:rvb i="5190"/>
        </ext>
      </extLst>
    </bk>
    <bk>
      <extLst>
        <ext uri="{3e2802c4-a4d2-4d8b-9148-e3be6c30e623}">
          <xlrd:rvb i="5187"/>
        </ext>
      </extLst>
    </bk>
    <bk>
      <extLst>
        <ext uri="{3e2802c4-a4d2-4d8b-9148-e3be6c30e623}">
          <xlrd:rvb i="5193"/>
        </ext>
      </extLst>
    </bk>
    <bk>
      <extLst>
        <ext uri="{3e2802c4-a4d2-4d8b-9148-e3be6c30e623}">
          <xlrd:rvb i="5198"/>
        </ext>
      </extLst>
    </bk>
    <bk>
      <extLst>
        <ext uri="{3e2802c4-a4d2-4d8b-9148-e3be6c30e623}">
          <xlrd:rvb i="5195"/>
        </ext>
      </extLst>
    </bk>
    <bk>
      <extLst>
        <ext uri="{3e2802c4-a4d2-4d8b-9148-e3be6c30e623}">
          <xlrd:rvb i="5201"/>
        </ext>
      </extLst>
    </bk>
    <bk>
      <extLst>
        <ext uri="{3e2802c4-a4d2-4d8b-9148-e3be6c30e623}">
          <xlrd:rvb i="5207"/>
        </ext>
      </extLst>
    </bk>
    <bk>
      <extLst>
        <ext uri="{3e2802c4-a4d2-4d8b-9148-e3be6c30e623}">
          <xlrd:rvb i="5204"/>
        </ext>
      </extLst>
    </bk>
    <bk>
      <extLst>
        <ext uri="{3e2802c4-a4d2-4d8b-9148-e3be6c30e623}">
          <xlrd:rvb i="5210"/>
        </ext>
      </extLst>
    </bk>
    <bk>
      <extLst>
        <ext uri="{3e2802c4-a4d2-4d8b-9148-e3be6c30e623}">
          <xlrd:rvb i="5214"/>
        </ext>
      </extLst>
    </bk>
    <bk>
      <extLst>
        <ext uri="{3e2802c4-a4d2-4d8b-9148-e3be6c30e623}">
          <xlrd:rvb i="5212"/>
        </ext>
      </extLst>
    </bk>
    <bk>
      <extLst>
        <ext uri="{3e2802c4-a4d2-4d8b-9148-e3be6c30e623}">
          <xlrd:rvb i="5217"/>
        </ext>
      </extLst>
    </bk>
    <bk>
      <extLst>
        <ext uri="{3e2802c4-a4d2-4d8b-9148-e3be6c30e623}">
          <xlrd:rvb i="5224"/>
        </ext>
      </extLst>
    </bk>
    <bk>
      <extLst>
        <ext uri="{3e2802c4-a4d2-4d8b-9148-e3be6c30e623}">
          <xlrd:rvb i="5221"/>
        </ext>
      </extLst>
    </bk>
    <bk>
      <extLst>
        <ext uri="{3e2802c4-a4d2-4d8b-9148-e3be6c30e623}">
          <xlrd:rvb i="5227"/>
        </ext>
      </extLst>
    </bk>
    <bk>
      <extLst>
        <ext uri="{3e2802c4-a4d2-4d8b-9148-e3be6c30e623}">
          <xlrd:rvb i="5232"/>
        </ext>
      </extLst>
    </bk>
    <bk>
      <extLst>
        <ext uri="{3e2802c4-a4d2-4d8b-9148-e3be6c30e623}">
          <xlrd:rvb i="5229"/>
        </ext>
      </extLst>
    </bk>
    <bk>
      <extLst>
        <ext uri="{3e2802c4-a4d2-4d8b-9148-e3be6c30e623}">
          <xlrd:rvb i="5235"/>
        </ext>
      </extLst>
    </bk>
    <bk>
      <extLst>
        <ext uri="{3e2802c4-a4d2-4d8b-9148-e3be6c30e623}">
          <xlrd:rvb i="5240"/>
        </ext>
      </extLst>
    </bk>
    <bk>
      <extLst>
        <ext uri="{3e2802c4-a4d2-4d8b-9148-e3be6c30e623}">
          <xlrd:rvb i="5237"/>
        </ext>
      </extLst>
    </bk>
    <bk>
      <extLst>
        <ext uri="{3e2802c4-a4d2-4d8b-9148-e3be6c30e623}">
          <xlrd:rvb i="5243"/>
        </ext>
      </extLst>
    </bk>
    <bk>
      <extLst>
        <ext uri="{3e2802c4-a4d2-4d8b-9148-e3be6c30e623}">
          <xlrd:rvb i="5248"/>
        </ext>
      </extLst>
    </bk>
    <bk>
      <extLst>
        <ext uri="{3e2802c4-a4d2-4d8b-9148-e3be6c30e623}">
          <xlrd:rvb i="5246"/>
        </ext>
      </extLst>
    </bk>
    <bk>
      <extLst>
        <ext uri="{3e2802c4-a4d2-4d8b-9148-e3be6c30e623}">
          <xlrd:rvb i="5251"/>
        </ext>
      </extLst>
    </bk>
    <bk>
      <extLst>
        <ext uri="{3e2802c4-a4d2-4d8b-9148-e3be6c30e623}">
          <xlrd:rvb i="94"/>
        </ext>
      </extLst>
    </bk>
    <bk>
      <extLst>
        <ext uri="{3e2802c4-a4d2-4d8b-9148-e3be6c30e623}">
          <xlrd:rvb i="5256"/>
        </ext>
      </extLst>
    </bk>
    <bk>
      <extLst>
        <ext uri="{3e2802c4-a4d2-4d8b-9148-e3be6c30e623}">
          <xlrd:rvb i="5254"/>
        </ext>
      </extLst>
    </bk>
    <bk>
      <extLst>
        <ext uri="{3e2802c4-a4d2-4d8b-9148-e3be6c30e623}">
          <xlrd:rvb i="5259"/>
        </ext>
      </extLst>
    </bk>
    <bk>
      <extLst>
        <ext uri="{3e2802c4-a4d2-4d8b-9148-e3be6c30e623}">
          <xlrd:rvb i="5263"/>
        </ext>
      </extLst>
    </bk>
    <bk>
      <extLst>
        <ext uri="{3e2802c4-a4d2-4d8b-9148-e3be6c30e623}">
          <xlrd:rvb i="5261"/>
        </ext>
      </extLst>
    </bk>
    <bk>
      <extLst>
        <ext uri="{3e2802c4-a4d2-4d8b-9148-e3be6c30e623}">
          <xlrd:rvb i="5266"/>
        </ext>
      </extLst>
    </bk>
    <bk>
      <extLst>
        <ext uri="{3e2802c4-a4d2-4d8b-9148-e3be6c30e623}">
          <xlrd:rvb i="5270"/>
        </ext>
      </extLst>
    </bk>
    <bk>
      <extLst>
        <ext uri="{3e2802c4-a4d2-4d8b-9148-e3be6c30e623}">
          <xlrd:rvb i="5268"/>
        </ext>
      </extLst>
    </bk>
    <bk>
      <extLst>
        <ext uri="{3e2802c4-a4d2-4d8b-9148-e3be6c30e623}">
          <xlrd:rvb i="5273"/>
        </ext>
      </extLst>
    </bk>
    <bk>
      <extLst>
        <ext uri="{3e2802c4-a4d2-4d8b-9148-e3be6c30e623}">
          <xlrd:rvb i="5278"/>
        </ext>
      </extLst>
    </bk>
    <bk>
      <extLst>
        <ext uri="{3e2802c4-a4d2-4d8b-9148-e3be6c30e623}">
          <xlrd:rvb i="5276"/>
        </ext>
      </extLst>
    </bk>
    <bk>
      <extLst>
        <ext uri="{3e2802c4-a4d2-4d8b-9148-e3be6c30e623}">
          <xlrd:rvb i="5281"/>
        </ext>
      </extLst>
    </bk>
    <bk>
      <extLst>
        <ext uri="{3e2802c4-a4d2-4d8b-9148-e3be6c30e623}">
          <xlrd:rvb i="5286"/>
        </ext>
      </extLst>
    </bk>
    <bk>
      <extLst>
        <ext uri="{3e2802c4-a4d2-4d8b-9148-e3be6c30e623}">
          <xlrd:rvb i="5284"/>
        </ext>
      </extLst>
    </bk>
    <bk>
      <extLst>
        <ext uri="{3e2802c4-a4d2-4d8b-9148-e3be6c30e623}">
          <xlrd:rvb i="5289"/>
        </ext>
      </extLst>
    </bk>
    <bk>
      <extLst>
        <ext uri="{3e2802c4-a4d2-4d8b-9148-e3be6c30e623}">
          <xlrd:rvb i="5294"/>
        </ext>
      </extLst>
    </bk>
    <bk>
      <extLst>
        <ext uri="{3e2802c4-a4d2-4d8b-9148-e3be6c30e623}">
          <xlrd:rvb i="5292"/>
        </ext>
      </extLst>
    </bk>
    <bk>
      <extLst>
        <ext uri="{3e2802c4-a4d2-4d8b-9148-e3be6c30e623}">
          <xlrd:rvb i="5297"/>
        </ext>
      </extLst>
    </bk>
    <bk>
      <extLst>
        <ext uri="{3e2802c4-a4d2-4d8b-9148-e3be6c30e623}">
          <xlrd:rvb i="5303"/>
        </ext>
      </extLst>
    </bk>
    <bk>
      <extLst>
        <ext uri="{3e2802c4-a4d2-4d8b-9148-e3be6c30e623}">
          <xlrd:rvb i="5300"/>
        </ext>
      </extLst>
    </bk>
    <bk>
      <extLst>
        <ext uri="{3e2802c4-a4d2-4d8b-9148-e3be6c30e623}">
          <xlrd:rvb i="5306"/>
        </ext>
      </extLst>
    </bk>
    <bk>
      <extLst>
        <ext uri="{3e2802c4-a4d2-4d8b-9148-e3be6c30e623}">
          <xlrd:rvb i="5311"/>
        </ext>
      </extLst>
    </bk>
    <bk>
      <extLst>
        <ext uri="{3e2802c4-a4d2-4d8b-9148-e3be6c30e623}">
          <xlrd:rvb i="5308"/>
        </ext>
      </extLst>
    </bk>
    <bk>
      <extLst>
        <ext uri="{3e2802c4-a4d2-4d8b-9148-e3be6c30e623}">
          <xlrd:rvb i="5314"/>
        </ext>
      </extLst>
    </bk>
    <bk>
      <extLst>
        <ext uri="{3e2802c4-a4d2-4d8b-9148-e3be6c30e623}">
          <xlrd:rvb i="5320"/>
        </ext>
      </extLst>
    </bk>
    <bk>
      <extLst>
        <ext uri="{3e2802c4-a4d2-4d8b-9148-e3be6c30e623}">
          <xlrd:rvb i="5317"/>
        </ext>
      </extLst>
    </bk>
    <bk>
      <extLst>
        <ext uri="{3e2802c4-a4d2-4d8b-9148-e3be6c30e623}">
          <xlrd:rvb i="344"/>
        </ext>
      </extLst>
    </bk>
    <bk>
      <extLst>
        <ext uri="{3e2802c4-a4d2-4d8b-9148-e3be6c30e623}">
          <xlrd:rvb i="1265"/>
        </ext>
      </extLst>
    </bk>
    <bk>
      <extLst>
        <ext uri="{3e2802c4-a4d2-4d8b-9148-e3be6c30e623}">
          <xlrd:rvb i="1262"/>
        </ext>
      </extLst>
    </bk>
    <bk>
      <extLst>
        <ext uri="{3e2802c4-a4d2-4d8b-9148-e3be6c30e623}">
          <xlrd:rvb i="5323"/>
        </ext>
      </extLst>
    </bk>
    <bk>
      <extLst>
        <ext uri="{3e2802c4-a4d2-4d8b-9148-e3be6c30e623}">
          <xlrd:rvb i="5328"/>
        </ext>
      </extLst>
    </bk>
    <bk>
      <extLst>
        <ext uri="{3e2802c4-a4d2-4d8b-9148-e3be6c30e623}">
          <xlrd:rvb i="5325"/>
        </ext>
      </extLst>
    </bk>
    <bk>
      <extLst>
        <ext uri="{3e2802c4-a4d2-4d8b-9148-e3be6c30e623}">
          <xlrd:rvb i="5331"/>
        </ext>
      </extLst>
    </bk>
    <bk>
      <extLst>
        <ext uri="{3e2802c4-a4d2-4d8b-9148-e3be6c30e623}">
          <xlrd:rvb i="5335"/>
        </ext>
      </extLst>
    </bk>
    <bk>
      <extLst>
        <ext uri="{3e2802c4-a4d2-4d8b-9148-e3be6c30e623}">
          <xlrd:rvb i="5333"/>
        </ext>
      </extLst>
    </bk>
    <bk>
      <extLst>
        <ext uri="{3e2802c4-a4d2-4d8b-9148-e3be6c30e623}">
          <xlrd:rvb i="1130"/>
        </ext>
      </extLst>
    </bk>
    <bk>
      <extLst>
        <ext uri="{3e2802c4-a4d2-4d8b-9148-e3be6c30e623}">
          <xlrd:rvb i="1502"/>
        </ext>
      </extLst>
    </bk>
    <bk>
      <extLst>
        <ext uri="{3e2802c4-a4d2-4d8b-9148-e3be6c30e623}">
          <xlrd:rvb i="1499"/>
        </ext>
      </extLst>
    </bk>
    <bk>
      <extLst>
        <ext uri="{3e2802c4-a4d2-4d8b-9148-e3be6c30e623}">
          <xlrd:rvb i="5338"/>
        </ext>
      </extLst>
    </bk>
    <bk>
      <extLst>
        <ext uri="{3e2802c4-a4d2-4d8b-9148-e3be6c30e623}">
          <xlrd:rvb i="5343"/>
        </ext>
      </extLst>
    </bk>
    <bk>
      <extLst>
        <ext uri="{3e2802c4-a4d2-4d8b-9148-e3be6c30e623}">
          <xlrd:rvb i="5340"/>
        </ext>
      </extLst>
    </bk>
    <bk>
      <extLst>
        <ext uri="{3e2802c4-a4d2-4d8b-9148-e3be6c30e623}">
          <xlrd:rvb i="5346"/>
        </ext>
      </extLst>
    </bk>
    <bk>
      <extLst>
        <ext uri="{3e2802c4-a4d2-4d8b-9148-e3be6c30e623}">
          <xlrd:rvb i="5352"/>
        </ext>
      </extLst>
    </bk>
    <bk>
      <extLst>
        <ext uri="{3e2802c4-a4d2-4d8b-9148-e3be6c30e623}">
          <xlrd:rvb i="5349"/>
        </ext>
      </extLst>
    </bk>
    <bk>
      <extLst>
        <ext uri="{3e2802c4-a4d2-4d8b-9148-e3be6c30e623}">
          <xlrd:rvb i="5355"/>
        </ext>
      </extLst>
    </bk>
    <bk>
      <extLst>
        <ext uri="{3e2802c4-a4d2-4d8b-9148-e3be6c30e623}">
          <xlrd:rvb i="5358"/>
        </ext>
      </extLst>
    </bk>
    <bk>
      <extLst>
        <ext uri="{3e2802c4-a4d2-4d8b-9148-e3be6c30e623}">
          <xlrd:rvb i="5356"/>
        </ext>
      </extLst>
    </bk>
    <bk>
      <extLst>
        <ext uri="{3e2802c4-a4d2-4d8b-9148-e3be6c30e623}">
          <xlrd:rvb i="5361"/>
        </ext>
      </extLst>
    </bk>
    <bk>
      <extLst>
        <ext uri="{3e2802c4-a4d2-4d8b-9148-e3be6c30e623}">
          <xlrd:rvb i="5366"/>
        </ext>
      </extLst>
    </bk>
    <bk>
      <extLst>
        <ext uri="{3e2802c4-a4d2-4d8b-9148-e3be6c30e623}">
          <xlrd:rvb i="5363"/>
        </ext>
      </extLst>
    </bk>
    <bk>
      <extLst>
        <ext uri="{3e2802c4-a4d2-4d8b-9148-e3be6c30e623}">
          <xlrd:rvb i="5369"/>
        </ext>
      </extLst>
    </bk>
    <bk>
      <extLst>
        <ext uri="{3e2802c4-a4d2-4d8b-9148-e3be6c30e623}">
          <xlrd:rvb i="5373"/>
        </ext>
      </extLst>
    </bk>
    <bk>
      <extLst>
        <ext uri="{3e2802c4-a4d2-4d8b-9148-e3be6c30e623}">
          <xlrd:rvb i="5371"/>
        </ext>
      </extLst>
    </bk>
    <bk>
      <extLst>
        <ext uri="{3e2802c4-a4d2-4d8b-9148-e3be6c30e623}">
          <xlrd:rvb i="5376"/>
        </ext>
      </extLst>
    </bk>
    <bk>
      <extLst>
        <ext uri="{3e2802c4-a4d2-4d8b-9148-e3be6c30e623}">
          <xlrd:rvb i="5384"/>
        </ext>
      </extLst>
    </bk>
    <bk>
      <extLst>
        <ext uri="{3e2802c4-a4d2-4d8b-9148-e3be6c30e623}">
          <xlrd:rvb i="5380"/>
        </ext>
      </extLst>
    </bk>
    <bk>
      <extLst>
        <ext uri="{3e2802c4-a4d2-4d8b-9148-e3be6c30e623}">
          <xlrd:rvb i="5387"/>
        </ext>
      </extLst>
    </bk>
    <bk>
      <extLst>
        <ext uri="{3e2802c4-a4d2-4d8b-9148-e3be6c30e623}">
          <xlrd:rvb i="5392"/>
        </ext>
      </extLst>
    </bk>
    <bk>
      <extLst>
        <ext uri="{3e2802c4-a4d2-4d8b-9148-e3be6c30e623}">
          <xlrd:rvb i="5390"/>
        </ext>
      </extLst>
    </bk>
    <bk>
      <extLst>
        <ext uri="{3e2802c4-a4d2-4d8b-9148-e3be6c30e623}">
          <xlrd:rvb i="5395"/>
        </ext>
      </extLst>
    </bk>
    <bk>
      <extLst>
        <ext uri="{3e2802c4-a4d2-4d8b-9148-e3be6c30e623}">
          <xlrd:rvb i="5401"/>
        </ext>
      </extLst>
    </bk>
    <bk>
      <extLst>
        <ext uri="{3e2802c4-a4d2-4d8b-9148-e3be6c30e623}">
          <xlrd:rvb i="5398"/>
        </ext>
      </extLst>
    </bk>
    <bk>
      <extLst>
        <ext uri="{3e2802c4-a4d2-4d8b-9148-e3be6c30e623}">
          <xlrd:rvb i="5404"/>
        </ext>
      </extLst>
    </bk>
    <bk>
      <extLst>
        <ext uri="{3e2802c4-a4d2-4d8b-9148-e3be6c30e623}">
          <xlrd:rvb i="5412"/>
        </ext>
      </extLst>
    </bk>
    <bk>
      <extLst>
        <ext uri="{3e2802c4-a4d2-4d8b-9148-e3be6c30e623}">
          <xlrd:rvb i="5408"/>
        </ext>
      </extLst>
    </bk>
    <bk>
      <extLst>
        <ext uri="{3e2802c4-a4d2-4d8b-9148-e3be6c30e623}">
          <xlrd:rvb i="5415"/>
        </ext>
      </extLst>
    </bk>
    <bk>
      <extLst>
        <ext uri="{3e2802c4-a4d2-4d8b-9148-e3be6c30e623}">
          <xlrd:rvb i="5421"/>
        </ext>
      </extLst>
    </bk>
    <bk>
      <extLst>
        <ext uri="{3e2802c4-a4d2-4d8b-9148-e3be6c30e623}">
          <xlrd:rvb i="5418"/>
        </ext>
      </extLst>
    </bk>
    <bk>
      <extLst>
        <ext uri="{3e2802c4-a4d2-4d8b-9148-e3be6c30e623}">
          <xlrd:rvb i="5424"/>
        </ext>
      </extLst>
    </bk>
    <bk>
      <extLst>
        <ext uri="{3e2802c4-a4d2-4d8b-9148-e3be6c30e623}">
          <xlrd:rvb i="5430"/>
        </ext>
      </extLst>
    </bk>
    <bk>
      <extLst>
        <ext uri="{3e2802c4-a4d2-4d8b-9148-e3be6c30e623}">
          <xlrd:rvb i="5426"/>
        </ext>
      </extLst>
    </bk>
    <bk>
      <extLst>
        <ext uri="{3e2802c4-a4d2-4d8b-9148-e3be6c30e623}">
          <xlrd:rvb i="5433"/>
        </ext>
      </extLst>
    </bk>
    <bk>
      <extLst>
        <ext uri="{3e2802c4-a4d2-4d8b-9148-e3be6c30e623}">
          <xlrd:rvb i="5439"/>
        </ext>
      </extLst>
    </bk>
    <bk>
      <extLst>
        <ext uri="{3e2802c4-a4d2-4d8b-9148-e3be6c30e623}">
          <xlrd:rvb i="5436"/>
        </ext>
      </extLst>
    </bk>
    <bk>
      <extLst>
        <ext uri="{3e2802c4-a4d2-4d8b-9148-e3be6c30e623}">
          <xlrd:rvb i="5442"/>
        </ext>
      </extLst>
    </bk>
    <bk>
      <extLst>
        <ext uri="{3e2802c4-a4d2-4d8b-9148-e3be6c30e623}">
          <xlrd:rvb i="5449"/>
        </ext>
      </extLst>
    </bk>
    <bk>
      <extLst>
        <ext uri="{3e2802c4-a4d2-4d8b-9148-e3be6c30e623}">
          <xlrd:rvb i="5446"/>
        </ext>
      </extLst>
    </bk>
    <bk>
      <extLst>
        <ext uri="{3e2802c4-a4d2-4d8b-9148-e3be6c30e623}">
          <xlrd:rvb i="5452"/>
        </ext>
      </extLst>
    </bk>
    <bk>
      <extLst>
        <ext uri="{3e2802c4-a4d2-4d8b-9148-e3be6c30e623}">
          <xlrd:rvb i="5457"/>
        </ext>
      </extLst>
    </bk>
    <bk>
      <extLst>
        <ext uri="{3e2802c4-a4d2-4d8b-9148-e3be6c30e623}">
          <xlrd:rvb i="5454"/>
        </ext>
      </extLst>
    </bk>
    <bk>
      <extLst>
        <ext uri="{3e2802c4-a4d2-4d8b-9148-e3be6c30e623}">
          <xlrd:rvb i="5460"/>
        </ext>
      </extLst>
    </bk>
    <bk>
      <extLst>
        <ext uri="{3e2802c4-a4d2-4d8b-9148-e3be6c30e623}">
          <xlrd:rvb i="5465"/>
        </ext>
      </extLst>
    </bk>
    <bk>
      <extLst>
        <ext uri="{3e2802c4-a4d2-4d8b-9148-e3be6c30e623}">
          <xlrd:rvb i="5462"/>
        </ext>
      </extLst>
    </bk>
    <bk>
      <extLst>
        <ext uri="{3e2802c4-a4d2-4d8b-9148-e3be6c30e623}">
          <xlrd:rvb i="5468"/>
        </ext>
      </extLst>
    </bk>
    <bk>
      <extLst>
        <ext uri="{3e2802c4-a4d2-4d8b-9148-e3be6c30e623}">
          <xlrd:rvb i="5474"/>
        </ext>
      </extLst>
    </bk>
    <bk>
      <extLst>
        <ext uri="{3e2802c4-a4d2-4d8b-9148-e3be6c30e623}">
          <xlrd:rvb i="5471"/>
        </ext>
      </extLst>
    </bk>
    <bk>
      <extLst>
        <ext uri="{3e2802c4-a4d2-4d8b-9148-e3be6c30e623}">
          <xlrd:rvb i="5477"/>
        </ext>
      </extLst>
    </bk>
    <bk>
      <extLst>
        <ext uri="{3e2802c4-a4d2-4d8b-9148-e3be6c30e623}">
          <xlrd:rvb i="5482"/>
        </ext>
      </extLst>
    </bk>
    <bk>
      <extLst>
        <ext uri="{3e2802c4-a4d2-4d8b-9148-e3be6c30e623}">
          <xlrd:rvb i="5479"/>
        </ext>
      </extLst>
    </bk>
    <bk>
      <extLst>
        <ext uri="{3e2802c4-a4d2-4d8b-9148-e3be6c30e623}">
          <xlrd:rvb i="5485"/>
        </ext>
      </extLst>
    </bk>
    <bk>
      <extLst>
        <ext uri="{3e2802c4-a4d2-4d8b-9148-e3be6c30e623}">
          <xlrd:rvb i="5491"/>
        </ext>
      </extLst>
    </bk>
    <bk>
      <extLst>
        <ext uri="{3e2802c4-a4d2-4d8b-9148-e3be6c30e623}">
          <xlrd:rvb i="5488"/>
        </ext>
      </extLst>
    </bk>
    <bk>
      <extLst>
        <ext uri="{3e2802c4-a4d2-4d8b-9148-e3be6c30e623}">
          <xlrd:rvb i="5494"/>
        </ext>
      </extLst>
    </bk>
    <bk>
      <extLst>
        <ext uri="{3e2802c4-a4d2-4d8b-9148-e3be6c30e623}">
          <xlrd:rvb i="5499"/>
        </ext>
      </extLst>
    </bk>
    <bk>
      <extLst>
        <ext uri="{3e2802c4-a4d2-4d8b-9148-e3be6c30e623}">
          <xlrd:rvb i="5496"/>
        </ext>
      </extLst>
    </bk>
    <bk>
      <extLst>
        <ext uri="{3e2802c4-a4d2-4d8b-9148-e3be6c30e623}">
          <xlrd:rvb i="5502"/>
        </ext>
      </extLst>
    </bk>
    <bk>
      <extLst>
        <ext uri="{3e2802c4-a4d2-4d8b-9148-e3be6c30e623}">
          <xlrd:rvb i="5507"/>
        </ext>
      </extLst>
    </bk>
    <bk>
      <extLst>
        <ext uri="{3e2802c4-a4d2-4d8b-9148-e3be6c30e623}">
          <xlrd:rvb i="5505"/>
        </ext>
      </extLst>
    </bk>
    <bk>
      <extLst>
        <ext uri="{3e2802c4-a4d2-4d8b-9148-e3be6c30e623}">
          <xlrd:rvb i="5510"/>
        </ext>
      </extLst>
    </bk>
    <bk>
      <extLst>
        <ext uri="{3e2802c4-a4d2-4d8b-9148-e3be6c30e623}">
          <xlrd:rvb i="5517"/>
        </ext>
      </extLst>
    </bk>
    <bk>
      <extLst>
        <ext uri="{3e2802c4-a4d2-4d8b-9148-e3be6c30e623}">
          <xlrd:rvb i="5513"/>
        </ext>
      </extLst>
    </bk>
    <bk>
      <extLst>
        <ext uri="{3e2802c4-a4d2-4d8b-9148-e3be6c30e623}">
          <xlrd:rvb i="5520"/>
        </ext>
      </extLst>
    </bk>
    <bk>
      <extLst>
        <ext uri="{3e2802c4-a4d2-4d8b-9148-e3be6c30e623}">
          <xlrd:rvb i="5523"/>
        </ext>
      </extLst>
    </bk>
    <bk>
      <extLst>
        <ext uri="{3e2802c4-a4d2-4d8b-9148-e3be6c30e623}">
          <xlrd:rvb i="5521"/>
        </ext>
      </extLst>
    </bk>
    <bk>
      <extLst>
        <ext uri="{3e2802c4-a4d2-4d8b-9148-e3be6c30e623}">
          <xlrd:rvb i="5526"/>
        </ext>
      </extLst>
    </bk>
    <bk>
      <extLst>
        <ext uri="{3e2802c4-a4d2-4d8b-9148-e3be6c30e623}">
          <xlrd:rvb i="5531"/>
        </ext>
      </extLst>
    </bk>
    <bk>
      <extLst>
        <ext uri="{3e2802c4-a4d2-4d8b-9148-e3be6c30e623}">
          <xlrd:rvb i="5528"/>
        </ext>
      </extLst>
    </bk>
    <bk>
      <extLst>
        <ext uri="{3e2802c4-a4d2-4d8b-9148-e3be6c30e623}">
          <xlrd:rvb i="5534"/>
        </ext>
      </extLst>
    </bk>
    <bk>
      <extLst>
        <ext uri="{3e2802c4-a4d2-4d8b-9148-e3be6c30e623}">
          <xlrd:rvb i="5539"/>
        </ext>
      </extLst>
    </bk>
    <bk>
      <extLst>
        <ext uri="{3e2802c4-a4d2-4d8b-9148-e3be6c30e623}">
          <xlrd:rvb i="5537"/>
        </ext>
      </extLst>
    </bk>
    <bk>
      <extLst>
        <ext uri="{3e2802c4-a4d2-4d8b-9148-e3be6c30e623}">
          <xlrd:rvb i="5542"/>
        </ext>
      </extLst>
    </bk>
    <bk>
      <extLst>
        <ext uri="{3e2802c4-a4d2-4d8b-9148-e3be6c30e623}">
          <xlrd:rvb i="5547"/>
        </ext>
      </extLst>
    </bk>
    <bk>
      <extLst>
        <ext uri="{3e2802c4-a4d2-4d8b-9148-e3be6c30e623}">
          <xlrd:rvb i="5545"/>
        </ext>
      </extLst>
    </bk>
    <bk>
      <extLst>
        <ext uri="{3e2802c4-a4d2-4d8b-9148-e3be6c30e623}">
          <xlrd:rvb i="14"/>
        </ext>
      </extLst>
    </bk>
    <bk>
      <extLst>
        <ext uri="{3e2802c4-a4d2-4d8b-9148-e3be6c30e623}">
          <xlrd:rvb i="152"/>
        </ext>
      </extLst>
    </bk>
    <bk>
      <extLst>
        <ext uri="{3e2802c4-a4d2-4d8b-9148-e3be6c30e623}">
          <xlrd:rvb i="149"/>
        </ext>
      </extLst>
    </bk>
    <bk>
      <extLst>
        <ext uri="{3e2802c4-a4d2-4d8b-9148-e3be6c30e623}">
          <xlrd:rvb i="5550"/>
        </ext>
      </extLst>
    </bk>
    <bk>
      <extLst>
        <ext uri="{3e2802c4-a4d2-4d8b-9148-e3be6c30e623}">
          <xlrd:rvb i="5556"/>
        </ext>
      </extLst>
    </bk>
    <bk>
      <extLst>
        <ext uri="{3e2802c4-a4d2-4d8b-9148-e3be6c30e623}">
          <xlrd:rvb i="5553"/>
        </ext>
      </extLst>
    </bk>
    <bk>
      <extLst>
        <ext uri="{3e2802c4-a4d2-4d8b-9148-e3be6c30e623}">
          <xlrd:rvb i="5559"/>
        </ext>
      </extLst>
    </bk>
    <bk>
      <extLst>
        <ext uri="{3e2802c4-a4d2-4d8b-9148-e3be6c30e623}">
          <xlrd:rvb i="5565"/>
        </ext>
      </extLst>
    </bk>
    <bk>
      <extLst>
        <ext uri="{3e2802c4-a4d2-4d8b-9148-e3be6c30e623}">
          <xlrd:rvb i="5562"/>
        </ext>
      </extLst>
    </bk>
    <bk>
      <extLst>
        <ext uri="{3e2802c4-a4d2-4d8b-9148-e3be6c30e623}">
          <xlrd:rvb i="5568"/>
        </ext>
      </extLst>
    </bk>
    <bk>
      <extLst>
        <ext uri="{3e2802c4-a4d2-4d8b-9148-e3be6c30e623}">
          <xlrd:rvb i="5569"/>
        </ext>
      </extLst>
    </bk>
    <bk>
      <extLst>
        <ext uri="{3e2802c4-a4d2-4d8b-9148-e3be6c30e623}">
          <xlrd:rvb i="5571"/>
        </ext>
      </extLst>
    </bk>
    <bk>
      <extLst>
        <ext uri="{3e2802c4-a4d2-4d8b-9148-e3be6c30e623}">
          <xlrd:rvb i="5575"/>
        </ext>
      </extLst>
    </bk>
    <bk>
      <extLst>
        <ext uri="{3e2802c4-a4d2-4d8b-9148-e3be6c30e623}">
          <xlrd:rvb i="5573"/>
        </ext>
      </extLst>
    </bk>
    <bk>
      <extLst>
        <ext uri="{3e2802c4-a4d2-4d8b-9148-e3be6c30e623}">
          <xlrd:rvb i="5642"/>
        </ext>
      </extLst>
    </bk>
    <bk>
      <extLst>
        <ext uri="{3e2802c4-a4d2-4d8b-9148-e3be6c30e623}">
          <xlrd:rvb i="5647"/>
        </ext>
      </extLst>
    </bk>
    <bk>
      <extLst>
        <ext uri="{3e2802c4-a4d2-4d8b-9148-e3be6c30e623}">
          <xlrd:rvb i="5645"/>
        </ext>
      </extLst>
    </bk>
    <bk>
      <extLst>
        <ext uri="{3e2802c4-a4d2-4d8b-9148-e3be6c30e623}">
          <xlrd:rvb i="5650"/>
        </ext>
      </extLst>
    </bk>
    <bk>
      <extLst>
        <ext uri="{3e2802c4-a4d2-4d8b-9148-e3be6c30e623}">
          <xlrd:rvb i="5655"/>
        </ext>
      </extLst>
    </bk>
    <bk>
      <extLst>
        <ext uri="{3e2802c4-a4d2-4d8b-9148-e3be6c30e623}">
          <xlrd:rvb i="5653"/>
        </ext>
      </extLst>
    </bk>
    <bk>
      <extLst>
        <ext uri="{3e2802c4-a4d2-4d8b-9148-e3be6c30e623}">
          <xlrd:rvb i="5658"/>
        </ext>
      </extLst>
    </bk>
    <bk>
      <extLst>
        <ext uri="{3e2802c4-a4d2-4d8b-9148-e3be6c30e623}">
          <xlrd:rvb i="5664"/>
        </ext>
      </extLst>
    </bk>
    <bk>
      <extLst>
        <ext uri="{3e2802c4-a4d2-4d8b-9148-e3be6c30e623}">
          <xlrd:rvb i="5661"/>
        </ext>
      </extLst>
    </bk>
    <bk>
      <extLst>
        <ext uri="{3e2802c4-a4d2-4d8b-9148-e3be6c30e623}">
          <xlrd:rvb i="5667"/>
        </ext>
      </extLst>
    </bk>
    <bk>
      <extLst>
        <ext uri="{3e2802c4-a4d2-4d8b-9148-e3be6c30e623}">
          <xlrd:rvb i="5673"/>
        </ext>
      </extLst>
    </bk>
    <bk>
      <extLst>
        <ext uri="{3e2802c4-a4d2-4d8b-9148-e3be6c30e623}">
          <xlrd:rvb i="5670"/>
        </ext>
      </extLst>
    </bk>
    <bk>
      <extLst>
        <ext uri="{3e2802c4-a4d2-4d8b-9148-e3be6c30e623}">
          <xlrd:rvb i="5676"/>
        </ext>
      </extLst>
    </bk>
    <bk>
      <extLst>
        <ext uri="{3e2802c4-a4d2-4d8b-9148-e3be6c30e623}">
          <xlrd:rvb i="5681"/>
        </ext>
      </extLst>
    </bk>
    <bk>
      <extLst>
        <ext uri="{3e2802c4-a4d2-4d8b-9148-e3be6c30e623}">
          <xlrd:rvb i="5679"/>
        </ext>
      </extLst>
    </bk>
    <bk>
      <extLst>
        <ext uri="{3e2802c4-a4d2-4d8b-9148-e3be6c30e623}">
          <xlrd:rvb i="902"/>
        </ext>
      </extLst>
    </bk>
    <bk>
      <extLst>
        <ext uri="{3e2802c4-a4d2-4d8b-9148-e3be6c30e623}">
          <xlrd:rvb i="1423"/>
        </ext>
      </extLst>
    </bk>
    <bk>
      <extLst>
        <ext uri="{3e2802c4-a4d2-4d8b-9148-e3be6c30e623}">
          <xlrd:rvb i="1419"/>
        </ext>
      </extLst>
    </bk>
    <bk>
      <extLst>
        <ext uri="{3e2802c4-a4d2-4d8b-9148-e3be6c30e623}">
          <xlrd:rvb i="5684"/>
        </ext>
      </extLst>
    </bk>
    <bk>
      <extLst>
        <ext uri="{3e2802c4-a4d2-4d8b-9148-e3be6c30e623}">
          <xlrd:rvb i="5688"/>
        </ext>
      </extLst>
    </bk>
    <bk>
      <extLst>
        <ext uri="{3e2802c4-a4d2-4d8b-9148-e3be6c30e623}">
          <xlrd:rvb i="5686"/>
        </ext>
      </extLst>
    </bk>
    <bk>
      <extLst>
        <ext uri="{3e2802c4-a4d2-4d8b-9148-e3be6c30e623}">
          <xlrd:rvb i="430"/>
        </ext>
      </extLst>
    </bk>
    <bk>
      <extLst>
        <ext uri="{3e2802c4-a4d2-4d8b-9148-e3be6c30e623}">
          <xlrd:rvb i="1309"/>
        </ext>
      </extLst>
    </bk>
    <bk>
      <extLst>
        <ext uri="{3e2802c4-a4d2-4d8b-9148-e3be6c30e623}">
          <xlrd:rvb i="1306"/>
        </ext>
      </extLst>
    </bk>
    <bk>
      <extLst>
        <ext uri="{3e2802c4-a4d2-4d8b-9148-e3be6c30e623}">
          <xlrd:rvb i="5690"/>
        </ext>
      </extLst>
    </bk>
    <bk>
      <extLst>
        <ext uri="{3e2802c4-a4d2-4d8b-9148-e3be6c30e623}">
          <xlrd:rvb i="5697"/>
        </ext>
      </extLst>
    </bk>
    <bk>
      <extLst>
        <ext uri="{3e2802c4-a4d2-4d8b-9148-e3be6c30e623}">
          <xlrd:rvb i="5693"/>
        </ext>
      </extLst>
    </bk>
    <bk>
      <extLst>
        <ext uri="{3e2802c4-a4d2-4d8b-9148-e3be6c30e623}">
          <xlrd:rvb i="5700"/>
        </ext>
      </extLst>
    </bk>
    <bk>
      <extLst>
        <ext uri="{3e2802c4-a4d2-4d8b-9148-e3be6c30e623}">
          <xlrd:rvb i="5706"/>
        </ext>
      </extLst>
    </bk>
    <bk>
      <extLst>
        <ext uri="{3e2802c4-a4d2-4d8b-9148-e3be6c30e623}">
          <xlrd:rvb i="5703"/>
        </ext>
      </extLst>
    </bk>
    <bk>
      <extLst>
        <ext uri="{3e2802c4-a4d2-4d8b-9148-e3be6c30e623}">
          <xlrd:rvb i="5709"/>
        </ext>
      </extLst>
    </bk>
    <bk>
      <extLst>
        <ext uri="{3e2802c4-a4d2-4d8b-9148-e3be6c30e623}">
          <xlrd:rvb i="5716"/>
        </ext>
      </extLst>
    </bk>
    <bk>
      <extLst>
        <ext uri="{3e2802c4-a4d2-4d8b-9148-e3be6c30e623}">
          <xlrd:rvb i="5712"/>
        </ext>
      </extLst>
    </bk>
    <bk>
      <extLst>
        <ext uri="{3e2802c4-a4d2-4d8b-9148-e3be6c30e623}">
          <xlrd:rvb i="5719"/>
        </ext>
      </extLst>
    </bk>
    <bk>
      <extLst>
        <ext uri="{3e2802c4-a4d2-4d8b-9148-e3be6c30e623}">
          <xlrd:rvb i="5723"/>
        </ext>
      </extLst>
    </bk>
    <bk>
      <extLst>
        <ext uri="{3e2802c4-a4d2-4d8b-9148-e3be6c30e623}">
          <xlrd:rvb i="5721"/>
        </ext>
      </extLst>
    </bk>
    <bk>
      <extLst>
        <ext uri="{3e2802c4-a4d2-4d8b-9148-e3be6c30e623}">
          <xlrd:rvb i="5726"/>
        </ext>
      </extLst>
    </bk>
    <bk>
      <extLst>
        <ext uri="{3e2802c4-a4d2-4d8b-9148-e3be6c30e623}">
          <xlrd:rvb i="5732"/>
        </ext>
      </extLst>
    </bk>
    <bk>
      <extLst>
        <ext uri="{3e2802c4-a4d2-4d8b-9148-e3be6c30e623}">
          <xlrd:rvb i="5729"/>
        </ext>
      </extLst>
    </bk>
    <bk>
      <extLst>
        <ext uri="{3e2802c4-a4d2-4d8b-9148-e3be6c30e623}">
          <xlrd:rvb i="5735"/>
        </ext>
      </extLst>
    </bk>
    <bk>
      <extLst>
        <ext uri="{3e2802c4-a4d2-4d8b-9148-e3be6c30e623}">
          <xlrd:rvb i="5739"/>
        </ext>
      </extLst>
    </bk>
    <bk>
      <extLst>
        <ext uri="{3e2802c4-a4d2-4d8b-9148-e3be6c30e623}">
          <xlrd:rvb i="5737"/>
        </ext>
      </extLst>
    </bk>
    <bk>
      <extLst>
        <ext uri="{3e2802c4-a4d2-4d8b-9148-e3be6c30e623}">
          <xlrd:rvb i="5742"/>
        </ext>
      </extLst>
    </bk>
    <bk>
      <extLst>
        <ext uri="{3e2802c4-a4d2-4d8b-9148-e3be6c30e623}">
          <xlrd:rvb i="5746"/>
        </ext>
      </extLst>
    </bk>
    <bk>
      <extLst>
        <ext uri="{3e2802c4-a4d2-4d8b-9148-e3be6c30e623}">
          <xlrd:rvb i="5744"/>
        </ext>
      </extLst>
    </bk>
    <bk>
      <extLst>
        <ext uri="{3e2802c4-a4d2-4d8b-9148-e3be6c30e623}">
          <xlrd:rvb i="5749"/>
        </ext>
      </extLst>
    </bk>
    <bk>
      <extLst>
        <ext uri="{3e2802c4-a4d2-4d8b-9148-e3be6c30e623}">
          <xlrd:rvb i="5752"/>
        </ext>
      </extLst>
    </bk>
    <bk>
      <extLst>
        <ext uri="{3e2802c4-a4d2-4d8b-9148-e3be6c30e623}">
          <xlrd:rvb i="5750"/>
        </ext>
      </extLst>
    </bk>
    <bk>
      <extLst>
        <ext uri="{3e2802c4-a4d2-4d8b-9148-e3be6c30e623}">
          <xlrd:rvb i="5754"/>
        </ext>
      </extLst>
    </bk>
    <bk>
      <extLst>
        <ext uri="{3e2802c4-a4d2-4d8b-9148-e3be6c30e623}">
          <xlrd:rvb i="5759"/>
        </ext>
      </extLst>
    </bk>
    <bk>
      <extLst>
        <ext uri="{3e2802c4-a4d2-4d8b-9148-e3be6c30e623}">
          <xlrd:rvb i="5757"/>
        </ext>
      </extLst>
    </bk>
    <bk>
      <extLst>
        <ext uri="{3e2802c4-a4d2-4d8b-9148-e3be6c30e623}">
          <xlrd:rvb i="5762"/>
        </ext>
      </extLst>
    </bk>
    <bk>
      <extLst>
        <ext uri="{3e2802c4-a4d2-4d8b-9148-e3be6c30e623}">
          <xlrd:rvb i="5768"/>
        </ext>
      </extLst>
    </bk>
    <bk>
      <extLst>
        <ext uri="{3e2802c4-a4d2-4d8b-9148-e3be6c30e623}">
          <xlrd:rvb i="5765"/>
        </ext>
      </extLst>
    </bk>
    <bk>
      <extLst>
        <ext uri="{3e2802c4-a4d2-4d8b-9148-e3be6c30e623}">
          <xlrd:rvb i="5771"/>
        </ext>
      </extLst>
    </bk>
    <bk>
      <extLst>
        <ext uri="{3e2802c4-a4d2-4d8b-9148-e3be6c30e623}">
          <xlrd:rvb i="5776"/>
        </ext>
      </extLst>
    </bk>
    <bk>
      <extLst>
        <ext uri="{3e2802c4-a4d2-4d8b-9148-e3be6c30e623}">
          <xlrd:rvb i="5773"/>
        </ext>
      </extLst>
    </bk>
    <bk>
      <extLst>
        <ext uri="{3e2802c4-a4d2-4d8b-9148-e3be6c30e623}">
          <xlrd:rvb i="5779"/>
        </ext>
      </extLst>
    </bk>
    <bk>
      <extLst>
        <ext uri="{3e2802c4-a4d2-4d8b-9148-e3be6c30e623}">
          <xlrd:rvb i="5784"/>
        </ext>
      </extLst>
    </bk>
    <bk>
      <extLst>
        <ext uri="{3e2802c4-a4d2-4d8b-9148-e3be6c30e623}">
          <xlrd:rvb i="5782"/>
        </ext>
      </extLst>
    </bk>
    <bk>
      <extLst>
        <ext uri="{3e2802c4-a4d2-4d8b-9148-e3be6c30e623}">
          <xlrd:rvb i="5787"/>
        </ext>
      </extLst>
    </bk>
    <bk>
      <extLst>
        <ext uri="{3e2802c4-a4d2-4d8b-9148-e3be6c30e623}">
          <xlrd:rvb i="5792"/>
        </ext>
      </extLst>
    </bk>
    <bk>
      <extLst>
        <ext uri="{3e2802c4-a4d2-4d8b-9148-e3be6c30e623}">
          <xlrd:rvb i="5790"/>
        </ext>
      </extLst>
    </bk>
    <bk>
      <extLst>
        <ext uri="{3e2802c4-a4d2-4d8b-9148-e3be6c30e623}">
          <xlrd:rvb i="5795"/>
        </ext>
      </extLst>
    </bk>
    <bk>
      <extLst>
        <ext uri="{3e2802c4-a4d2-4d8b-9148-e3be6c30e623}">
          <xlrd:rvb i="5800"/>
        </ext>
      </extLst>
    </bk>
    <bk>
      <extLst>
        <ext uri="{3e2802c4-a4d2-4d8b-9148-e3be6c30e623}">
          <xlrd:rvb i="5797"/>
        </ext>
      </extLst>
    </bk>
    <bk>
      <extLst>
        <ext uri="{3e2802c4-a4d2-4d8b-9148-e3be6c30e623}">
          <xlrd:rvb i="5803"/>
        </ext>
      </extLst>
    </bk>
    <bk>
      <extLst>
        <ext uri="{3e2802c4-a4d2-4d8b-9148-e3be6c30e623}">
          <xlrd:rvb i="5808"/>
        </ext>
      </extLst>
    </bk>
    <bk>
      <extLst>
        <ext uri="{3e2802c4-a4d2-4d8b-9148-e3be6c30e623}">
          <xlrd:rvb i="5806"/>
        </ext>
      </extLst>
    </bk>
    <bk>
      <extLst>
        <ext uri="{3e2802c4-a4d2-4d8b-9148-e3be6c30e623}">
          <xlrd:rvb i="5811"/>
        </ext>
      </extLst>
    </bk>
    <bk>
      <extLst>
        <ext uri="{3e2802c4-a4d2-4d8b-9148-e3be6c30e623}">
          <xlrd:rvb i="5817"/>
        </ext>
      </extLst>
    </bk>
    <bk>
      <extLst>
        <ext uri="{3e2802c4-a4d2-4d8b-9148-e3be6c30e623}">
          <xlrd:rvb i="5814"/>
        </ext>
      </extLst>
    </bk>
    <bk>
      <extLst>
        <ext uri="{3e2802c4-a4d2-4d8b-9148-e3be6c30e623}">
          <xlrd:rvb i="5820"/>
        </ext>
      </extLst>
    </bk>
    <bk>
      <extLst>
        <ext uri="{3e2802c4-a4d2-4d8b-9148-e3be6c30e623}">
          <xlrd:rvb i="5825"/>
        </ext>
      </extLst>
    </bk>
    <bk>
      <extLst>
        <ext uri="{3e2802c4-a4d2-4d8b-9148-e3be6c30e623}">
          <xlrd:rvb i="5823"/>
        </ext>
      </extLst>
    </bk>
    <bk>
      <extLst>
        <ext uri="{3e2802c4-a4d2-4d8b-9148-e3be6c30e623}">
          <xlrd:rvb i="5828"/>
        </ext>
      </extLst>
    </bk>
    <bk>
      <extLst>
        <ext uri="{3e2802c4-a4d2-4d8b-9148-e3be6c30e623}">
          <xlrd:rvb i="5829"/>
        </ext>
      </extLst>
    </bk>
    <bk>
      <extLst>
        <ext uri="{3e2802c4-a4d2-4d8b-9148-e3be6c30e623}">
          <xlrd:rvb i="5831"/>
        </ext>
      </extLst>
    </bk>
    <bk>
      <extLst>
        <ext uri="{3e2802c4-a4d2-4d8b-9148-e3be6c30e623}">
          <xlrd:rvb i="5835"/>
        </ext>
      </extLst>
    </bk>
    <bk>
      <extLst>
        <ext uri="{3e2802c4-a4d2-4d8b-9148-e3be6c30e623}">
          <xlrd:rvb i="5832"/>
        </ext>
      </extLst>
    </bk>
    <bk>
      <extLst>
        <ext uri="{3e2802c4-a4d2-4d8b-9148-e3be6c30e623}">
          <xlrd:rvb i="5907"/>
        </ext>
      </extLst>
    </bk>
    <bk>
      <extLst>
        <ext uri="{3e2802c4-a4d2-4d8b-9148-e3be6c30e623}">
          <xlrd:rvb i="5912"/>
        </ext>
      </extLst>
    </bk>
    <bk>
      <extLst>
        <ext uri="{3e2802c4-a4d2-4d8b-9148-e3be6c30e623}">
          <xlrd:rvb i="5909"/>
        </ext>
      </extLst>
    </bk>
    <bk>
      <extLst>
        <ext uri="{3e2802c4-a4d2-4d8b-9148-e3be6c30e623}">
          <xlrd:rvb i="5915"/>
        </ext>
      </extLst>
    </bk>
    <bk>
      <extLst>
        <ext uri="{3e2802c4-a4d2-4d8b-9148-e3be6c30e623}">
          <xlrd:rvb i="5919"/>
        </ext>
      </extLst>
    </bk>
    <bk>
      <extLst>
        <ext uri="{3e2802c4-a4d2-4d8b-9148-e3be6c30e623}">
          <xlrd:rvb i="5917"/>
        </ext>
      </extLst>
    </bk>
    <bk>
      <extLst>
        <ext uri="{3e2802c4-a4d2-4d8b-9148-e3be6c30e623}">
          <xlrd:rvb i="5922"/>
        </ext>
      </extLst>
    </bk>
    <bk>
      <extLst>
        <ext uri="{3e2802c4-a4d2-4d8b-9148-e3be6c30e623}">
          <xlrd:rvb i="5927"/>
        </ext>
      </extLst>
    </bk>
    <bk>
      <extLst>
        <ext uri="{3e2802c4-a4d2-4d8b-9148-e3be6c30e623}">
          <xlrd:rvb i="5924"/>
        </ext>
      </extLst>
    </bk>
    <bk>
      <extLst>
        <ext uri="{3e2802c4-a4d2-4d8b-9148-e3be6c30e623}">
          <xlrd:rvb i="5930"/>
        </ext>
      </extLst>
    </bk>
    <bk>
      <extLst>
        <ext uri="{3e2802c4-a4d2-4d8b-9148-e3be6c30e623}">
          <xlrd:rvb i="5935"/>
        </ext>
      </extLst>
    </bk>
    <bk>
      <extLst>
        <ext uri="{3e2802c4-a4d2-4d8b-9148-e3be6c30e623}">
          <xlrd:rvb i="5932"/>
        </ext>
      </extLst>
    </bk>
    <bk>
      <extLst>
        <ext uri="{3e2802c4-a4d2-4d8b-9148-e3be6c30e623}">
          <xlrd:rvb i="5938"/>
        </ext>
      </extLst>
    </bk>
    <bk>
      <extLst>
        <ext uri="{3e2802c4-a4d2-4d8b-9148-e3be6c30e623}">
          <xlrd:rvb i="5942"/>
        </ext>
      </extLst>
    </bk>
    <bk>
      <extLst>
        <ext uri="{3e2802c4-a4d2-4d8b-9148-e3be6c30e623}">
          <xlrd:rvb i="5940"/>
        </ext>
      </extLst>
    </bk>
    <bk>
      <extLst>
        <ext uri="{3e2802c4-a4d2-4d8b-9148-e3be6c30e623}">
          <xlrd:rvb i="5945"/>
        </ext>
      </extLst>
    </bk>
    <bk>
      <extLst>
        <ext uri="{3e2802c4-a4d2-4d8b-9148-e3be6c30e623}">
          <xlrd:rvb i="5952"/>
        </ext>
      </extLst>
    </bk>
    <bk>
      <extLst>
        <ext uri="{3e2802c4-a4d2-4d8b-9148-e3be6c30e623}">
          <xlrd:rvb i="5949"/>
        </ext>
      </extLst>
    </bk>
    <bk>
      <extLst>
        <ext uri="{3e2802c4-a4d2-4d8b-9148-e3be6c30e623}">
          <xlrd:rvb i="5955"/>
        </ext>
      </extLst>
    </bk>
    <bk>
      <extLst>
        <ext uri="{3e2802c4-a4d2-4d8b-9148-e3be6c30e623}">
          <xlrd:rvb i="5960"/>
        </ext>
      </extLst>
    </bk>
    <bk>
      <extLst>
        <ext uri="{3e2802c4-a4d2-4d8b-9148-e3be6c30e623}">
          <xlrd:rvb i="5957"/>
        </ext>
      </extLst>
    </bk>
    <bk>
      <extLst>
        <ext uri="{3e2802c4-a4d2-4d8b-9148-e3be6c30e623}">
          <xlrd:rvb i="5963"/>
        </ext>
      </extLst>
    </bk>
    <bk>
      <extLst>
        <ext uri="{3e2802c4-a4d2-4d8b-9148-e3be6c30e623}">
          <xlrd:rvb i="5968"/>
        </ext>
      </extLst>
    </bk>
    <bk>
      <extLst>
        <ext uri="{3e2802c4-a4d2-4d8b-9148-e3be6c30e623}">
          <xlrd:rvb i="5965"/>
        </ext>
      </extLst>
    </bk>
    <bk>
      <extLst>
        <ext uri="{3e2802c4-a4d2-4d8b-9148-e3be6c30e623}">
          <xlrd:rvb i="5971"/>
        </ext>
      </extLst>
    </bk>
    <bk>
      <extLst>
        <ext uri="{3e2802c4-a4d2-4d8b-9148-e3be6c30e623}">
          <xlrd:rvb i="5976"/>
        </ext>
      </extLst>
    </bk>
    <bk>
      <extLst>
        <ext uri="{3e2802c4-a4d2-4d8b-9148-e3be6c30e623}">
          <xlrd:rvb i="5973"/>
        </ext>
      </extLst>
    </bk>
    <bk>
      <extLst>
        <ext uri="{3e2802c4-a4d2-4d8b-9148-e3be6c30e623}">
          <xlrd:rvb i="5978"/>
        </ext>
      </extLst>
    </bk>
    <bk>
      <extLst>
        <ext uri="{3e2802c4-a4d2-4d8b-9148-e3be6c30e623}">
          <xlrd:rvb i="5984"/>
        </ext>
      </extLst>
    </bk>
    <bk>
      <extLst>
        <ext uri="{3e2802c4-a4d2-4d8b-9148-e3be6c30e623}">
          <xlrd:rvb i="5981"/>
        </ext>
      </extLst>
    </bk>
    <bk>
      <extLst>
        <ext uri="{3e2802c4-a4d2-4d8b-9148-e3be6c30e623}">
          <xlrd:rvb i="426"/>
        </ext>
      </extLst>
    </bk>
    <bk>
      <extLst>
        <ext uri="{3e2802c4-a4d2-4d8b-9148-e3be6c30e623}">
          <xlrd:rvb i="1300"/>
        </ext>
      </extLst>
    </bk>
    <bk>
      <extLst>
        <ext uri="{3e2802c4-a4d2-4d8b-9148-e3be6c30e623}">
          <xlrd:rvb i="1296"/>
        </ext>
      </extLst>
    </bk>
    <bk>
      <extLst>
        <ext uri="{3e2802c4-a4d2-4d8b-9148-e3be6c30e623}">
          <xlrd:rvb i="5987"/>
        </ext>
      </extLst>
    </bk>
    <bk>
      <extLst>
        <ext uri="{3e2802c4-a4d2-4d8b-9148-e3be6c30e623}">
          <xlrd:rvb i="5992"/>
        </ext>
      </extLst>
    </bk>
    <bk>
      <extLst>
        <ext uri="{3e2802c4-a4d2-4d8b-9148-e3be6c30e623}">
          <xlrd:rvb i="5989"/>
        </ext>
      </extLst>
    </bk>
    <bk>
      <extLst>
        <ext uri="{3e2802c4-a4d2-4d8b-9148-e3be6c30e623}">
          <xlrd:rvb i="5995"/>
        </ext>
      </extLst>
    </bk>
    <bk>
      <extLst>
        <ext uri="{3e2802c4-a4d2-4d8b-9148-e3be6c30e623}">
          <xlrd:rvb i="6000"/>
        </ext>
      </extLst>
    </bk>
    <bk>
      <extLst>
        <ext uri="{3e2802c4-a4d2-4d8b-9148-e3be6c30e623}">
          <xlrd:rvb i="5997"/>
        </ext>
      </extLst>
    </bk>
    <bk>
      <extLst>
        <ext uri="{3e2802c4-a4d2-4d8b-9148-e3be6c30e623}">
          <xlrd:rvb i="726"/>
        </ext>
      </extLst>
    </bk>
    <bk>
      <extLst>
        <ext uri="{3e2802c4-a4d2-4d8b-9148-e3be6c30e623}">
          <xlrd:rvb i="1373"/>
        </ext>
      </extLst>
    </bk>
    <bk>
      <extLst>
        <ext uri="{3e2802c4-a4d2-4d8b-9148-e3be6c30e623}">
          <xlrd:rvb i="1369"/>
        </ext>
      </extLst>
    </bk>
    <bk>
      <extLst>
        <ext uri="{3e2802c4-a4d2-4d8b-9148-e3be6c30e623}">
          <xlrd:rvb i="320"/>
        </ext>
      </extLst>
    </bk>
    <bk>
      <extLst>
        <ext uri="{3e2802c4-a4d2-4d8b-9148-e3be6c30e623}">
          <xlrd:rvb i="1257"/>
        </ext>
      </extLst>
    </bk>
    <bk>
      <extLst>
        <ext uri="{3e2802c4-a4d2-4d8b-9148-e3be6c30e623}">
          <xlrd:rvb i="1253"/>
        </ext>
      </extLst>
    </bk>
    <bk>
      <extLst>
        <ext uri="{3e2802c4-a4d2-4d8b-9148-e3be6c30e623}">
          <xlrd:rvb i="6003"/>
        </ext>
      </extLst>
    </bk>
    <bk>
      <extLst>
        <ext uri="{3e2802c4-a4d2-4d8b-9148-e3be6c30e623}">
          <xlrd:rvb i="6007"/>
        </ext>
      </extLst>
    </bk>
    <bk>
      <extLst>
        <ext uri="{3e2802c4-a4d2-4d8b-9148-e3be6c30e623}">
          <xlrd:rvb i="6005"/>
        </ext>
      </extLst>
    </bk>
    <bk>
      <extLst>
        <ext uri="{3e2802c4-a4d2-4d8b-9148-e3be6c30e623}">
          <xlrd:rvb i="6010"/>
        </ext>
      </extLst>
    </bk>
    <bk>
      <extLst>
        <ext uri="{3e2802c4-a4d2-4d8b-9148-e3be6c30e623}">
          <xlrd:rvb i="6014"/>
        </ext>
      </extLst>
    </bk>
    <bk>
      <extLst>
        <ext uri="{3e2802c4-a4d2-4d8b-9148-e3be6c30e623}">
          <xlrd:rvb i="6012"/>
        </ext>
      </extLst>
    </bk>
    <bk>
      <extLst>
        <ext uri="{3e2802c4-a4d2-4d8b-9148-e3be6c30e623}">
          <xlrd:rvb i="6017"/>
        </ext>
      </extLst>
    </bk>
    <bk>
      <extLst>
        <ext uri="{3e2802c4-a4d2-4d8b-9148-e3be6c30e623}">
          <xlrd:rvb i="6021"/>
        </ext>
      </extLst>
    </bk>
    <bk>
      <extLst>
        <ext uri="{3e2802c4-a4d2-4d8b-9148-e3be6c30e623}">
          <xlrd:rvb i="6019"/>
        </ext>
      </extLst>
    </bk>
    <bk>
      <extLst>
        <ext uri="{3e2802c4-a4d2-4d8b-9148-e3be6c30e623}">
          <xlrd:rvb i="6024"/>
        </ext>
      </extLst>
    </bk>
    <bk>
      <extLst>
        <ext uri="{3e2802c4-a4d2-4d8b-9148-e3be6c30e623}">
          <xlrd:rvb i="6029"/>
        </ext>
      </extLst>
    </bk>
    <bk>
      <extLst>
        <ext uri="{3e2802c4-a4d2-4d8b-9148-e3be6c30e623}">
          <xlrd:rvb i="6027"/>
        </ext>
      </extLst>
    </bk>
    <bk>
      <extLst>
        <ext uri="{3e2802c4-a4d2-4d8b-9148-e3be6c30e623}">
          <xlrd:rvb i="6032"/>
        </ext>
      </extLst>
    </bk>
    <bk>
      <extLst>
        <ext uri="{3e2802c4-a4d2-4d8b-9148-e3be6c30e623}">
          <xlrd:rvb i="6038"/>
        </ext>
      </extLst>
    </bk>
    <bk>
      <extLst>
        <ext uri="{3e2802c4-a4d2-4d8b-9148-e3be6c30e623}">
          <xlrd:rvb i="6035"/>
        </ext>
      </extLst>
    </bk>
    <bk>
      <extLst>
        <ext uri="{3e2802c4-a4d2-4d8b-9148-e3be6c30e623}">
          <xlrd:rvb i="6041"/>
        </ext>
      </extLst>
    </bk>
    <bk>
      <extLst>
        <ext uri="{3e2802c4-a4d2-4d8b-9148-e3be6c30e623}">
          <xlrd:rvb i="6045"/>
        </ext>
      </extLst>
    </bk>
    <bk>
      <extLst>
        <ext uri="{3e2802c4-a4d2-4d8b-9148-e3be6c30e623}">
          <xlrd:rvb i="6043"/>
        </ext>
      </extLst>
    </bk>
    <bk>
      <extLst>
        <ext uri="{3e2802c4-a4d2-4d8b-9148-e3be6c30e623}">
          <xlrd:rvb i="6048"/>
        </ext>
      </extLst>
    </bk>
    <bk>
      <extLst>
        <ext uri="{3e2802c4-a4d2-4d8b-9148-e3be6c30e623}">
          <xlrd:rvb i="6054"/>
        </ext>
      </extLst>
    </bk>
    <bk>
      <extLst>
        <ext uri="{3e2802c4-a4d2-4d8b-9148-e3be6c30e623}">
          <xlrd:rvb i="6051"/>
        </ext>
      </extLst>
    </bk>
    <bk>
      <extLst>
        <ext uri="{3e2802c4-a4d2-4d8b-9148-e3be6c30e623}">
          <xlrd:rvb i="6057"/>
        </ext>
      </extLst>
    </bk>
    <bk>
      <extLst>
        <ext uri="{3e2802c4-a4d2-4d8b-9148-e3be6c30e623}">
          <xlrd:rvb i="6064"/>
        </ext>
      </extLst>
    </bk>
    <bk>
      <extLst>
        <ext uri="{3e2802c4-a4d2-4d8b-9148-e3be6c30e623}">
          <xlrd:rvb i="6061"/>
        </ext>
      </extLst>
    </bk>
    <bk>
      <extLst>
        <ext uri="{3e2802c4-a4d2-4d8b-9148-e3be6c30e623}">
          <xlrd:rvb i="6067"/>
        </ext>
      </extLst>
    </bk>
    <bk>
      <extLst>
        <ext uri="{3e2802c4-a4d2-4d8b-9148-e3be6c30e623}">
          <xlrd:rvb i="6073"/>
        </ext>
      </extLst>
    </bk>
    <bk>
      <extLst>
        <ext uri="{3e2802c4-a4d2-4d8b-9148-e3be6c30e623}">
          <xlrd:rvb i="6070"/>
        </ext>
      </extLst>
    </bk>
    <bk>
      <extLst>
        <ext uri="{3e2802c4-a4d2-4d8b-9148-e3be6c30e623}">
          <xlrd:rvb i="6076"/>
        </ext>
      </extLst>
    </bk>
    <bk>
      <extLst>
        <ext uri="{3e2802c4-a4d2-4d8b-9148-e3be6c30e623}">
          <xlrd:rvb i="6083"/>
        </ext>
      </extLst>
    </bk>
    <bk>
      <extLst>
        <ext uri="{3e2802c4-a4d2-4d8b-9148-e3be6c30e623}">
          <xlrd:rvb i="6080"/>
        </ext>
      </extLst>
    </bk>
    <bk>
      <extLst>
        <ext uri="{3e2802c4-a4d2-4d8b-9148-e3be6c30e623}">
          <xlrd:rvb i="6086"/>
        </ext>
      </extLst>
    </bk>
    <bk>
      <extLst>
        <ext uri="{3e2802c4-a4d2-4d8b-9148-e3be6c30e623}">
          <xlrd:rvb i="6092"/>
        </ext>
      </extLst>
    </bk>
    <bk>
      <extLst>
        <ext uri="{3e2802c4-a4d2-4d8b-9148-e3be6c30e623}">
          <xlrd:rvb i="6088"/>
        </ext>
      </extLst>
    </bk>
    <bk>
      <extLst>
        <ext uri="{3e2802c4-a4d2-4d8b-9148-e3be6c30e623}">
          <xlrd:rvb i="6095"/>
        </ext>
      </extLst>
    </bk>
    <bk>
      <extLst>
        <ext uri="{3e2802c4-a4d2-4d8b-9148-e3be6c30e623}">
          <xlrd:rvb i="1690"/>
        </ext>
      </extLst>
    </bk>
    <bk>
      <extLst>
        <ext uri="{3e2802c4-a4d2-4d8b-9148-e3be6c30e623}">
          <xlrd:rvb i="6099"/>
        </ext>
      </extLst>
    </bk>
    <bk>
      <extLst>
        <ext uri="{3e2802c4-a4d2-4d8b-9148-e3be6c30e623}">
          <xlrd:rvb i="6097"/>
        </ext>
      </extLst>
    </bk>
    <bk>
      <extLst>
        <ext uri="{3e2802c4-a4d2-4d8b-9148-e3be6c30e623}">
          <xlrd:rvb i="6101"/>
        </ext>
      </extLst>
    </bk>
    <bk>
      <extLst>
        <ext uri="{3e2802c4-a4d2-4d8b-9148-e3be6c30e623}">
          <xlrd:rvb i="6107"/>
        </ext>
      </extLst>
    </bk>
    <bk>
      <extLst>
        <ext uri="{3e2802c4-a4d2-4d8b-9148-e3be6c30e623}">
          <xlrd:rvb i="6103"/>
        </ext>
      </extLst>
    </bk>
    <bk>
      <extLst>
        <ext uri="{3e2802c4-a4d2-4d8b-9148-e3be6c30e623}">
          <xlrd:rvb i="6110"/>
        </ext>
      </extLst>
    </bk>
    <bk>
      <extLst>
        <ext uri="{3e2802c4-a4d2-4d8b-9148-e3be6c30e623}">
          <xlrd:rvb i="6115"/>
        </ext>
      </extLst>
    </bk>
    <bk>
      <extLst>
        <ext uri="{3e2802c4-a4d2-4d8b-9148-e3be6c30e623}">
          <xlrd:rvb i="6112"/>
        </ext>
      </extLst>
    </bk>
    <bk>
      <extLst>
        <ext uri="{3e2802c4-a4d2-4d8b-9148-e3be6c30e623}">
          <xlrd:rvb i="6118"/>
        </ext>
      </extLst>
    </bk>
    <bk>
      <extLst>
        <ext uri="{3e2802c4-a4d2-4d8b-9148-e3be6c30e623}">
          <xlrd:rvb i="6122"/>
        </ext>
      </extLst>
    </bk>
    <bk>
      <extLst>
        <ext uri="{3e2802c4-a4d2-4d8b-9148-e3be6c30e623}">
          <xlrd:rvb i="6120"/>
        </ext>
      </extLst>
    </bk>
    <bk>
      <extLst>
        <ext uri="{3e2802c4-a4d2-4d8b-9148-e3be6c30e623}">
          <xlrd:rvb i="6125"/>
        </ext>
      </extLst>
    </bk>
    <bk>
      <extLst>
        <ext uri="{3e2802c4-a4d2-4d8b-9148-e3be6c30e623}">
          <xlrd:rvb i="6131"/>
        </ext>
      </extLst>
    </bk>
    <bk>
      <extLst>
        <ext uri="{3e2802c4-a4d2-4d8b-9148-e3be6c30e623}">
          <xlrd:rvb i="6128"/>
        </ext>
      </extLst>
    </bk>
    <bk>
      <extLst>
        <ext uri="{3e2802c4-a4d2-4d8b-9148-e3be6c30e623}">
          <xlrd:rvb i="6134"/>
        </ext>
      </extLst>
    </bk>
    <bk>
      <extLst>
        <ext uri="{3e2802c4-a4d2-4d8b-9148-e3be6c30e623}">
          <xlrd:rvb i="6137"/>
        </ext>
      </extLst>
    </bk>
    <bk>
      <extLst>
        <ext uri="{3e2802c4-a4d2-4d8b-9148-e3be6c30e623}">
          <xlrd:rvb i="6135"/>
        </ext>
      </extLst>
    </bk>
    <bk>
      <extLst>
        <ext uri="{3e2802c4-a4d2-4d8b-9148-e3be6c30e623}">
          <xlrd:rvb i="6139"/>
        </ext>
      </extLst>
    </bk>
    <bk>
      <extLst>
        <ext uri="{3e2802c4-a4d2-4d8b-9148-e3be6c30e623}">
          <xlrd:rvb i="6146"/>
        </ext>
      </extLst>
    </bk>
    <bk>
      <extLst>
        <ext uri="{3e2802c4-a4d2-4d8b-9148-e3be6c30e623}">
          <xlrd:rvb i="6143"/>
        </ext>
      </extLst>
    </bk>
    <bk>
      <extLst>
        <ext uri="{3e2802c4-a4d2-4d8b-9148-e3be6c30e623}">
          <xlrd:rvb i="6149"/>
        </ext>
      </extLst>
    </bk>
    <bk>
      <extLst>
        <ext uri="{3e2802c4-a4d2-4d8b-9148-e3be6c30e623}">
          <xlrd:rvb i="6154"/>
        </ext>
      </extLst>
    </bk>
    <bk>
      <extLst>
        <ext uri="{3e2802c4-a4d2-4d8b-9148-e3be6c30e623}">
          <xlrd:rvb i="6151"/>
        </ext>
      </extLst>
    </bk>
    <bk>
      <extLst>
        <ext uri="{3e2802c4-a4d2-4d8b-9148-e3be6c30e623}">
          <xlrd:rvb i="6157"/>
        </ext>
      </extLst>
    </bk>
    <bk>
      <extLst>
        <ext uri="{3e2802c4-a4d2-4d8b-9148-e3be6c30e623}">
          <xlrd:rvb i="6162"/>
        </ext>
      </extLst>
    </bk>
    <bk>
      <extLst>
        <ext uri="{3e2802c4-a4d2-4d8b-9148-e3be6c30e623}">
          <xlrd:rvb i="6160"/>
        </ext>
      </extLst>
    </bk>
    <bk>
      <extLst>
        <ext uri="{3e2802c4-a4d2-4d8b-9148-e3be6c30e623}">
          <xlrd:rvb i="6170"/>
        </ext>
      </extLst>
    </bk>
    <bk>
      <extLst>
        <ext uri="{3e2802c4-a4d2-4d8b-9148-e3be6c30e623}">
          <xlrd:rvb i="6175"/>
        </ext>
      </extLst>
    </bk>
    <bk>
      <extLst>
        <ext uri="{3e2802c4-a4d2-4d8b-9148-e3be6c30e623}">
          <xlrd:rvb i="6172"/>
        </ext>
      </extLst>
    </bk>
    <bk>
      <extLst>
        <ext uri="{3e2802c4-a4d2-4d8b-9148-e3be6c30e623}">
          <xlrd:rvb i="6178"/>
        </ext>
      </extLst>
    </bk>
    <bk>
      <extLst>
        <ext uri="{3e2802c4-a4d2-4d8b-9148-e3be6c30e623}">
          <xlrd:rvb i="6184"/>
        </ext>
      </extLst>
    </bk>
    <bk>
      <extLst>
        <ext uri="{3e2802c4-a4d2-4d8b-9148-e3be6c30e623}">
          <xlrd:rvb i="6181"/>
        </ext>
      </extLst>
    </bk>
    <bk>
      <extLst>
        <ext uri="{3e2802c4-a4d2-4d8b-9148-e3be6c30e623}">
          <xlrd:rvb i="6187"/>
        </ext>
      </extLst>
    </bk>
    <bk>
      <extLst>
        <ext uri="{3e2802c4-a4d2-4d8b-9148-e3be6c30e623}">
          <xlrd:rvb i="6191"/>
        </ext>
      </extLst>
    </bk>
    <bk>
      <extLst>
        <ext uri="{3e2802c4-a4d2-4d8b-9148-e3be6c30e623}">
          <xlrd:rvb i="6189"/>
        </ext>
      </extLst>
    </bk>
    <bk>
      <extLst>
        <ext uri="{3e2802c4-a4d2-4d8b-9148-e3be6c30e623}">
          <xlrd:rvb i="6194"/>
        </ext>
      </extLst>
    </bk>
    <bk>
      <extLst>
        <ext uri="{3e2802c4-a4d2-4d8b-9148-e3be6c30e623}">
          <xlrd:rvb i="6198"/>
        </ext>
      </extLst>
    </bk>
    <bk>
      <extLst>
        <ext uri="{3e2802c4-a4d2-4d8b-9148-e3be6c30e623}">
          <xlrd:rvb i="6196"/>
        </ext>
      </extLst>
    </bk>
    <bk>
      <extLst>
        <ext uri="{3e2802c4-a4d2-4d8b-9148-e3be6c30e623}">
          <xlrd:rvb i="6201"/>
        </ext>
      </extLst>
    </bk>
    <bk>
      <extLst>
        <ext uri="{3e2802c4-a4d2-4d8b-9148-e3be6c30e623}">
          <xlrd:rvb i="6206"/>
        </ext>
      </extLst>
    </bk>
    <bk>
      <extLst>
        <ext uri="{3e2802c4-a4d2-4d8b-9148-e3be6c30e623}">
          <xlrd:rvb i="6204"/>
        </ext>
      </extLst>
    </bk>
    <bk>
      <extLst>
        <ext uri="{3e2802c4-a4d2-4d8b-9148-e3be6c30e623}">
          <xlrd:rvb i="6209"/>
        </ext>
      </extLst>
    </bk>
    <bk>
      <extLst>
        <ext uri="{3e2802c4-a4d2-4d8b-9148-e3be6c30e623}">
          <xlrd:rvb i="6215"/>
        </ext>
      </extLst>
    </bk>
    <bk>
      <extLst>
        <ext uri="{3e2802c4-a4d2-4d8b-9148-e3be6c30e623}">
          <xlrd:rvb i="6212"/>
        </ext>
      </extLst>
    </bk>
    <bk>
      <extLst>
        <ext uri="{3e2802c4-a4d2-4d8b-9148-e3be6c30e623}">
          <xlrd:rvb i="6218"/>
        </ext>
      </extLst>
    </bk>
    <bk>
      <extLst>
        <ext uri="{3e2802c4-a4d2-4d8b-9148-e3be6c30e623}">
          <xlrd:rvb i="6224"/>
        </ext>
      </extLst>
    </bk>
    <bk>
      <extLst>
        <ext uri="{3e2802c4-a4d2-4d8b-9148-e3be6c30e623}">
          <xlrd:rvb i="6221"/>
        </ext>
      </extLst>
    </bk>
    <bk>
      <extLst>
        <ext uri="{3e2802c4-a4d2-4d8b-9148-e3be6c30e623}">
          <xlrd:rvb i="6227"/>
        </ext>
      </extLst>
    </bk>
    <bk>
      <extLst>
        <ext uri="{3e2802c4-a4d2-4d8b-9148-e3be6c30e623}">
          <xlrd:rvb i="6234"/>
        </ext>
      </extLst>
    </bk>
    <bk>
      <extLst>
        <ext uri="{3e2802c4-a4d2-4d8b-9148-e3be6c30e623}">
          <xlrd:rvb i="6231"/>
        </ext>
      </extLst>
    </bk>
    <bk>
      <extLst>
        <ext uri="{3e2802c4-a4d2-4d8b-9148-e3be6c30e623}">
          <xlrd:rvb i="6237"/>
        </ext>
      </extLst>
    </bk>
    <bk>
      <extLst>
        <ext uri="{3e2802c4-a4d2-4d8b-9148-e3be6c30e623}">
          <xlrd:rvb i="6242"/>
        </ext>
      </extLst>
    </bk>
    <bk>
      <extLst>
        <ext uri="{3e2802c4-a4d2-4d8b-9148-e3be6c30e623}">
          <xlrd:rvb i="6240"/>
        </ext>
      </extLst>
    </bk>
    <bk>
      <extLst>
        <ext uri="{3e2802c4-a4d2-4d8b-9148-e3be6c30e623}">
          <xlrd:rvb i="6245"/>
        </ext>
      </extLst>
    </bk>
    <bk>
      <extLst>
        <ext uri="{3e2802c4-a4d2-4d8b-9148-e3be6c30e623}">
          <xlrd:rvb i="6249"/>
        </ext>
      </extLst>
    </bk>
    <bk>
      <extLst>
        <ext uri="{3e2802c4-a4d2-4d8b-9148-e3be6c30e623}">
          <xlrd:rvb i="6247"/>
        </ext>
      </extLst>
    </bk>
    <bk>
      <extLst>
        <ext uri="{3e2802c4-a4d2-4d8b-9148-e3be6c30e623}">
          <xlrd:rvb i="1002"/>
        </ext>
      </extLst>
    </bk>
    <bk>
      <extLst>
        <ext uri="{3e2802c4-a4d2-4d8b-9148-e3be6c30e623}">
          <xlrd:rvb i="1475"/>
        </ext>
      </extLst>
    </bk>
    <bk>
      <extLst>
        <ext uri="{3e2802c4-a4d2-4d8b-9148-e3be6c30e623}">
          <xlrd:rvb i="1472"/>
        </ext>
      </extLst>
    </bk>
    <bk>
      <extLst>
        <ext uri="{3e2802c4-a4d2-4d8b-9148-e3be6c30e623}">
          <xlrd:rvb i="864"/>
        </ext>
      </extLst>
    </bk>
    <bk>
      <extLst>
        <ext uri="{3e2802c4-a4d2-4d8b-9148-e3be6c30e623}">
          <xlrd:rvb i="1414"/>
        </ext>
      </extLst>
    </bk>
    <bk>
      <extLst>
        <ext uri="{3e2802c4-a4d2-4d8b-9148-e3be6c30e623}">
          <xlrd:rvb i="1412"/>
        </ext>
      </extLst>
    </bk>
    <bk>
      <extLst>
        <ext uri="{3e2802c4-a4d2-4d8b-9148-e3be6c30e623}">
          <xlrd:rvb i="6252"/>
        </ext>
      </extLst>
    </bk>
    <bk>
      <extLst>
        <ext uri="{3e2802c4-a4d2-4d8b-9148-e3be6c30e623}">
          <xlrd:rvb i="6256"/>
        </ext>
      </extLst>
    </bk>
    <bk>
      <extLst>
        <ext uri="{3e2802c4-a4d2-4d8b-9148-e3be6c30e623}">
          <xlrd:rvb i="6253"/>
        </ext>
      </extLst>
    </bk>
    <bk>
      <extLst>
        <ext uri="{3e2802c4-a4d2-4d8b-9148-e3be6c30e623}">
          <xlrd:rvb i="6259"/>
        </ext>
      </extLst>
    </bk>
    <bk>
      <extLst>
        <ext uri="{3e2802c4-a4d2-4d8b-9148-e3be6c30e623}">
          <xlrd:rvb i="6262"/>
        </ext>
      </extLst>
    </bk>
    <bk>
      <extLst>
        <ext uri="{3e2802c4-a4d2-4d8b-9148-e3be6c30e623}">
          <xlrd:rvb i="6260"/>
        </ext>
      </extLst>
    </bk>
    <bk>
      <extLst>
        <ext uri="{3e2802c4-a4d2-4d8b-9148-e3be6c30e623}">
          <xlrd:rvb i="6265"/>
        </ext>
      </extLst>
    </bk>
    <bk>
      <extLst>
        <ext uri="{3e2802c4-a4d2-4d8b-9148-e3be6c30e623}">
          <xlrd:rvb i="6271"/>
        </ext>
      </extLst>
    </bk>
    <bk>
      <extLst>
        <ext uri="{3e2802c4-a4d2-4d8b-9148-e3be6c30e623}">
          <xlrd:rvb i="6268"/>
        </ext>
      </extLst>
    </bk>
    <bk>
      <extLst>
        <ext uri="{3e2802c4-a4d2-4d8b-9148-e3be6c30e623}">
          <xlrd:rvb i="6274"/>
        </ext>
      </extLst>
    </bk>
    <bk>
      <extLst>
        <ext uri="{3e2802c4-a4d2-4d8b-9148-e3be6c30e623}">
          <xlrd:rvb i="6279"/>
        </ext>
      </extLst>
    </bk>
    <bk>
      <extLst>
        <ext uri="{3e2802c4-a4d2-4d8b-9148-e3be6c30e623}">
          <xlrd:rvb i="6276"/>
        </ext>
      </extLst>
    </bk>
    <bk>
      <extLst>
        <ext uri="{3e2802c4-a4d2-4d8b-9148-e3be6c30e623}">
          <xlrd:rvb i="6282"/>
        </ext>
      </extLst>
    </bk>
    <bk>
      <extLst>
        <ext uri="{3e2802c4-a4d2-4d8b-9148-e3be6c30e623}">
          <xlrd:rvb i="6288"/>
        </ext>
      </extLst>
    </bk>
    <bk>
      <extLst>
        <ext uri="{3e2802c4-a4d2-4d8b-9148-e3be6c30e623}">
          <xlrd:rvb i="6285"/>
        </ext>
      </extLst>
    </bk>
    <bk>
      <extLst>
        <ext uri="{3e2802c4-a4d2-4d8b-9148-e3be6c30e623}">
          <xlrd:rvb i="6291"/>
        </ext>
      </extLst>
    </bk>
    <bk>
      <extLst>
        <ext uri="{3e2802c4-a4d2-4d8b-9148-e3be6c30e623}">
          <xlrd:rvb i="6297"/>
        </ext>
      </extLst>
    </bk>
    <bk>
      <extLst>
        <ext uri="{3e2802c4-a4d2-4d8b-9148-e3be6c30e623}">
          <xlrd:rvb i="6294"/>
        </ext>
      </extLst>
    </bk>
    <bk>
      <extLst>
        <ext uri="{3e2802c4-a4d2-4d8b-9148-e3be6c30e623}">
          <xlrd:rvb i="6300"/>
        </ext>
      </extLst>
    </bk>
    <bk>
      <extLst>
        <ext uri="{3e2802c4-a4d2-4d8b-9148-e3be6c30e623}">
          <xlrd:rvb i="6305"/>
        </ext>
      </extLst>
    </bk>
    <bk>
      <extLst>
        <ext uri="{3e2802c4-a4d2-4d8b-9148-e3be6c30e623}">
          <xlrd:rvb i="6302"/>
        </ext>
      </extLst>
    </bk>
    <bk>
      <extLst>
        <ext uri="{3e2802c4-a4d2-4d8b-9148-e3be6c30e623}">
          <xlrd:rvb i="6307"/>
        </ext>
      </extLst>
    </bk>
    <bk>
      <extLst>
        <ext uri="{3e2802c4-a4d2-4d8b-9148-e3be6c30e623}">
          <xlrd:rvb i="6312"/>
        </ext>
      </extLst>
    </bk>
    <bk>
      <extLst>
        <ext uri="{3e2802c4-a4d2-4d8b-9148-e3be6c30e623}">
          <xlrd:rvb i="6309"/>
        </ext>
      </extLst>
    </bk>
    <bk>
      <extLst>
        <ext uri="{3e2802c4-a4d2-4d8b-9148-e3be6c30e623}">
          <xlrd:rvb i="6315"/>
        </ext>
      </extLst>
    </bk>
    <bk>
      <extLst>
        <ext uri="{3e2802c4-a4d2-4d8b-9148-e3be6c30e623}">
          <xlrd:rvb i="6319"/>
        </ext>
      </extLst>
    </bk>
    <bk>
      <extLst>
        <ext uri="{3e2802c4-a4d2-4d8b-9148-e3be6c30e623}">
          <xlrd:rvb i="6317"/>
        </ext>
      </extLst>
    </bk>
    <bk>
      <extLst>
        <ext uri="{3e2802c4-a4d2-4d8b-9148-e3be6c30e623}">
          <xlrd:rvb i="6321"/>
        </ext>
      </extLst>
    </bk>
    <bk>
      <extLst>
        <ext uri="{3e2802c4-a4d2-4d8b-9148-e3be6c30e623}">
          <xlrd:rvb i="6325"/>
        </ext>
      </extLst>
    </bk>
    <bk>
      <extLst>
        <ext uri="{3e2802c4-a4d2-4d8b-9148-e3be6c30e623}">
          <xlrd:rvb i="6323"/>
        </ext>
      </extLst>
    </bk>
    <bk>
      <extLst>
        <ext uri="{3e2802c4-a4d2-4d8b-9148-e3be6c30e623}">
          <xlrd:rvb i="6328"/>
        </ext>
      </extLst>
    </bk>
    <bk>
      <extLst>
        <ext uri="{3e2802c4-a4d2-4d8b-9148-e3be6c30e623}">
          <xlrd:rvb i="6333"/>
        </ext>
      </extLst>
    </bk>
    <bk>
      <extLst>
        <ext uri="{3e2802c4-a4d2-4d8b-9148-e3be6c30e623}">
          <xlrd:rvb i="6330"/>
        </ext>
      </extLst>
    </bk>
    <bk>
      <extLst>
        <ext uri="{3e2802c4-a4d2-4d8b-9148-e3be6c30e623}">
          <xlrd:rvb i="6336"/>
        </ext>
      </extLst>
    </bk>
    <bk>
      <extLst>
        <ext uri="{3e2802c4-a4d2-4d8b-9148-e3be6c30e623}">
          <xlrd:rvb i="6343"/>
        </ext>
      </extLst>
    </bk>
    <bk>
      <extLst>
        <ext uri="{3e2802c4-a4d2-4d8b-9148-e3be6c30e623}">
          <xlrd:rvb i="6340"/>
        </ext>
      </extLst>
    </bk>
    <bk>
      <extLst>
        <ext uri="{3e2802c4-a4d2-4d8b-9148-e3be6c30e623}">
          <xlrd:rvb i="6346"/>
        </ext>
      </extLst>
    </bk>
    <bk>
      <extLst>
        <ext uri="{3e2802c4-a4d2-4d8b-9148-e3be6c30e623}">
          <xlrd:rvb i="6350"/>
        </ext>
      </extLst>
    </bk>
    <bk>
      <extLst>
        <ext uri="{3e2802c4-a4d2-4d8b-9148-e3be6c30e623}">
          <xlrd:rvb i="6348"/>
        </ext>
      </extLst>
    </bk>
    <bk>
      <extLst>
        <ext uri="{3e2802c4-a4d2-4d8b-9148-e3be6c30e623}">
          <xlrd:rvb i="6353"/>
        </ext>
      </extLst>
    </bk>
    <bk>
      <extLst>
        <ext uri="{3e2802c4-a4d2-4d8b-9148-e3be6c30e623}">
          <xlrd:rvb i="6359"/>
        </ext>
      </extLst>
    </bk>
    <bk>
      <extLst>
        <ext uri="{3e2802c4-a4d2-4d8b-9148-e3be6c30e623}">
          <xlrd:rvb i="6356"/>
        </ext>
      </extLst>
    </bk>
    <bk>
      <extLst>
        <ext uri="{3e2802c4-a4d2-4d8b-9148-e3be6c30e623}">
          <xlrd:rvb i="6362"/>
        </ext>
      </extLst>
    </bk>
    <bk>
      <extLst>
        <ext uri="{3e2802c4-a4d2-4d8b-9148-e3be6c30e623}">
          <xlrd:rvb i="6368"/>
        </ext>
      </extLst>
    </bk>
    <bk>
      <extLst>
        <ext uri="{3e2802c4-a4d2-4d8b-9148-e3be6c30e623}">
          <xlrd:rvb i="6365"/>
        </ext>
      </extLst>
    </bk>
    <bk>
      <extLst>
        <ext uri="{3e2802c4-a4d2-4d8b-9148-e3be6c30e623}">
          <xlrd:rvb i="6371"/>
        </ext>
      </extLst>
    </bk>
    <bk>
      <extLst>
        <ext uri="{3e2802c4-a4d2-4d8b-9148-e3be6c30e623}">
          <xlrd:rvb i="6376"/>
        </ext>
      </extLst>
    </bk>
    <bk>
      <extLst>
        <ext uri="{3e2802c4-a4d2-4d8b-9148-e3be6c30e623}">
          <xlrd:rvb i="6373"/>
        </ext>
      </extLst>
    </bk>
    <bk>
      <extLst>
        <ext uri="{3e2802c4-a4d2-4d8b-9148-e3be6c30e623}">
          <xlrd:rvb i="6379"/>
        </ext>
      </extLst>
    </bk>
    <bk>
      <extLst>
        <ext uri="{3e2802c4-a4d2-4d8b-9148-e3be6c30e623}">
          <xlrd:rvb i="6383"/>
        </ext>
      </extLst>
    </bk>
    <bk>
      <extLst>
        <ext uri="{3e2802c4-a4d2-4d8b-9148-e3be6c30e623}">
          <xlrd:rvb i="6381"/>
        </ext>
      </extLst>
    </bk>
    <bk>
      <extLst>
        <ext uri="{3e2802c4-a4d2-4d8b-9148-e3be6c30e623}">
          <xlrd:rvb i="6386"/>
        </ext>
      </extLst>
    </bk>
    <bk>
      <extLst>
        <ext uri="{3e2802c4-a4d2-4d8b-9148-e3be6c30e623}">
          <xlrd:rvb i="6392"/>
        </ext>
      </extLst>
    </bk>
    <bk>
      <extLst>
        <ext uri="{3e2802c4-a4d2-4d8b-9148-e3be6c30e623}">
          <xlrd:rvb i="6388"/>
        </ext>
      </extLst>
    </bk>
    <bk>
      <extLst>
        <ext uri="{3e2802c4-a4d2-4d8b-9148-e3be6c30e623}">
          <xlrd:rvb i="6395"/>
        </ext>
      </extLst>
    </bk>
    <bk>
      <extLst>
        <ext uri="{3e2802c4-a4d2-4d8b-9148-e3be6c30e623}">
          <xlrd:rvb i="6400"/>
        </ext>
      </extLst>
    </bk>
    <bk>
      <extLst>
        <ext uri="{3e2802c4-a4d2-4d8b-9148-e3be6c30e623}">
          <xlrd:rvb i="6397"/>
        </ext>
      </extLst>
    </bk>
    <bk>
      <extLst>
        <ext uri="{3e2802c4-a4d2-4d8b-9148-e3be6c30e623}">
          <xlrd:rvb i="6403"/>
        </ext>
      </extLst>
    </bk>
    <bk>
      <extLst>
        <ext uri="{3e2802c4-a4d2-4d8b-9148-e3be6c30e623}">
          <xlrd:rvb i="6409"/>
        </ext>
      </extLst>
    </bk>
    <bk>
      <extLst>
        <ext uri="{3e2802c4-a4d2-4d8b-9148-e3be6c30e623}">
          <xlrd:rvb i="6406"/>
        </ext>
      </extLst>
    </bk>
    <bk>
      <extLst>
        <ext uri="{3e2802c4-a4d2-4d8b-9148-e3be6c30e623}">
          <xlrd:rvb i="6412"/>
        </ext>
      </extLst>
    </bk>
    <bk>
      <extLst>
        <ext uri="{3e2802c4-a4d2-4d8b-9148-e3be6c30e623}">
          <xlrd:rvb i="6416"/>
        </ext>
      </extLst>
    </bk>
    <bk>
      <extLst>
        <ext uri="{3e2802c4-a4d2-4d8b-9148-e3be6c30e623}">
          <xlrd:rvb i="6414"/>
        </ext>
      </extLst>
    </bk>
    <bk>
      <extLst>
        <ext uri="{3e2802c4-a4d2-4d8b-9148-e3be6c30e623}">
          <xlrd:rvb i="6419"/>
        </ext>
      </extLst>
    </bk>
    <bk>
      <extLst>
        <ext uri="{3e2802c4-a4d2-4d8b-9148-e3be6c30e623}">
          <xlrd:rvb i="6423"/>
        </ext>
      </extLst>
    </bk>
    <bk>
      <extLst>
        <ext uri="{3e2802c4-a4d2-4d8b-9148-e3be6c30e623}">
          <xlrd:rvb i="6421"/>
        </ext>
      </extLst>
    </bk>
    <bk>
      <extLst>
        <ext uri="{3e2802c4-a4d2-4d8b-9148-e3be6c30e623}">
          <xlrd:rvb i="6426"/>
        </ext>
      </extLst>
    </bk>
    <bk>
      <extLst>
        <ext uri="{3e2802c4-a4d2-4d8b-9148-e3be6c30e623}">
          <xlrd:rvb i="6433"/>
        </ext>
      </extLst>
    </bk>
    <bk>
      <extLst>
        <ext uri="{3e2802c4-a4d2-4d8b-9148-e3be6c30e623}">
          <xlrd:rvb i="6429"/>
        </ext>
      </extLst>
    </bk>
    <bk>
      <extLst>
        <ext uri="{3e2802c4-a4d2-4d8b-9148-e3be6c30e623}">
          <xlrd:rvb i="6436"/>
        </ext>
      </extLst>
    </bk>
    <bk>
      <extLst>
        <ext uri="{3e2802c4-a4d2-4d8b-9148-e3be6c30e623}">
          <xlrd:rvb i="6442"/>
        </ext>
      </extLst>
    </bk>
    <bk>
      <extLst>
        <ext uri="{3e2802c4-a4d2-4d8b-9148-e3be6c30e623}">
          <xlrd:rvb i="6439"/>
        </ext>
      </extLst>
    </bk>
    <bk>
      <extLst>
        <ext uri="{3e2802c4-a4d2-4d8b-9148-e3be6c30e623}">
          <xlrd:rvb i="6445"/>
        </ext>
      </extLst>
    </bk>
    <bk>
      <extLst>
        <ext uri="{3e2802c4-a4d2-4d8b-9148-e3be6c30e623}">
          <xlrd:rvb i="6451"/>
        </ext>
      </extLst>
    </bk>
    <bk>
      <extLst>
        <ext uri="{3e2802c4-a4d2-4d8b-9148-e3be6c30e623}">
          <xlrd:rvb i="6448"/>
        </ext>
      </extLst>
    </bk>
    <bk>
      <extLst>
        <ext uri="{3e2802c4-a4d2-4d8b-9148-e3be6c30e623}">
          <xlrd:rvb i="6454"/>
        </ext>
      </extLst>
    </bk>
    <bk>
      <extLst>
        <ext uri="{3e2802c4-a4d2-4d8b-9148-e3be6c30e623}">
          <xlrd:rvb i="6461"/>
        </ext>
      </extLst>
    </bk>
    <bk>
      <extLst>
        <ext uri="{3e2802c4-a4d2-4d8b-9148-e3be6c30e623}">
          <xlrd:rvb i="6458"/>
        </ext>
      </extLst>
    </bk>
    <bk>
      <extLst>
        <ext uri="{3e2802c4-a4d2-4d8b-9148-e3be6c30e623}">
          <xlrd:rvb i="6464"/>
        </ext>
      </extLst>
    </bk>
    <bk>
      <extLst>
        <ext uri="{3e2802c4-a4d2-4d8b-9148-e3be6c30e623}">
          <xlrd:rvb i="6470"/>
        </ext>
      </extLst>
    </bk>
    <bk>
      <extLst>
        <ext uri="{3e2802c4-a4d2-4d8b-9148-e3be6c30e623}">
          <xlrd:rvb i="6467"/>
        </ext>
      </extLst>
    </bk>
    <bk>
      <extLst>
        <ext uri="{3e2802c4-a4d2-4d8b-9148-e3be6c30e623}">
          <xlrd:rvb i="6473"/>
        </ext>
      </extLst>
    </bk>
    <bk>
      <extLst>
        <ext uri="{3e2802c4-a4d2-4d8b-9148-e3be6c30e623}">
          <xlrd:rvb i="6479"/>
        </ext>
      </extLst>
    </bk>
    <bk>
      <extLst>
        <ext uri="{3e2802c4-a4d2-4d8b-9148-e3be6c30e623}">
          <xlrd:rvb i="6476"/>
        </ext>
      </extLst>
    </bk>
    <bk>
      <extLst>
        <ext uri="{3e2802c4-a4d2-4d8b-9148-e3be6c30e623}">
          <xlrd:rvb i="6482"/>
        </ext>
      </extLst>
    </bk>
    <bk>
      <extLst>
        <ext uri="{3e2802c4-a4d2-4d8b-9148-e3be6c30e623}">
          <xlrd:rvb i="6487"/>
        </ext>
      </extLst>
    </bk>
    <bk>
      <extLst>
        <ext uri="{3e2802c4-a4d2-4d8b-9148-e3be6c30e623}">
          <xlrd:rvb i="6484"/>
        </ext>
      </extLst>
    </bk>
    <bk>
      <extLst>
        <ext uri="{3e2802c4-a4d2-4d8b-9148-e3be6c30e623}">
          <xlrd:rvb i="6490"/>
        </ext>
      </extLst>
    </bk>
    <bk>
      <extLst>
        <ext uri="{3e2802c4-a4d2-4d8b-9148-e3be6c30e623}">
          <xlrd:rvb i="6495"/>
        </ext>
      </extLst>
    </bk>
    <bk>
      <extLst>
        <ext uri="{3e2802c4-a4d2-4d8b-9148-e3be6c30e623}">
          <xlrd:rvb i="6493"/>
        </ext>
      </extLst>
    </bk>
    <bk>
      <extLst>
        <ext uri="{3e2802c4-a4d2-4d8b-9148-e3be6c30e623}">
          <xlrd:rvb i="6498"/>
        </ext>
      </extLst>
    </bk>
    <bk>
      <extLst>
        <ext uri="{3e2802c4-a4d2-4d8b-9148-e3be6c30e623}">
          <xlrd:rvb i="6502"/>
        </ext>
      </extLst>
    </bk>
    <bk>
      <extLst>
        <ext uri="{3e2802c4-a4d2-4d8b-9148-e3be6c30e623}">
          <xlrd:rvb i="6500"/>
        </ext>
      </extLst>
    </bk>
    <bk>
      <extLst>
        <ext uri="{3e2802c4-a4d2-4d8b-9148-e3be6c30e623}">
          <xlrd:rvb i="6505"/>
        </ext>
      </extLst>
    </bk>
    <bk>
      <extLst>
        <ext uri="{3e2802c4-a4d2-4d8b-9148-e3be6c30e623}">
          <xlrd:rvb i="6511"/>
        </ext>
      </extLst>
    </bk>
    <bk>
      <extLst>
        <ext uri="{3e2802c4-a4d2-4d8b-9148-e3be6c30e623}">
          <xlrd:rvb i="6508"/>
        </ext>
      </extLst>
    </bk>
    <bk>
      <extLst>
        <ext uri="{3e2802c4-a4d2-4d8b-9148-e3be6c30e623}">
          <xlrd:rvb i="397"/>
        </ext>
      </extLst>
    </bk>
    <bk>
      <extLst>
        <ext uri="{3e2802c4-a4d2-4d8b-9148-e3be6c30e623}">
          <xlrd:rvb i="1282"/>
        </ext>
      </extLst>
    </bk>
    <bk>
      <extLst>
        <ext uri="{3e2802c4-a4d2-4d8b-9148-e3be6c30e623}">
          <xlrd:rvb i="1278"/>
        </ext>
      </extLst>
    </bk>
    <bk>
      <extLst>
        <ext uri="{3e2802c4-a4d2-4d8b-9148-e3be6c30e623}">
          <xlrd:rvb i="6514"/>
        </ext>
      </extLst>
    </bk>
    <bk>
      <extLst>
        <ext uri="{3e2802c4-a4d2-4d8b-9148-e3be6c30e623}">
          <xlrd:rvb i="6521"/>
        </ext>
      </extLst>
    </bk>
    <bk>
      <extLst>
        <ext uri="{3e2802c4-a4d2-4d8b-9148-e3be6c30e623}">
          <xlrd:rvb i="6518"/>
        </ext>
      </extLst>
    </bk>
    <bk>
      <extLst>
        <ext uri="{3e2802c4-a4d2-4d8b-9148-e3be6c30e623}">
          <xlrd:rvb i="6524"/>
        </ext>
      </extLst>
    </bk>
    <bk>
      <extLst>
        <ext uri="{3e2802c4-a4d2-4d8b-9148-e3be6c30e623}">
          <xlrd:rvb i="6529"/>
        </ext>
      </extLst>
    </bk>
    <bk>
      <extLst>
        <ext uri="{3e2802c4-a4d2-4d8b-9148-e3be6c30e623}">
          <xlrd:rvb i="6532"/>
        </ext>
      </extLst>
    </bk>
    <bk>
      <extLst>
        <ext uri="{3e2802c4-a4d2-4d8b-9148-e3be6c30e623}">
          <xlrd:rvb i="6537"/>
        </ext>
      </extLst>
    </bk>
    <bk>
      <extLst>
        <ext uri="{3e2802c4-a4d2-4d8b-9148-e3be6c30e623}">
          <xlrd:rvb i="6534"/>
        </ext>
      </extLst>
    </bk>
    <bk>
      <extLst>
        <ext uri="{3e2802c4-a4d2-4d8b-9148-e3be6c30e623}">
          <xlrd:rvb i="6540"/>
        </ext>
      </extLst>
    </bk>
    <bk>
      <extLst>
        <ext uri="{3e2802c4-a4d2-4d8b-9148-e3be6c30e623}">
          <xlrd:rvb i="6545"/>
        </ext>
      </extLst>
    </bk>
    <bk>
      <extLst>
        <ext uri="{3e2802c4-a4d2-4d8b-9148-e3be6c30e623}">
          <xlrd:rvb i="6542"/>
        </ext>
      </extLst>
    </bk>
    <bk>
      <extLst>
        <ext uri="{3e2802c4-a4d2-4d8b-9148-e3be6c30e623}">
          <xlrd:rvb i="6548"/>
        </ext>
      </extLst>
    </bk>
    <bk>
      <extLst>
        <ext uri="{3e2802c4-a4d2-4d8b-9148-e3be6c30e623}">
          <xlrd:rvb i="6552"/>
        </ext>
      </extLst>
    </bk>
    <bk>
      <extLst>
        <ext uri="{3e2802c4-a4d2-4d8b-9148-e3be6c30e623}">
          <xlrd:rvb i="6549"/>
        </ext>
      </extLst>
    </bk>
    <bk>
      <extLst>
        <ext uri="{3e2802c4-a4d2-4d8b-9148-e3be6c30e623}">
          <xlrd:rvb i="6555"/>
        </ext>
      </extLst>
    </bk>
    <bk>
      <extLst>
        <ext uri="{3e2802c4-a4d2-4d8b-9148-e3be6c30e623}">
          <xlrd:rvb i="6561"/>
        </ext>
      </extLst>
    </bk>
    <bk>
      <extLst>
        <ext uri="{3e2802c4-a4d2-4d8b-9148-e3be6c30e623}">
          <xlrd:rvb i="6558"/>
        </ext>
      </extLst>
    </bk>
    <bk>
      <extLst>
        <ext uri="{3e2802c4-a4d2-4d8b-9148-e3be6c30e623}">
          <xlrd:rvb i="6564"/>
        </ext>
      </extLst>
    </bk>
    <bk>
      <extLst>
        <ext uri="{3e2802c4-a4d2-4d8b-9148-e3be6c30e623}">
          <xlrd:rvb i="6568"/>
        </ext>
      </extLst>
    </bk>
    <bk>
      <extLst>
        <ext uri="{3e2802c4-a4d2-4d8b-9148-e3be6c30e623}">
          <xlrd:rvb i="6566"/>
        </ext>
      </extLst>
    </bk>
    <bk>
      <extLst>
        <ext uri="{3e2802c4-a4d2-4d8b-9148-e3be6c30e623}">
          <xlrd:rvb i="633"/>
        </ext>
      </extLst>
    </bk>
    <bk>
      <extLst>
        <ext uri="{3e2802c4-a4d2-4d8b-9148-e3be6c30e623}">
          <xlrd:rvb i="1356"/>
        </ext>
      </extLst>
    </bk>
    <bk>
      <extLst>
        <ext uri="{3e2802c4-a4d2-4d8b-9148-e3be6c30e623}">
          <xlrd:rvb i="1351"/>
        </ext>
      </extLst>
    </bk>
    <bk>
      <extLst>
        <ext uri="{3e2802c4-a4d2-4d8b-9148-e3be6c30e623}">
          <xlrd:rvb i="6571"/>
        </ext>
      </extLst>
    </bk>
    <bk>
      <extLst>
        <ext uri="{3e2802c4-a4d2-4d8b-9148-e3be6c30e623}">
          <xlrd:rvb i="6576"/>
        </ext>
      </extLst>
    </bk>
    <bk>
      <extLst>
        <ext uri="{3e2802c4-a4d2-4d8b-9148-e3be6c30e623}">
          <xlrd:rvb i="6573"/>
        </ext>
      </extLst>
    </bk>
    <bk>
      <extLst>
        <ext uri="{3e2802c4-a4d2-4d8b-9148-e3be6c30e623}">
          <xlrd:rvb i="6579"/>
        </ext>
      </extLst>
    </bk>
    <bk>
      <extLst>
        <ext uri="{3e2802c4-a4d2-4d8b-9148-e3be6c30e623}">
          <xlrd:rvb i="6583"/>
        </ext>
      </extLst>
    </bk>
    <bk>
      <extLst>
        <ext uri="{3e2802c4-a4d2-4d8b-9148-e3be6c30e623}">
          <xlrd:rvb i="6581"/>
        </ext>
      </extLst>
    </bk>
    <bk>
      <extLst>
        <ext uri="{3e2802c4-a4d2-4d8b-9148-e3be6c30e623}">
          <xlrd:rvb i="6586"/>
        </ext>
      </extLst>
    </bk>
    <bk>
      <extLst>
        <ext uri="{3e2802c4-a4d2-4d8b-9148-e3be6c30e623}">
          <xlrd:rvb i="6591"/>
        </ext>
      </extLst>
    </bk>
    <bk>
      <extLst>
        <ext uri="{3e2802c4-a4d2-4d8b-9148-e3be6c30e623}">
          <xlrd:rvb i="6588"/>
        </ext>
      </extLst>
    </bk>
    <bk>
      <extLst>
        <ext uri="{3e2802c4-a4d2-4d8b-9148-e3be6c30e623}">
          <xlrd:rvb i="6594"/>
        </ext>
      </extLst>
    </bk>
    <bk>
      <extLst>
        <ext uri="{3e2802c4-a4d2-4d8b-9148-e3be6c30e623}">
          <xlrd:rvb i="6599"/>
        </ext>
      </extLst>
    </bk>
    <bk>
      <extLst>
        <ext uri="{3e2802c4-a4d2-4d8b-9148-e3be6c30e623}">
          <xlrd:rvb i="6596"/>
        </ext>
      </extLst>
    </bk>
    <bk>
      <extLst>
        <ext uri="{3e2802c4-a4d2-4d8b-9148-e3be6c30e623}">
          <xlrd:rvb i="6602"/>
        </ext>
      </extLst>
    </bk>
    <bk>
      <extLst>
        <ext uri="{3e2802c4-a4d2-4d8b-9148-e3be6c30e623}">
          <xlrd:rvb i="6607"/>
        </ext>
      </extLst>
    </bk>
    <bk>
      <extLst>
        <ext uri="{3e2802c4-a4d2-4d8b-9148-e3be6c30e623}">
          <xlrd:rvb i="6604"/>
        </ext>
      </extLst>
    </bk>
    <bk>
      <extLst>
        <ext uri="{3e2802c4-a4d2-4d8b-9148-e3be6c30e623}">
          <xlrd:rvb i="6610"/>
        </ext>
      </extLst>
    </bk>
    <bk>
      <extLst>
        <ext uri="{3e2802c4-a4d2-4d8b-9148-e3be6c30e623}">
          <xlrd:rvb i="6615"/>
        </ext>
      </extLst>
    </bk>
    <bk>
      <extLst>
        <ext uri="{3e2802c4-a4d2-4d8b-9148-e3be6c30e623}">
          <xlrd:rvb i="6612"/>
        </ext>
      </extLst>
    </bk>
    <bk>
      <extLst>
        <ext uri="{3e2802c4-a4d2-4d8b-9148-e3be6c30e623}">
          <xlrd:rvb i="6618"/>
        </ext>
      </extLst>
    </bk>
    <bk>
      <extLst>
        <ext uri="{3e2802c4-a4d2-4d8b-9148-e3be6c30e623}">
          <xlrd:rvb i="6622"/>
        </ext>
      </extLst>
    </bk>
    <bk>
      <extLst>
        <ext uri="{3e2802c4-a4d2-4d8b-9148-e3be6c30e623}">
          <xlrd:rvb i="6620"/>
        </ext>
      </extLst>
    </bk>
    <bk>
      <extLst>
        <ext uri="{3e2802c4-a4d2-4d8b-9148-e3be6c30e623}">
          <xlrd:rvb i="6625"/>
        </ext>
      </extLst>
    </bk>
    <bk>
      <extLst>
        <ext uri="{3e2802c4-a4d2-4d8b-9148-e3be6c30e623}">
          <xlrd:rvb i="6629"/>
        </ext>
      </extLst>
    </bk>
    <bk>
      <extLst>
        <ext uri="{3e2802c4-a4d2-4d8b-9148-e3be6c30e623}">
          <xlrd:rvb i="6627"/>
        </ext>
      </extLst>
    </bk>
    <bk>
      <extLst>
        <ext uri="{3e2802c4-a4d2-4d8b-9148-e3be6c30e623}">
          <xlrd:rvb i="6632"/>
        </ext>
      </extLst>
    </bk>
    <bk>
      <extLst>
        <ext uri="{3e2802c4-a4d2-4d8b-9148-e3be6c30e623}">
          <xlrd:rvb i="6638"/>
        </ext>
      </extLst>
    </bk>
    <bk>
      <extLst>
        <ext uri="{3e2802c4-a4d2-4d8b-9148-e3be6c30e623}">
          <xlrd:rvb i="6635"/>
        </ext>
      </extLst>
    </bk>
    <bk>
      <extLst>
        <ext uri="{3e2802c4-a4d2-4d8b-9148-e3be6c30e623}">
          <xlrd:rvb i="6641"/>
        </ext>
      </extLst>
    </bk>
    <bk>
      <extLst>
        <ext uri="{3e2802c4-a4d2-4d8b-9148-e3be6c30e623}">
          <xlrd:rvb i="6649"/>
        </ext>
      </extLst>
    </bk>
    <bk>
      <extLst>
        <ext uri="{3e2802c4-a4d2-4d8b-9148-e3be6c30e623}">
          <xlrd:rvb i="6645"/>
        </ext>
      </extLst>
    </bk>
    <bk>
      <extLst>
        <ext uri="{3e2802c4-a4d2-4d8b-9148-e3be6c30e623}">
          <xlrd:rvb i="6652"/>
        </ext>
      </extLst>
    </bk>
    <bk>
      <extLst>
        <ext uri="{3e2802c4-a4d2-4d8b-9148-e3be6c30e623}">
          <xlrd:rvb i="6658"/>
        </ext>
      </extLst>
    </bk>
    <bk>
      <extLst>
        <ext uri="{3e2802c4-a4d2-4d8b-9148-e3be6c30e623}">
          <xlrd:rvb i="6655"/>
        </ext>
      </extLst>
    </bk>
    <bk>
      <extLst>
        <ext uri="{3e2802c4-a4d2-4d8b-9148-e3be6c30e623}">
          <xlrd:rvb i="6661"/>
        </ext>
      </extLst>
    </bk>
    <bk>
      <extLst>
        <ext uri="{3e2802c4-a4d2-4d8b-9148-e3be6c30e623}">
          <xlrd:rvb i="6666"/>
        </ext>
      </extLst>
    </bk>
    <bk>
      <extLst>
        <ext uri="{3e2802c4-a4d2-4d8b-9148-e3be6c30e623}">
          <xlrd:rvb i="6664"/>
        </ext>
      </extLst>
    </bk>
    <bk>
      <extLst>
        <ext uri="{3e2802c4-a4d2-4d8b-9148-e3be6c30e623}">
          <xlrd:rvb i="6669"/>
        </ext>
      </extLst>
    </bk>
    <bk>
      <extLst>
        <ext uri="{3e2802c4-a4d2-4d8b-9148-e3be6c30e623}">
          <xlrd:rvb i="6674"/>
        </ext>
      </extLst>
    </bk>
    <bk>
      <extLst>
        <ext uri="{3e2802c4-a4d2-4d8b-9148-e3be6c30e623}">
          <xlrd:rvb i="6672"/>
        </ext>
      </extLst>
    </bk>
    <bk>
      <extLst>
        <ext uri="{3e2802c4-a4d2-4d8b-9148-e3be6c30e623}">
          <xlrd:rvb i="6677"/>
        </ext>
      </extLst>
    </bk>
    <bk>
      <extLst>
        <ext uri="{3e2802c4-a4d2-4d8b-9148-e3be6c30e623}">
          <xlrd:rvb i="942"/>
        </ext>
      </extLst>
    </bk>
    <bk>
      <extLst>
        <ext uri="{3e2802c4-a4d2-4d8b-9148-e3be6c30e623}">
          <xlrd:rvb i="1440"/>
        </ext>
      </extLst>
    </bk>
    <bk>
      <extLst>
        <ext uri="{3e2802c4-a4d2-4d8b-9148-e3be6c30e623}">
          <xlrd:rvb i="1436"/>
        </ext>
      </extLst>
    </bk>
    <bk>
      <extLst>
        <ext uri="{3e2802c4-a4d2-4d8b-9148-e3be6c30e623}">
          <xlrd:rvb i="6683"/>
        </ext>
      </extLst>
    </bk>
    <bk>
      <extLst>
        <ext uri="{3e2802c4-a4d2-4d8b-9148-e3be6c30e623}">
          <xlrd:rvb i="6687"/>
        </ext>
      </extLst>
    </bk>
    <bk>
      <extLst>
        <ext uri="{3e2802c4-a4d2-4d8b-9148-e3be6c30e623}">
          <xlrd:rvb i="6685"/>
        </ext>
      </extLst>
    </bk>
    <bk>
      <extLst>
        <ext uri="{3e2802c4-a4d2-4d8b-9148-e3be6c30e623}">
          <xlrd:rvb i="6690"/>
        </ext>
      </extLst>
    </bk>
    <bk>
      <extLst>
        <ext uri="{3e2802c4-a4d2-4d8b-9148-e3be6c30e623}">
          <xlrd:rvb i="6696"/>
        </ext>
      </extLst>
    </bk>
    <bk>
      <extLst>
        <ext uri="{3e2802c4-a4d2-4d8b-9148-e3be6c30e623}">
          <xlrd:rvb i="6693"/>
        </ext>
      </extLst>
    </bk>
    <bk>
      <extLst>
        <ext uri="{3e2802c4-a4d2-4d8b-9148-e3be6c30e623}">
          <xlrd:rvb i="6699"/>
        </ext>
      </extLst>
    </bk>
    <bk>
      <extLst>
        <ext uri="{3e2802c4-a4d2-4d8b-9148-e3be6c30e623}">
          <xlrd:rvb i="6703"/>
        </ext>
      </extLst>
    </bk>
    <bk>
      <extLst>
        <ext uri="{3e2802c4-a4d2-4d8b-9148-e3be6c30e623}">
          <xlrd:rvb i="6701"/>
        </ext>
      </extLst>
    </bk>
    <bk>
      <extLst>
        <ext uri="{3e2802c4-a4d2-4d8b-9148-e3be6c30e623}">
          <xlrd:rvb i="6706"/>
        </ext>
      </extLst>
    </bk>
    <bk>
      <extLst>
        <ext uri="{3e2802c4-a4d2-4d8b-9148-e3be6c30e623}">
          <xlrd:rvb i="6711"/>
        </ext>
      </extLst>
    </bk>
    <bk>
      <extLst>
        <ext uri="{3e2802c4-a4d2-4d8b-9148-e3be6c30e623}">
          <xlrd:rvb i="6708"/>
        </ext>
      </extLst>
    </bk>
    <bk>
      <extLst>
        <ext uri="{3e2802c4-a4d2-4d8b-9148-e3be6c30e623}">
          <xlrd:rvb i="6714"/>
        </ext>
      </extLst>
    </bk>
    <bk>
      <extLst>
        <ext uri="{3e2802c4-a4d2-4d8b-9148-e3be6c30e623}">
          <xlrd:rvb i="6720"/>
        </ext>
      </extLst>
    </bk>
    <bk>
      <extLst>
        <ext uri="{3e2802c4-a4d2-4d8b-9148-e3be6c30e623}">
          <xlrd:rvb i="6717"/>
        </ext>
      </extLst>
    </bk>
    <bk>
      <extLst>
        <ext uri="{3e2802c4-a4d2-4d8b-9148-e3be6c30e623}">
          <xlrd:rvb i="6723"/>
        </ext>
      </extLst>
    </bk>
    <bk>
      <extLst>
        <ext uri="{3e2802c4-a4d2-4d8b-9148-e3be6c30e623}">
          <xlrd:rvb i="6729"/>
        </ext>
      </extLst>
    </bk>
    <bk>
      <extLst>
        <ext uri="{3e2802c4-a4d2-4d8b-9148-e3be6c30e623}">
          <xlrd:rvb i="6726"/>
        </ext>
      </extLst>
    </bk>
    <bk>
      <extLst>
        <ext uri="{3e2802c4-a4d2-4d8b-9148-e3be6c30e623}">
          <xlrd:rvb i="6732"/>
        </ext>
      </extLst>
    </bk>
    <bk>
      <extLst>
        <ext uri="{3e2802c4-a4d2-4d8b-9148-e3be6c30e623}">
          <xlrd:rvb i="6738"/>
        </ext>
      </extLst>
    </bk>
    <bk>
      <extLst>
        <ext uri="{3e2802c4-a4d2-4d8b-9148-e3be6c30e623}">
          <xlrd:rvb i="6734"/>
        </ext>
      </extLst>
    </bk>
    <bk>
      <extLst>
        <ext uri="{3e2802c4-a4d2-4d8b-9148-e3be6c30e623}">
          <xlrd:rvb i="6741"/>
        </ext>
      </extLst>
    </bk>
    <bk>
      <extLst>
        <ext uri="{3e2802c4-a4d2-4d8b-9148-e3be6c30e623}">
          <xlrd:rvb i="6746"/>
        </ext>
      </extLst>
    </bk>
    <bk>
      <extLst>
        <ext uri="{3e2802c4-a4d2-4d8b-9148-e3be6c30e623}">
          <xlrd:rvb i="6743"/>
        </ext>
      </extLst>
    </bk>
    <bk>
      <extLst>
        <ext uri="{3e2802c4-a4d2-4d8b-9148-e3be6c30e623}">
          <xlrd:rvb i="6749"/>
        </ext>
      </extLst>
    </bk>
    <bk>
      <extLst>
        <ext uri="{3e2802c4-a4d2-4d8b-9148-e3be6c30e623}">
          <xlrd:rvb i="6754"/>
        </ext>
      </extLst>
    </bk>
    <bk>
      <extLst>
        <ext uri="{3e2802c4-a4d2-4d8b-9148-e3be6c30e623}">
          <xlrd:rvb i="6752"/>
        </ext>
      </extLst>
    </bk>
    <bk>
      <extLst>
        <ext uri="{3e2802c4-a4d2-4d8b-9148-e3be6c30e623}">
          <xlrd:rvb i="6757"/>
        </ext>
      </extLst>
    </bk>
    <bk>
      <extLst>
        <ext uri="{3e2802c4-a4d2-4d8b-9148-e3be6c30e623}">
          <xlrd:rvb i="6763"/>
        </ext>
      </extLst>
    </bk>
    <bk>
      <extLst>
        <ext uri="{3e2802c4-a4d2-4d8b-9148-e3be6c30e623}">
          <xlrd:rvb i="6760"/>
        </ext>
      </extLst>
    </bk>
    <bk>
      <extLst>
        <ext uri="{3e2802c4-a4d2-4d8b-9148-e3be6c30e623}">
          <xlrd:rvb i="6766"/>
        </ext>
      </extLst>
    </bk>
    <bk>
      <extLst>
        <ext uri="{3e2802c4-a4d2-4d8b-9148-e3be6c30e623}">
          <xlrd:rvb i="6771"/>
        </ext>
      </extLst>
    </bk>
    <bk>
      <extLst>
        <ext uri="{3e2802c4-a4d2-4d8b-9148-e3be6c30e623}">
          <xlrd:rvb i="6768"/>
        </ext>
      </extLst>
    </bk>
    <bk>
      <extLst>
        <ext uri="{3e2802c4-a4d2-4d8b-9148-e3be6c30e623}">
          <xlrd:rvb i="6774"/>
        </ext>
      </extLst>
    </bk>
    <bk>
      <extLst>
        <ext uri="{3e2802c4-a4d2-4d8b-9148-e3be6c30e623}">
          <xlrd:rvb i="6779"/>
        </ext>
      </extLst>
    </bk>
    <bk>
      <extLst>
        <ext uri="{3e2802c4-a4d2-4d8b-9148-e3be6c30e623}">
          <xlrd:rvb i="6776"/>
        </ext>
      </extLst>
    </bk>
    <bk>
      <extLst>
        <ext uri="{3e2802c4-a4d2-4d8b-9148-e3be6c30e623}">
          <xlrd:rvb i="6782"/>
        </ext>
      </extLst>
    </bk>
    <bk>
      <extLst>
        <ext uri="{3e2802c4-a4d2-4d8b-9148-e3be6c30e623}">
          <xlrd:rvb i="6786"/>
        </ext>
      </extLst>
    </bk>
    <bk>
      <extLst>
        <ext uri="{3e2802c4-a4d2-4d8b-9148-e3be6c30e623}">
          <xlrd:rvb i="6784"/>
        </ext>
      </extLst>
    </bk>
    <bk>
      <extLst>
        <ext uri="{3e2802c4-a4d2-4d8b-9148-e3be6c30e623}">
          <xlrd:rvb i="6789"/>
        </ext>
      </extLst>
    </bk>
    <bk>
      <extLst>
        <ext uri="{3e2802c4-a4d2-4d8b-9148-e3be6c30e623}">
          <xlrd:rvb i="6796"/>
        </ext>
      </extLst>
    </bk>
    <bk>
      <extLst>
        <ext uri="{3e2802c4-a4d2-4d8b-9148-e3be6c30e623}">
          <xlrd:rvb i="6793"/>
        </ext>
      </extLst>
    </bk>
    <bk>
      <extLst>
        <ext uri="{3e2802c4-a4d2-4d8b-9148-e3be6c30e623}">
          <xlrd:rvb i="6799"/>
        </ext>
      </extLst>
    </bk>
    <bk>
      <extLst>
        <ext uri="{3e2802c4-a4d2-4d8b-9148-e3be6c30e623}">
          <xlrd:rvb i="6805"/>
        </ext>
      </extLst>
    </bk>
    <bk>
      <extLst>
        <ext uri="{3e2802c4-a4d2-4d8b-9148-e3be6c30e623}">
          <xlrd:rvb i="6802"/>
        </ext>
      </extLst>
    </bk>
    <bk>
      <extLst>
        <ext uri="{3e2802c4-a4d2-4d8b-9148-e3be6c30e623}">
          <xlrd:rvb i="6808"/>
        </ext>
      </extLst>
    </bk>
    <bk>
      <extLst>
        <ext uri="{3e2802c4-a4d2-4d8b-9148-e3be6c30e623}">
          <xlrd:rvb i="6815"/>
        </ext>
      </extLst>
    </bk>
    <bk>
      <extLst>
        <ext uri="{3e2802c4-a4d2-4d8b-9148-e3be6c30e623}">
          <xlrd:rvb i="6812"/>
        </ext>
      </extLst>
    </bk>
    <bk>
      <extLst>
        <ext uri="{3e2802c4-a4d2-4d8b-9148-e3be6c30e623}">
          <xlrd:rvb i="6818"/>
        </ext>
      </extLst>
    </bk>
    <bk>
      <extLst>
        <ext uri="{3e2802c4-a4d2-4d8b-9148-e3be6c30e623}">
          <xlrd:rvb i="6823"/>
        </ext>
      </extLst>
    </bk>
    <bk>
      <extLst>
        <ext uri="{3e2802c4-a4d2-4d8b-9148-e3be6c30e623}">
          <xlrd:rvb i="6820"/>
        </ext>
      </extLst>
    </bk>
    <bk>
      <extLst>
        <ext uri="{3e2802c4-a4d2-4d8b-9148-e3be6c30e623}">
          <xlrd:rvb i="6826"/>
        </ext>
      </extLst>
    </bk>
    <bk>
      <extLst>
        <ext uri="{3e2802c4-a4d2-4d8b-9148-e3be6c30e623}">
          <xlrd:rvb i="6833"/>
        </ext>
      </extLst>
    </bk>
    <bk>
      <extLst>
        <ext uri="{3e2802c4-a4d2-4d8b-9148-e3be6c30e623}">
          <xlrd:rvb i="6830"/>
        </ext>
      </extLst>
    </bk>
    <bk>
      <extLst>
        <ext uri="{3e2802c4-a4d2-4d8b-9148-e3be6c30e623}">
          <xlrd:rvb i="6836"/>
        </ext>
      </extLst>
    </bk>
    <bk>
      <extLst>
        <ext uri="{3e2802c4-a4d2-4d8b-9148-e3be6c30e623}">
          <xlrd:rvb i="6841"/>
        </ext>
      </extLst>
    </bk>
    <bk>
      <extLst>
        <ext uri="{3e2802c4-a4d2-4d8b-9148-e3be6c30e623}">
          <xlrd:rvb i="6839"/>
        </ext>
      </extLst>
    </bk>
    <bk>
      <extLst>
        <ext uri="{3e2802c4-a4d2-4d8b-9148-e3be6c30e623}">
          <xlrd:rvb i="6844"/>
        </ext>
      </extLst>
    </bk>
    <bk>
      <extLst>
        <ext uri="{3e2802c4-a4d2-4d8b-9148-e3be6c30e623}">
          <xlrd:rvb i="6851"/>
        </ext>
      </extLst>
    </bk>
    <bk>
      <extLst>
        <ext uri="{3e2802c4-a4d2-4d8b-9148-e3be6c30e623}">
          <xlrd:rvb i="6848"/>
        </ext>
      </extLst>
    </bk>
    <bk>
      <extLst>
        <ext uri="{3e2802c4-a4d2-4d8b-9148-e3be6c30e623}">
          <xlrd:rvb i="6854"/>
        </ext>
      </extLst>
    </bk>
    <bk>
      <extLst>
        <ext uri="{3e2802c4-a4d2-4d8b-9148-e3be6c30e623}">
          <xlrd:rvb i="6858"/>
        </ext>
      </extLst>
    </bk>
    <bk>
      <extLst>
        <ext uri="{3e2802c4-a4d2-4d8b-9148-e3be6c30e623}">
          <xlrd:rvb i="6856"/>
        </ext>
      </extLst>
    </bk>
    <bk>
      <extLst>
        <ext uri="{3e2802c4-a4d2-4d8b-9148-e3be6c30e623}">
          <xlrd:rvb i="6861"/>
        </ext>
      </extLst>
    </bk>
    <bk>
      <extLst>
        <ext uri="{3e2802c4-a4d2-4d8b-9148-e3be6c30e623}">
          <xlrd:rvb i="6867"/>
        </ext>
      </extLst>
    </bk>
    <bk>
      <extLst>
        <ext uri="{3e2802c4-a4d2-4d8b-9148-e3be6c30e623}">
          <xlrd:rvb i="6863"/>
        </ext>
      </extLst>
    </bk>
    <bk>
      <extLst>
        <ext uri="{3e2802c4-a4d2-4d8b-9148-e3be6c30e623}">
          <xlrd:rvb i="6870"/>
        </ext>
      </extLst>
    </bk>
    <bk>
      <extLst>
        <ext uri="{3e2802c4-a4d2-4d8b-9148-e3be6c30e623}">
          <xlrd:rvb i="6874"/>
        </ext>
      </extLst>
    </bk>
    <bk>
      <extLst>
        <ext uri="{3e2802c4-a4d2-4d8b-9148-e3be6c30e623}">
          <xlrd:rvb i="6872"/>
        </ext>
      </extLst>
    </bk>
    <bk>
      <extLst>
        <ext uri="{3e2802c4-a4d2-4d8b-9148-e3be6c30e623}">
          <xlrd:rvb i="6877"/>
        </ext>
      </extLst>
    </bk>
    <bk>
      <extLst>
        <ext uri="{3e2802c4-a4d2-4d8b-9148-e3be6c30e623}">
          <xlrd:rvb i="6882"/>
        </ext>
      </extLst>
    </bk>
    <bk>
      <extLst>
        <ext uri="{3e2802c4-a4d2-4d8b-9148-e3be6c30e623}">
          <xlrd:rvb i="6880"/>
        </ext>
      </extLst>
    </bk>
    <bk>
      <extLst>
        <ext uri="{3e2802c4-a4d2-4d8b-9148-e3be6c30e623}">
          <xlrd:rvb i="6885"/>
        </ext>
      </extLst>
    </bk>
    <bk>
      <extLst>
        <ext uri="{3e2802c4-a4d2-4d8b-9148-e3be6c30e623}">
          <xlrd:rvb i="6891"/>
        </ext>
      </extLst>
    </bk>
    <bk>
      <extLst>
        <ext uri="{3e2802c4-a4d2-4d8b-9148-e3be6c30e623}">
          <xlrd:rvb i="6888"/>
        </ext>
      </extLst>
    </bk>
    <bk>
      <extLst>
        <ext uri="{3e2802c4-a4d2-4d8b-9148-e3be6c30e623}">
          <xlrd:rvb i="6894"/>
        </ext>
      </extLst>
    </bk>
    <bk>
      <extLst>
        <ext uri="{3e2802c4-a4d2-4d8b-9148-e3be6c30e623}">
          <xlrd:rvb i="6899"/>
        </ext>
      </extLst>
    </bk>
    <bk>
      <extLst>
        <ext uri="{3e2802c4-a4d2-4d8b-9148-e3be6c30e623}">
          <xlrd:rvb i="6896"/>
        </ext>
      </extLst>
    </bk>
    <bk>
      <extLst>
        <ext uri="{3e2802c4-a4d2-4d8b-9148-e3be6c30e623}">
          <xlrd:rvb i="6902"/>
        </ext>
      </extLst>
    </bk>
    <bk>
      <extLst>
        <ext uri="{3e2802c4-a4d2-4d8b-9148-e3be6c30e623}">
          <xlrd:rvb i="6909"/>
        </ext>
      </extLst>
    </bk>
    <bk>
      <extLst>
        <ext uri="{3e2802c4-a4d2-4d8b-9148-e3be6c30e623}">
          <xlrd:rvb i="6906"/>
        </ext>
      </extLst>
    </bk>
    <bk>
      <extLst>
        <ext uri="{3e2802c4-a4d2-4d8b-9148-e3be6c30e623}">
          <xlrd:rvb i="6912"/>
        </ext>
      </extLst>
    </bk>
    <bk>
      <extLst>
        <ext uri="{3e2802c4-a4d2-4d8b-9148-e3be6c30e623}">
          <xlrd:rvb i="2163"/>
        </ext>
      </extLst>
    </bk>
    <bk>
      <extLst>
        <ext uri="{3e2802c4-a4d2-4d8b-9148-e3be6c30e623}">
          <xlrd:rvb i="6918"/>
        </ext>
      </extLst>
    </bk>
    <bk>
      <extLst>
        <ext uri="{3e2802c4-a4d2-4d8b-9148-e3be6c30e623}">
          <xlrd:rvb i="6914"/>
        </ext>
      </extLst>
    </bk>
    <bk>
      <extLst>
        <ext uri="{3e2802c4-a4d2-4d8b-9148-e3be6c30e623}">
          <xlrd:rvb i="6921"/>
        </ext>
      </extLst>
    </bk>
    <bk>
      <extLst>
        <ext uri="{3e2802c4-a4d2-4d8b-9148-e3be6c30e623}">
          <xlrd:rvb i="6926"/>
        </ext>
      </extLst>
    </bk>
    <bk>
      <extLst>
        <ext uri="{3e2802c4-a4d2-4d8b-9148-e3be6c30e623}">
          <xlrd:rvb i="6924"/>
        </ext>
      </extLst>
    </bk>
    <bk>
      <extLst>
        <ext uri="{3e2802c4-a4d2-4d8b-9148-e3be6c30e623}">
          <xlrd:rvb i="6929"/>
        </ext>
      </extLst>
    </bk>
    <bk>
      <extLst>
        <ext uri="{3e2802c4-a4d2-4d8b-9148-e3be6c30e623}">
          <xlrd:rvb i="6933"/>
        </ext>
      </extLst>
    </bk>
    <bk>
      <extLst>
        <ext uri="{3e2802c4-a4d2-4d8b-9148-e3be6c30e623}">
          <xlrd:rvb i="6931"/>
        </ext>
      </extLst>
    </bk>
    <bk>
      <extLst>
        <ext uri="{3e2802c4-a4d2-4d8b-9148-e3be6c30e623}">
          <xlrd:rvb i="6936"/>
        </ext>
      </extLst>
    </bk>
    <bk>
      <extLst>
        <ext uri="{3e2802c4-a4d2-4d8b-9148-e3be6c30e623}">
          <xlrd:rvb i="6942"/>
        </ext>
      </extLst>
    </bk>
    <bk>
      <extLst>
        <ext uri="{3e2802c4-a4d2-4d8b-9148-e3be6c30e623}">
          <xlrd:rvb i="6939"/>
        </ext>
      </extLst>
    </bk>
    <bk>
      <extLst>
        <ext uri="{3e2802c4-a4d2-4d8b-9148-e3be6c30e623}">
          <xlrd:rvb i="6945"/>
        </ext>
      </extLst>
    </bk>
    <bk>
      <extLst>
        <ext uri="{3e2802c4-a4d2-4d8b-9148-e3be6c30e623}">
          <xlrd:rvb i="6952"/>
        </ext>
      </extLst>
    </bk>
    <bk>
      <extLst>
        <ext uri="{3e2802c4-a4d2-4d8b-9148-e3be6c30e623}">
          <xlrd:rvb i="6948"/>
        </ext>
      </extLst>
    </bk>
    <bk>
      <extLst>
        <ext uri="{3e2802c4-a4d2-4d8b-9148-e3be6c30e623}">
          <xlrd:rvb i="6955"/>
        </ext>
      </extLst>
    </bk>
    <bk>
      <extLst>
        <ext uri="{3e2802c4-a4d2-4d8b-9148-e3be6c30e623}">
          <xlrd:rvb i="6962"/>
        </ext>
      </extLst>
    </bk>
    <bk>
      <extLst>
        <ext uri="{3e2802c4-a4d2-4d8b-9148-e3be6c30e623}">
          <xlrd:rvb i="6958"/>
        </ext>
      </extLst>
    </bk>
    <bk>
      <extLst>
        <ext uri="{3e2802c4-a4d2-4d8b-9148-e3be6c30e623}">
          <xlrd:rvb i="6965"/>
        </ext>
      </extLst>
    </bk>
    <bk>
      <extLst>
        <ext uri="{3e2802c4-a4d2-4d8b-9148-e3be6c30e623}">
          <xlrd:rvb i="6971"/>
        </ext>
      </extLst>
    </bk>
    <bk>
      <extLst>
        <ext uri="{3e2802c4-a4d2-4d8b-9148-e3be6c30e623}">
          <xlrd:rvb i="6968"/>
        </ext>
      </extLst>
    </bk>
    <bk>
      <extLst>
        <ext uri="{3e2802c4-a4d2-4d8b-9148-e3be6c30e623}">
          <xlrd:rvb i="6974"/>
        </ext>
      </extLst>
    </bk>
    <bk>
      <extLst>
        <ext uri="{3e2802c4-a4d2-4d8b-9148-e3be6c30e623}">
          <xlrd:rvb i="6982"/>
        </ext>
      </extLst>
    </bk>
    <bk>
      <extLst>
        <ext uri="{3e2802c4-a4d2-4d8b-9148-e3be6c30e623}">
          <xlrd:rvb i="6978"/>
        </ext>
      </extLst>
    </bk>
    <bk>
      <extLst>
        <ext uri="{3e2802c4-a4d2-4d8b-9148-e3be6c30e623}">
          <xlrd:rvb i="6985"/>
        </ext>
      </extLst>
    </bk>
    <bk>
      <extLst>
        <ext uri="{3e2802c4-a4d2-4d8b-9148-e3be6c30e623}">
          <xlrd:rvb i="6990"/>
        </ext>
      </extLst>
    </bk>
    <bk>
      <extLst>
        <ext uri="{3e2802c4-a4d2-4d8b-9148-e3be6c30e623}">
          <xlrd:rvb i="6987"/>
        </ext>
      </extLst>
    </bk>
    <bk>
      <extLst>
        <ext uri="{3e2802c4-a4d2-4d8b-9148-e3be6c30e623}">
          <xlrd:rvb i="6993"/>
        </ext>
      </extLst>
    </bk>
    <bk>
      <extLst>
        <ext uri="{3e2802c4-a4d2-4d8b-9148-e3be6c30e623}">
          <xlrd:rvb i="6999"/>
        </ext>
      </extLst>
    </bk>
    <bk>
      <extLst>
        <ext uri="{3e2802c4-a4d2-4d8b-9148-e3be6c30e623}">
          <xlrd:rvb i="6996"/>
        </ext>
      </extLst>
    </bk>
    <bk>
      <extLst>
        <ext uri="{3e2802c4-a4d2-4d8b-9148-e3be6c30e623}">
          <xlrd:rvb i="7002"/>
        </ext>
      </extLst>
    </bk>
    <bk>
      <extLst>
        <ext uri="{3e2802c4-a4d2-4d8b-9148-e3be6c30e623}">
          <xlrd:rvb i="7009"/>
        </ext>
      </extLst>
    </bk>
    <bk>
      <extLst>
        <ext uri="{3e2802c4-a4d2-4d8b-9148-e3be6c30e623}">
          <xlrd:rvb i="7006"/>
        </ext>
      </extLst>
    </bk>
    <bk>
      <extLst>
        <ext uri="{3e2802c4-a4d2-4d8b-9148-e3be6c30e623}">
          <xlrd:rvb i="7012"/>
        </ext>
      </extLst>
    </bk>
    <bk>
      <extLst>
        <ext uri="{3e2802c4-a4d2-4d8b-9148-e3be6c30e623}">
          <xlrd:rvb i="7018"/>
        </ext>
      </extLst>
    </bk>
    <bk>
      <extLst>
        <ext uri="{3e2802c4-a4d2-4d8b-9148-e3be6c30e623}">
          <xlrd:rvb i="7015"/>
        </ext>
      </extLst>
    </bk>
    <bk>
      <extLst>
        <ext uri="{3e2802c4-a4d2-4d8b-9148-e3be6c30e623}">
          <xlrd:rvb i="7021"/>
        </ext>
      </extLst>
    </bk>
    <bk>
      <extLst>
        <ext uri="{3e2802c4-a4d2-4d8b-9148-e3be6c30e623}">
          <xlrd:rvb i="7026"/>
        </ext>
      </extLst>
    </bk>
    <bk>
      <extLst>
        <ext uri="{3e2802c4-a4d2-4d8b-9148-e3be6c30e623}">
          <xlrd:rvb i="7023"/>
        </ext>
      </extLst>
    </bk>
    <bk>
      <extLst>
        <ext uri="{3e2802c4-a4d2-4d8b-9148-e3be6c30e623}">
          <xlrd:rvb i="7029"/>
        </ext>
      </extLst>
    </bk>
    <bk>
      <extLst>
        <ext uri="{3e2802c4-a4d2-4d8b-9148-e3be6c30e623}">
          <xlrd:rvb i="7032"/>
        </ext>
      </extLst>
    </bk>
    <bk>
      <extLst>
        <ext uri="{3e2802c4-a4d2-4d8b-9148-e3be6c30e623}">
          <xlrd:rvb i="7030"/>
        </ext>
      </extLst>
    </bk>
    <bk>
      <extLst>
        <ext uri="{3e2802c4-a4d2-4d8b-9148-e3be6c30e623}">
          <xlrd:rvb i="7035"/>
        </ext>
      </extLst>
    </bk>
    <bk>
      <extLst>
        <ext uri="{3e2802c4-a4d2-4d8b-9148-e3be6c30e623}">
          <xlrd:rvb i="7040"/>
        </ext>
      </extLst>
    </bk>
    <bk>
      <extLst>
        <ext uri="{3e2802c4-a4d2-4d8b-9148-e3be6c30e623}">
          <xlrd:rvb i="7038"/>
        </ext>
      </extLst>
    </bk>
    <bk>
      <extLst>
        <ext uri="{3e2802c4-a4d2-4d8b-9148-e3be6c30e623}">
          <xlrd:rvb i="7043"/>
        </ext>
      </extLst>
    </bk>
    <bk>
      <extLst>
        <ext uri="{3e2802c4-a4d2-4d8b-9148-e3be6c30e623}">
          <xlrd:rvb i="7047"/>
        </ext>
      </extLst>
    </bk>
    <bk>
      <extLst>
        <ext uri="{3e2802c4-a4d2-4d8b-9148-e3be6c30e623}">
          <xlrd:rvb i="7045"/>
        </ext>
      </extLst>
    </bk>
    <bk>
      <extLst>
        <ext uri="{3e2802c4-a4d2-4d8b-9148-e3be6c30e623}">
          <xlrd:rvb i="7050"/>
        </ext>
      </extLst>
    </bk>
    <bk>
      <extLst>
        <ext uri="{3e2802c4-a4d2-4d8b-9148-e3be6c30e623}">
          <xlrd:rvb i="7056"/>
        </ext>
      </extLst>
    </bk>
    <bk>
      <extLst>
        <ext uri="{3e2802c4-a4d2-4d8b-9148-e3be6c30e623}">
          <xlrd:rvb i="7052"/>
        </ext>
      </extLst>
    </bk>
    <bk>
      <extLst>
        <ext uri="{3e2802c4-a4d2-4d8b-9148-e3be6c30e623}">
          <xlrd:rvb i="7059"/>
        </ext>
      </extLst>
    </bk>
    <bk>
      <extLst>
        <ext uri="{3e2802c4-a4d2-4d8b-9148-e3be6c30e623}">
          <xlrd:rvb i="7065"/>
        </ext>
      </extLst>
    </bk>
    <bk>
      <extLst>
        <ext uri="{3e2802c4-a4d2-4d8b-9148-e3be6c30e623}">
          <xlrd:rvb i="7062"/>
        </ext>
      </extLst>
    </bk>
    <bk>
      <extLst>
        <ext uri="{3e2802c4-a4d2-4d8b-9148-e3be6c30e623}">
          <xlrd:rvb i="7068"/>
        </ext>
      </extLst>
    </bk>
    <bk>
      <extLst>
        <ext uri="{3e2802c4-a4d2-4d8b-9148-e3be6c30e623}">
          <xlrd:rvb i="7072"/>
        </ext>
      </extLst>
    </bk>
    <bk>
      <extLst>
        <ext uri="{3e2802c4-a4d2-4d8b-9148-e3be6c30e623}">
          <xlrd:rvb i="7070"/>
        </ext>
      </extLst>
    </bk>
    <bk>
      <extLst>
        <ext uri="{3e2802c4-a4d2-4d8b-9148-e3be6c30e623}">
          <xlrd:rvb i="7075"/>
        </ext>
      </extLst>
    </bk>
    <bk>
      <extLst>
        <ext uri="{3e2802c4-a4d2-4d8b-9148-e3be6c30e623}">
          <xlrd:rvb i="7081"/>
        </ext>
      </extLst>
    </bk>
    <bk>
      <extLst>
        <ext uri="{3e2802c4-a4d2-4d8b-9148-e3be6c30e623}">
          <xlrd:rvb i="7078"/>
        </ext>
      </extLst>
    </bk>
    <bk>
      <extLst>
        <ext uri="{3e2802c4-a4d2-4d8b-9148-e3be6c30e623}">
          <xlrd:rvb i="7084"/>
        </ext>
      </extLst>
    </bk>
    <bk>
      <extLst>
        <ext uri="{3e2802c4-a4d2-4d8b-9148-e3be6c30e623}">
          <xlrd:rvb i="7090"/>
        </ext>
      </extLst>
    </bk>
    <bk>
      <extLst>
        <ext uri="{3e2802c4-a4d2-4d8b-9148-e3be6c30e623}">
          <xlrd:rvb i="7087"/>
        </ext>
      </extLst>
    </bk>
    <bk>
      <extLst>
        <ext uri="{3e2802c4-a4d2-4d8b-9148-e3be6c30e623}">
          <xlrd:rvb i="7093"/>
        </ext>
      </extLst>
    </bk>
    <bk>
      <extLst>
        <ext uri="{3e2802c4-a4d2-4d8b-9148-e3be6c30e623}">
          <xlrd:rvb i="7099"/>
        </ext>
      </extLst>
    </bk>
    <bk>
      <extLst>
        <ext uri="{3e2802c4-a4d2-4d8b-9148-e3be6c30e623}">
          <xlrd:rvb i="7096"/>
        </ext>
      </extLst>
    </bk>
    <bk>
      <extLst>
        <ext uri="{3e2802c4-a4d2-4d8b-9148-e3be6c30e623}">
          <xlrd:rvb i="7102"/>
        </ext>
      </extLst>
    </bk>
    <bk>
      <extLst>
        <ext uri="{3e2802c4-a4d2-4d8b-9148-e3be6c30e623}">
          <xlrd:rvb i="7108"/>
        </ext>
      </extLst>
    </bk>
    <bk>
      <extLst>
        <ext uri="{3e2802c4-a4d2-4d8b-9148-e3be6c30e623}">
          <xlrd:rvb i="7106"/>
        </ext>
      </extLst>
    </bk>
    <bk>
      <extLst>
        <ext uri="{3e2802c4-a4d2-4d8b-9148-e3be6c30e623}">
          <xlrd:rvb i="7111"/>
        </ext>
      </extLst>
    </bk>
    <bk>
      <extLst>
        <ext uri="{3e2802c4-a4d2-4d8b-9148-e3be6c30e623}">
          <xlrd:rvb i="7116"/>
        </ext>
      </extLst>
    </bk>
    <bk>
      <extLst>
        <ext uri="{3e2802c4-a4d2-4d8b-9148-e3be6c30e623}">
          <xlrd:rvb i="7113"/>
        </ext>
      </extLst>
    </bk>
    <bk>
      <extLst>
        <ext uri="{3e2802c4-a4d2-4d8b-9148-e3be6c30e623}">
          <xlrd:rvb i="7119"/>
        </ext>
      </extLst>
    </bk>
    <bk>
      <extLst>
        <ext uri="{3e2802c4-a4d2-4d8b-9148-e3be6c30e623}">
          <xlrd:rvb i="7124"/>
        </ext>
      </extLst>
    </bk>
    <bk>
      <extLst>
        <ext uri="{3e2802c4-a4d2-4d8b-9148-e3be6c30e623}">
          <xlrd:rvb i="7121"/>
        </ext>
      </extLst>
    </bk>
    <bk>
      <extLst>
        <ext uri="{3e2802c4-a4d2-4d8b-9148-e3be6c30e623}">
          <xlrd:rvb i="7127"/>
        </ext>
      </extLst>
    </bk>
    <bk>
      <extLst>
        <ext uri="{3e2802c4-a4d2-4d8b-9148-e3be6c30e623}">
          <xlrd:rvb i="7132"/>
        </ext>
      </extLst>
    </bk>
    <bk>
      <extLst>
        <ext uri="{3e2802c4-a4d2-4d8b-9148-e3be6c30e623}">
          <xlrd:rvb i="7129"/>
        </ext>
      </extLst>
    </bk>
    <bk>
      <extLst>
        <ext uri="{3e2802c4-a4d2-4d8b-9148-e3be6c30e623}">
          <xlrd:rvb i="7135"/>
        </ext>
      </extLst>
    </bk>
    <bk>
      <extLst>
        <ext uri="{3e2802c4-a4d2-4d8b-9148-e3be6c30e623}">
          <xlrd:rvb i="7139"/>
        </ext>
      </extLst>
    </bk>
    <bk>
      <extLst>
        <ext uri="{3e2802c4-a4d2-4d8b-9148-e3be6c30e623}">
          <xlrd:rvb i="7137"/>
        </ext>
      </extLst>
    </bk>
    <bk>
      <extLst>
        <ext uri="{3e2802c4-a4d2-4d8b-9148-e3be6c30e623}">
          <xlrd:rvb i="7142"/>
        </ext>
      </extLst>
    </bk>
    <bk>
      <extLst>
        <ext uri="{3e2802c4-a4d2-4d8b-9148-e3be6c30e623}">
          <xlrd:rvb i="7147"/>
        </ext>
      </extLst>
    </bk>
    <bk>
      <extLst>
        <ext uri="{3e2802c4-a4d2-4d8b-9148-e3be6c30e623}">
          <xlrd:rvb i="7145"/>
        </ext>
      </extLst>
    </bk>
    <bk>
      <extLst>
        <ext uri="{3e2802c4-a4d2-4d8b-9148-e3be6c30e623}">
          <xlrd:rvb i="7150"/>
        </ext>
      </extLst>
    </bk>
    <bk>
      <extLst>
        <ext uri="{3e2802c4-a4d2-4d8b-9148-e3be6c30e623}">
          <xlrd:rvb i="7157"/>
        </ext>
      </extLst>
    </bk>
    <bk>
      <extLst>
        <ext uri="{3e2802c4-a4d2-4d8b-9148-e3be6c30e623}">
          <xlrd:rvb i="7153"/>
        </ext>
      </extLst>
    </bk>
    <bk>
      <extLst>
        <ext uri="{3e2802c4-a4d2-4d8b-9148-e3be6c30e623}">
          <xlrd:rvb i="7160"/>
        </ext>
      </extLst>
    </bk>
    <bk>
      <extLst>
        <ext uri="{3e2802c4-a4d2-4d8b-9148-e3be6c30e623}">
          <xlrd:rvb i="7165"/>
        </ext>
      </extLst>
    </bk>
    <bk>
      <extLst>
        <ext uri="{3e2802c4-a4d2-4d8b-9148-e3be6c30e623}">
          <xlrd:rvb i="7163"/>
        </ext>
      </extLst>
    </bk>
    <bk>
      <extLst>
        <ext uri="{3e2802c4-a4d2-4d8b-9148-e3be6c30e623}">
          <xlrd:rvb i="7168"/>
        </ext>
      </extLst>
    </bk>
    <bk>
      <extLst>
        <ext uri="{3e2802c4-a4d2-4d8b-9148-e3be6c30e623}">
          <xlrd:rvb i="7173"/>
        </ext>
      </extLst>
    </bk>
    <bk>
      <extLst>
        <ext uri="{3e2802c4-a4d2-4d8b-9148-e3be6c30e623}">
          <xlrd:rvb i="7170"/>
        </ext>
      </extLst>
    </bk>
    <bk>
      <extLst>
        <ext uri="{3e2802c4-a4d2-4d8b-9148-e3be6c30e623}">
          <xlrd:rvb i="7176"/>
        </ext>
      </extLst>
    </bk>
    <bk>
      <extLst>
        <ext uri="{3e2802c4-a4d2-4d8b-9148-e3be6c30e623}">
          <xlrd:rvb i="7181"/>
        </ext>
      </extLst>
    </bk>
    <bk>
      <extLst>
        <ext uri="{3e2802c4-a4d2-4d8b-9148-e3be6c30e623}">
          <xlrd:rvb i="7178"/>
        </ext>
      </extLst>
    </bk>
    <bk>
      <extLst>
        <ext uri="{3e2802c4-a4d2-4d8b-9148-e3be6c30e623}">
          <xlrd:rvb i="7184"/>
        </ext>
      </extLst>
    </bk>
    <bk>
      <extLst>
        <ext uri="{3e2802c4-a4d2-4d8b-9148-e3be6c30e623}">
          <xlrd:rvb i="7188"/>
        </ext>
      </extLst>
    </bk>
    <bk>
      <extLst>
        <ext uri="{3e2802c4-a4d2-4d8b-9148-e3be6c30e623}">
          <xlrd:rvb i="7186"/>
        </ext>
      </extLst>
    </bk>
    <bk>
      <extLst>
        <ext uri="{3e2802c4-a4d2-4d8b-9148-e3be6c30e623}">
          <xlrd:rvb i="7191"/>
        </ext>
      </extLst>
    </bk>
    <bk>
      <extLst>
        <ext uri="{3e2802c4-a4d2-4d8b-9148-e3be6c30e623}">
          <xlrd:rvb i="7196"/>
        </ext>
      </extLst>
    </bk>
    <bk>
      <extLst>
        <ext uri="{3e2802c4-a4d2-4d8b-9148-e3be6c30e623}">
          <xlrd:rvb i="7194"/>
        </ext>
      </extLst>
    </bk>
    <bk>
      <extLst>
        <ext uri="{3e2802c4-a4d2-4d8b-9148-e3be6c30e623}">
          <xlrd:rvb i="7199"/>
        </ext>
      </extLst>
    </bk>
    <bk>
      <extLst>
        <ext uri="{3e2802c4-a4d2-4d8b-9148-e3be6c30e623}">
          <xlrd:rvb i="7204"/>
        </ext>
      </extLst>
    </bk>
    <bk>
      <extLst>
        <ext uri="{3e2802c4-a4d2-4d8b-9148-e3be6c30e623}">
          <xlrd:rvb i="7202"/>
        </ext>
      </extLst>
    </bk>
    <bk>
      <extLst>
        <ext uri="{3e2802c4-a4d2-4d8b-9148-e3be6c30e623}">
          <xlrd:rvb i="7207"/>
        </ext>
      </extLst>
    </bk>
    <bk>
      <extLst>
        <ext uri="{3e2802c4-a4d2-4d8b-9148-e3be6c30e623}">
          <xlrd:rvb i="7213"/>
        </ext>
      </extLst>
    </bk>
    <bk>
      <extLst>
        <ext uri="{3e2802c4-a4d2-4d8b-9148-e3be6c30e623}">
          <xlrd:rvb i="7210"/>
        </ext>
      </extLst>
    </bk>
    <bk>
      <extLst>
        <ext uri="{3e2802c4-a4d2-4d8b-9148-e3be6c30e623}">
          <xlrd:rvb i="7216"/>
        </ext>
      </extLst>
    </bk>
    <bk>
      <extLst>
        <ext uri="{3e2802c4-a4d2-4d8b-9148-e3be6c30e623}">
          <xlrd:rvb i="7221"/>
        </ext>
      </extLst>
    </bk>
    <bk>
      <extLst>
        <ext uri="{3e2802c4-a4d2-4d8b-9148-e3be6c30e623}">
          <xlrd:rvb i="7218"/>
        </ext>
      </extLst>
    </bk>
    <bk>
      <extLst>
        <ext uri="{3e2802c4-a4d2-4d8b-9148-e3be6c30e623}">
          <xlrd:rvb i="7224"/>
        </ext>
      </extLst>
    </bk>
    <bk>
      <extLst>
        <ext uri="{3e2802c4-a4d2-4d8b-9148-e3be6c30e623}">
          <xlrd:rvb i="7229"/>
        </ext>
      </extLst>
    </bk>
    <bk>
      <extLst>
        <ext uri="{3e2802c4-a4d2-4d8b-9148-e3be6c30e623}">
          <xlrd:rvb i="7226"/>
        </ext>
      </extLst>
    </bk>
    <bk>
      <extLst>
        <ext uri="{3e2802c4-a4d2-4d8b-9148-e3be6c30e623}">
          <xlrd:rvb i="7232"/>
        </ext>
      </extLst>
    </bk>
    <bk>
      <extLst>
        <ext uri="{3e2802c4-a4d2-4d8b-9148-e3be6c30e623}">
          <xlrd:rvb i="7237"/>
        </ext>
      </extLst>
    </bk>
    <bk>
      <extLst>
        <ext uri="{3e2802c4-a4d2-4d8b-9148-e3be6c30e623}">
          <xlrd:rvb i="7235"/>
        </ext>
      </extLst>
    </bk>
    <bk>
      <extLst>
        <ext uri="{3e2802c4-a4d2-4d8b-9148-e3be6c30e623}">
          <xlrd:rvb i="7240"/>
        </ext>
      </extLst>
    </bk>
    <bk>
      <extLst>
        <ext uri="{3e2802c4-a4d2-4d8b-9148-e3be6c30e623}">
          <xlrd:rvb i="7245"/>
        </ext>
      </extLst>
    </bk>
    <bk>
      <extLst>
        <ext uri="{3e2802c4-a4d2-4d8b-9148-e3be6c30e623}">
          <xlrd:rvb i="7243"/>
        </ext>
      </extLst>
    </bk>
    <bk>
      <extLst>
        <ext uri="{3e2802c4-a4d2-4d8b-9148-e3be6c30e623}">
          <xlrd:rvb i="7248"/>
        </ext>
      </extLst>
    </bk>
    <bk>
      <extLst>
        <ext uri="{3e2802c4-a4d2-4d8b-9148-e3be6c30e623}">
          <xlrd:rvb i="7254"/>
        </ext>
      </extLst>
    </bk>
    <bk>
      <extLst>
        <ext uri="{3e2802c4-a4d2-4d8b-9148-e3be6c30e623}">
          <xlrd:rvb i="7251"/>
        </ext>
      </extLst>
    </bk>
    <bk>
      <extLst>
        <ext uri="{3e2802c4-a4d2-4d8b-9148-e3be6c30e623}">
          <xlrd:rvb i="7257"/>
        </ext>
      </extLst>
    </bk>
    <bk>
      <extLst>
        <ext uri="{3e2802c4-a4d2-4d8b-9148-e3be6c30e623}">
          <xlrd:rvb i="7263"/>
        </ext>
      </extLst>
    </bk>
    <bk>
      <extLst>
        <ext uri="{3e2802c4-a4d2-4d8b-9148-e3be6c30e623}">
          <xlrd:rvb i="7260"/>
        </ext>
      </extLst>
    </bk>
    <bk>
      <extLst>
        <ext uri="{3e2802c4-a4d2-4d8b-9148-e3be6c30e623}">
          <xlrd:rvb i="7270"/>
        </ext>
      </extLst>
    </bk>
    <bk>
      <extLst>
        <ext uri="{3e2802c4-a4d2-4d8b-9148-e3be6c30e623}">
          <xlrd:rvb i="7274"/>
        </ext>
      </extLst>
    </bk>
    <bk>
      <extLst>
        <ext uri="{3e2802c4-a4d2-4d8b-9148-e3be6c30e623}">
          <xlrd:rvb i="7272"/>
        </ext>
      </extLst>
    </bk>
    <bk>
      <extLst>
        <ext uri="{3e2802c4-a4d2-4d8b-9148-e3be6c30e623}">
          <xlrd:rvb i="7277"/>
        </ext>
      </extLst>
    </bk>
    <bk>
      <extLst>
        <ext uri="{3e2802c4-a4d2-4d8b-9148-e3be6c30e623}">
          <xlrd:rvb i="7284"/>
        </ext>
      </extLst>
    </bk>
    <bk>
      <extLst>
        <ext uri="{3e2802c4-a4d2-4d8b-9148-e3be6c30e623}">
          <xlrd:rvb i="7281"/>
        </ext>
      </extLst>
    </bk>
    <bk>
      <extLst>
        <ext uri="{3e2802c4-a4d2-4d8b-9148-e3be6c30e623}">
          <xlrd:rvb i="7287"/>
        </ext>
      </extLst>
    </bk>
    <bk>
      <extLst>
        <ext uri="{3e2802c4-a4d2-4d8b-9148-e3be6c30e623}">
          <xlrd:rvb i="7293"/>
        </ext>
      </extLst>
    </bk>
    <bk>
      <extLst>
        <ext uri="{3e2802c4-a4d2-4d8b-9148-e3be6c30e623}">
          <xlrd:rvb i="7290"/>
        </ext>
      </extLst>
    </bk>
    <bk>
      <extLst>
        <ext uri="{3e2802c4-a4d2-4d8b-9148-e3be6c30e623}">
          <xlrd:rvb i="7296"/>
        </ext>
      </extLst>
    </bk>
    <bk>
      <extLst>
        <ext uri="{3e2802c4-a4d2-4d8b-9148-e3be6c30e623}">
          <xlrd:rvb i="7301"/>
        </ext>
      </extLst>
    </bk>
    <bk>
      <extLst>
        <ext uri="{3e2802c4-a4d2-4d8b-9148-e3be6c30e623}">
          <xlrd:rvb i="7299"/>
        </ext>
      </extLst>
    </bk>
    <bk>
      <extLst>
        <ext uri="{3e2802c4-a4d2-4d8b-9148-e3be6c30e623}">
          <xlrd:rvb i="7304"/>
        </ext>
      </extLst>
    </bk>
    <bk>
      <extLst>
        <ext uri="{3e2802c4-a4d2-4d8b-9148-e3be6c30e623}">
          <xlrd:rvb i="7307"/>
        </ext>
      </extLst>
    </bk>
    <bk>
      <extLst>
        <ext uri="{3e2802c4-a4d2-4d8b-9148-e3be6c30e623}">
          <xlrd:rvb i="7305"/>
        </ext>
      </extLst>
    </bk>
    <bk>
      <extLst>
        <ext uri="{3e2802c4-a4d2-4d8b-9148-e3be6c30e623}">
          <xlrd:rvb i="7309"/>
        </ext>
      </extLst>
    </bk>
    <bk>
      <extLst>
        <ext uri="{3e2802c4-a4d2-4d8b-9148-e3be6c30e623}">
          <xlrd:rvb i="7313"/>
        </ext>
      </extLst>
    </bk>
    <bk>
      <extLst>
        <ext uri="{3e2802c4-a4d2-4d8b-9148-e3be6c30e623}">
          <xlrd:rvb i="7311"/>
        </ext>
      </extLst>
    </bk>
    <bk>
      <extLst>
        <ext uri="{3e2802c4-a4d2-4d8b-9148-e3be6c30e623}">
          <xlrd:rvb i="7316"/>
        </ext>
      </extLst>
    </bk>
    <bk>
      <extLst>
        <ext uri="{3e2802c4-a4d2-4d8b-9148-e3be6c30e623}">
          <xlrd:rvb i="7321"/>
        </ext>
      </extLst>
    </bk>
    <bk>
      <extLst>
        <ext uri="{3e2802c4-a4d2-4d8b-9148-e3be6c30e623}">
          <xlrd:rvb i="7319"/>
        </ext>
      </extLst>
    </bk>
    <bk>
      <extLst>
        <ext uri="{3e2802c4-a4d2-4d8b-9148-e3be6c30e623}">
          <xlrd:rvb i="7324"/>
        </ext>
      </extLst>
    </bk>
    <bk>
      <extLst>
        <ext uri="{3e2802c4-a4d2-4d8b-9148-e3be6c30e623}">
          <xlrd:rvb i="7329"/>
        </ext>
      </extLst>
    </bk>
    <bk>
      <extLst>
        <ext uri="{3e2802c4-a4d2-4d8b-9148-e3be6c30e623}">
          <xlrd:rvb i="7326"/>
        </ext>
      </extLst>
    </bk>
    <bk>
      <extLst>
        <ext uri="{3e2802c4-a4d2-4d8b-9148-e3be6c30e623}">
          <xlrd:rvb i="7332"/>
        </ext>
      </extLst>
    </bk>
    <bk>
      <extLst>
        <ext uri="{3e2802c4-a4d2-4d8b-9148-e3be6c30e623}">
          <xlrd:rvb i="7338"/>
        </ext>
      </extLst>
    </bk>
    <bk>
      <extLst>
        <ext uri="{3e2802c4-a4d2-4d8b-9148-e3be6c30e623}">
          <xlrd:rvb i="7335"/>
        </ext>
      </extLst>
    </bk>
    <bk>
      <extLst>
        <ext uri="{3e2802c4-a4d2-4d8b-9148-e3be6c30e623}">
          <xlrd:rvb i="7341"/>
        </ext>
      </extLst>
    </bk>
    <bk>
      <extLst>
        <ext uri="{3e2802c4-a4d2-4d8b-9148-e3be6c30e623}">
          <xlrd:rvb i="7346"/>
        </ext>
      </extLst>
    </bk>
    <bk>
      <extLst>
        <ext uri="{3e2802c4-a4d2-4d8b-9148-e3be6c30e623}">
          <xlrd:rvb i="7344"/>
        </ext>
      </extLst>
    </bk>
    <bk>
      <extLst>
        <ext uri="{3e2802c4-a4d2-4d8b-9148-e3be6c30e623}">
          <xlrd:rvb i="7349"/>
        </ext>
      </extLst>
    </bk>
    <bk>
      <extLst>
        <ext uri="{3e2802c4-a4d2-4d8b-9148-e3be6c30e623}">
          <xlrd:rvb i="7350"/>
        </ext>
      </extLst>
    </bk>
  </futureMetadata>
  <cellMetadata count="1">
    <bk>
      <rc t="1" v="0"/>
    </bk>
  </cellMetadata>
  <valueMetadata count="1985">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valueMetadata>
</metadata>
</file>

<file path=xl/sharedStrings.xml><?xml version="1.0" encoding="utf-8"?>
<sst xmlns="http://schemas.openxmlformats.org/spreadsheetml/2006/main" count="15920" uniqueCount="3206">
  <si>
    <t>Team</t>
  </si>
  <si>
    <t>BC</t>
  </si>
  <si>
    <t>BIS</t>
  </si>
  <si>
    <t>Pitchers</t>
  </si>
  <si>
    <t>#</t>
  </si>
  <si>
    <t>PLAYER</t>
  </si>
  <si>
    <t>B/T</t>
  </si>
  <si>
    <t>H-T</t>
  </si>
  <si>
    <t>W-T</t>
  </si>
  <si>
    <t>COLLEGE</t>
  </si>
  <si>
    <t>CLASS</t>
  </si>
  <si>
    <t>HOMETOWN</t>
  </si>
  <si>
    <t>Alpough, Joshua</t>
  </si>
  <si>
    <t>R/R</t>
  </si>
  <si>
    <t>University of Montevallo</t>
  </si>
  <si>
    <t>Redshirt Sophomore</t>
  </si>
  <si>
    <t>Los Angeles</t>
  </si>
  <si>
    <t>Brewer, Seth</t>
  </si>
  <si>
    <t>L/R</t>
  </si>
  <si>
    <t>Northern State University</t>
  </si>
  <si>
    <t>Senior</t>
  </si>
  <si>
    <t>Rapid City</t>
  </si>
  <si>
    <t>Colon, Edwin</t>
  </si>
  <si>
    <t>Northwestern Oklahoma State University</t>
  </si>
  <si>
    <t>Dominican Republic</t>
  </si>
  <si>
    <t>Combs, Josh</t>
  </si>
  <si>
    <t>R/L</t>
  </si>
  <si>
    <t>Point Loma Nazarene University</t>
  </si>
  <si>
    <t>Sophomore</t>
  </si>
  <si>
    <t>Phoenix</t>
  </si>
  <si>
    <t>Goldstein, Justin</t>
  </si>
  <si>
    <t>Middle Tennessee State University</t>
  </si>
  <si>
    <t>Junior</t>
  </si>
  <si>
    <t>Irvine</t>
  </si>
  <si>
    <t>Hempel, Luke</t>
  </si>
  <si>
    <t>S/R</t>
  </si>
  <si>
    <t>California State University, San Bernardino</t>
  </si>
  <si>
    <t>La Crescenta</t>
  </si>
  <si>
    <t>Kalafut, Joseph</t>
  </si>
  <si>
    <t>L/L</t>
  </si>
  <si>
    <t>Edgewood College</t>
  </si>
  <si>
    <t>Columbus</t>
  </si>
  <si>
    <t>Klenske, Stephen</t>
  </si>
  <si>
    <t>Palomar College</t>
  </si>
  <si>
    <t>Freshman</t>
  </si>
  <si>
    <t>Carlsbad</t>
  </si>
  <si>
    <t>Luther V, Austin</t>
  </si>
  <si>
    <t>Wittenberg University</t>
  </si>
  <si>
    <t>Hughesville, Md</t>
  </si>
  <si>
    <t>Lynch, Jake</t>
  </si>
  <si>
    <t>Murray State University</t>
  </si>
  <si>
    <t>Redshirt Freshman</t>
  </si>
  <si>
    <t>Wheaton</t>
  </si>
  <si>
    <t>Mccloud, Morgan</t>
  </si>
  <si>
    <t>Texas Wesleyan University</t>
  </si>
  <si>
    <t>Redshirt Junior</t>
  </si>
  <si>
    <t>Waxahachie</t>
  </si>
  <si>
    <t>Paten, Andrew</t>
  </si>
  <si>
    <t>Columbia College</t>
  </si>
  <si>
    <t>Columbia, Missouri</t>
  </si>
  <si>
    <t>Columbia</t>
  </si>
  <si>
    <t>Payne, Jack</t>
  </si>
  <si>
    <t>Indian Hills Community College</t>
  </si>
  <si>
    <t>San Antonio, Tx</t>
  </si>
  <si>
    <t>Romero, Julio</t>
  </si>
  <si>
    <t>Waubonsee Community College</t>
  </si>
  <si>
    <t>Los Lunas, New Mexico</t>
  </si>
  <si>
    <t>Sagedahl, Jordan</t>
  </si>
  <si>
    <t>South Dakota State University</t>
  </si>
  <si>
    <t>Olivia</t>
  </si>
  <si>
    <t>Vongoedert, Luke</t>
  </si>
  <si>
    <t>Radford University</t>
  </si>
  <si>
    <t>Kent</t>
  </si>
  <si>
    <t>Catchers</t>
  </si>
  <si>
    <t>Beaman, Jackson</t>
  </si>
  <si>
    <t>University of Missouri</t>
  </si>
  <si>
    <t>Lincoln Missouri</t>
  </si>
  <si>
    <t>Macias, Garrett</t>
  </si>
  <si>
    <t>Iwakuni, Japan</t>
  </si>
  <si>
    <t>Preap, Bradlee</t>
  </si>
  <si>
    <t>Stockton</t>
  </si>
  <si>
    <t>Takayoshi, Tommy</t>
  </si>
  <si>
    <t>Pierce College</t>
  </si>
  <si>
    <t>Tacoma, Wa</t>
  </si>
  <si>
    <t>Infielders</t>
  </si>
  <si>
    <t>Axtell, Adam</t>
  </si>
  <si>
    <t>Costa Mesa, California</t>
  </si>
  <si>
    <t>Barraza, A.J</t>
  </si>
  <si>
    <t>Pomona</t>
  </si>
  <si>
    <t>Cardoso, Kaiden</t>
  </si>
  <si>
    <t>Minot State University</t>
  </si>
  <si>
    <t>Abbotsford</t>
  </si>
  <si>
    <t>Glascoe, Luke</t>
  </si>
  <si>
    <t>University of California, San Diego</t>
  </si>
  <si>
    <t>Huntington Beach</t>
  </si>
  <si>
    <t>Hiatt, Zen</t>
  </si>
  <si>
    <t>Tampa, Florida</t>
  </si>
  <si>
    <t>Hjelle, Jake</t>
  </si>
  <si>
    <t>University of Minnesota-Crookston</t>
  </si>
  <si>
    <t>East Grand Forks, Mn</t>
  </si>
  <si>
    <t>Hori, Kai</t>
  </si>
  <si>
    <t>College of San Mateo</t>
  </si>
  <si>
    <t>Los Gatos</t>
  </si>
  <si>
    <t>Mann, Aaron</t>
  </si>
  <si>
    <t>Drury University</t>
  </si>
  <si>
    <t>Little Rock, Ar</t>
  </si>
  <si>
    <t>Morales, Enrique</t>
  </si>
  <si>
    <t>Georgetown College</t>
  </si>
  <si>
    <t>Santa Ana</t>
  </si>
  <si>
    <t>Perry, Dylan</t>
  </si>
  <si>
    <t>Kaskaskia College</t>
  </si>
  <si>
    <t>Naples</t>
  </si>
  <si>
    <t>Ruiz, Daryl</t>
  </si>
  <si>
    <t>Corona</t>
  </si>
  <si>
    <t>Williams, Reggie</t>
  </si>
  <si>
    <t>Colorado State University - Pueblo</t>
  </si>
  <si>
    <t>Castle Rock</t>
  </si>
  <si>
    <t>Outfielders</t>
  </si>
  <si>
    <t>Collymore, Khalid</t>
  </si>
  <si>
    <t>Mississauga</t>
  </si>
  <si>
    <t>Curran, Ryan</t>
  </si>
  <si>
    <t>Albuquerque, Nm</t>
  </si>
  <si>
    <t>DUL</t>
  </si>
  <si>
    <t>Burns, Mason</t>
  </si>
  <si>
    <t>Illinois State University</t>
  </si>
  <si>
    <t>Bloomington, Il</t>
  </si>
  <si>
    <t>Christianson, Jake</t>
  </si>
  <si>
    <t>Feather River College</t>
  </si>
  <si>
    <t>Saint Paul</t>
  </si>
  <si>
    <t>Cychosz, Isaac</t>
  </si>
  <si>
    <t>Bryant &amp; Stranton College</t>
  </si>
  <si>
    <t>Rosholt</t>
  </si>
  <si>
    <t>Demos, Cam</t>
  </si>
  <si>
    <t>Central Arizona College</t>
  </si>
  <si>
    <t>Downers Grove</t>
  </si>
  <si>
    <t>Dodson, Devin</t>
  </si>
  <si>
    <t>Friends University</t>
  </si>
  <si>
    <t>Colorado Springs, Co</t>
  </si>
  <si>
    <t>Edwards, Caden</t>
  </si>
  <si>
    <t>North Dakota State University</t>
  </si>
  <si>
    <t>Duluth, Mn</t>
  </si>
  <si>
    <t>Edwards, Jaxon</t>
  </si>
  <si>
    <t>Gallant, Caleb</t>
  </si>
  <si>
    <t>Northwest Florida State College</t>
  </si>
  <si>
    <t>Columbia, South Carolina</t>
  </si>
  <si>
    <t>Hamilton, Jake</t>
  </si>
  <si>
    <t>Oklahoma Baptist University</t>
  </si>
  <si>
    <t>Asher, Ok</t>
  </si>
  <si>
    <t>Hourigan, Conor</t>
  </si>
  <si>
    <t>Skyline College</t>
  </si>
  <si>
    <t>San Mateo, Ca</t>
  </si>
  <si>
    <t>Johnson Jr, Darrell</t>
  </si>
  <si>
    <t>USC Lancaster</t>
  </si>
  <si>
    <t>Atlanta, Ga</t>
  </si>
  <si>
    <t>Kreiling, Harrison</t>
  </si>
  <si>
    <t>University Nebraska Omaha</t>
  </si>
  <si>
    <t>Omaha</t>
  </si>
  <si>
    <t>Lane, Steen</t>
  </si>
  <si>
    <t>Missouri Southern State University</t>
  </si>
  <si>
    <t>Eucha, Oklahoma</t>
  </si>
  <si>
    <t>Lebamoff, Nolan</t>
  </si>
  <si>
    <t>Valparaiso University</t>
  </si>
  <si>
    <t>Huntertown</t>
  </si>
  <si>
    <t>Martin, Trent</t>
  </si>
  <si>
    <t>Johnson County Community College</t>
  </si>
  <si>
    <t>Blue Springs, Mo</t>
  </si>
  <si>
    <t>Miner, Pat</t>
  </si>
  <si>
    <t>Arkansas Tech University</t>
  </si>
  <si>
    <t>Whitehouse, Tx</t>
  </si>
  <si>
    <t>Rauch, Jorden</t>
  </si>
  <si>
    <t>Milwaukee</t>
  </si>
  <si>
    <t>Sarhatt, Michael</t>
  </si>
  <si>
    <t>Belmont</t>
  </si>
  <si>
    <t>Schelonka, Jake</t>
  </si>
  <si>
    <t>The College of St. Scholastica</t>
  </si>
  <si>
    <t>Sartell, Mn</t>
  </si>
  <si>
    <t>Kligman, Elie</t>
  </si>
  <si>
    <t>Wake Forest University</t>
  </si>
  <si>
    <t>Las Vegas</t>
  </si>
  <si>
    <t>Noguera, Eduardo</t>
  </si>
  <si>
    <t>Santo Domingo</t>
  </si>
  <si>
    <t>Powell, Peyton</t>
  </si>
  <si>
    <t>University of Texas at Austin</t>
  </si>
  <si>
    <t>Waco,Tx</t>
  </si>
  <si>
    <t>Redmond, Mookie</t>
  </si>
  <si>
    <t>Big bend community college</t>
  </si>
  <si>
    <t>Spokane Washington</t>
  </si>
  <si>
    <t>Campbell, Kristian</t>
  </si>
  <si>
    <t>Georgia Tech</t>
  </si>
  <si>
    <t>Kennesaw, Ga</t>
  </si>
  <si>
    <t>Frederick, Cam</t>
  </si>
  <si>
    <t>Lincoln, Nebraska</t>
  </si>
  <si>
    <t>Hallquist, Michael</t>
  </si>
  <si>
    <t>Bismarck State College</t>
  </si>
  <si>
    <t>Fargo</t>
  </si>
  <si>
    <t>Hurdle, Devin</t>
  </si>
  <si>
    <t>Dewitt, Ia</t>
  </si>
  <si>
    <t>Mettam, Jared</t>
  </si>
  <si>
    <t>Saint Mary's College</t>
  </si>
  <si>
    <t>High School Senior</t>
  </si>
  <si>
    <t>Montara</t>
  </si>
  <si>
    <t>Voitik, Ambren</t>
  </si>
  <si>
    <t>Grand Canyon University</t>
  </si>
  <si>
    <t>Enid</t>
  </si>
  <si>
    <t>Blandford, Bobby</t>
  </si>
  <si>
    <t>Fresno State University</t>
  </si>
  <si>
    <t>Elk Grove</t>
  </si>
  <si>
    <t>Rogers, Jd</t>
  </si>
  <si>
    <t>Vanderbilt University</t>
  </si>
  <si>
    <t>Carmel, In</t>
  </si>
  <si>
    <t>Sapp, Hudson</t>
  </si>
  <si>
    <t>University of Mississippi</t>
  </si>
  <si>
    <t>Dawsonville</t>
  </si>
  <si>
    <t>EC</t>
  </si>
  <si>
    <t>Apodaca, Ricky</t>
  </si>
  <si>
    <t>Albuquerque</t>
  </si>
  <si>
    <t>Atkins, Tai</t>
  </si>
  <si>
    <t>University of Hawaii</t>
  </si>
  <si>
    <t>Kohala, Hawai?i</t>
  </si>
  <si>
    <t>Badger, Trevyn</t>
  </si>
  <si>
    <t>Arizona</t>
  </si>
  <si>
    <t>Baker, Alec</t>
  </si>
  <si>
    <t>Dallas Baptis University</t>
  </si>
  <si>
    <t>East Longmeadow</t>
  </si>
  <si>
    <t>Baytosh, Chris</t>
  </si>
  <si>
    <t>California Polytechnic State University (Cal Poly)</t>
  </si>
  <si>
    <t>Sacramento, Ca</t>
  </si>
  <si>
    <t>Benesh, Isaac</t>
  </si>
  <si>
    <t>University of Minnesota-Duluth</t>
  </si>
  <si>
    <t>St. Cloud</t>
  </si>
  <si>
    <t>Brown, Jack</t>
  </si>
  <si>
    <t>Minnesota State University, Mankato</t>
  </si>
  <si>
    <t>Eau Claire, Wi</t>
  </si>
  <si>
    <t>Felker Iii, Trey</t>
  </si>
  <si>
    <t>Titusville</t>
  </si>
  <si>
    <t>Helwig, Matt</t>
  </si>
  <si>
    <t>Lewis University</t>
  </si>
  <si>
    <t>Mokena</t>
  </si>
  <si>
    <t>Holtz, Barron</t>
  </si>
  <si>
    <t>University of Hawaii at Hilo</t>
  </si>
  <si>
    <t>Plainview</t>
  </si>
  <si>
    <t>Lessman, Jared</t>
  </si>
  <si>
    <t>Iowa Western Community College</t>
  </si>
  <si>
    <t>St. Croix Falls</t>
  </si>
  <si>
    <t>Louthan, Ethan</t>
  </si>
  <si>
    <t>Oklahoma College-Tonkawa</t>
  </si>
  <si>
    <t>Seiling</t>
  </si>
  <si>
    <t>Nalu, Gavin</t>
  </si>
  <si>
    <t>Stanford University</t>
  </si>
  <si>
    <t>La Mesa, Ca</t>
  </si>
  <si>
    <t>Pease, Jj</t>
  </si>
  <si>
    <t>Pensacola</t>
  </si>
  <si>
    <t>Retz, Walker</t>
  </si>
  <si>
    <t>University of St. Thomas</t>
  </si>
  <si>
    <t>Boyceville, Wi</t>
  </si>
  <si>
    <t>Rosenbaum, Hunter</t>
  </si>
  <si>
    <t>University of Texas Rio Grande Valley</t>
  </si>
  <si>
    <t>Webster</t>
  </si>
  <si>
    <t>Sapien, Jake</t>
  </si>
  <si>
    <t>Merced</t>
  </si>
  <si>
    <t>Shepard, Ben</t>
  </si>
  <si>
    <t>Eden Prairie, Mn</t>
  </si>
  <si>
    <t>Stanton, Adam</t>
  </si>
  <si>
    <t>Eagan, Mn</t>
  </si>
  <si>
    <t>Trahan, Luke</t>
  </si>
  <si>
    <t>The Woodlands, Texas</t>
  </si>
  <si>
    <t>True, Derek</t>
  </si>
  <si>
    <t>Carpinteria</t>
  </si>
  <si>
    <t>Wright, Spencer</t>
  </si>
  <si>
    <t>Winona</t>
  </si>
  <si>
    <t>Conn, Cole</t>
  </si>
  <si>
    <t>University of Illinois at Chicago</t>
  </si>
  <si>
    <t>St. Charles</t>
  </si>
  <si>
    <t>Gustafson, Trevor</t>
  </si>
  <si>
    <t>Webster, Wi</t>
  </si>
  <si>
    <t>Ramirez, Isaac</t>
  </si>
  <si>
    <t>California State University, Long Beach</t>
  </si>
  <si>
    <t>Fullerton</t>
  </si>
  <si>
    <t>Saum, Charlie</t>
  </si>
  <si>
    <t>Thousand Oaks</t>
  </si>
  <si>
    <t>Brookshaw, Peter</t>
  </si>
  <si>
    <t>Prescott</t>
  </si>
  <si>
    <t>Conn, Clay</t>
  </si>
  <si>
    <t>St Charles</t>
  </si>
  <si>
    <t>Haskins, Trevor</t>
  </si>
  <si>
    <t>San Jose</t>
  </si>
  <si>
    <t>Kuchinski, Sam</t>
  </si>
  <si>
    <t>Powder Springs</t>
  </si>
  <si>
    <t>Szykowny, Charlie</t>
  </si>
  <si>
    <t>University of Wisconsin - Stout</t>
  </si>
  <si>
    <t>Palos Heights</t>
  </si>
  <si>
    <t>Tuttle, Kevin</t>
  </si>
  <si>
    <t>Alma College</t>
  </si>
  <si>
    <t>Woodhaven</t>
  </si>
  <si>
    <t>Yorke, Joe</t>
  </si>
  <si>
    <t>San Jose, California</t>
  </si>
  <si>
    <t>Coupe, Max</t>
  </si>
  <si>
    <t>Menlo Park, Ca</t>
  </si>
  <si>
    <t>Fisher, Avery</t>
  </si>
  <si>
    <t>Wright State University</t>
  </si>
  <si>
    <t>Ontario, Ohio</t>
  </si>
  <si>
    <t>Latimer, Reed</t>
  </si>
  <si>
    <t>Scottsboro</t>
  </si>
  <si>
    <t>Marsh, Tanner</t>
  </si>
  <si>
    <t>University of St Thomas</t>
  </si>
  <si>
    <t>Mondovi</t>
  </si>
  <si>
    <t>Richartz, Brigs</t>
  </si>
  <si>
    <t>Menomonie</t>
  </si>
  <si>
    <t>Robinson, Joshua</t>
  </si>
  <si>
    <t>Dewitt, Mi</t>
  </si>
  <si>
    <t>Taxdahl, Ben</t>
  </si>
  <si>
    <t>University of Saint Thomas</t>
  </si>
  <si>
    <t>Prior Lake</t>
  </si>
  <si>
    <t>FDL</t>
  </si>
  <si>
    <t>Campbell, Kenny</t>
  </si>
  <si>
    <t>University of Connecticut</t>
  </si>
  <si>
    <t>Brick</t>
  </si>
  <si>
    <t>Cease, Derek Cease</t>
  </si>
  <si>
    <t>Pennsylvania State University</t>
  </si>
  <si>
    <t>Plymouth</t>
  </si>
  <si>
    <t>Dean, David</t>
  </si>
  <si>
    <t>North Eastern Oklahoma A&amp;M</t>
  </si>
  <si>
    <t>Owasso, Ok</t>
  </si>
  <si>
    <t>Duffy, Sean</t>
  </si>
  <si>
    <t>High Point University</t>
  </si>
  <si>
    <t>Egg Harbor Township, New Jersey</t>
  </si>
  <si>
    <t>Gallant, Reed</t>
  </si>
  <si>
    <t>Rice University</t>
  </si>
  <si>
    <t>Flower Mound, Tx</t>
  </si>
  <si>
    <t>Gaudreau, Zachary</t>
  </si>
  <si>
    <t>Longueuil</t>
  </si>
  <si>
    <t>Hagaman, David</t>
  </si>
  <si>
    <t>West Virginia University</t>
  </si>
  <si>
    <t>Egg Harbor City</t>
  </si>
  <si>
    <t>King, Rocky</t>
  </si>
  <si>
    <t>University of Arkansas at Pine Bluff</t>
  </si>
  <si>
    <t>Buckeye</t>
  </si>
  <si>
    <t>Klemm, Frankie</t>
  </si>
  <si>
    <t>University of Indianapolis</t>
  </si>
  <si>
    <t>Darien</t>
  </si>
  <si>
    <t>Pogue, Andrew</t>
  </si>
  <si>
    <t>University of Illinois</t>
  </si>
  <si>
    <t>Peoria, Illinois</t>
  </si>
  <si>
    <t>Scavone, Tommy</t>
  </si>
  <si>
    <t>California State University, East Bay</t>
  </si>
  <si>
    <t>Livermore</t>
  </si>
  <si>
    <t>Schissler, Stephen</t>
  </si>
  <si>
    <t>Nova Southeastern University</t>
  </si>
  <si>
    <t>Pembroke Pines, Florida</t>
  </si>
  <si>
    <t>Vera, Alex</t>
  </si>
  <si>
    <t>Joliet</t>
  </si>
  <si>
    <t>Alderman, Kemp</t>
  </si>
  <si>
    <t>Decatur</t>
  </si>
  <si>
    <t>Frechette, Anthony</t>
  </si>
  <si>
    <t>George Washington University</t>
  </si>
  <si>
    <t>West Chester, Pa</t>
  </si>
  <si>
    <t>Messina, Cole</t>
  </si>
  <si>
    <t>University of South Carolina</t>
  </si>
  <si>
    <t>Summerville,Sc</t>
  </si>
  <si>
    <t>Payne, Jared</t>
  </si>
  <si>
    <t>Charleston Southern University</t>
  </si>
  <si>
    <t>New Cumberland</t>
  </si>
  <si>
    <t>Cutting, Garrett</t>
  </si>
  <si>
    <t>University of Oregon</t>
  </si>
  <si>
    <t>Las Vegas, Nv</t>
  </si>
  <si>
    <t>Hussey, Grant</t>
  </si>
  <si>
    <t>Parkersburg, Wv</t>
  </si>
  <si>
    <t>Loftin, Jackson</t>
  </si>
  <si>
    <t>Oral Roberts University</t>
  </si>
  <si>
    <t>Spring</t>
  </si>
  <si>
    <t>Manthey, Connor</t>
  </si>
  <si>
    <t>Bradley University</t>
  </si>
  <si>
    <t>Columbus, Wi</t>
  </si>
  <si>
    <t>Novitske, Luke</t>
  </si>
  <si>
    <t>Pleasanton, Ca</t>
  </si>
  <si>
    <t>Rivas, Andrew</t>
  </si>
  <si>
    <t>University California, Riverside</t>
  </si>
  <si>
    <t>Newbury Park</t>
  </si>
  <si>
    <t>Sojka, Andrew</t>
  </si>
  <si>
    <t>California State University, Northridge</t>
  </si>
  <si>
    <t>Mcdonald, Kyte</t>
  </si>
  <si>
    <t>Alvin Community College</t>
  </si>
  <si>
    <t>San Antonio</t>
  </si>
  <si>
    <t>Smith, Evan</t>
  </si>
  <si>
    <t>Broadlands</t>
  </si>
  <si>
    <t>Stone, Evan</t>
  </si>
  <si>
    <t>Irmo</t>
  </si>
  <si>
    <t>GB</t>
  </si>
  <si>
    <t>Berrier, Logan</t>
  </si>
  <si>
    <t>Longwood University</t>
  </si>
  <si>
    <t>North Las Vegas , Nv</t>
  </si>
  <si>
    <t>Canales, Giovanni</t>
  </si>
  <si>
    <t>Coppin State University</t>
  </si>
  <si>
    <t>Cranston, RI</t>
  </si>
  <si>
    <t>Cano, Carl</t>
  </si>
  <si>
    <t>Howard, WI</t>
  </si>
  <si>
    <t>Carter, Dylan</t>
  </si>
  <si>
    <t>University of Arkansas</t>
  </si>
  <si>
    <t>Bentonville, AR</t>
  </si>
  <si>
    <t>Fowler, Michael</t>
  </si>
  <si>
    <t>Louisiana State University</t>
  </si>
  <si>
    <t>Trussville</t>
  </si>
  <si>
    <t>Gregory, Seneca</t>
  </si>
  <si>
    <t>Stafford Virginia</t>
  </si>
  <si>
    <t>Holt, Dylan</t>
  </si>
  <si>
    <t>Chapman University</t>
  </si>
  <si>
    <t>Orange, CA</t>
  </si>
  <si>
    <t>Hoskins, Luke</t>
  </si>
  <si>
    <t>Xavier University</t>
  </si>
  <si>
    <t>Arvada, CO</t>
  </si>
  <si>
    <t>Hunt, Calvin</t>
  </si>
  <si>
    <t>University of Arkansas at Little Rock</t>
  </si>
  <si>
    <t>Arvada</t>
  </si>
  <si>
    <t>Loer, Justin</t>
  </si>
  <si>
    <t>Lakeville, MN</t>
  </si>
  <si>
    <t>Pelter, Chase</t>
  </si>
  <si>
    <t>Texas Christian University</t>
  </si>
  <si>
    <t>Houston</t>
  </si>
  <si>
    <t>Ruff, Rashad</t>
  </si>
  <si>
    <t>Moreno Valley, CA</t>
  </si>
  <si>
    <t>Semb, Will Semb</t>
  </si>
  <si>
    <t>University of Minnesota</t>
  </si>
  <si>
    <t>Green Bay</t>
  </si>
  <si>
    <t>Sleeper, Chris</t>
  </si>
  <si>
    <t>Rochester, NY</t>
  </si>
  <si>
    <t>Stoddard, Kyle</t>
  </si>
  <si>
    <t>Lindenwood University</t>
  </si>
  <si>
    <t>Bettendorf, IA</t>
  </si>
  <si>
    <t>Cardinez, Nainoa</t>
  </si>
  <si>
    <t>Kapaa, HI</t>
  </si>
  <si>
    <t>Melfi, David</t>
  </si>
  <si>
    <t>Wagner College</t>
  </si>
  <si>
    <t>Staten Island, NY</t>
  </si>
  <si>
    <t>Taylor, Justin</t>
  </si>
  <si>
    <t>Texas A&amp;M University-Corpus Christi</t>
  </si>
  <si>
    <t>Dripping Springs, TX</t>
  </si>
  <si>
    <t>Blair, Brett</t>
  </si>
  <si>
    <t>Gainesville, FL</t>
  </si>
  <si>
    <t>Cranford, Collier</t>
  </si>
  <si>
    <t>Zachary, La</t>
  </si>
  <si>
    <t>Garcia, Tristin</t>
  </si>
  <si>
    <t>Western Kentucky</t>
  </si>
  <si>
    <t>Louisville, KY</t>
  </si>
  <si>
    <t>Hudson, Chase</t>
  </si>
  <si>
    <t>Coastal Carolina University</t>
  </si>
  <si>
    <t>Myrtle Beach, FL</t>
  </si>
  <si>
    <t>Kluska, Mikey</t>
  </si>
  <si>
    <t>White Sulphur Springs, WV</t>
  </si>
  <si>
    <t>Navarro, JC</t>
  </si>
  <si>
    <t>Long Island University - Brooklyn</t>
  </si>
  <si>
    <t>Sahuarita</t>
  </si>
  <si>
    <t>Stevens, Griffin</t>
  </si>
  <si>
    <t>Tiffin University</t>
  </si>
  <si>
    <t>Brecksville, Ohio</t>
  </si>
  <si>
    <t>Anthony, Keaton</t>
  </si>
  <si>
    <t>University of Iowa</t>
  </si>
  <si>
    <t>Dacula, GA</t>
  </si>
  <si>
    <t>Burke, Noah</t>
  </si>
  <si>
    <t>North Strabane, PA</t>
  </si>
  <si>
    <t>Dick, Carlin</t>
  </si>
  <si>
    <t>Canisius College</t>
  </si>
  <si>
    <t>Abbotsford, British Columbia, Canada</t>
  </si>
  <si>
    <t>Ryan, Brendan</t>
  </si>
  <si>
    <t>Leawood, KS</t>
  </si>
  <si>
    <t>Selby, Griffin</t>
  </si>
  <si>
    <t>Santa Ana, CA</t>
  </si>
  <si>
    <t>Strong, Jackson</t>
  </si>
  <si>
    <t>West Seneca, NY</t>
  </si>
  <si>
    <t>KZO</t>
  </si>
  <si>
    <t>Brasosky, Gavin Brasosky</t>
  </si>
  <si>
    <t>University of Tennessee</t>
  </si>
  <si>
    <t>Kalamazoo, Michigan</t>
  </si>
  <si>
    <t>Bursick-Harrington, Logan</t>
  </si>
  <si>
    <t>Davenport University</t>
  </si>
  <si>
    <t>South Lyon</t>
  </si>
  <si>
    <t>Byers, Carson</t>
  </si>
  <si>
    <t>Miami University Ohio</t>
  </si>
  <si>
    <t>Mattawan, Mi</t>
  </si>
  <si>
    <t>Davis, Jacob</t>
  </si>
  <si>
    <t>Kalamazoo College</t>
  </si>
  <si>
    <t>Perrysburg, Oh</t>
  </si>
  <si>
    <t>Dentler, Jayden</t>
  </si>
  <si>
    <t>Northwood Univeristy</t>
  </si>
  <si>
    <t>Otsego</t>
  </si>
  <si>
    <t>Freeman, Dylan</t>
  </si>
  <si>
    <t>Douglasville</t>
  </si>
  <si>
    <t>Hopman, Zach</t>
  </si>
  <si>
    <t>Michigan State University</t>
  </si>
  <si>
    <t>Easdt Lansing</t>
  </si>
  <si>
    <t>Horwedel, Eamon</t>
  </si>
  <si>
    <t>Ohio University</t>
  </si>
  <si>
    <t>Ann Arbor</t>
  </si>
  <si>
    <t>Johnson, Tyler</t>
  </si>
  <si>
    <t>Lexington</t>
  </si>
  <si>
    <t>Jones, Trent</t>
  </si>
  <si>
    <t>Ohio State University</t>
  </si>
  <si>
    <t>Massillon</t>
  </si>
  <si>
    <t>Knapp, Tanner</t>
  </si>
  <si>
    <t>Ball State University</t>
  </si>
  <si>
    <t>Mattawan</t>
  </si>
  <si>
    <t>Majors, Mason</t>
  </si>
  <si>
    <t>Kansas City</t>
  </si>
  <si>
    <t>Meeks, Mason</t>
  </si>
  <si>
    <t>Lake Dallas, Tx</t>
  </si>
  <si>
    <t>Mrakitsch, Adam</t>
  </si>
  <si>
    <t>Central Michigan University</t>
  </si>
  <si>
    <t>Howell, Michigan</t>
  </si>
  <si>
    <t>Propson, Doug</t>
  </si>
  <si>
    <t>Western Michigan University</t>
  </si>
  <si>
    <t>Rochester</t>
  </si>
  <si>
    <t>Salley, Kyle</t>
  </si>
  <si>
    <t>Georgetown University</t>
  </si>
  <si>
    <t>Flossmoor, Illinois</t>
  </si>
  <si>
    <t>Waterhouse, Quinn</t>
  </si>
  <si>
    <t>Souther Illinois University Edwardsville</t>
  </si>
  <si>
    <t>Bondurant, Iowa</t>
  </si>
  <si>
    <t>Weyrich, Nick</t>
  </si>
  <si>
    <t>Marshall University</t>
  </si>
  <si>
    <t>London Ohio</t>
  </si>
  <si>
    <t>Wheaton, Adam</t>
  </si>
  <si>
    <t>Lamar University</t>
  </si>
  <si>
    <t>Anderson, Ethan</t>
  </si>
  <si>
    <t>University of Virginia</t>
  </si>
  <si>
    <t>Virginia Bech, Virginia</t>
  </si>
  <si>
    <t>Andrews, Gannon</t>
  </si>
  <si>
    <t>Purdue Northwest</t>
  </si>
  <si>
    <t>Portage</t>
  </si>
  <si>
    <t>Calarco, Alex</t>
  </si>
  <si>
    <t>Northwestern University</t>
  </si>
  <si>
    <t>Wilmette Il</t>
  </si>
  <si>
    <t>Pruitt, Daniel</t>
  </si>
  <si>
    <t>Gaston</t>
  </si>
  <si>
    <t>Russo, Cole</t>
  </si>
  <si>
    <t>University of Central Florida</t>
  </si>
  <si>
    <t>Tampa, Fl</t>
  </si>
  <si>
    <t>Yu, Andrew</t>
  </si>
  <si>
    <t>Duke University</t>
  </si>
  <si>
    <t>Nashville</t>
  </si>
  <si>
    <t>Coca, Colton</t>
  </si>
  <si>
    <t>Mount Pleasant</t>
  </si>
  <si>
    <t>Dykstra, Ryan</t>
  </si>
  <si>
    <t>Oakland University</t>
  </si>
  <si>
    <t>Byron Center</t>
  </si>
  <si>
    <t>Kirkpatrick, Sam</t>
  </si>
  <si>
    <t>College of the Holy Cross</t>
  </si>
  <si>
    <t>Nashville Tn</t>
  </si>
  <si>
    <t>Kwapis, Stephen</t>
  </si>
  <si>
    <t>Notre Dame</t>
  </si>
  <si>
    <t>Kalamazoo</t>
  </si>
  <si>
    <t>Moore, Brandon</t>
  </si>
  <si>
    <t>Romulus,Alabama</t>
  </si>
  <si>
    <t>O'ferrall, Griffin</t>
  </si>
  <si>
    <t>Richmond, Va</t>
  </si>
  <si>
    <t>Ruiz, Ethan</t>
  </si>
  <si>
    <t>Round Rock</t>
  </si>
  <si>
    <t>Schuman, Connor</t>
  </si>
  <si>
    <t>Grand Valley State University</t>
  </si>
  <si>
    <t>Mattawan Michigan</t>
  </si>
  <si>
    <t>Stephan, Anthony</t>
  </si>
  <si>
    <t>Ridgewood</t>
  </si>
  <si>
    <t>Storm, Luke</t>
  </si>
  <si>
    <t>Easton</t>
  </si>
  <si>
    <t>Gutierrez, Gabriel</t>
  </si>
  <si>
    <t>University of Miami</t>
  </si>
  <si>
    <t>Miami,Fl</t>
  </si>
  <si>
    <t>Knight, Lawson</t>
  </si>
  <si>
    <t>Western Texas College</t>
  </si>
  <si>
    <t>Lipsey, Trey</t>
  </si>
  <si>
    <t>Southfield</t>
  </si>
  <si>
    <t>Macdonald, Zach</t>
  </si>
  <si>
    <t>Portage, Mi</t>
  </si>
  <si>
    <t>Obee, Devin</t>
  </si>
  <si>
    <t>Bowling Green</t>
  </si>
  <si>
    <t>Smith, Carter</t>
  </si>
  <si>
    <t>Villegas, Edgardo Villegas</t>
  </si>
  <si>
    <t>Vega Alta, Puerto Rico</t>
  </si>
  <si>
    <t>KEN</t>
  </si>
  <si>
    <t>Acierni, Andrew</t>
  </si>
  <si>
    <t>University of Mary Hardin-Baylor</t>
  </si>
  <si>
    <t>Waco</t>
  </si>
  <si>
    <t>Bahn, Jackson</t>
  </si>
  <si>
    <t>Benedictine University</t>
  </si>
  <si>
    <t>Schaumburg, Il</t>
  </si>
  <si>
    <t>Baker, Will</t>
  </si>
  <si>
    <t>S/L</t>
  </si>
  <si>
    <t>Coastal Alabama - Bay Minette</t>
  </si>
  <si>
    <t>Mount Olive</t>
  </si>
  <si>
    <t>Banks, Tyler</t>
  </si>
  <si>
    <t>North Park University</t>
  </si>
  <si>
    <t>Littleton</t>
  </si>
  <si>
    <t>Littleton, Co</t>
  </si>
  <si>
    <t>Beshears, Jay</t>
  </si>
  <si>
    <t>Dudzinski, Robbie</t>
  </si>
  <si>
    <t>Elburn, Il</t>
  </si>
  <si>
    <t>Ellis, Luke</t>
  </si>
  <si>
    <t>Somerville</t>
  </si>
  <si>
    <t>Ferazzi, Nick</t>
  </si>
  <si>
    <t>Rhodes College</t>
  </si>
  <si>
    <t>Houston, Tx</t>
  </si>
  <si>
    <t>Fifer, Drew</t>
  </si>
  <si>
    <t>Indiana State University</t>
  </si>
  <si>
    <t>Otisco, Indiana</t>
  </si>
  <si>
    <t>Gann, Mccray</t>
  </si>
  <si>
    <t>Texas State University</t>
  </si>
  <si>
    <t>Odessa, Texas</t>
  </si>
  <si>
    <t>Gehring, Jacob</t>
  </si>
  <si>
    <t>Canfield Ohio</t>
  </si>
  <si>
    <t>Gilley, Cole</t>
  </si>
  <si>
    <t>Hurth, Joey</t>
  </si>
  <si>
    <t>Hopkins, Minnesota</t>
  </si>
  <si>
    <t>James, Tyson</t>
  </si>
  <si>
    <t>St. Louis</t>
  </si>
  <si>
    <t>Johnson, Clayton</t>
  </si>
  <si>
    <t>Prophetstown</t>
  </si>
  <si>
    <t>Mclaren, Tyler</t>
  </si>
  <si>
    <t>Saginaw Valley State University</t>
  </si>
  <si>
    <t>Freeland, Mi</t>
  </si>
  <si>
    <t>Patzner, Luke</t>
  </si>
  <si>
    <t>Urbandale, Ia</t>
  </si>
  <si>
    <t>Pivaroff, Blake</t>
  </si>
  <si>
    <t>Arizona State University</t>
  </si>
  <si>
    <t>Laguna Beach, California</t>
  </si>
  <si>
    <t>Potter, Tyler</t>
  </si>
  <si>
    <t>Kishwaukee College</t>
  </si>
  <si>
    <t>Mchenry</t>
  </si>
  <si>
    <t>Sewruk, Stephen</t>
  </si>
  <si>
    <t>Montgomery</t>
  </si>
  <si>
    <t>Montgomery, Illinois</t>
  </si>
  <si>
    <t>Siefken, Izaak</t>
  </si>
  <si>
    <t>Broomfield Colorado</t>
  </si>
  <si>
    <t>Collier, Ian</t>
  </si>
  <si>
    <t>Grayson College</t>
  </si>
  <si>
    <t>Plano, Tx</t>
  </si>
  <si>
    <t>Atkinson, Bobby</t>
  </si>
  <si>
    <t>Heartland Community College</t>
  </si>
  <si>
    <t>Brown, Antonio</t>
  </si>
  <si>
    <t>Mercer University</t>
  </si>
  <si>
    <t>Vernon Hills, Il</t>
  </si>
  <si>
    <t>Comia, Jared</t>
  </si>
  <si>
    <t>Saint John, In</t>
  </si>
  <si>
    <t>Crenshaw, Garet</t>
  </si>
  <si>
    <t>Fullerton College</t>
  </si>
  <si>
    <t>D'amato, Hunter</t>
  </si>
  <si>
    <t>Fairleigh Dickinson University</t>
  </si>
  <si>
    <t>Coral Springs Florida</t>
  </si>
  <si>
    <t>Dallas, Michael</t>
  </si>
  <si>
    <t>University of Kentucky</t>
  </si>
  <si>
    <t>Arlington</t>
  </si>
  <si>
    <t>Gorecki, Brayden</t>
  </si>
  <si>
    <t>University of Illinois at Springfield</t>
  </si>
  <si>
    <t>Sussex</t>
  </si>
  <si>
    <t>Hincks, Connor</t>
  </si>
  <si>
    <t>Western Springs, Il</t>
  </si>
  <si>
    <t>Mccoy, James</t>
  </si>
  <si>
    <t>Dunwoody, Ga</t>
  </si>
  <si>
    <t>O'laughlin, Casey</t>
  </si>
  <si>
    <t>Azusa Pacific University</t>
  </si>
  <si>
    <t>Chicago, Il</t>
  </si>
  <si>
    <t>Scheurer, Brandon</t>
  </si>
  <si>
    <t>Portland</t>
  </si>
  <si>
    <t>Tobias, Jacob</t>
  </si>
  <si>
    <t>Bakersfield</t>
  </si>
  <si>
    <t>Varnado, Drake</t>
  </si>
  <si>
    <t>Port Neches</t>
  </si>
  <si>
    <t>Watson, Xavier</t>
  </si>
  <si>
    <t>New Berlin</t>
  </si>
  <si>
    <t>Westcott, Drake</t>
  </si>
  <si>
    <t>University of Louisville</t>
  </si>
  <si>
    <t>Edwardsville</t>
  </si>
  <si>
    <t>Iannantone, Nick</t>
  </si>
  <si>
    <t>Plainfield</t>
  </si>
  <si>
    <t>Mangano, Anthony</t>
  </si>
  <si>
    <t>Lake Zurich</t>
  </si>
  <si>
    <t>Phillips Iv, Q</t>
  </si>
  <si>
    <t>Elm Grove, Wi</t>
  </si>
  <si>
    <t>Sierra, Justin</t>
  </si>
  <si>
    <t>Bronx Ny</t>
  </si>
  <si>
    <t>Stinson, Parker</t>
  </si>
  <si>
    <t>Yorktown</t>
  </si>
  <si>
    <t>KMO</t>
  </si>
  <si>
    <t>Barsotti, Chase</t>
  </si>
  <si>
    <t>Menlo College</t>
  </si>
  <si>
    <t>Fresno</t>
  </si>
  <si>
    <t>Fresno Ca</t>
  </si>
  <si>
    <t>Bell, Garrett</t>
  </si>
  <si>
    <t>Ithaca College</t>
  </si>
  <si>
    <t>Lansing</t>
  </si>
  <si>
    <t>Brush, Austin</t>
  </si>
  <si>
    <t>University of Dayton</t>
  </si>
  <si>
    <t>Webster Groves, MO</t>
  </si>
  <si>
    <t>Case, Andrew</t>
  </si>
  <si>
    <t>Ramapo College</t>
  </si>
  <si>
    <t>Skillman</t>
  </si>
  <si>
    <t>De Leon, Andres</t>
  </si>
  <si>
    <t>Chabot College</t>
  </si>
  <si>
    <t>Mountain House</t>
  </si>
  <si>
    <t>Deluca, Chaz</t>
  </si>
  <si>
    <t>Niagara University</t>
  </si>
  <si>
    <t>Chandler, Az</t>
  </si>
  <si>
    <t>Delvecchio, Dylan</t>
  </si>
  <si>
    <t>Tarleton State University</t>
  </si>
  <si>
    <t>San Marcos, CA</t>
  </si>
  <si>
    <t>Driscoll, Dan</t>
  </si>
  <si>
    <t>Mitchell College</t>
  </si>
  <si>
    <t>Connecticut</t>
  </si>
  <si>
    <t>Garcia, Hector</t>
  </si>
  <si>
    <t>Hope International University</t>
  </si>
  <si>
    <t>Garden Grove</t>
  </si>
  <si>
    <t>Gearding, Kyle</t>
  </si>
  <si>
    <t>Case Western Reserve University</t>
  </si>
  <si>
    <t>Cincinnati</t>
  </si>
  <si>
    <t>Hodgman, Quinn</t>
  </si>
  <si>
    <t>Macalester College</t>
  </si>
  <si>
    <t>Middleton, Wi</t>
  </si>
  <si>
    <t>Holton, Jt</t>
  </si>
  <si>
    <t>Indiana University Kokomo</t>
  </si>
  <si>
    <t>Kirklin</t>
  </si>
  <si>
    <t>Horvath, Tyler</t>
  </si>
  <si>
    <t>Twinsburg</t>
  </si>
  <si>
    <t>Inouye, Ryan</t>
  </si>
  <si>
    <t>Honolulu</t>
  </si>
  <si>
    <t>Jaco, Skyler</t>
  </si>
  <si>
    <t>Stephen F. Austin State University</t>
  </si>
  <si>
    <t>Bushland</t>
  </si>
  <si>
    <t>Kiel, Richard</t>
  </si>
  <si>
    <t>Ferntree Gully, Melbourne, Australia</t>
  </si>
  <si>
    <t>Leslie, Ethan</t>
  </si>
  <si>
    <t>Noblesville</t>
  </si>
  <si>
    <t>Marley, Reece</t>
  </si>
  <si>
    <t>Clearwater Beach, Fl</t>
  </si>
  <si>
    <t>Monke, Carter</t>
  </si>
  <si>
    <t>Parkland College</t>
  </si>
  <si>
    <t>O'brien, Jack</t>
  </si>
  <si>
    <t>Hawaii Pacific University</t>
  </si>
  <si>
    <t>San Diego</t>
  </si>
  <si>
    <t>Rispoli, Nick</t>
  </si>
  <si>
    <t>Pittsburgh</t>
  </si>
  <si>
    <t>Rivera, Reagan</t>
  </si>
  <si>
    <t>San Diego City College</t>
  </si>
  <si>
    <t>Rodabaugh, Reece</t>
  </si>
  <si>
    <t>Utah Valley University</t>
  </si>
  <si>
    <t>Walton, IN</t>
  </si>
  <si>
    <t>Sanchez, Octavio</t>
  </si>
  <si>
    <t>Rogers State University</t>
  </si>
  <si>
    <t>Chula Vista</t>
  </si>
  <si>
    <t>Stockman, Wil</t>
  </si>
  <si>
    <t>Bloomington</t>
  </si>
  <si>
    <t>Tucker, Braydon</t>
  </si>
  <si>
    <t>Indiana University</t>
  </si>
  <si>
    <t>Brazil, Indiana</t>
  </si>
  <si>
    <t>Hanson, Luke</t>
  </si>
  <si>
    <t>Yorkville</t>
  </si>
  <si>
    <t>Sheehan, Cole</t>
  </si>
  <si>
    <t>Pepperdine University</t>
  </si>
  <si>
    <t>Chandler, AZ</t>
  </si>
  <si>
    <t>Souza, Matt</t>
  </si>
  <si>
    <t>Missouri University of Science and Technology</t>
  </si>
  <si>
    <t>San Diego, CA</t>
  </si>
  <si>
    <t>Voth, Brant</t>
  </si>
  <si>
    <t>Creighton University</t>
  </si>
  <si>
    <t>Simi Valley, California</t>
  </si>
  <si>
    <t>Watson, Nolan</t>
  </si>
  <si>
    <t>Manahawkin Nj</t>
  </si>
  <si>
    <t>Wessel, Drew</t>
  </si>
  <si>
    <t>University of Nebraska</t>
  </si>
  <si>
    <t>Omaha, NE</t>
  </si>
  <si>
    <t>Aribal, Matt</t>
  </si>
  <si>
    <t>Pearl City, HI</t>
  </si>
  <si>
    <t>Breen, Cj</t>
  </si>
  <si>
    <t>St. Cloud State University</t>
  </si>
  <si>
    <t>Livonia</t>
  </si>
  <si>
    <t>Galindez, Angel</t>
  </si>
  <si>
    <t>Carolina, Puerto Rico</t>
  </si>
  <si>
    <t>Garczynski, Riley</t>
  </si>
  <si>
    <t>Wauwatosa</t>
  </si>
  <si>
    <t>Gazdar, Jon Jon</t>
  </si>
  <si>
    <t>Walnut Creek, CA</t>
  </si>
  <si>
    <t>Hagen, Ethan</t>
  </si>
  <si>
    <t>Santa Clarita, CA</t>
  </si>
  <si>
    <t>Holguin, Alejandro</t>
  </si>
  <si>
    <t>University of South Carolina - Upstate</t>
  </si>
  <si>
    <t>Chicago, IL</t>
  </si>
  <si>
    <t>Mcnelly, Mark Mcnelly</t>
  </si>
  <si>
    <t>Seton Hall University</t>
  </si>
  <si>
    <t>Limerick, Pa</t>
  </si>
  <si>
    <t>Throneberry, Connor</t>
  </si>
  <si>
    <t>St. Louis, MO</t>
  </si>
  <si>
    <t>Williams, David</t>
  </si>
  <si>
    <t>St. John's University</t>
  </si>
  <si>
    <t>East Stroudsburg, PA</t>
  </si>
  <si>
    <t>Yaworski, Bo</t>
  </si>
  <si>
    <t>Brooklyn, Ct</t>
  </si>
  <si>
    <t>Hidalgo, Carlos</t>
  </si>
  <si>
    <t>Glen Cove , NY</t>
  </si>
  <si>
    <t>Lodice, Kyan</t>
  </si>
  <si>
    <t>Kansas State University</t>
  </si>
  <si>
    <t>Neff, Alex</t>
  </si>
  <si>
    <t>Oakwood, OH</t>
  </si>
  <si>
    <t>Sartori, Luke</t>
  </si>
  <si>
    <t>Lincoln, NE</t>
  </si>
  <si>
    <t>Pembroke Pines, FL</t>
  </si>
  <si>
    <t>LC</t>
  </si>
  <si>
    <t>Armstrong, Eldridge</t>
  </si>
  <si>
    <t>San Diego State University</t>
  </si>
  <si>
    <t>Simi Valley</t>
  </si>
  <si>
    <t>Berry, Edward</t>
  </si>
  <si>
    <t>Swarthmore College</t>
  </si>
  <si>
    <t>Mountain Brook</t>
  </si>
  <si>
    <t>Boyer, Matthew</t>
  </si>
  <si>
    <t>Wichita State University</t>
  </si>
  <si>
    <t>Glen Carbon</t>
  </si>
  <si>
    <t>Chatman, Chase</t>
  </si>
  <si>
    <t>Florida SouthWestern State College</t>
  </si>
  <si>
    <t>Cape Coral, Fl</t>
  </si>
  <si>
    <t>Christo, Drew</t>
  </si>
  <si>
    <t>Elkhorn</t>
  </si>
  <si>
    <t>Chung, Kenny</t>
  </si>
  <si>
    <t>University of San Diego</t>
  </si>
  <si>
    <t>Newport Coast</t>
  </si>
  <si>
    <t>Colleran, Cole</t>
  </si>
  <si>
    <t>Solana Beach, Ca</t>
  </si>
  <si>
    <t>Derbyshire, Russell</t>
  </si>
  <si>
    <t>Mineral Area College</t>
  </si>
  <si>
    <t>Leamington Ontario Canada</t>
  </si>
  <si>
    <t>Frahm, Trey</t>
  </si>
  <si>
    <t>College of Southern Nevada</t>
  </si>
  <si>
    <t>Elkhorn, Nebraska</t>
  </si>
  <si>
    <t>Gebb, Jake</t>
  </si>
  <si>
    <t>University of Nevada, Reno</t>
  </si>
  <si>
    <t>Harrison, Connor</t>
  </si>
  <si>
    <t>Granite Bay, Ca</t>
  </si>
  <si>
    <t>Lapic, Dylan</t>
  </si>
  <si>
    <t>Milwaukee Area Tech</t>
  </si>
  <si>
    <t>La Crosse</t>
  </si>
  <si>
    <t>Linskey, Matthew</t>
  </si>
  <si>
    <t>Atascocita, Tx</t>
  </si>
  <si>
    <t>Mettert, Sam</t>
  </si>
  <si>
    <t>Wabash Valley College</t>
  </si>
  <si>
    <t>Indianapolis, Indiana</t>
  </si>
  <si>
    <t>Reeth, Ricky</t>
  </si>
  <si>
    <t>Windermere, Fl</t>
  </si>
  <si>
    <t>Sanders, Brayden</t>
  </si>
  <si>
    <t>Northwest Mississippi Community College</t>
  </si>
  <si>
    <t>Olive Branch</t>
  </si>
  <si>
    <t>Seabrooke, Carter</t>
  </si>
  <si>
    <t>Howard College</t>
  </si>
  <si>
    <t>Peterborough</t>
  </si>
  <si>
    <t>Thompson, Micky</t>
  </si>
  <si>
    <t>San Jose State University</t>
  </si>
  <si>
    <t>Watson, Will</t>
  </si>
  <si>
    <t>Brampton</t>
  </si>
  <si>
    <t>Whitehead, Ace</t>
  </si>
  <si>
    <t>Lampasas</t>
  </si>
  <si>
    <t>King, Dylan</t>
  </si>
  <si>
    <t>University of North Carolina at Chapel Hill</t>
  </si>
  <si>
    <t>Delray Beach</t>
  </si>
  <si>
    <t>Priester, Blaise</t>
  </si>
  <si>
    <t>Watson</t>
  </si>
  <si>
    <t>Wallace, Landon</t>
  </si>
  <si>
    <t>Roseville</t>
  </si>
  <si>
    <t>Casserilla, Xavier</t>
  </si>
  <si>
    <t>Haslet, Tx</t>
  </si>
  <si>
    <t>Danford, Mac</t>
  </si>
  <si>
    <t>Enterprise State Community College</t>
  </si>
  <si>
    <t>Grand Ridge, Fl</t>
  </si>
  <si>
    <t>Donahue, Jordan</t>
  </si>
  <si>
    <t>Mililani</t>
  </si>
  <si>
    <t>Haley, Jack</t>
  </si>
  <si>
    <t>California State University, Fullerton</t>
  </si>
  <si>
    <t>Mission Viejo</t>
  </si>
  <si>
    <t>Hojnar, Sam</t>
  </si>
  <si>
    <t>Naperville, Illinois</t>
  </si>
  <si>
    <t>Holt, Brennan</t>
  </si>
  <si>
    <t>Baton Rouge La</t>
  </si>
  <si>
    <t>Hornung, Carson</t>
  </si>
  <si>
    <t>Overland Park, Ks</t>
  </si>
  <si>
    <t>Leto, Luke</t>
  </si>
  <si>
    <t>Manteufel, Tj</t>
  </si>
  <si>
    <t>Union Grove, Wi</t>
  </si>
  <si>
    <t>Morales, Coby</t>
  </si>
  <si>
    <t>University of Washignton</t>
  </si>
  <si>
    <t>Downey</t>
  </si>
  <si>
    <t>Siegel, Sam</t>
  </si>
  <si>
    <t>Butler Community College</t>
  </si>
  <si>
    <t>Sioux Falls, Sd</t>
  </si>
  <si>
    <t>Villaruz-Mauai, Safea</t>
  </si>
  <si>
    <t>Hilo</t>
  </si>
  <si>
    <t>Walsh, Connor</t>
  </si>
  <si>
    <t>Niceville, Fl</t>
  </si>
  <si>
    <t>Corona, Emilio</t>
  </si>
  <si>
    <t>Pima Community College</t>
  </si>
  <si>
    <t>San Luis Obispo</t>
  </si>
  <si>
    <t>Rice, Zac</t>
  </si>
  <si>
    <t>Chipola College</t>
  </si>
  <si>
    <t>Fort Mitchell,Al</t>
  </si>
  <si>
    <t>Stevenson, Josh</t>
  </si>
  <si>
    <t>Youngsville</t>
  </si>
  <si>
    <t>LAK</t>
  </si>
  <si>
    <t>Alba, Mitch</t>
  </si>
  <si>
    <t>Eastern Illinois University</t>
  </si>
  <si>
    <t>Franklin, WI</t>
  </si>
  <si>
    <t>Baird, Tiim</t>
  </si>
  <si>
    <t>North Royalton, OH</t>
  </si>
  <si>
    <t>Bickerstaff, Calvin</t>
  </si>
  <si>
    <t>Kent State University</t>
  </si>
  <si>
    <t>Bloomingdale, PA</t>
  </si>
  <si>
    <t>Birdsong, Hayden</t>
  </si>
  <si>
    <t>Gays</t>
  </si>
  <si>
    <t>Butler, Kanan</t>
  </si>
  <si>
    <t>Lenoir-Rhyne University</t>
  </si>
  <si>
    <t>Cary, NC</t>
  </si>
  <si>
    <t>Carlsen, Zach</t>
  </si>
  <si>
    <t>University of the Cumberlands</t>
  </si>
  <si>
    <t>Sycamore, IL</t>
  </si>
  <si>
    <t>Chalus, Eric</t>
  </si>
  <si>
    <t>Bethel Park, PA</t>
  </si>
  <si>
    <t>Czeslawski, Johnny</t>
  </si>
  <si>
    <t>Mount Prospect, IL</t>
  </si>
  <si>
    <t>Dailey, Colin</t>
  </si>
  <si>
    <t>University of St.Thomas</t>
  </si>
  <si>
    <t>Cedarburg, WI</t>
  </si>
  <si>
    <t>Detaeye, Benjamin</t>
  </si>
  <si>
    <t>Clive, IA</t>
  </si>
  <si>
    <t>Glassey, Joe</t>
  </si>
  <si>
    <t>Lindenhurst, IL</t>
  </si>
  <si>
    <t>Lamb, Tommy</t>
  </si>
  <si>
    <t>Grafton , WI</t>
  </si>
  <si>
    <t>Lidd, Marc</t>
  </si>
  <si>
    <t>Irvine, CA</t>
  </si>
  <si>
    <t>Llewellyn, Luke</t>
  </si>
  <si>
    <t>Urbandale, IA</t>
  </si>
  <si>
    <t>Mueller, Mitch</t>
  </si>
  <si>
    <t>Brookfield , WI</t>
  </si>
  <si>
    <t>Rector, Nicholas</t>
  </si>
  <si>
    <t>University of Wisconsin - Whitewater</t>
  </si>
  <si>
    <t>Sewell, NJ</t>
  </si>
  <si>
    <t>Reid, Jackson</t>
  </si>
  <si>
    <t>Mooresville, NC</t>
  </si>
  <si>
    <t>Rojahn, Xander</t>
  </si>
  <si>
    <t>Elk Grove Village, Illinois</t>
  </si>
  <si>
    <t>Rouse, Scott</t>
  </si>
  <si>
    <t>Ohio Dominican University</t>
  </si>
  <si>
    <t>Parma, OH</t>
  </si>
  <si>
    <t>Schafer, Luke</t>
  </si>
  <si>
    <t>Leawood</t>
  </si>
  <si>
    <t>Strack, Caleb</t>
  </si>
  <si>
    <t>Winona State University</t>
  </si>
  <si>
    <t>Little Falls, Minnesota</t>
  </si>
  <si>
    <t>Whitman, Joseph</t>
  </si>
  <si>
    <t>Purdue University</t>
  </si>
  <si>
    <t>Hudson, Ohio</t>
  </si>
  <si>
    <t>Deprey, Matthew</t>
  </si>
  <si>
    <t>Sun Prairie, WI</t>
  </si>
  <si>
    <t>Spence, Joey</t>
  </si>
  <si>
    <t>West Bend, WI</t>
  </si>
  <si>
    <t>Stober, Bryce</t>
  </si>
  <si>
    <t>Hickory, NC</t>
  </si>
  <si>
    <t>Cline, Marcus</t>
  </si>
  <si>
    <t>University of Wisconsin-Milwaukee</t>
  </si>
  <si>
    <t>Fall Creek, WI</t>
  </si>
  <si>
    <t>Haas, Matthias</t>
  </si>
  <si>
    <t>Cal Poly</t>
  </si>
  <si>
    <t>Oakland, CA</t>
  </si>
  <si>
    <t>Kaiser, Caden</t>
  </si>
  <si>
    <t>Lewis Center, OH</t>
  </si>
  <si>
    <t>Lara, Victor</t>
  </si>
  <si>
    <t>Clarke University</t>
  </si>
  <si>
    <t>Littleton , CO</t>
  </si>
  <si>
    <t>Livermore, Tony</t>
  </si>
  <si>
    <t>Longwell, Aidan</t>
  </si>
  <si>
    <t>Massillon, OH</t>
  </si>
  <si>
    <t>Nelson, Andy</t>
  </si>
  <si>
    <t>Winfield , IL</t>
  </si>
  <si>
    <t>Sanderson, Peyton</t>
  </si>
  <si>
    <t>Paris Junior College</t>
  </si>
  <si>
    <t>Austin, TX</t>
  </si>
  <si>
    <t>Seegers, Michael</t>
  </si>
  <si>
    <t>Oconomowoc, WI</t>
  </si>
  <si>
    <t>Thompson, Bubba</t>
  </si>
  <si>
    <t>Hortonville, Wi</t>
  </si>
  <si>
    <t>Collett, Brayden</t>
  </si>
  <si>
    <t>Evans, GA</t>
  </si>
  <si>
    <t>Firestone, Jack</t>
  </si>
  <si>
    <t>Zionsville, IN</t>
  </si>
  <si>
    <t>Kim, Andrew</t>
  </si>
  <si>
    <t>Libertyville, IL</t>
  </si>
  <si>
    <t>Martin, Garrett</t>
  </si>
  <si>
    <t>Oklahoma State University</t>
  </si>
  <si>
    <t>Westminster</t>
  </si>
  <si>
    <t>Tostrud, Cody</t>
  </si>
  <si>
    <t>Carthage College</t>
  </si>
  <si>
    <t>Kenosha, WI</t>
  </si>
  <si>
    <t>MAD</t>
  </si>
  <si>
    <t>Beam, Tommy</t>
  </si>
  <si>
    <t>Dixon, Markell</t>
  </si>
  <si>
    <t>Southern Universtiy and A&amp;M College</t>
  </si>
  <si>
    <t>St. Louis, Mo</t>
  </si>
  <si>
    <t>Elias, Declan</t>
  </si>
  <si>
    <t>San Francisco</t>
  </si>
  <si>
    <t>Ellisen, Thomas</t>
  </si>
  <si>
    <t>Connecticut University</t>
  </si>
  <si>
    <t>Kimberly, Wi</t>
  </si>
  <si>
    <t>Finan, Michael</t>
  </si>
  <si>
    <t>Gudaitis, Quinn</t>
  </si>
  <si>
    <t>Arlington Heights</t>
  </si>
  <si>
    <t>Hodgdon, Trent Hodgdon</t>
  </si>
  <si>
    <t>Smiths Station</t>
  </si>
  <si>
    <t>Kisting, Jacob</t>
  </si>
  <si>
    <t>Verona, Wi</t>
  </si>
  <si>
    <t>Lancour, Kade</t>
  </si>
  <si>
    <t>Nekoosa</t>
  </si>
  <si>
    <t>Lipthratt, Louis</t>
  </si>
  <si>
    <t>Bethune-Cookman University</t>
  </si>
  <si>
    <t>Dublin, Oh</t>
  </si>
  <si>
    <t>Lockhart, Gauge</t>
  </si>
  <si>
    <t>Brown University</t>
  </si>
  <si>
    <t>Delta</t>
  </si>
  <si>
    <t>Marano, Seth</t>
  </si>
  <si>
    <t>Wayne State University</t>
  </si>
  <si>
    <t>Canton Mi</t>
  </si>
  <si>
    <t>Mccarty, Keegan</t>
  </si>
  <si>
    <t>Lake Land</t>
  </si>
  <si>
    <t>Saint Joseph</t>
  </si>
  <si>
    <t>Muir, Westin</t>
  </si>
  <si>
    <t>Highlands Ranch, Co</t>
  </si>
  <si>
    <t>Nichols, Beau</t>
  </si>
  <si>
    <t>Lincoln Memorial University</t>
  </si>
  <si>
    <t>Redshirt Senior</t>
  </si>
  <si>
    <t>Brandon</t>
  </si>
  <si>
    <t>O'hara, Ryan</t>
  </si>
  <si>
    <t>Glenview, Il</t>
  </si>
  <si>
    <t>Peters, Matt</t>
  </si>
  <si>
    <t>Ivy Tech Coomunity College Northeast</t>
  </si>
  <si>
    <t>Fort Wayne</t>
  </si>
  <si>
    <t>Vomhof, Sam</t>
  </si>
  <si>
    <t>Deforest</t>
  </si>
  <si>
    <t>Walters, Brian</t>
  </si>
  <si>
    <t>Eastern Florida State College</t>
  </si>
  <si>
    <t>Grant, Florida</t>
  </si>
  <si>
    <t>White, Gabriel</t>
  </si>
  <si>
    <t>Toccoa</t>
  </si>
  <si>
    <t>Woody, Bryce</t>
  </si>
  <si>
    <t>Kingston, Tn</t>
  </si>
  <si>
    <t>Wright, Dan</t>
  </si>
  <si>
    <t>Sergeant Bluff</t>
  </si>
  <si>
    <t>Long, Johnny</t>
  </si>
  <si>
    <t>University of Pittsburgh</t>
  </si>
  <si>
    <t>Pena, Boris</t>
  </si>
  <si>
    <t>Miami</t>
  </si>
  <si>
    <t>Rivera, Christian</t>
  </si>
  <si>
    <t>Erskine College</t>
  </si>
  <si>
    <t>Winter Haven</t>
  </si>
  <si>
    <t>Blackford, Braedon</t>
  </si>
  <si>
    <t>Purdue Fort Wayne</t>
  </si>
  <si>
    <t>Peoria</t>
  </si>
  <si>
    <t>Grilli, Thomas</t>
  </si>
  <si>
    <t>St. Bonaventure University</t>
  </si>
  <si>
    <t>Toronto, Canada</t>
  </si>
  <si>
    <t>Hare, Tyler</t>
  </si>
  <si>
    <t>Atlanta</t>
  </si>
  <si>
    <t>Latulas, Michael</t>
  </si>
  <si>
    <t>New Iberia</t>
  </si>
  <si>
    <t>Mabry, Jt</t>
  </si>
  <si>
    <t>Chesterfield</t>
  </si>
  <si>
    <t>Merrifield, Jack Donald</t>
  </si>
  <si>
    <t>Baton Rouge</t>
  </si>
  <si>
    <t>Porter, Tyler</t>
  </si>
  <si>
    <t>Tucson</t>
  </si>
  <si>
    <t>Rosengard, Benjamin</t>
  </si>
  <si>
    <t>Smith, Noah</t>
  </si>
  <si>
    <t>Chicago</t>
  </si>
  <si>
    <t>Tavarez, Tommy</t>
  </si>
  <si>
    <t>Brooklyn</t>
  </si>
  <si>
    <t>Taylor, Ryan</t>
  </si>
  <si>
    <t>Verona</t>
  </si>
  <si>
    <t>Wetherholt, Jj</t>
  </si>
  <si>
    <t>Mars, Pennsylvania</t>
  </si>
  <si>
    <t>Barry, Braden</t>
  </si>
  <si>
    <t>Louisville</t>
  </si>
  <si>
    <t>Rollon, Jan</t>
  </si>
  <si>
    <t>Queen Creek</t>
  </si>
  <si>
    <t>Shaw, Scott</t>
  </si>
  <si>
    <t>Rider University</t>
  </si>
  <si>
    <t>Cherry Hill, Nj</t>
  </si>
  <si>
    <t>Smith, Payton</t>
  </si>
  <si>
    <t>Georgia Gwinnett College</t>
  </si>
  <si>
    <t>Johnston</t>
  </si>
  <si>
    <t>Benge, Duke</t>
  </si>
  <si>
    <t>United States Air Force Academy</t>
  </si>
  <si>
    <t>Lakeville</t>
  </si>
  <si>
    <t>Blunt, Jarrett</t>
  </si>
  <si>
    <t>Ottumwa, Ia</t>
  </si>
  <si>
    <t>Boerema, Owen</t>
  </si>
  <si>
    <t>University of Northwestern Saint Paul</t>
  </si>
  <si>
    <t>Litchfield</t>
  </si>
  <si>
    <t>Buhr, Drew</t>
  </si>
  <si>
    <t>Bellarmine University</t>
  </si>
  <si>
    <t>Austin, In</t>
  </si>
  <si>
    <t>Gurka, Michael</t>
  </si>
  <si>
    <t>Clarendon Hills, Il</t>
  </si>
  <si>
    <t>Heuertz, Caleb</t>
  </si>
  <si>
    <t>Midland College (TX)</t>
  </si>
  <si>
    <t>Wall</t>
  </si>
  <si>
    <t>Lombard, Weston</t>
  </si>
  <si>
    <t>University of San Francisco</t>
  </si>
  <si>
    <t>Stillwater</t>
  </si>
  <si>
    <t>Lundgren, John</t>
  </si>
  <si>
    <t>University of North Alabama</t>
  </si>
  <si>
    <t>Buffalo Grove</t>
  </si>
  <si>
    <t>Moseley, Kyle</t>
  </si>
  <si>
    <t>Angelo State University</t>
  </si>
  <si>
    <t>Katy</t>
  </si>
  <si>
    <t>Osterhage, Kyle</t>
  </si>
  <si>
    <t>Sacramento City College</t>
  </si>
  <si>
    <t>Carmichael, California</t>
  </si>
  <si>
    <t>Pender, Nolan</t>
  </si>
  <si>
    <t>Reeve, Timmy</t>
  </si>
  <si>
    <t>San Joaquin Delta College</t>
  </si>
  <si>
    <t>Truckee, California</t>
  </si>
  <si>
    <t>Reynolds, Ryan</t>
  </si>
  <si>
    <t>Cal State Bakersfield</t>
  </si>
  <si>
    <t>Richter, Bryce</t>
  </si>
  <si>
    <t>Excelsior</t>
  </si>
  <si>
    <t>Ross, Sean</t>
  </si>
  <si>
    <t>Sanchez, Corey</t>
  </si>
  <si>
    <t>Murrieta, Ca</t>
  </si>
  <si>
    <t>Schultz, Donovan</t>
  </si>
  <si>
    <t>University of Evansville</t>
  </si>
  <si>
    <t>Appleton, Wi</t>
  </si>
  <si>
    <t>Shoen, Derek</t>
  </si>
  <si>
    <t>University of Mary</t>
  </si>
  <si>
    <t>Truman</t>
  </si>
  <si>
    <t>Armas, Ariel</t>
  </si>
  <si>
    <t>Hord, Brendan</t>
  </si>
  <si>
    <t>Lexington, Ky</t>
  </si>
  <si>
    <t>Juran, Adam</t>
  </si>
  <si>
    <t>Western Illinois University</t>
  </si>
  <si>
    <t>Sauk City</t>
  </si>
  <si>
    <t>Napleton, Luke</t>
  </si>
  <si>
    <t>Quincy University</t>
  </si>
  <si>
    <t>Lagrange</t>
  </si>
  <si>
    <t>Newman Jr., John</t>
  </si>
  <si>
    <t>Univeristy of California, Santa Barbara</t>
  </si>
  <si>
    <t>Cypress California</t>
  </si>
  <si>
    <t>Rank, Treyton</t>
  </si>
  <si>
    <t>Florida State University</t>
  </si>
  <si>
    <t>Buford, Ga</t>
  </si>
  <si>
    <t>Crane, Davis</t>
  </si>
  <si>
    <t>Louisville, Ky</t>
  </si>
  <si>
    <t>Crenshaw, Dustin</t>
  </si>
  <si>
    <t>Decriscio, Justin</t>
  </si>
  <si>
    <t>Orange Ca</t>
  </si>
  <si>
    <t>Ebersole, Nathan</t>
  </si>
  <si>
    <t>Whitefish Bay</t>
  </si>
  <si>
    <t>Greise, Noah</t>
  </si>
  <si>
    <t>Mcadoo, Charles</t>
  </si>
  <si>
    <t>Antioch</t>
  </si>
  <si>
    <t>Roberts, Kai</t>
  </si>
  <si>
    <t>University of Utah</t>
  </si>
  <si>
    <t>Lehi</t>
  </si>
  <si>
    <t>Sherwood, Brycen</t>
  </si>
  <si>
    <t>MidAmerican Nazarene</t>
  </si>
  <si>
    <t>Elkhart</t>
  </si>
  <si>
    <t>Tibbs, James</t>
  </si>
  <si>
    <t>Pope High School, Marietta, Georgia</t>
  </si>
  <si>
    <t>MAN</t>
  </si>
  <si>
    <t>MIN</t>
  </si>
  <si>
    <t>Dahlberg, Korey</t>
  </si>
  <si>
    <t>Concordia University-St. Paul</t>
  </si>
  <si>
    <t>Farmington</t>
  </si>
  <si>
    <t>Dandelet, Ben</t>
  </si>
  <si>
    <t>Hutchinson Community College</t>
  </si>
  <si>
    <t>Fox, Chad</t>
  </si>
  <si>
    <t>Coon Rapids</t>
  </si>
  <si>
    <t>Hendrickson, Carter</t>
  </si>
  <si>
    <t>Farmington, Minnesota</t>
  </si>
  <si>
    <t>Hokenson, Kristofer</t>
  </si>
  <si>
    <t>St. Louis Park</t>
  </si>
  <si>
    <t>Hunter, Cam</t>
  </si>
  <si>
    <t>Highland Community College</t>
  </si>
  <si>
    <t>Woodbury Mn</t>
  </si>
  <si>
    <t>Kirchoffner, Konnor</t>
  </si>
  <si>
    <t>Burnsville</t>
  </si>
  <si>
    <t>Lambert, Ryan</t>
  </si>
  <si>
    <t>NIACC</t>
  </si>
  <si>
    <t>Leiner, Griffin</t>
  </si>
  <si>
    <t>Eagan</t>
  </si>
  <si>
    <t>Tappe, Matthew</t>
  </si>
  <si>
    <t>University of Wisconsin-Superior</t>
  </si>
  <si>
    <t>St. Anthony Village</t>
  </si>
  <si>
    <t>Thompson, Brandt</t>
  </si>
  <si>
    <t>North Iowa Area Community College</t>
  </si>
  <si>
    <t>Eden Prairie</t>
  </si>
  <si>
    <t>Wattermann, Alex</t>
  </si>
  <si>
    <t>Savage</t>
  </si>
  <si>
    <t>Joles, Trett</t>
  </si>
  <si>
    <t>Boyceville</t>
  </si>
  <si>
    <t>Moris, Max</t>
  </si>
  <si>
    <t>Woodbury</t>
  </si>
  <si>
    <t>Baumann, Alex</t>
  </si>
  <si>
    <t>University of Minnesota Morris</t>
  </si>
  <si>
    <t>Howard Lake</t>
  </si>
  <si>
    <t>Dehne, Noah</t>
  </si>
  <si>
    <t>St. Paul, Mn</t>
  </si>
  <si>
    <t>Deters, Teddy</t>
  </si>
  <si>
    <t>Maple Plain</t>
  </si>
  <si>
    <t>Fleischhacker, Matthew</t>
  </si>
  <si>
    <t>Woodbury, Mn</t>
  </si>
  <si>
    <t>Hauge, Jackson</t>
  </si>
  <si>
    <t>Ramsey, Mn</t>
  </si>
  <si>
    <t>Vujovich, Ben</t>
  </si>
  <si>
    <t>St. Thomas</t>
  </si>
  <si>
    <t>Inver Grove Heights</t>
  </si>
  <si>
    <t>Sutcliffe, Sterling</t>
  </si>
  <si>
    <t>Dallas, Texas</t>
  </si>
  <si>
    <t>Tibbits, Carter</t>
  </si>
  <si>
    <t>Wayzata</t>
  </si>
  <si>
    <t>ROC</t>
  </si>
  <si>
    <t>Argento, Nicholas</t>
  </si>
  <si>
    <t>Wayzata, Mn</t>
  </si>
  <si>
    <t>Cammarata, Joey</t>
  </si>
  <si>
    <t>Scottsdale</t>
  </si>
  <si>
    <t>Campbell, AJ</t>
  </si>
  <si>
    <t>Frostburg State University</t>
  </si>
  <si>
    <t>Absecon</t>
  </si>
  <si>
    <t>Craska, Frank</t>
  </si>
  <si>
    <t>Lafayette College</t>
  </si>
  <si>
    <t>Gibsonia, Pa</t>
  </si>
  <si>
    <t>Dowdell, Kevin</t>
  </si>
  <si>
    <t>Montevallo</t>
  </si>
  <si>
    <t>Guardado, Jakob</t>
  </si>
  <si>
    <t>Pasadena City College</t>
  </si>
  <si>
    <t>Tustin</t>
  </si>
  <si>
    <t>Hanson, Sam</t>
  </si>
  <si>
    <t>Saint John's University</t>
  </si>
  <si>
    <t>Lingenfelter, Caleb</t>
  </si>
  <si>
    <t>Roanoke College</t>
  </si>
  <si>
    <t>Salem, Virginia</t>
  </si>
  <si>
    <t>Mammenga, Cole</t>
  </si>
  <si>
    <t>Hibbing, Minnesota</t>
  </si>
  <si>
    <t>Mead, Jacob</t>
  </si>
  <si>
    <t>Finlandia University</t>
  </si>
  <si>
    <t>Meyer, Max</t>
  </si>
  <si>
    <t>Floyds Knobs</t>
  </si>
  <si>
    <t>Root, Jace</t>
  </si>
  <si>
    <t>Santa Clara University</t>
  </si>
  <si>
    <t>Santa Clarita</t>
  </si>
  <si>
    <t>Spencer, Chase</t>
  </si>
  <si>
    <t>Wentworth, Troy</t>
  </si>
  <si>
    <t>University of California, Irvine</t>
  </si>
  <si>
    <t>Livermore, Ca</t>
  </si>
  <si>
    <t>Wisner, Jordan</t>
  </si>
  <si>
    <t>Doane College</t>
  </si>
  <si>
    <t>Anaheim Hills</t>
  </si>
  <si>
    <t>Carico, Michael</t>
  </si>
  <si>
    <t>Davidson College</t>
  </si>
  <si>
    <t>Winston Salem, Nc</t>
  </si>
  <si>
    <t>Longo, Joe</t>
  </si>
  <si>
    <t>University of Michigan</t>
  </si>
  <si>
    <t>Apple Valley</t>
  </si>
  <si>
    <t>Brown, Michael</t>
  </si>
  <si>
    <t>Vacaville, California</t>
  </si>
  <si>
    <t>Chester, Nate</t>
  </si>
  <si>
    <t>John A. Logan Community College</t>
  </si>
  <si>
    <t>Liberty</t>
  </si>
  <si>
    <t>Mancha, Gavin</t>
  </si>
  <si>
    <t>San Francisco State University</t>
  </si>
  <si>
    <t>Fresno, Ca</t>
  </si>
  <si>
    <t>Meddings, Zachary</t>
  </si>
  <si>
    <t>Murillo, Sebastian</t>
  </si>
  <si>
    <t>Ritzer, Alex</t>
  </si>
  <si>
    <t>Thomason, Jay</t>
  </si>
  <si>
    <t>Auburn</t>
  </si>
  <si>
    <t>Wilkerson, Colby</t>
  </si>
  <si>
    <t>Oxford</t>
  </si>
  <si>
    <t>Colette, Jack</t>
  </si>
  <si>
    <t>Torrance, California</t>
  </si>
  <si>
    <t>Pimentel, Alex</t>
  </si>
  <si>
    <t>Anaheim Hills, Ca</t>
  </si>
  <si>
    <t>Regino, Nico</t>
  </si>
  <si>
    <t>Elk Grove, Ca</t>
  </si>
  <si>
    <t>White, Tyler</t>
  </si>
  <si>
    <t>Glendora, Ca</t>
  </si>
  <si>
    <t>ROK</t>
  </si>
  <si>
    <t>Crabb, Isaac</t>
  </si>
  <si>
    <t>Louisiana Tech University</t>
  </si>
  <si>
    <t>Harrisburg,Illinois</t>
  </si>
  <si>
    <t>Crowder, Jack</t>
  </si>
  <si>
    <t>Romeoville, Il</t>
  </si>
  <si>
    <t>Demarco, Nick</t>
  </si>
  <si>
    <t>St. Charles, Il</t>
  </si>
  <si>
    <t>Egan, Tom</t>
  </si>
  <si>
    <t>Evans Jr, Kent</t>
  </si>
  <si>
    <t>Rockford University</t>
  </si>
  <si>
    <t>Crete, Illinois</t>
  </si>
  <si>
    <t>Fitton, Luke</t>
  </si>
  <si>
    <t>Paxton Il</t>
  </si>
  <si>
    <t>Green, Ryan</t>
  </si>
  <si>
    <t>Concordia University of Wisconsin</t>
  </si>
  <si>
    <t>Hanscom, Jonathon</t>
  </si>
  <si>
    <t>Mundelein</t>
  </si>
  <si>
    <t>Hopwood, Keaton</t>
  </si>
  <si>
    <t>Wilmington</t>
  </si>
  <si>
    <t>Kempe, Zach</t>
  </si>
  <si>
    <t>Saint Charles</t>
  </si>
  <si>
    <t>Knight, Tanner</t>
  </si>
  <si>
    <t>Bellefontaine</t>
  </si>
  <si>
    <t>Lawrence, Trent</t>
  </si>
  <si>
    <t>Morton College</t>
  </si>
  <si>
    <t>Elmhurst</t>
  </si>
  <si>
    <t>Looper, Landen</t>
  </si>
  <si>
    <t>Frankfort, Illinois</t>
  </si>
  <si>
    <t>Mata, David</t>
  </si>
  <si>
    <t>Southeastern University</t>
  </si>
  <si>
    <t>Cape Coral</t>
  </si>
  <si>
    <t>Mishoulam, Aaron</t>
  </si>
  <si>
    <t>Emory University</t>
  </si>
  <si>
    <t>Oak Park</t>
  </si>
  <si>
    <t>Newman, Jacob</t>
  </si>
  <si>
    <t>Glenview</t>
  </si>
  <si>
    <t>Pederson, Sam</t>
  </si>
  <si>
    <t>Northern Illinois University</t>
  </si>
  <si>
    <t>Pipes, Alex</t>
  </si>
  <si>
    <t>Ruen, Noah</t>
  </si>
  <si>
    <t>Tyler Junior College</t>
  </si>
  <si>
    <t>Leander</t>
  </si>
  <si>
    <t>Sclafani, Michael</t>
  </si>
  <si>
    <t>Oak Brook</t>
  </si>
  <si>
    <t>Thompson, Ross</t>
  </si>
  <si>
    <t>Heidelberg University</t>
  </si>
  <si>
    <t>Wadsworth, Ohio</t>
  </si>
  <si>
    <t>Baker, Drew</t>
  </si>
  <si>
    <t>Danville</t>
  </si>
  <si>
    <t>Bannon, Brandon</t>
  </si>
  <si>
    <t>Spring Grove</t>
  </si>
  <si>
    <t>Batusich, Ty</t>
  </si>
  <si>
    <t>Hampe, Ryan</t>
  </si>
  <si>
    <t>Crown Point</t>
  </si>
  <si>
    <t>Lindwedel, Tony</t>
  </si>
  <si>
    <t>Berch, Thaxton</t>
  </si>
  <si>
    <t>Jackson, Ms</t>
  </si>
  <si>
    <t>Bilotta, Jake</t>
  </si>
  <si>
    <t>Sugar Grove</t>
  </si>
  <si>
    <t>Brantley, Ben</t>
  </si>
  <si>
    <t>Hernando</t>
  </si>
  <si>
    <t>Harding, Brody</t>
  </si>
  <si>
    <t>Moline</t>
  </si>
  <si>
    <t>Ince, Jeffrey</t>
  </si>
  <si>
    <t>Mcdonald, Cam</t>
  </si>
  <si>
    <t>Ladd, Il</t>
  </si>
  <si>
    <t>Mebane, Matthew</t>
  </si>
  <si>
    <t>South Georgia State College</t>
  </si>
  <si>
    <t>Dublin, Ga</t>
  </si>
  <si>
    <t>Robertson, Dylan</t>
  </si>
  <si>
    <t>Sefcik, Luke</t>
  </si>
  <si>
    <t>Palos Heights, Illinois</t>
  </si>
  <si>
    <t>Valincius, Vytas</t>
  </si>
  <si>
    <t>Lockport</t>
  </si>
  <si>
    <t>STC</t>
  </si>
  <si>
    <t>Acosta, Rafael</t>
  </si>
  <si>
    <t>Georgia State University</t>
  </si>
  <si>
    <t>Adams, Aiden</t>
  </si>
  <si>
    <t>Hot Springs</t>
  </si>
  <si>
    <t>Badmaev, Zane</t>
  </si>
  <si>
    <t>Boerne</t>
  </si>
  <si>
    <t>Battaglia, Joseph</t>
  </si>
  <si>
    <t>Lafayette</t>
  </si>
  <si>
    <t>Brandon, Joseph</t>
  </si>
  <si>
    <t>Loganville</t>
  </si>
  <si>
    <t>Culley, Nathan</t>
  </si>
  <si>
    <t>Andover</t>
  </si>
  <si>
    <t>Day, Hunter</t>
  </si>
  <si>
    <t>Richfield</t>
  </si>
  <si>
    <t>Dow, Johnny</t>
  </si>
  <si>
    <t>Roswell, Ga</t>
  </si>
  <si>
    <t>Gainey, Brayden</t>
  </si>
  <si>
    <t>University of Alabama</t>
  </si>
  <si>
    <t>Panama City</t>
  </si>
  <si>
    <t>Glenos, Danny</t>
  </si>
  <si>
    <t>Suwanee, Ga</t>
  </si>
  <si>
    <t>Grillo, Chase</t>
  </si>
  <si>
    <t>Washington State University</t>
  </si>
  <si>
    <t>Kennewick, Wa</t>
  </si>
  <si>
    <t>Herrera, Logan</t>
  </si>
  <si>
    <t>San Marcos</t>
  </si>
  <si>
    <t>Hyde, Nick</t>
  </si>
  <si>
    <t>Western Carolina University</t>
  </si>
  <si>
    <t>Keisel, Janzen</t>
  </si>
  <si>
    <t>Brigham Young University</t>
  </si>
  <si>
    <t>Gunnison, Utah</t>
  </si>
  <si>
    <t>Keithley, Carson</t>
  </si>
  <si>
    <t>Alvin</t>
  </si>
  <si>
    <t>Krowka, Kaden</t>
  </si>
  <si>
    <t>Heath</t>
  </si>
  <si>
    <t>Martinez, Jonathan</t>
  </si>
  <si>
    <t>Mission</t>
  </si>
  <si>
    <t>Treadway, Chad</t>
  </si>
  <si>
    <t>Asheville, Nc</t>
  </si>
  <si>
    <t>Wolf, Conner</t>
  </si>
  <si>
    <t>University of Central Missouri</t>
  </si>
  <si>
    <t>Tipton</t>
  </si>
  <si>
    <t>Hofstetter, Magnum</t>
  </si>
  <si>
    <t>Twin Falls Id</t>
  </si>
  <si>
    <t>Martin, Dawson</t>
  </si>
  <si>
    <t>Reno Nevada</t>
  </si>
  <si>
    <t>Messenger, Peyton</t>
  </si>
  <si>
    <t>Fort Scott Community College</t>
  </si>
  <si>
    <t>Broken Arrow, Ok</t>
  </si>
  <si>
    <t>Nava Sanchez, Gustavo</t>
  </si>
  <si>
    <t>Venezuela</t>
  </si>
  <si>
    <t>Prewit, Brady</t>
  </si>
  <si>
    <t>Grain Valley, Missouri</t>
  </si>
  <si>
    <t>Austin, Trevor</t>
  </si>
  <si>
    <t>Macon, Georgia</t>
  </si>
  <si>
    <t>Burgos, O’Neill</t>
  </si>
  <si>
    <t>Juncos</t>
  </si>
  <si>
    <t>Condon, Charlie</t>
  </si>
  <si>
    <t>University of Georgia</t>
  </si>
  <si>
    <t>Marietta, Ga</t>
  </si>
  <si>
    <t>Falor, Falor</t>
  </si>
  <si>
    <t>Francis Marion University</t>
  </si>
  <si>
    <t>Saint Augustine</t>
  </si>
  <si>
    <t>Jackson, Ryan</t>
  </si>
  <si>
    <t>Brentwood</t>
  </si>
  <si>
    <t>Mann, Ethan</t>
  </si>
  <si>
    <t>New Mexico State University</t>
  </si>
  <si>
    <t>Oak Point</t>
  </si>
  <si>
    <t>Mcnamara, Michael</t>
  </si>
  <si>
    <t>Cleveland</t>
  </si>
  <si>
    <t>Steil, Jack</t>
  </si>
  <si>
    <t>Cold Spring</t>
  </si>
  <si>
    <t>Worthington, Will</t>
  </si>
  <si>
    <t>Choi, Albert</t>
  </si>
  <si>
    <t>New Jersey Institute of Technology</t>
  </si>
  <si>
    <t>Downingtown, Pennsylvania</t>
  </si>
  <si>
    <t>Cowden, Josh</t>
  </si>
  <si>
    <t>Spanish Fork</t>
  </si>
  <si>
    <t>Hayslip, Camden</t>
  </si>
  <si>
    <t>Lebanon, Tennessee</t>
  </si>
  <si>
    <t>Nett, John</t>
  </si>
  <si>
    <t>Kimberly</t>
  </si>
  <si>
    <t>TVC</t>
  </si>
  <si>
    <t>Blain, Nate</t>
  </si>
  <si>
    <t>Madonna University</t>
  </si>
  <si>
    <t>Canton</t>
  </si>
  <si>
    <t>Buxton, Jake</t>
  </si>
  <si>
    <t>Mill Valley</t>
  </si>
  <si>
    <t>Carpenter, Kyler</t>
  </si>
  <si>
    <t>Parker Co</t>
  </si>
  <si>
    <t>Clark, Derek</t>
  </si>
  <si>
    <t>Petersburg, Michigan</t>
  </si>
  <si>
    <t>Forrest, Aaron</t>
  </si>
  <si>
    <t>Goldensoph, Avery</t>
  </si>
  <si>
    <t>Saginaw, Mi</t>
  </si>
  <si>
    <t>Greiner, Coby</t>
  </si>
  <si>
    <t>Carl Albert State College</t>
  </si>
  <si>
    <t>Bryant</t>
  </si>
  <si>
    <t>Gustafson, Aren</t>
  </si>
  <si>
    <t>Olivet Nazarene University</t>
  </si>
  <si>
    <t>Rockton</t>
  </si>
  <si>
    <t>Gustin, Harry</t>
  </si>
  <si>
    <t>Aurora</t>
  </si>
  <si>
    <t>Horoszko, Joe</t>
  </si>
  <si>
    <t>Seven Hills</t>
  </si>
  <si>
    <t>Ignaciak, Blake</t>
  </si>
  <si>
    <t>Oceanside, Ca</t>
  </si>
  <si>
    <t>Jatczak, Hayden</t>
  </si>
  <si>
    <t>Bay City</t>
  </si>
  <si>
    <t>Johnson, Easton</t>
  </si>
  <si>
    <t>Gilbert, Iowa</t>
  </si>
  <si>
    <t>Johnson, Noah</t>
  </si>
  <si>
    <t>Virginia Tech</t>
  </si>
  <si>
    <t>Toledo</t>
  </si>
  <si>
    <t>Lutz, Duncan</t>
  </si>
  <si>
    <t>Homerville</t>
  </si>
  <si>
    <t>Mcwilliams Iv, O'kelly</t>
  </si>
  <si>
    <t>Wofford College</t>
  </si>
  <si>
    <t>Oakton, Va</t>
  </si>
  <si>
    <t>Michel, Jake</t>
  </si>
  <si>
    <t>University of Richmond</t>
  </si>
  <si>
    <t>Baltimore</t>
  </si>
  <si>
    <t>Neff, Jeremy</t>
  </si>
  <si>
    <t>West Palm Beach</t>
  </si>
  <si>
    <t>Nelson, Chase</t>
  </si>
  <si>
    <t>Columbia State Community College</t>
  </si>
  <si>
    <t>Gallatin</t>
  </si>
  <si>
    <t>Ramirez, Anthony</t>
  </si>
  <si>
    <t>California State University, Stanislaus</t>
  </si>
  <si>
    <t>Santa Clarita, Ca</t>
  </si>
  <si>
    <t>Whelton, Chris</t>
  </si>
  <si>
    <t>Belmont University</t>
  </si>
  <si>
    <t>Glen Ellyn</t>
  </si>
  <si>
    <t>Duarte, Dallasj</t>
  </si>
  <si>
    <t>Orzech, Evan</t>
  </si>
  <si>
    <t>Saint Xavier University</t>
  </si>
  <si>
    <t>Shorewood, Il</t>
  </si>
  <si>
    <t>Paulina, Reagan</t>
  </si>
  <si>
    <t>Highland, Mi</t>
  </si>
  <si>
    <t>Smallwood, Jake</t>
  </si>
  <si>
    <t>Decatur, Al</t>
  </si>
  <si>
    <t>Summerhill, Colin</t>
  </si>
  <si>
    <t>Troy University</t>
  </si>
  <si>
    <t>Chicago, Illinois</t>
  </si>
  <si>
    <t>Atkinson, Alec</t>
  </si>
  <si>
    <t>Yale University</t>
  </si>
  <si>
    <t>Katy, Texas</t>
  </si>
  <si>
    <t>Connelly, Mark</t>
  </si>
  <si>
    <t>Dewitt Mi</t>
  </si>
  <si>
    <t>Hultink, Cody</t>
  </si>
  <si>
    <t>Pennfield High School, Battle Creek Mi</t>
  </si>
  <si>
    <t>Miller, Jared</t>
  </si>
  <si>
    <t>Montrose, Co</t>
  </si>
  <si>
    <t>Tabb, Hunter</t>
  </si>
  <si>
    <t>Scott, Louisiana</t>
  </si>
  <si>
    <t>Tackett, Sam</t>
  </si>
  <si>
    <t>Traficante, Camden</t>
  </si>
  <si>
    <t>Stetson University</t>
  </si>
  <si>
    <t>Ormond Beach, Fl</t>
  </si>
  <si>
    <t>White, Lukas</t>
  </si>
  <si>
    <t>Flowery Branch</t>
  </si>
  <si>
    <t>Beal, Christian</t>
  </si>
  <si>
    <t>Dorighi, Brennen</t>
  </si>
  <si>
    <t>Cherry Hills Village, Colorado</t>
  </si>
  <si>
    <t>Summerhill, Brendan</t>
  </si>
  <si>
    <t>University of Arizona</t>
  </si>
  <si>
    <t>Toole, Marshall</t>
  </si>
  <si>
    <t>Decatur, Ga</t>
  </si>
  <si>
    <t>Truitt Iii, Trey</t>
  </si>
  <si>
    <t>North Carolina State University</t>
  </si>
  <si>
    <t>Matthews</t>
  </si>
  <si>
    <t>WAT</t>
  </si>
  <si>
    <t>Day, Ernie</t>
  </si>
  <si>
    <t>Durow, Harrison</t>
  </si>
  <si>
    <t>Trinity University</t>
  </si>
  <si>
    <t>Lucas, Tx</t>
  </si>
  <si>
    <t>Gotto, Dylan</t>
  </si>
  <si>
    <t>Wartburg College</t>
  </si>
  <si>
    <t>Peosta, Ia</t>
  </si>
  <si>
    <t>Guardino, Andrew</t>
  </si>
  <si>
    <t>Santa Barbara City College</t>
  </si>
  <si>
    <t>Santa Barbara</t>
  </si>
  <si>
    <t>Hagan, Cameron</t>
  </si>
  <si>
    <t>Salem, Or</t>
  </si>
  <si>
    <t>Held, Brady</t>
  </si>
  <si>
    <t>Simpson College</t>
  </si>
  <si>
    <t>Indianola</t>
  </si>
  <si>
    <t>Hubka, Grant</t>
  </si>
  <si>
    <t>Gretna</t>
  </si>
  <si>
    <t>Martinez, Jalen</t>
  </si>
  <si>
    <t>Iowa Central Community College</t>
  </si>
  <si>
    <t>Waukee</t>
  </si>
  <si>
    <t>Parker, Keaton</t>
  </si>
  <si>
    <t>Upper Iowa University</t>
  </si>
  <si>
    <t>Vinton</t>
  </si>
  <si>
    <t>Powell, Jordan</t>
  </si>
  <si>
    <t>Houston Baptist University</t>
  </si>
  <si>
    <t>Montgomery, Texas</t>
  </si>
  <si>
    <t>Pron, Anthony</t>
  </si>
  <si>
    <t>Stevens Institute of Technology</t>
  </si>
  <si>
    <t>Mullica Hill</t>
  </si>
  <si>
    <t>Puk, Owen</t>
  </si>
  <si>
    <t>Florida International University</t>
  </si>
  <si>
    <t>Cedar Rapids</t>
  </si>
  <si>
    <t>Reddick, Trent</t>
  </si>
  <si>
    <t>Runde, Logan</t>
  </si>
  <si>
    <t>Treloar, Aaron</t>
  </si>
  <si>
    <t>Glendale Community College</t>
  </si>
  <si>
    <t>Pasadena</t>
  </si>
  <si>
    <t>Grabosch, Ryan</t>
  </si>
  <si>
    <t>Patino, Alec</t>
  </si>
  <si>
    <t>Sioux City, Iowa</t>
  </si>
  <si>
    <t>Pelletier, Raphael</t>
  </si>
  <si>
    <t>Kansas State</t>
  </si>
  <si>
    <t>Mascouche</t>
  </si>
  <si>
    <t>Tincher, Johnny</t>
  </si>
  <si>
    <t>Sylmar</t>
  </si>
  <si>
    <t>Cheatham, Will</t>
  </si>
  <si>
    <t>Glendale CC</t>
  </si>
  <si>
    <t>Critchett, Liam</t>
  </si>
  <si>
    <t>Loyola Marymount University</t>
  </si>
  <si>
    <t>Redondo Beach, Ca</t>
  </si>
  <si>
    <t>Cromer, Cameron</t>
  </si>
  <si>
    <t>University of Northern Colorado</t>
  </si>
  <si>
    <t>Rowlett</t>
  </si>
  <si>
    <t>Dobie, Mason</t>
  </si>
  <si>
    <t>Meaford</t>
  </si>
  <si>
    <t>Kasperbauer, Colin</t>
  </si>
  <si>
    <t>Knox, Kaleb</t>
  </si>
  <si>
    <t>Nebraska Wesleyan University</t>
  </si>
  <si>
    <t>Moreno Valley</t>
  </si>
  <si>
    <t>Koerper, Karl</t>
  </si>
  <si>
    <t>University of Washington</t>
  </si>
  <si>
    <t>Seattle</t>
  </si>
  <si>
    <t>Kresser, Brodie</t>
  </si>
  <si>
    <t>Des Moines Area Community College</t>
  </si>
  <si>
    <t>Jesup</t>
  </si>
  <si>
    <t>Kubo, Shaydon</t>
  </si>
  <si>
    <t>Rantz, Andrew</t>
  </si>
  <si>
    <t>Topeka, Ks</t>
  </si>
  <si>
    <t>Ujimori, Aaron</t>
  </si>
  <si>
    <t>Wilhoit, Jake</t>
  </si>
  <si>
    <t>Knoxville</t>
  </si>
  <si>
    <t>Biller, Sam</t>
  </si>
  <si>
    <t>Calderon, Naighel</t>
  </si>
  <si>
    <t>Hawaii</t>
  </si>
  <si>
    <t>Douglas, Tyler</t>
  </si>
  <si>
    <t>Guardino, Ryan</t>
  </si>
  <si>
    <t>Tennessee Tech University</t>
  </si>
  <si>
    <t>Hill, Caleb</t>
  </si>
  <si>
    <t>Temple College</t>
  </si>
  <si>
    <t>Midlothian, Tx</t>
  </si>
  <si>
    <t>Huckstorf, Kyle</t>
  </si>
  <si>
    <t>Waterford</t>
  </si>
  <si>
    <t>Shaver, A.J.</t>
  </si>
  <si>
    <t>Clermont</t>
  </si>
  <si>
    <t>Walton, Tai</t>
  </si>
  <si>
    <t>La Canada</t>
  </si>
  <si>
    <t>WAU</t>
  </si>
  <si>
    <t>Abernathy, Ben</t>
  </si>
  <si>
    <t>Warrior</t>
  </si>
  <si>
    <t>Barrett, David</t>
  </si>
  <si>
    <t>Sarasota, Fl</t>
  </si>
  <si>
    <t>Chirico, Dante</t>
  </si>
  <si>
    <t>Northwest Florida State</t>
  </si>
  <si>
    <t>Chapin , FL</t>
  </si>
  <si>
    <t>Conte, Michael</t>
  </si>
  <si>
    <t>Cincinnati, OH</t>
  </si>
  <si>
    <t>Denton, Cade</t>
  </si>
  <si>
    <t>Fayettville , AR</t>
  </si>
  <si>
    <t>Denu, Tyler</t>
  </si>
  <si>
    <t>Mount Horeb</t>
  </si>
  <si>
    <t>Dupuy, Hunter</t>
  </si>
  <si>
    <t>Faulkner University</t>
  </si>
  <si>
    <t>Maurepas</t>
  </si>
  <si>
    <t>Lugo-Csnchola, Ernesto</t>
  </si>
  <si>
    <t>Salt Lake Community College</t>
  </si>
  <si>
    <t>Pleasant Grove</t>
  </si>
  <si>
    <t>Luikart, Davis</t>
  </si>
  <si>
    <t>Major, Aidan</t>
  </si>
  <si>
    <t>Lock Haven</t>
  </si>
  <si>
    <t>Marshall, Nick</t>
  </si>
  <si>
    <t>West Texas A&amp;M University</t>
  </si>
  <si>
    <t>Antigo , WI</t>
  </si>
  <si>
    <t>Mcclure, Norris</t>
  </si>
  <si>
    <t>Spring Hill College</t>
  </si>
  <si>
    <t>Mandeville</t>
  </si>
  <si>
    <t>Radtke, DJ</t>
  </si>
  <si>
    <t>Marietta, GA</t>
  </si>
  <si>
    <t>Reagan, Michael</t>
  </si>
  <si>
    <t>Barry University</t>
  </si>
  <si>
    <t>Safety Harbor</t>
  </si>
  <si>
    <t>Shepherd, Calvin</t>
  </si>
  <si>
    <t>Indianapolis, IN</t>
  </si>
  <si>
    <t>Wenninger, Jack</t>
  </si>
  <si>
    <t>Cary, IL</t>
  </si>
  <si>
    <t>Dorraugh, Hunter</t>
  </si>
  <si>
    <t>Vacaville, CA</t>
  </si>
  <si>
    <t>Holbrook, Mcgwire</t>
  </si>
  <si>
    <t>Orlando, FL</t>
  </si>
  <si>
    <t>Janik, Camden</t>
  </si>
  <si>
    <t>Wauconda, IL</t>
  </si>
  <si>
    <t>Reuter, Collin</t>
  </si>
  <si>
    <t>Olive Branch , MS</t>
  </si>
  <si>
    <t>Hejza, Cal</t>
  </si>
  <si>
    <t>Oswego, IL</t>
  </si>
  <si>
    <t>Helfgott, Daniel</t>
  </si>
  <si>
    <t>Charlotte University</t>
  </si>
  <si>
    <t>New York City</t>
  </si>
  <si>
    <t>Larry, Amani</t>
  </si>
  <si>
    <t>University of New Orleans</t>
  </si>
  <si>
    <t>Shreveport , LA</t>
  </si>
  <si>
    <t>Levensteins, Nik</t>
  </si>
  <si>
    <t>University of North Georgia</t>
  </si>
  <si>
    <t>Sepede, Ryan</t>
  </si>
  <si>
    <t>Las Vegas, NV</t>
  </si>
  <si>
    <t>Watkins, Brock</t>
  </si>
  <si>
    <t>Pleasant Grove, UT</t>
  </si>
  <si>
    <t>Widder, Brent</t>
  </si>
  <si>
    <t>Sheboygan, WI</t>
  </si>
  <si>
    <t>Allen, Dwight</t>
  </si>
  <si>
    <t>Milton, GA</t>
  </si>
  <si>
    <t>Conway, Tim</t>
  </si>
  <si>
    <t>Decatur, GA</t>
  </si>
  <si>
    <t>Kilpatrick, Kevin</t>
  </si>
  <si>
    <t>Central Florida Community College</t>
  </si>
  <si>
    <t>Stockbridge, GA</t>
  </si>
  <si>
    <t>Levenson, Zach</t>
  </si>
  <si>
    <t>Oviedo, FL</t>
  </si>
  <si>
    <t>Morgan IV, Robby</t>
  </si>
  <si>
    <t>Groveport, MI</t>
  </si>
  <si>
    <t>Roos, Zeb</t>
  </si>
  <si>
    <t>Saint Louis , MS</t>
  </si>
  <si>
    <t>Baumgart, Andrew</t>
  </si>
  <si>
    <t>Willmar, MN</t>
  </si>
  <si>
    <t>Brooks, Steven</t>
  </si>
  <si>
    <t>Elk Grove, CA</t>
  </si>
  <si>
    <t>Clark, Seth</t>
  </si>
  <si>
    <t>Loganville, GA</t>
  </si>
  <si>
    <t>Cozzi, Gino</t>
  </si>
  <si>
    <t>Downers Grove , IL</t>
  </si>
  <si>
    <t>Ethridge, Kyle</t>
  </si>
  <si>
    <t>Northwest Nazarene University</t>
  </si>
  <si>
    <t>Alta Loma, CA</t>
  </si>
  <si>
    <t>Habeck, Jack</t>
  </si>
  <si>
    <t>Appleton, WI</t>
  </si>
  <si>
    <t>Ihli, Joe</t>
  </si>
  <si>
    <t>Caldwell, ID</t>
  </si>
  <si>
    <t>Jares, Ryan</t>
  </si>
  <si>
    <t>Augustana University</t>
  </si>
  <si>
    <t>Windsor, CO</t>
  </si>
  <si>
    <t>Klein, John</t>
  </si>
  <si>
    <t>Brooklyn Park, MN</t>
  </si>
  <si>
    <t>Malec, Sam</t>
  </si>
  <si>
    <t>Woodbury, MN</t>
  </si>
  <si>
    <t>Matela, Dylan</t>
  </si>
  <si>
    <t>Alpharetta, GA</t>
  </si>
  <si>
    <t>Miller, Seth</t>
  </si>
  <si>
    <t>Blaine, MN</t>
  </si>
  <si>
    <t>Novotny, Tucker</t>
  </si>
  <si>
    <t>Cottage Grove, MN</t>
  </si>
  <si>
    <t>Pinson, Smith</t>
  </si>
  <si>
    <t>Kennesaw State University</t>
  </si>
  <si>
    <t>Albany, GA</t>
  </si>
  <si>
    <t>Roguske, Will</t>
  </si>
  <si>
    <t>Samuels, Logan</t>
  </si>
  <si>
    <t>Winfield, AL</t>
  </si>
  <si>
    <t>Sheedy, Kaden</t>
  </si>
  <si>
    <t>Bakersfield, CA</t>
  </si>
  <si>
    <t>Smith, Reed</t>
  </si>
  <si>
    <t>Lufkin, TX</t>
  </si>
  <si>
    <t>Wilkinson, Matt</t>
  </si>
  <si>
    <t>Zigan, Jack</t>
  </si>
  <si>
    <t>Eden Prairie, MN</t>
  </si>
  <si>
    <t>Busch, Will</t>
  </si>
  <si>
    <t>North Dakota State</t>
  </si>
  <si>
    <t>New Prague, MN</t>
  </si>
  <si>
    <t>Dirksen, Drey</t>
  </si>
  <si>
    <t>Spicer, MN</t>
  </si>
  <si>
    <t>Entrekin, Jake</t>
  </si>
  <si>
    <t>Alpine, CA</t>
  </si>
  <si>
    <t>Stevens, Elias</t>
  </si>
  <si>
    <t>Maryville University</t>
  </si>
  <si>
    <t>Ballwin, MO</t>
  </si>
  <si>
    <t>Anderson, Scott</t>
  </si>
  <si>
    <t>Carlsbad, CA</t>
  </si>
  <si>
    <t>Byrne, Aidan</t>
  </si>
  <si>
    <t>Eagan, MN</t>
  </si>
  <si>
    <t>Corbin, Zac</t>
  </si>
  <si>
    <t>Jefferson, GA</t>
  </si>
  <si>
    <t>Hodo, Will</t>
  </si>
  <si>
    <t>Waynesboro , MS</t>
  </si>
  <si>
    <t>Kerry, Grant</t>
  </si>
  <si>
    <t>Wynyard, England</t>
  </si>
  <si>
    <t>Miller, Caden</t>
  </si>
  <si>
    <t>San Diego , CA</t>
  </si>
  <si>
    <t>Navyac, JT</t>
  </si>
  <si>
    <t>Kailua Oahu, HI</t>
  </si>
  <si>
    <t>Orelana , Lincoln</t>
  </si>
  <si>
    <t>American River College</t>
  </si>
  <si>
    <t>Acampo, CA</t>
  </si>
  <si>
    <t>Safford, Will</t>
  </si>
  <si>
    <t>Baton Rouge, LA</t>
  </si>
  <si>
    <t>Scheffler, Decker</t>
  </si>
  <si>
    <t>Sanborn, MN</t>
  </si>
  <si>
    <t>Terrell, Nick</t>
  </si>
  <si>
    <t>Ripon College</t>
  </si>
  <si>
    <t>Peoria, IL</t>
  </si>
  <si>
    <t>Bateman, Brett</t>
  </si>
  <si>
    <t>Arden Hills, MN</t>
  </si>
  <si>
    <t>Daly, Sam</t>
  </si>
  <si>
    <t>Willamette University</t>
  </si>
  <si>
    <t>El Dorado Hills, CA</t>
  </si>
  <si>
    <t>Fitzgerald, Josh</t>
  </si>
  <si>
    <t>Dallas Baptist University</t>
  </si>
  <si>
    <t>Mason City, IA</t>
  </si>
  <si>
    <t>Pearson, Dalton</t>
  </si>
  <si>
    <t>Atlanta, GA</t>
  </si>
  <si>
    <t>WIL</t>
  </si>
  <si>
    <t>WIS</t>
  </si>
  <si>
    <t>Adams, Ben</t>
  </si>
  <si>
    <t>Ottawa</t>
  </si>
  <si>
    <t>Beal, Noah</t>
  </si>
  <si>
    <t>University of Nevada, Las Vegas</t>
  </si>
  <si>
    <t>Clovis</t>
  </si>
  <si>
    <t>Burnett, Alec</t>
  </si>
  <si>
    <t>Chafin, Tanner</t>
  </si>
  <si>
    <t>LaGrange College</t>
  </si>
  <si>
    <t>Port St. Joe, Florida</t>
  </si>
  <si>
    <t>Dahle, Jake</t>
  </si>
  <si>
    <t>Dixie State University</t>
  </si>
  <si>
    <t>Tremonton, Utah</t>
  </si>
  <si>
    <t>Favors, Caden</t>
  </si>
  <si>
    <t>Choctaw</t>
  </si>
  <si>
    <t>Hansen, Creighton</t>
  </si>
  <si>
    <t>Irving</t>
  </si>
  <si>
    <t>Hemmerling, Nathan</t>
  </si>
  <si>
    <t>Lakeland University</t>
  </si>
  <si>
    <t>Riverside</t>
  </si>
  <si>
    <t>Howey, Preston</t>
  </si>
  <si>
    <t>Arcadia</t>
  </si>
  <si>
    <t>James, Jacob</t>
  </si>
  <si>
    <t>Loretto, Tn</t>
  </si>
  <si>
    <t>Kiernan, Collin</t>
  </si>
  <si>
    <t>Kean University</t>
  </si>
  <si>
    <t>Verona, Nj</t>
  </si>
  <si>
    <t>Kurki, Connor</t>
  </si>
  <si>
    <t>Iola</t>
  </si>
  <si>
    <t>Lindsey, Michael</t>
  </si>
  <si>
    <t>Double Oak</t>
  </si>
  <si>
    <t>Manning, Grant</t>
  </si>
  <si>
    <t>Dublin</t>
  </si>
  <si>
    <t>Nolet, Cam</t>
  </si>
  <si>
    <t>Wilson College</t>
  </si>
  <si>
    <t>Annapolis, Maryland</t>
  </si>
  <si>
    <t>Parrish, Brycen</t>
  </si>
  <si>
    <t>Florence, Al</t>
  </si>
  <si>
    <t>Peters, Arlen</t>
  </si>
  <si>
    <t>Kansas City Kansas Community College</t>
  </si>
  <si>
    <t>Schanzenfeld</t>
  </si>
  <si>
    <t>Pierce, Carson</t>
  </si>
  <si>
    <t>Cowley Community College</t>
  </si>
  <si>
    <t>Edmond</t>
  </si>
  <si>
    <t>Renne, Dalton</t>
  </si>
  <si>
    <t>Banks</t>
  </si>
  <si>
    <t>Rivas, Xavier</t>
  </si>
  <si>
    <t>Robinson, Cooper</t>
  </si>
  <si>
    <t>Folsom Ca</t>
  </si>
  <si>
    <t>Schulfer, Logan</t>
  </si>
  <si>
    <t>Plover</t>
  </si>
  <si>
    <t>Tarver, Trey</t>
  </si>
  <si>
    <t>Arizona Christian University</t>
  </si>
  <si>
    <t>Surprise</t>
  </si>
  <si>
    <t>Torres, Nick</t>
  </si>
  <si>
    <t>Woodstock</t>
  </si>
  <si>
    <t>Vetock, Malakai</t>
  </si>
  <si>
    <t>Call, Chase</t>
  </si>
  <si>
    <t>Porter Ranch</t>
  </si>
  <si>
    <t>Igawa, Jacob</t>
  </si>
  <si>
    <t>Jensen, Levi Jensen</t>
  </si>
  <si>
    <t>Luck</t>
  </si>
  <si>
    <t>Kilgore, Cal</t>
  </si>
  <si>
    <t>Owen, Harry</t>
  </si>
  <si>
    <t>Consumnes River College</t>
  </si>
  <si>
    <t>Aliso Viejo</t>
  </si>
  <si>
    <t>Tuft, Colin</t>
  </si>
  <si>
    <t>Vienna</t>
  </si>
  <si>
    <t>Bobo, Brendan</t>
  </si>
  <si>
    <t>Santa Cruz, Ca</t>
  </si>
  <si>
    <t>Brewer, Aidan</t>
  </si>
  <si>
    <t>Hillsdale College</t>
  </si>
  <si>
    <t>Dexter, Michigan</t>
  </si>
  <si>
    <t>Broussard, Garrett</t>
  </si>
  <si>
    <t>San Juan Capistrano</t>
  </si>
  <si>
    <t>Bush, Wyatt</t>
  </si>
  <si>
    <t>Menifee, Ca</t>
  </si>
  <si>
    <t>Castillo, Marco</t>
  </si>
  <si>
    <t>Claremont-Mudd-Scripps</t>
  </si>
  <si>
    <t>Corte Madera</t>
  </si>
  <si>
    <t>Conniff, Chris</t>
  </si>
  <si>
    <t>Norco, California</t>
  </si>
  <si>
    <t>Jurgella, Brady</t>
  </si>
  <si>
    <t>Madison College</t>
  </si>
  <si>
    <t>Menasha, Wi</t>
  </si>
  <si>
    <t>Miyao, Stone</t>
  </si>
  <si>
    <t>Rogers, Jack</t>
  </si>
  <si>
    <t>Tucson, Az</t>
  </si>
  <si>
    <t>Ross, Ben</t>
  </si>
  <si>
    <t>Notre Dame College</t>
  </si>
  <si>
    <t>Springfield</t>
  </si>
  <si>
    <t>Ruth, Joe</t>
  </si>
  <si>
    <t>Chiefland</t>
  </si>
  <si>
    <t>Saucke, Casey</t>
  </si>
  <si>
    <t>Burrow, Addie</t>
  </si>
  <si>
    <t>Spotsylvania</t>
  </si>
  <si>
    <t>Olive, Matt</t>
  </si>
  <si>
    <t>Minneapolis</t>
  </si>
  <si>
    <t>Osborn, Joe</t>
  </si>
  <si>
    <t>Hickman, Ne</t>
  </si>
  <si>
    <t>Stroh, Seth</t>
  </si>
  <si>
    <t>Kearney Ne</t>
  </si>
  <si>
    <t>Batka, Keegan</t>
  </si>
  <si>
    <t>Kellogg Community College</t>
  </si>
  <si>
    <t>Grand Rapids, MI</t>
  </si>
  <si>
    <t>Bixby, Lucas</t>
  </si>
  <si>
    <t>Vanguard University</t>
  </si>
  <si>
    <t>Dewitt, IA</t>
  </si>
  <si>
    <t>Conroy, Will</t>
  </si>
  <si>
    <t>Millersville University of Pennslyvania</t>
  </si>
  <si>
    <t>Raven Run, PA</t>
  </si>
  <si>
    <t>Cowan, Travis</t>
  </si>
  <si>
    <t>Denver, CO</t>
  </si>
  <si>
    <t>Davies, Nick</t>
  </si>
  <si>
    <t>Brock Univeristy</t>
  </si>
  <si>
    <t>Ancaster, ON, CAN</t>
  </si>
  <si>
    <t>De La Cruz, Rolando</t>
  </si>
  <si>
    <t>Trinidad State Junior College</t>
  </si>
  <si>
    <t>San Pedro De Macoris, DOM</t>
  </si>
  <si>
    <t>Dolney, Aaron</t>
  </si>
  <si>
    <t>Eastern Michigan University</t>
  </si>
  <si>
    <t>Plymouth, MI</t>
  </si>
  <si>
    <t>Habelitz, Jake</t>
  </si>
  <si>
    <t>Middle Georgia State University</t>
  </si>
  <si>
    <t>Long Beach, CA</t>
  </si>
  <si>
    <t>Knorr, Sean</t>
  </si>
  <si>
    <t>Ann Arbor, MI</t>
  </si>
  <si>
    <t>Knust, Gavin</t>
  </si>
  <si>
    <t>Indiana University Southeast</t>
  </si>
  <si>
    <t>Saint Anthony, IN</t>
  </si>
  <si>
    <t>Lanoux, Caleb</t>
  </si>
  <si>
    <t>Orange Park, FL</t>
  </si>
  <si>
    <t>Lycan, Jacob</t>
  </si>
  <si>
    <t>Concordia University Nebraska</t>
  </si>
  <si>
    <t>Gypsum, CO</t>
  </si>
  <si>
    <t>Meinderts, Lex</t>
  </si>
  <si>
    <t>Lyon College</t>
  </si>
  <si>
    <t>Bergschenhoek, NED</t>
  </si>
  <si>
    <t>Newman, Jeremiah</t>
  </si>
  <si>
    <t>Nies, Cohen</t>
  </si>
  <si>
    <t>Defiance College</t>
  </si>
  <si>
    <t>Logansport, IN</t>
  </si>
  <si>
    <t>Quinn, Jaidan</t>
  </si>
  <si>
    <t>Bonner Springs, KS</t>
  </si>
  <si>
    <t>Richardson, Noah</t>
  </si>
  <si>
    <t>Northern Kentucky University</t>
  </si>
  <si>
    <t>Windsor, ON, CAN</t>
  </si>
  <si>
    <t>Ross, Nathan</t>
  </si>
  <si>
    <t>Jenison, MI</t>
  </si>
  <si>
    <t>Sanchez, Brett</t>
  </si>
  <si>
    <t>Bellhaven University</t>
  </si>
  <si>
    <t>Slidell, LA</t>
  </si>
  <si>
    <t>Schaefer, Peter</t>
  </si>
  <si>
    <t>Johns Hopkins University</t>
  </si>
  <si>
    <t>Knoxville, TN</t>
  </si>
  <si>
    <t>Stich Jr., David</t>
  </si>
  <si>
    <t>Boerne, TX</t>
  </si>
  <si>
    <t>Weiss, Hank</t>
  </si>
  <si>
    <t>Washington University in St. Louis</t>
  </si>
  <si>
    <t>Chagrin Falls, OH</t>
  </si>
  <si>
    <t>Whelan, Robert</t>
  </si>
  <si>
    <t>Green River College</t>
  </si>
  <si>
    <t>Camp Hill, PA</t>
  </si>
  <si>
    <t>Hancock, Billy</t>
  </si>
  <si>
    <t>Mount Marty College</t>
  </si>
  <si>
    <t>Wahoo, NE</t>
  </si>
  <si>
    <t>Stager, Derick</t>
  </si>
  <si>
    <t>St. Petersburg , FL</t>
  </si>
  <si>
    <t>Canar, James</t>
  </si>
  <si>
    <t>McPherson College</t>
  </si>
  <si>
    <t>Longmont, CO</t>
  </si>
  <si>
    <t>DeCello, Daunte</t>
  </si>
  <si>
    <t>Hamilton, OH</t>
  </si>
  <si>
    <t>Garcia, Donovan</t>
  </si>
  <si>
    <t>Flagler College</t>
  </si>
  <si>
    <t>Odessa, FL</t>
  </si>
  <si>
    <t>Getz, Josh</t>
  </si>
  <si>
    <t>Milford, MI</t>
  </si>
  <si>
    <t>Grabanski, Joey</t>
  </si>
  <si>
    <t>Grand Forks, ND</t>
  </si>
  <si>
    <t>Jackson, Core</t>
  </si>
  <si>
    <t>Wyoming, ON, CAN</t>
  </si>
  <si>
    <t>Kark, Dillon</t>
  </si>
  <si>
    <t>White Lake, MI</t>
  </si>
  <si>
    <t>Merced, Robbie</t>
  </si>
  <si>
    <t>Central Methodist University</t>
  </si>
  <si>
    <t>Springfield, MO</t>
  </si>
  <si>
    <t>Mills, Patrick</t>
  </si>
  <si>
    <t>Russiaville, IN</t>
  </si>
  <si>
    <t>Pyatt, Fisher</t>
  </si>
  <si>
    <t>Gibbs, Isaiah</t>
  </si>
  <si>
    <t>William Woods University</t>
  </si>
  <si>
    <t>Ironton, MO</t>
  </si>
  <si>
    <t>Gomez Jr, Rafael</t>
  </si>
  <si>
    <t>Miami, FL</t>
  </si>
  <si>
    <t>Peterson, Tate</t>
  </si>
  <si>
    <t>Grandville, MI</t>
  </si>
  <si>
    <t>Northwood University</t>
  </si>
  <si>
    <t>Number</t>
  </si>
  <si>
    <t>PLAYERraw</t>
  </si>
  <si>
    <t>Height</t>
  </si>
  <si>
    <t>Date</t>
  </si>
  <si>
    <t>5'1"</t>
  </si>
  <si>
    <t>6'1"</t>
  </si>
  <si>
    <t>5'2"</t>
  </si>
  <si>
    <t>6'2"</t>
  </si>
  <si>
    <t>6'3"</t>
  </si>
  <si>
    <t>6'4"</t>
  </si>
  <si>
    <t>6'5"</t>
  </si>
  <si>
    <t>6'6"</t>
  </si>
  <si>
    <t>6'7"</t>
  </si>
  <si>
    <t>6'8"</t>
  </si>
  <si>
    <t>6'9"</t>
  </si>
  <si>
    <t>6'10"</t>
  </si>
  <si>
    <t>5'3"</t>
  </si>
  <si>
    <t>5'4"</t>
  </si>
  <si>
    <t>5'5"</t>
  </si>
  <si>
    <t>5'6"</t>
  </si>
  <si>
    <t>5'7"</t>
  </si>
  <si>
    <t>5'8"</t>
  </si>
  <si>
    <t>5'9"</t>
  </si>
  <si>
    <t>5'10"</t>
  </si>
  <si>
    <t>5'11"</t>
  </si>
  <si>
    <t>6'0"</t>
  </si>
  <si>
    <t>6'11"</t>
  </si>
  <si>
    <t>Inches</t>
  </si>
  <si>
    <t>99</t>
  </si>
  <si>
    <t>44714</t>
  </si>
  <si>
    <t>225</t>
  </si>
  <si>
    <t>208</t>
  </si>
  <si>
    <t>44690</t>
  </si>
  <si>
    <t>190</t>
  </si>
  <si>
    <t>44716</t>
  </si>
  <si>
    <t>215</t>
  </si>
  <si>
    <t>44715</t>
  </si>
  <si>
    <t>180</t>
  </si>
  <si>
    <t>44717</t>
  </si>
  <si>
    <t>220</t>
  </si>
  <si>
    <t>44713</t>
  </si>
  <si>
    <t>185</t>
  </si>
  <si>
    <t>210</t>
  </si>
  <si>
    <t>44719</t>
  </si>
  <si>
    <t>221</t>
  </si>
  <si>
    <t>200</t>
  </si>
  <si>
    <t>36678</t>
  </si>
  <si>
    <t>195</t>
  </si>
  <si>
    <t>44688</t>
  </si>
  <si>
    <t>155</t>
  </si>
  <si>
    <t>44692</t>
  </si>
  <si>
    <t>230</t>
  </si>
  <si>
    <t>44691</t>
  </si>
  <si>
    <t>175</t>
  </si>
  <si>
    <t>160</t>
  </si>
  <si>
    <t>205</t>
  </si>
  <si>
    <t>44687</t>
  </si>
  <si>
    <t>44718</t>
  </si>
  <si>
    <t>198</t>
  </si>
  <si>
    <t>170</t>
  </si>
  <si>
    <t>24</t>
  </si>
  <si>
    <t>10</t>
  </si>
  <si>
    <t>165</t>
  </si>
  <si>
    <t>21</t>
  </si>
  <si>
    <t>28</t>
  </si>
  <si>
    <t>32</t>
  </si>
  <si>
    <t>20</t>
  </si>
  <si>
    <t>8</t>
  </si>
  <si>
    <t>22</t>
  </si>
  <si>
    <t>16</t>
  </si>
  <si>
    <t>29</t>
  </si>
  <si>
    <t>23</t>
  </si>
  <si>
    <t>240</t>
  </si>
  <si>
    <t>14</t>
  </si>
  <si>
    <t>40</t>
  </si>
  <si>
    <t>302</t>
  </si>
  <si>
    <t>36</t>
  </si>
  <si>
    <t>31</t>
  </si>
  <si>
    <t>34</t>
  </si>
  <si>
    <t>25</t>
  </si>
  <si>
    <t>26</t>
  </si>
  <si>
    <t>17</t>
  </si>
  <si>
    <t>0</t>
  </si>
  <si>
    <t>13</t>
  </si>
  <si>
    <t>44689</t>
  </si>
  <si>
    <t>2</t>
  </si>
  <si>
    <t>19</t>
  </si>
  <si>
    <t>7</t>
  </si>
  <si>
    <t>42</t>
  </si>
  <si>
    <t>275</t>
  </si>
  <si>
    <t>1</t>
  </si>
  <si>
    <t>4</t>
  </si>
  <si>
    <t>9</t>
  </si>
  <si>
    <t>27</t>
  </si>
  <si>
    <t>33</t>
  </si>
  <si>
    <t>35</t>
  </si>
  <si>
    <t>150</t>
  </si>
  <si>
    <t>212</t>
  </si>
  <si>
    <t>6</t>
  </si>
  <si>
    <t>186</t>
  </si>
  <si>
    <t>235</t>
  </si>
  <si>
    <t>172</t>
  </si>
  <si>
    <t>202</t>
  </si>
  <si>
    <t>250</t>
  </si>
  <si>
    <t>44720</t>
  </si>
  <si>
    <t>217</t>
  </si>
  <si>
    <t>LAC</t>
  </si>
  <si>
    <t>193</t>
  </si>
  <si>
    <t>187</t>
  </si>
  <si>
    <t>197</t>
  </si>
  <si>
    <t>44721</t>
  </si>
  <si>
    <t>196</t>
  </si>
  <si>
    <t>183</t>
  </si>
  <si>
    <t>192</t>
  </si>
  <si>
    <t>RFD</t>
  </si>
  <si>
    <t>182</t>
  </si>
  <si>
    <t>255</t>
  </si>
  <si>
    <t>223</t>
  </si>
  <si>
    <t>218</t>
  </si>
  <si>
    <t>163</t>
  </si>
  <si>
    <t>245</t>
  </si>
  <si>
    <t>188</t>
  </si>
  <si>
    <t>206</t>
  </si>
  <si>
    <t>WIR</t>
  </si>
  <si>
    <t>243</t>
  </si>
  <si>
    <t>258</t>
  </si>
  <si>
    <t>Name</t>
  </si>
  <si>
    <t>Baird, Tim</t>
  </si>
  <si>
    <t>Cease, Derek</t>
  </si>
  <si>
    <t>Hodgdon, Trent</t>
  </si>
  <si>
    <t>Jensen, Levi</t>
  </si>
  <si>
    <t>Mcnelly, Mark</t>
  </si>
  <si>
    <t>Semb, Will</t>
  </si>
  <si>
    <t>NEW</t>
  </si>
  <si>
    <t>HOMETOWNraw</t>
  </si>
  <si>
    <t>Hometown</t>
  </si>
  <si>
    <t>Admin Division 1 (State/province/other)</t>
  </si>
  <si>
    <t>Country/region</t>
  </si>
  <si>
    <t>Alabama</t>
  </si>
  <si>
    <t>Alaska</t>
  </si>
  <si>
    <t>Arkansas</t>
  </si>
  <si>
    <t>California</t>
  </si>
  <si>
    <t>Colorado</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</si>
  <si>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</si>
  <si>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</si>
  <si>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</si>
  <si>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</si>
  <si>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</si>
  <si>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</si>
  <si>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</si>
  <si>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</si>
  <si>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</si>
  <si>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</si>
  <si>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</si>
  <si>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</si>
  <si>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</si>
  <si>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</si>
  <si>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</si>
  <si>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</si>
  <si>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</si>
  <si>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</si>
  <si>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</si>
  <si>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</si>
  <si>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</si>
  <si>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</si>
  <si>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</si>
  <si>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</si>
  <si>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</si>
  <si>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</si>
  <si>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</si>
  <si>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</si>
  <si>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</si>
  <si>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</si>
  <si>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</si>
  <si>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</si>
  <si>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</si>
  <si>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</si>
  <si>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</si>
  <si>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</si>
  <si>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</si>
  <si>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</si>
  <si>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</si>
  <si>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</si>
  <si>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</si>
  <si>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</si>
  <si>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</si>
  <si>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</si>
  <si>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</si>
  <si>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</si>
  <si>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</si>
  <si>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</si>
  <si>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</si>
  <si>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</si>
  <si>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</si>
  <si>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</si>
  <si>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</si>
  <si>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</si>
  <si>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</si>
  <si>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</si>
  <si>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</si>
  <si>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</si>
  <si>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</si>
  <si>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</si>
  <si>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</si>
  <si>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</si>
  <si>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</si>
  <si>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</si>
  <si>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</si>
  <si>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</si>
  <si>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</si>
  <si>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</si>
  <si>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</si>
  <si>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</si>
  <si>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</si>
  <si>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</si>
  <si>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</si>
  <si>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</si>
  <si>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</si>
  <si>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</si>
  <si>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</si>
  <si>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</si>
  <si>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</si>
  <si>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</si>
  <si>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</si>
  <si>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</si>
  <si>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</si>
  <si>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</si>
  <si>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</si>
  <si>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</si>
  <si>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</si>
  <si>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</si>
  <si>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</si>
  <si>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</si>
  <si>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</si>
  <si>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</si>
  <si>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Newfoundland and Labrador</t>
  </si>
  <si>
    <t>NL</t>
  </si>
  <si>
    <t>Prince Edward Island</t>
  </si>
  <si>
    <t>PE</t>
  </si>
  <si>
    <t>Nova Scotia</t>
  </si>
  <si>
    <t>NS</t>
  </si>
  <si>
    <t>New Brunswick</t>
  </si>
  <si>
    <t>NB</t>
  </si>
  <si>
    <t>Quebec</t>
  </si>
  <si>
    <t>QC</t>
  </si>
  <si>
    <t>Ontario</t>
  </si>
  <si>
    <t>ON</t>
  </si>
  <si>
    <t>Manitoba</t>
  </si>
  <si>
    <t>MB</t>
  </si>
  <si>
    <t>Saskatchewan</t>
  </si>
  <si>
    <t>SK</t>
  </si>
  <si>
    <t>Alberta</t>
  </si>
  <si>
    <t>AB</t>
  </si>
  <si>
    <t>British Columbia</t>
  </si>
  <si>
    <t>Yukon</t>
  </si>
  <si>
    <t>YT</t>
  </si>
  <si>
    <t>Northwest Territories</t>
  </si>
  <si>
    <t>NT</t>
  </si>
  <si>
    <t>Nunavut</t>
  </si>
  <si>
    <t>NU</t>
  </si>
  <si>
    <t>State/Province</t>
  </si>
  <si>
    <t>ABBR</t>
  </si>
  <si>
    <t>Afghanistan</t>
  </si>
  <si>
    <t>AFG</t>
  </si>
  <si>
    <t>Åland Islands</t>
  </si>
  <si>
    <t>ALA</t>
  </si>
  <si>
    <t>Albania</t>
  </si>
  <si>
    <t>ALB</t>
  </si>
  <si>
    <t>Algeria</t>
  </si>
  <si>
    <t>DZA</t>
  </si>
  <si>
    <t>American Samoa</t>
  </si>
  <si>
    <t>ASM</t>
  </si>
  <si>
    <t>Andorra</t>
  </si>
  <si>
    <t>AND</t>
  </si>
  <si>
    <t>Angola</t>
  </si>
  <si>
    <t>AGO</t>
  </si>
  <si>
    <t>Anguilla</t>
  </si>
  <si>
    <t>AIA</t>
  </si>
  <si>
    <t>Antarctica</t>
  </si>
  <si>
    <t>ATA</t>
  </si>
  <si>
    <t>Antigua and Barbuda</t>
  </si>
  <si>
    <t>ATG</t>
  </si>
  <si>
    <t>Argentina</t>
  </si>
  <si>
    <t>ARG</t>
  </si>
  <si>
    <t>Armenia</t>
  </si>
  <si>
    <t>ARM</t>
  </si>
  <si>
    <t>Aruba</t>
  </si>
  <si>
    <t>ABW</t>
  </si>
  <si>
    <t>Australia</t>
  </si>
  <si>
    <t>AUS</t>
  </si>
  <si>
    <t>Austria</t>
  </si>
  <si>
    <t>AUT</t>
  </si>
  <si>
    <t>Azerbaijan</t>
  </si>
  <si>
    <t>AZE</t>
  </si>
  <si>
    <t>Bahamas</t>
  </si>
  <si>
    <t>BHS</t>
  </si>
  <si>
    <t>Bahrain</t>
  </si>
  <si>
    <t>BHR</t>
  </si>
  <si>
    <t>Bangladesh</t>
  </si>
  <si>
    <t>BGD</t>
  </si>
  <si>
    <t>Barbados</t>
  </si>
  <si>
    <t>BRB</t>
  </si>
  <si>
    <t>Belarus</t>
  </si>
  <si>
    <t>BLR</t>
  </si>
  <si>
    <t>Belgium</t>
  </si>
  <si>
    <t>BEL</t>
  </si>
  <si>
    <t>Belize</t>
  </si>
  <si>
    <t>BLZ</t>
  </si>
  <si>
    <t>Benin</t>
  </si>
  <si>
    <t>BEN</t>
  </si>
  <si>
    <t>Bermuda</t>
  </si>
  <si>
    <t>BMU</t>
  </si>
  <si>
    <t>Bhutan</t>
  </si>
  <si>
    <t>BTN</t>
  </si>
  <si>
    <t>Bolivia (Plurinational State of)</t>
  </si>
  <si>
    <t>BOL</t>
  </si>
  <si>
    <t>Bonaire, Sint Eustatius and Saba</t>
  </si>
  <si>
    <t>BES</t>
  </si>
  <si>
    <t>Bosnia and Herzegovina</t>
  </si>
  <si>
    <t>BIH</t>
  </si>
  <si>
    <t>Botswana</t>
  </si>
  <si>
    <t>BWA</t>
  </si>
  <si>
    <t>Bouvet Island</t>
  </si>
  <si>
    <t>BVT</t>
  </si>
  <si>
    <t>Brazil</t>
  </si>
  <si>
    <t>BRA</t>
  </si>
  <si>
    <t>British Indian Ocean Territory</t>
  </si>
  <si>
    <t>IOT</t>
  </si>
  <si>
    <t>Brunei Darussalam</t>
  </si>
  <si>
    <t>BRN</t>
  </si>
  <si>
    <t>Bulgaria</t>
  </si>
  <si>
    <t>BGR</t>
  </si>
  <si>
    <t>Burkina Faso</t>
  </si>
  <si>
    <t>BFA</t>
  </si>
  <si>
    <t>Burundi</t>
  </si>
  <si>
    <t>BDI</t>
  </si>
  <si>
    <t>Cabo Verde</t>
  </si>
  <si>
    <t>CPV</t>
  </si>
  <si>
    <t>Cambodia</t>
  </si>
  <si>
    <t>KHM</t>
  </si>
  <si>
    <t>Cameroon</t>
  </si>
  <si>
    <t>CMR</t>
  </si>
  <si>
    <t>Canada</t>
  </si>
  <si>
    <t>CAN</t>
  </si>
  <si>
    <t>Cayman Islands</t>
  </si>
  <si>
    <t>CYM</t>
  </si>
  <si>
    <t>Central African Republic</t>
  </si>
  <si>
    <t>CAF</t>
  </si>
  <si>
    <t>Chad</t>
  </si>
  <si>
    <t>TCD</t>
  </si>
  <si>
    <t>Chile</t>
  </si>
  <si>
    <t>CHL</t>
  </si>
  <si>
    <t>China</t>
  </si>
  <si>
    <t>CHN</t>
  </si>
  <si>
    <t>Christmas Island</t>
  </si>
  <si>
    <t>CXR</t>
  </si>
  <si>
    <t>Cocos (Keeling) Islands</t>
  </si>
  <si>
    <t>CCK</t>
  </si>
  <si>
    <t>Colombia</t>
  </si>
  <si>
    <t>COL</t>
  </si>
  <si>
    <t>Comoros</t>
  </si>
  <si>
    <t>COM</t>
  </si>
  <si>
    <t>Congo</t>
  </si>
  <si>
    <t>COG</t>
  </si>
  <si>
    <t>Congo, Democratic Republic of the</t>
  </si>
  <si>
    <t>COD</t>
  </si>
  <si>
    <t>Cook Islands</t>
  </si>
  <si>
    <t>COK</t>
  </si>
  <si>
    <t>Costa Rica</t>
  </si>
  <si>
    <t>CRI</t>
  </si>
  <si>
    <t>Côte d'Ivoire</t>
  </si>
  <si>
    <t>CIV</t>
  </si>
  <si>
    <t>Croatia</t>
  </si>
  <si>
    <t>HRV</t>
  </si>
  <si>
    <t>Cuba</t>
  </si>
  <si>
    <t>CUB</t>
  </si>
  <si>
    <t>Curaçao</t>
  </si>
  <si>
    <t>CUW</t>
  </si>
  <si>
    <t>Cyprus</t>
  </si>
  <si>
    <t>CYP</t>
  </si>
  <si>
    <t>Czechia</t>
  </si>
  <si>
    <t>CZE</t>
  </si>
  <si>
    <t>Denmark</t>
  </si>
  <si>
    <t>DNK</t>
  </si>
  <si>
    <t>Djibouti</t>
  </si>
  <si>
    <t>DJI</t>
  </si>
  <si>
    <t>Dominica</t>
  </si>
  <si>
    <t>DMA</t>
  </si>
  <si>
    <t>DOM</t>
  </si>
  <si>
    <t>Ecuador</t>
  </si>
  <si>
    <t>ECU</t>
  </si>
  <si>
    <t>Egypt</t>
  </si>
  <si>
    <t>EGY</t>
  </si>
  <si>
    <t>El Salvador</t>
  </si>
  <si>
    <t>SLV</t>
  </si>
  <si>
    <t>Equatorial Guinea</t>
  </si>
  <si>
    <t>GNQ</t>
  </si>
  <si>
    <t>Eritrea</t>
  </si>
  <si>
    <t>ERI</t>
  </si>
  <si>
    <t>Estonia</t>
  </si>
  <si>
    <t>EST</t>
  </si>
  <si>
    <t>Eswatini</t>
  </si>
  <si>
    <t>SWZ</t>
  </si>
  <si>
    <t>Ethiopia</t>
  </si>
  <si>
    <t>ETH</t>
  </si>
  <si>
    <t>Falkland Islands (Malvinas)</t>
  </si>
  <si>
    <t>FLK</t>
  </si>
  <si>
    <t>Faroe Islands</t>
  </si>
  <si>
    <t>FRO</t>
  </si>
  <si>
    <t>Fiji</t>
  </si>
  <si>
    <t>FJI</t>
  </si>
  <si>
    <t>Finland</t>
  </si>
  <si>
    <t>FIN</t>
  </si>
  <si>
    <t>France</t>
  </si>
  <si>
    <t>FRA</t>
  </si>
  <si>
    <t>French Guiana</t>
  </si>
  <si>
    <t>GUF</t>
  </si>
  <si>
    <t>French Polynesia</t>
  </si>
  <si>
    <t>PYF</t>
  </si>
  <si>
    <t>French Southern Territories</t>
  </si>
  <si>
    <t>ATF</t>
  </si>
  <si>
    <t>Gabon</t>
  </si>
  <si>
    <t>GAB</t>
  </si>
  <si>
    <t>Gambia</t>
  </si>
  <si>
    <t>GMB</t>
  </si>
  <si>
    <t>GEO</t>
  </si>
  <si>
    <t>Germany</t>
  </si>
  <si>
    <t>DEU</t>
  </si>
  <si>
    <t>Ghana</t>
  </si>
  <si>
    <t>GHA</t>
  </si>
  <si>
    <t>Gibraltar</t>
  </si>
  <si>
    <t>GIB</t>
  </si>
  <si>
    <t>Greece</t>
  </si>
  <si>
    <t>GRC</t>
  </si>
  <si>
    <t>Greenland</t>
  </si>
  <si>
    <t>GRL</t>
  </si>
  <si>
    <t>Grenada</t>
  </si>
  <si>
    <t>GRD</t>
  </si>
  <si>
    <t>Guadeloupe</t>
  </si>
  <si>
    <t>GLP</t>
  </si>
  <si>
    <t>Guam</t>
  </si>
  <si>
    <t>GUM</t>
  </si>
  <si>
    <t>Guatemala</t>
  </si>
  <si>
    <t>GTM</t>
  </si>
  <si>
    <t>Guernsey</t>
  </si>
  <si>
    <t>GGY</t>
  </si>
  <si>
    <t>Guinea</t>
  </si>
  <si>
    <t>GIN</t>
  </si>
  <si>
    <t>Guinea-Bissau</t>
  </si>
  <si>
    <t>GNB</t>
  </si>
  <si>
    <t>Guyana</t>
  </si>
  <si>
    <t>GUY</t>
  </si>
  <si>
    <t>Haiti</t>
  </si>
  <si>
    <t>HTI</t>
  </si>
  <si>
    <t>Heard Island and McDonald Islands</t>
  </si>
  <si>
    <t>HMD</t>
  </si>
  <si>
    <t>Holy See</t>
  </si>
  <si>
    <t>VAT</t>
  </si>
  <si>
    <t>Honduras</t>
  </si>
  <si>
    <t>HND</t>
  </si>
  <si>
    <t>Hong Kong</t>
  </si>
  <si>
    <t>HKG</t>
  </si>
  <si>
    <t>Hungary</t>
  </si>
  <si>
    <t>HUN</t>
  </si>
  <si>
    <t>Iceland</t>
  </si>
  <si>
    <t>ISL</t>
  </si>
  <si>
    <t>India</t>
  </si>
  <si>
    <t>IND</t>
  </si>
  <si>
    <t>Indonesia</t>
  </si>
  <si>
    <t>IDN</t>
  </si>
  <si>
    <t>Iran (Islamic Republic of)</t>
  </si>
  <si>
    <t>IRN</t>
  </si>
  <si>
    <t>Iraq</t>
  </si>
  <si>
    <t>IRQ</t>
  </si>
  <si>
    <t>Ireland</t>
  </si>
  <si>
    <t>IRL</t>
  </si>
  <si>
    <t>Isle of Man</t>
  </si>
  <si>
    <t>IMN</t>
  </si>
  <si>
    <t>Israel</t>
  </si>
  <si>
    <t>ISR</t>
  </si>
  <si>
    <t>Italy</t>
  </si>
  <si>
    <t>ITA</t>
  </si>
  <si>
    <t>Jamaica</t>
  </si>
  <si>
    <t>JAM</t>
  </si>
  <si>
    <t>Japan</t>
  </si>
  <si>
    <t>JPN</t>
  </si>
  <si>
    <t>Jersey</t>
  </si>
  <si>
    <t>JEY</t>
  </si>
  <si>
    <t>Jordan</t>
  </si>
  <si>
    <t>JOR</t>
  </si>
  <si>
    <t>Kazakhstan</t>
  </si>
  <si>
    <t>KAZ</t>
  </si>
  <si>
    <t>Kenya</t>
  </si>
  <si>
    <t>Kiribati</t>
  </si>
  <si>
    <t>KIR</t>
  </si>
  <si>
    <t>Korea (Democratic People's Republic of)</t>
  </si>
  <si>
    <t>PRK</t>
  </si>
  <si>
    <t>Korea, Republic of</t>
  </si>
  <si>
    <t>KOR</t>
  </si>
  <si>
    <t>Kuwait</t>
  </si>
  <si>
    <t>KWT</t>
  </si>
  <si>
    <t>Kyrgyzstan</t>
  </si>
  <si>
    <t>KGZ</t>
  </si>
  <si>
    <t>Lao People's Democratic Republic</t>
  </si>
  <si>
    <t>LAO</t>
  </si>
  <si>
    <t>Latvia</t>
  </si>
  <si>
    <t>LVA</t>
  </si>
  <si>
    <t>Lebanon</t>
  </si>
  <si>
    <t>LBN</t>
  </si>
  <si>
    <t>Lesotho</t>
  </si>
  <si>
    <t>LSO</t>
  </si>
  <si>
    <t>Liberia</t>
  </si>
  <si>
    <t>LBR</t>
  </si>
  <si>
    <t>Libya</t>
  </si>
  <si>
    <t>LBY</t>
  </si>
  <si>
    <t>Liechtenstein</t>
  </si>
  <si>
    <t>LIE</t>
  </si>
  <si>
    <t>Lithuania</t>
  </si>
  <si>
    <t>LTU</t>
  </si>
  <si>
    <t>Luxembourg</t>
  </si>
  <si>
    <t>LUX</t>
  </si>
  <si>
    <t>Macao</t>
  </si>
  <si>
    <t>MAC</t>
  </si>
  <si>
    <t>Madagascar</t>
  </si>
  <si>
    <t>MDG</t>
  </si>
  <si>
    <t>Malawi</t>
  </si>
  <si>
    <t>MWI</t>
  </si>
  <si>
    <t>Malaysia</t>
  </si>
  <si>
    <t>MYS</t>
  </si>
  <si>
    <t>Maldives</t>
  </si>
  <si>
    <t>MDV</t>
  </si>
  <si>
    <t>Mali</t>
  </si>
  <si>
    <t>MLI</t>
  </si>
  <si>
    <t>Malta</t>
  </si>
  <si>
    <t>MLT</t>
  </si>
  <si>
    <t>Marshall Islands</t>
  </si>
  <si>
    <t>MHL</t>
  </si>
  <si>
    <t>Martinique</t>
  </si>
  <si>
    <t>MTQ</t>
  </si>
  <si>
    <t>Mauritania</t>
  </si>
  <si>
    <t>MRT</t>
  </si>
  <si>
    <t>Mauritius</t>
  </si>
  <si>
    <t>MUS</t>
  </si>
  <si>
    <t>Mayotte</t>
  </si>
  <si>
    <t>MYT</t>
  </si>
  <si>
    <t>Mexico</t>
  </si>
  <si>
    <t>MEX</t>
  </si>
  <si>
    <t>Micronesia (Federated States of)</t>
  </si>
  <si>
    <t>FSM</t>
  </si>
  <si>
    <t>Moldova, Republic of</t>
  </si>
  <si>
    <t>MDA</t>
  </si>
  <si>
    <t>Monaco</t>
  </si>
  <si>
    <t>MCO</t>
  </si>
  <si>
    <t>Mongolia</t>
  </si>
  <si>
    <t>MNG</t>
  </si>
  <si>
    <t>Montenegro</t>
  </si>
  <si>
    <t>MNE</t>
  </si>
  <si>
    <t>Montserrat</t>
  </si>
  <si>
    <t>MSR</t>
  </si>
  <si>
    <t>Morocco</t>
  </si>
  <si>
    <t>MAR</t>
  </si>
  <si>
    <t>Mozambique</t>
  </si>
  <si>
    <t>MOZ</t>
  </si>
  <si>
    <t>Myanmar</t>
  </si>
  <si>
    <t>MMR</t>
  </si>
  <si>
    <t>Namibia</t>
  </si>
  <si>
    <t>NAM</t>
  </si>
  <si>
    <t>Nauru</t>
  </si>
  <si>
    <t>NRU</t>
  </si>
  <si>
    <t>Nepal</t>
  </si>
  <si>
    <t>NPL</t>
  </si>
  <si>
    <t>Netherlands</t>
  </si>
  <si>
    <t>NLD</t>
  </si>
  <si>
    <t>New Caledonia</t>
  </si>
  <si>
    <t>NCL</t>
  </si>
  <si>
    <t>New Zealand</t>
  </si>
  <si>
    <t>NZL</t>
  </si>
  <si>
    <t>Nicaragua</t>
  </si>
  <si>
    <t>NIC</t>
  </si>
  <si>
    <t>Niger</t>
  </si>
  <si>
    <t>NER</t>
  </si>
  <si>
    <t>Nigeria</t>
  </si>
  <si>
    <t>NGA</t>
  </si>
  <si>
    <t>Niue</t>
  </si>
  <si>
    <t>NIU</t>
  </si>
  <si>
    <t>Norfolk Island</t>
  </si>
  <si>
    <t>NFK</t>
  </si>
  <si>
    <t>North Macedonia</t>
  </si>
  <si>
    <t>MKD</t>
  </si>
  <si>
    <t>Northern Mariana Islands</t>
  </si>
  <si>
    <t>MNP</t>
  </si>
  <si>
    <t>Norway</t>
  </si>
  <si>
    <t>NOR</t>
  </si>
  <si>
    <t>Oman</t>
  </si>
  <si>
    <t>OMN</t>
  </si>
  <si>
    <t>Pakistan</t>
  </si>
  <si>
    <t>PAK</t>
  </si>
  <si>
    <t>Palau</t>
  </si>
  <si>
    <t>PLW</t>
  </si>
  <si>
    <t>Palestine, State of</t>
  </si>
  <si>
    <t>PSE</t>
  </si>
  <si>
    <t>Panama</t>
  </si>
  <si>
    <t>PAN</t>
  </si>
  <si>
    <t>Papua New Guinea</t>
  </si>
  <si>
    <t>PNG</t>
  </si>
  <si>
    <t>Paraguay</t>
  </si>
  <si>
    <t>PRY</t>
  </si>
  <si>
    <t>Peru</t>
  </si>
  <si>
    <t>PER</t>
  </si>
  <si>
    <t>Philippines</t>
  </si>
  <si>
    <t>PHL</t>
  </si>
  <si>
    <t>Pitcairn</t>
  </si>
  <si>
    <t>PCN</t>
  </si>
  <si>
    <t>Poland</t>
  </si>
  <si>
    <t>POL</t>
  </si>
  <si>
    <t>Portugal</t>
  </si>
  <si>
    <t>PRT</t>
  </si>
  <si>
    <t>Puerto Rico</t>
  </si>
  <si>
    <t>PRI</t>
  </si>
  <si>
    <t>Qatar</t>
  </si>
  <si>
    <t>QAT</t>
  </si>
  <si>
    <t>Réunion</t>
  </si>
  <si>
    <t>REU</t>
  </si>
  <si>
    <t>Romania</t>
  </si>
  <si>
    <t>ROU</t>
  </si>
  <si>
    <t>Russian Federation</t>
  </si>
  <si>
    <t>RUS</t>
  </si>
  <si>
    <t>Rwanda</t>
  </si>
  <si>
    <t>RWA</t>
  </si>
  <si>
    <t>Saint Barthélemy</t>
  </si>
  <si>
    <t>BLM</t>
  </si>
  <si>
    <t>Saint Helena, Ascension and Tristan da Cunha</t>
  </si>
  <si>
    <t>SHN</t>
  </si>
  <si>
    <t>Saint Kitts and Nevis</t>
  </si>
  <si>
    <t>KNA</t>
  </si>
  <si>
    <t>Saint Lucia</t>
  </si>
  <si>
    <t>LCA</t>
  </si>
  <si>
    <t>Saint Martin (French part)</t>
  </si>
  <si>
    <t>MAF</t>
  </si>
  <si>
    <t>Saint Pierre and Miquelon</t>
  </si>
  <si>
    <t>SPM</t>
  </si>
  <si>
    <t>Saint Vincent and the Grenadines</t>
  </si>
  <si>
    <t>VCT</t>
  </si>
  <si>
    <t>Samoa</t>
  </si>
  <si>
    <t>WSM</t>
  </si>
  <si>
    <t>San Marino</t>
  </si>
  <si>
    <t>SMR</t>
  </si>
  <si>
    <t>Sao Tome and Principe</t>
  </si>
  <si>
    <t>STP</t>
  </si>
  <si>
    <t>Saudi Arabia</t>
  </si>
  <si>
    <t>SAU</t>
  </si>
  <si>
    <t>Senegal</t>
  </si>
  <si>
    <t>SEN</t>
  </si>
  <si>
    <t>Serbia</t>
  </si>
  <si>
    <t>SRB</t>
  </si>
  <si>
    <t>Seychelles</t>
  </si>
  <si>
    <t>SYC</t>
  </si>
  <si>
    <t>Sierra Leone</t>
  </si>
  <si>
    <t>SLE</t>
  </si>
  <si>
    <t>Singapore</t>
  </si>
  <si>
    <t>SGP</t>
  </si>
  <si>
    <t>Sint Maarten (Dutch part)</t>
  </si>
  <si>
    <t>SXM</t>
  </si>
  <si>
    <t>Slovakia</t>
  </si>
  <si>
    <t>SVK</t>
  </si>
  <si>
    <t>Slovenia</t>
  </si>
  <si>
    <t>SVN</t>
  </si>
  <si>
    <t>Solomon Islands</t>
  </si>
  <si>
    <t>SLB</t>
  </si>
  <si>
    <t>Somalia</t>
  </si>
  <si>
    <t>SOM</t>
  </si>
  <si>
    <t>South Africa</t>
  </si>
  <si>
    <t>ZAF</t>
  </si>
  <si>
    <t>South Georgia and the South Sandwich Islands</t>
  </si>
  <si>
    <t>SGS</t>
  </si>
  <si>
    <t>South Sudan</t>
  </si>
  <si>
    <t>SSD</t>
  </si>
  <si>
    <t>Spain</t>
  </si>
  <si>
    <t>ESP</t>
  </si>
  <si>
    <t>Sri Lanka</t>
  </si>
  <si>
    <t>LKA</t>
  </si>
  <si>
    <t>Sudan</t>
  </si>
  <si>
    <t>SDN</t>
  </si>
  <si>
    <t>Suriname</t>
  </si>
  <si>
    <t>SUR</t>
  </si>
  <si>
    <t>Svalbard and Jan Mayen</t>
  </si>
  <si>
    <t>SJM</t>
  </si>
  <si>
    <t>Sweden</t>
  </si>
  <si>
    <t>SWE</t>
  </si>
  <si>
    <t>Switzerland</t>
  </si>
  <si>
    <t>CHE</t>
  </si>
  <si>
    <t>Syrian Arab Republic</t>
  </si>
  <si>
    <t>SYR</t>
  </si>
  <si>
    <t>Taiwan, Province of China</t>
  </si>
  <si>
    <t>TWN</t>
  </si>
  <si>
    <t>Tajikistan</t>
  </si>
  <si>
    <t>TJK</t>
  </si>
  <si>
    <t>Tanzania, United Republic of</t>
  </si>
  <si>
    <t>TZA</t>
  </si>
  <si>
    <t>Thailand</t>
  </si>
  <si>
    <t>THA</t>
  </si>
  <si>
    <t>Timor-Leste</t>
  </si>
  <si>
    <t>TLS</t>
  </si>
  <si>
    <t>Togo</t>
  </si>
  <si>
    <t>TGO</t>
  </si>
  <si>
    <t>Tokelau</t>
  </si>
  <si>
    <t>TKL</t>
  </si>
  <si>
    <t>Tonga</t>
  </si>
  <si>
    <t>TON</t>
  </si>
  <si>
    <t>Trinidad and Tobago</t>
  </si>
  <si>
    <t>TTO</t>
  </si>
  <si>
    <t>Tunisia</t>
  </si>
  <si>
    <t>TUN</t>
  </si>
  <si>
    <t>Turkey</t>
  </si>
  <si>
    <t>TUR</t>
  </si>
  <si>
    <t>Turkmenistan</t>
  </si>
  <si>
    <t>TKM</t>
  </si>
  <si>
    <t>Turks and Caicos Islands</t>
  </si>
  <si>
    <t>TCA</t>
  </si>
  <si>
    <t>Tuvalu</t>
  </si>
  <si>
    <t>TUV</t>
  </si>
  <si>
    <t>Uganda</t>
  </si>
  <si>
    <t>UGA</t>
  </si>
  <si>
    <t>Ukraine</t>
  </si>
  <si>
    <t>UKR</t>
  </si>
  <si>
    <t>United Arab Emirates</t>
  </si>
  <si>
    <t>ARE</t>
  </si>
  <si>
    <t>United States of America</t>
  </si>
  <si>
    <t>USA</t>
  </si>
  <si>
    <t>United States Minor Outlying Islands</t>
  </si>
  <si>
    <t>UMI</t>
  </si>
  <si>
    <t>Uruguay</t>
  </si>
  <si>
    <t>URY</t>
  </si>
  <si>
    <t>Uzbekistan</t>
  </si>
  <si>
    <t>UZB</t>
  </si>
  <si>
    <t>Vanuatu</t>
  </si>
  <si>
    <t>VUT</t>
  </si>
  <si>
    <t>VEN</t>
  </si>
  <si>
    <t>Viet Nam</t>
  </si>
  <si>
    <t>VNM</t>
  </si>
  <si>
    <t>Virgin Islands (British)</t>
  </si>
  <si>
    <t>VGB</t>
  </si>
  <si>
    <t>Virgin Islands (U.S.)</t>
  </si>
  <si>
    <t>VIR</t>
  </si>
  <si>
    <t>Wallis and Futuna</t>
  </si>
  <si>
    <t>WLF</t>
  </si>
  <si>
    <t>Western Sahara</t>
  </si>
  <si>
    <t>ESH</t>
  </si>
  <si>
    <t>Yemen</t>
  </si>
  <si>
    <t>YEM</t>
  </si>
  <si>
    <t>Zambia</t>
  </si>
  <si>
    <t>ZMB</t>
  </si>
  <si>
    <t>Zimbabwe</t>
  </si>
  <si>
    <t>ZWE</t>
  </si>
  <si>
    <t>Country</t>
  </si>
  <si>
    <t>Longitude</t>
  </si>
  <si>
    <t>Latitude</t>
  </si>
  <si>
    <t>ENG</t>
  </si>
  <si>
    <t>England</t>
  </si>
  <si>
    <t>United Kingdom</t>
  </si>
  <si>
    <t>CollegeRAW</t>
  </si>
  <si>
    <t>CollegeCLEAN</t>
  </si>
  <si>
    <t xml:space="preserve"> Mary Hardin-Baylor</t>
  </si>
  <si>
    <t xml:space="preserve"> Mississippi</t>
  </si>
  <si>
    <t xml:space="preserve"> Georgia</t>
  </si>
  <si>
    <t xml:space="preserve"> Montevallo</t>
  </si>
  <si>
    <t xml:space="preserve"> Virginia</t>
  </si>
  <si>
    <t xml:space="preserve"> Iowa</t>
  </si>
  <si>
    <t xml:space="preserve"> San Diego</t>
  </si>
  <si>
    <t xml:space="preserve"> Minnesota</t>
  </si>
  <si>
    <t xml:space="preserve"> Minnesota Morris</t>
  </si>
  <si>
    <t xml:space="preserve"> Richmond</t>
  </si>
  <si>
    <t xml:space="preserve"> Missouri</t>
  </si>
  <si>
    <t xml:space="preserve"> Minnesota-Duluth</t>
  </si>
  <si>
    <t xml:space="preserve"> Northwestern Saint Paul</t>
  </si>
  <si>
    <t xml:space="preserve"> Tennessee</t>
  </si>
  <si>
    <t xml:space="preserve"> Washignton</t>
  </si>
  <si>
    <t xml:space="preserve"> Dayton</t>
  </si>
  <si>
    <t xml:space="preserve"> Indianapolis</t>
  </si>
  <si>
    <t xml:space="preserve"> Connecticut</t>
  </si>
  <si>
    <t xml:space="preserve"> St. Thomas</t>
  </si>
  <si>
    <t xml:space="preserve"> the Cumberlands</t>
  </si>
  <si>
    <t xml:space="preserve"> Arkansas</t>
  </si>
  <si>
    <t xml:space="preserve"> Nebraska</t>
  </si>
  <si>
    <t xml:space="preserve"> Wisconsin-Milwaukee</t>
  </si>
  <si>
    <t xml:space="preserve"> Illinois</t>
  </si>
  <si>
    <t xml:space="preserve"> North Georgia</t>
  </si>
  <si>
    <t xml:space="preserve"> Northern Colorado</t>
  </si>
  <si>
    <t xml:space="preserve"> Oregon</t>
  </si>
  <si>
    <t xml:space="preserve"> St.Thomas</t>
  </si>
  <si>
    <t xml:space="preserve"> Kentucky</t>
  </si>
  <si>
    <t xml:space="preserve"> Evansville</t>
  </si>
  <si>
    <t xml:space="preserve"> Alabama</t>
  </si>
  <si>
    <t xml:space="preserve"> Michigan</t>
  </si>
  <si>
    <t xml:space="preserve"> Miami</t>
  </si>
  <si>
    <t xml:space="preserve"> Minnesota-Crookston</t>
  </si>
  <si>
    <t xml:space="preserve"> South Carolina</t>
  </si>
  <si>
    <t xml:space="preserve"> North Alabama</t>
  </si>
  <si>
    <t xml:space="preserve"> Washington</t>
  </si>
  <si>
    <t xml:space="preserve"> New Orleans</t>
  </si>
  <si>
    <t xml:space="preserve"> San Francisco</t>
  </si>
  <si>
    <t xml:space="preserve"> Pittsburgh</t>
  </si>
  <si>
    <t xml:space="preserve"> St Thomas</t>
  </si>
  <si>
    <t xml:space="preserve"> Utah</t>
  </si>
  <si>
    <t xml:space="preserve"> Texas Rio Grande Valley</t>
  </si>
  <si>
    <t xml:space="preserve"> Central Florida</t>
  </si>
  <si>
    <t xml:space="preserve"> Mary</t>
  </si>
  <si>
    <t xml:space="preserve"> Louisville</t>
  </si>
  <si>
    <t xml:space="preserve"> Arizona</t>
  </si>
  <si>
    <t xml:space="preserve"> Wisconsin-Superior</t>
  </si>
  <si>
    <t xml:space="preserve"> Saint Thomas</t>
  </si>
  <si>
    <t xml:space="preserve"> Central Missouri</t>
  </si>
  <si>
    <t>Georgia State</t>
  </si>
  <si>
    <t>Tarleton State</t>
  </si>
  <si>
    <t>St. John's</t>
  </si>
  <si>
    <t>Eastern Illinois</t>
  </si>
  <si>
    <t>Point Loma Nazarene</t>
  </si>
  <si>
    <t>Minot State</t>
  </si>
  <si>
    <t>San Diego State</t>
  </si>
  <si>
    <t>Yale</t>
  </si>
  <si>
    <t>Mercer</t>
  </si>
  <si>
    <t>Benedictine</t>
  </si>
  <si>
    <t>Ohio State</t>
  </si>
  <si>
    <t>Dallas Baptis</t>
  </si>
  <si>
    <t>Wright State</t>
  </si>
  <si>
    <t>North Park</t>
  </si>
  <si>
    <t>Florida State</t>
  </si>
  <si>
    <t>California Polytechnic State (Cal Poly)</t>
  </si>
  <si>
    <t>Louisiana Tech</t>
  </si>
  <si>
    <t>Longwood</t>
  </si>
  <si>
    <t>Northwestern</t>
  </si>
  <si>
    <t>Kent State</t>
  </si>
  <si>
    <t>Loyola Marymount</t>
  </si>
  <si>
    <t>Rockford</t>
  </si>
  <si>
    <t>Vanguard</t>
  </si>
  <si>
    <t>Madonna</t>
  </si>
  <si>
    <t>Stanford</t>
  </si>
  <si>
    <t>Fresno State</t>
  </si>
  <si>
    <t>Wichita State</t>
  </si>
  <si>
    <t>St. Cloud State</t>
  </si>
  <si>
    <t>Northern State</t>
  </si>
  <si>
    <t>Utah Valley</t>
  </si>
  <si>
    <t>Bellarmine</t>
  </si>
  <si>
    <t>Pennsylvania State</t>
  </si>
  <si>
    <t>Illinois State</t>
  </si>
  <si>
    <t>Davenport</t>
  </si>
  <si>
    <t>Lenoir-Rhyne</t>
  </si>
  <si>
    <t>Miami Ohio</t>
  </si>
  <si>
    <t>San Jose State</t>
  </si>
  <si>
    <t>Frostburg State</t>
  </si>
  <si>
    <t>Coppin State</t>
  </si>
  <si>
    <t>Central Michigan</t>
  </si>
  <si>
    <t>Northwestern Oklahoma State</t>
  </si>
  <si>
    <t>Kennesaw State</t>
  </si>
  <si>
    <t>Brigham Young</t>
  </si>
  <si>
    <t>Louisiana State</t>
  </si>
  <si>
    <t>Grand Canyon</t>
  </si>
  <si>
    <t>Concordia-St. Paul</t>
  </si>
  <si>
    <t>Dixie State</t>
  </si>
  <si>
    <t>Willamette</t>
  </si>
  <si>
    <t>Fairleigh Dickinson</t>
  </si>
  <si>
    <t>Indiana Southeast</t>
  </si>
  <si>
    <t>Niagara</t>
  </si>
  <si>
    <t>Oral Roberts</t>
  </si>
  <si>
    <t>Xavier</t>
  </si>
  <si>
    <t>Augustana</t>
  </si>
  <si>
    <t>Friends</t>
  </si>
  <si>
    <t>Eastern Michigan</t>
  </si>
  <si>
    <t>High Point</t>
  </si>
  <si>
    <t>Faulkner</t>
  </si>
  <si>
    <t>Trinity</t>
  </si>
  <si>
    <t>Oakland</t>
  </si>
  <si>
    <t>Northwest Nazarene</t>
  </si>
  <si>
    <t>Francis Marion</t>
  </si>
  <si>
    <t>Indiana State</t>
  </si>
  <si>
    <t>Purdue</t>
  </si>
  <si>
    <t>Dallas Baptist</t>
  </si>
  <si>
    <t>George Washington</t>
  </si>
  <si>
    <t>Rice</t>
  </si>
  <si>
    <t>Texas State</t>
  </si>
  <si>
    <t>Hope International</t>
  </si>
  <si>
    <t>Indiana Kokomo</t>
  </si>
  <si>
    <t>Case Western Reserve</t>
  </si>
  <si>
    <t>Northwood</t>
  </si>
  <si>
    <t>William Woods</t>
  </si>
  <si>
    <t>Middle Tennessee State</t>
  </si>
  <si>
    <t>Middle Georgia State</t>
  </si>
  <si>
    <t>Concordia Nebraska</t>
  </si>
  <si>
    <t>New Mexico State</t>
  </si>
  <si>
    <t>St. Bonaventure</t>
  </si>
  <si>
    <t>Washington State</t>
  </si>
  <si>
    <t>Tennessee Tech</t>
  </si>
  <si>
    <t>Olivet Nazarene</t>
  </si>
  <si>
    <t>Oklahoma Baptist</t>
  </si>
  <si>
    <t>Lewis</t>
  </si>
  <si>
    <t>Saint John's</t>
  </si>
  <si>
    <t>Charlotte</t>
  </si>
  <si>
    <t>Lakeland</t>
  </si>
  <si>
    <t>Chapman</t>
  </si>
  <si>
    <t>Michigan State</t>
  </si>
  <si>
    <t>Coastal Carolina</t>
  </si>
  <si>
    <t>Wittenberg</t>
  </si>
  <si>
    <t>Western Carolina</t>
  </si>
  <si>
    <t>Stephen F. Austin State</t>
  </si>
  <si>
    <t>Saginaw Valley State</t>
  </si>
  <si>
    <t>Creighton</t>
  </si>
  <si>
    <t>Western Illinois</t>
  </si>
  <si>
    <t>Kean</t>
  </si>
  <si>
    <t>Bradley</t>
  </si>
  <si>
    <t>Wake Forest</t>
  </si>
  <si>
    <t>Ball State</t>
  </si>
  <si>
    <t>Nebraska Wesleyan</t>
  </si>
  <si>
    <t>Missouri Southern State</t>
  </si>
  <si>
    <t>Clarke</t>
  </si>
  <si>
    <t>Valparaiso</t>
  </si>
  <si>
    <t>Bethune-Cookman</t>
  </si>
  <si>
    <t>Brown</t>
  </si>
  <si>
    <t>Pepperdine</t>
  </si>
  <si>
    <t>Murray State</t>
  </si>
  <si>
    <t>Drury</t>
  </si>
  <si>
    <t>San Francisco State</t>
  </si>
  <si>
    <t>Wayne State</t>
  </si>
  <si>
    <t>West Texas A&amp;M</t>
  </si>
  <si>
    <t>Oklahoma State</t>
  </si>
  <si>
    <t>Southeastern</t>
  </si>
  <si>
    <t>Texas Wesleyan</t>
  </si>
  <si>
    <t>Seton Hall</t>
  </si>
  <si>
    <t>Finlandia</t>
  </si>
  <si>
    <t>Central Methodist</t>
  </si>
  <si>
    <t>Arkansas Tech</t>
  </si>
  <si>
    <t>Emory</t>
  </si>
  <si>
    <t>Angelo State</t>
  </si>
  <si>
    <t>Quincy</t>
  </si>
  <si>
    <t>Lincoln Memorial</t>
  </si>
  <si>
    <t>Duke</t>
  </si>
  <si>
    <t>Azusa Pacific</t>
  </si>
  <si>
    <t>Saint Xavier</t>
  </si>
  <si>
    <t>Upper Iowa</t>
  </si>
  <si>
    <t>Charleston Southern</t>
  </si>
  <si>
    <t>Northern Illinois</t>
  </si>
  <si>
    <t>Texas Christian</t>
  </si>
  <si>
    <t>Arizona State</t>
  </si>
  <si>
    <t>Houston Baptist</t>
  </si>
  <si>
    <t>Radford</t>
  </si>
  <si>
    <t>Western Michigan</t>
  </si>
  <si>
    <t>Florida International</t>
  </si>
  <si>
    <t>Barry</t>
  </si>
  <si>
    <t>Northern Kentucky</t>
  </si>
  <si>
    <t>Vanderbilt</t>
  </si>
  <si>
    <t>Santa Clara</t>
  </si>
  <si>
    <t>Ohio Dominican</t>
  </si>
  <si>
    <t>Lamar</t>
  </si>
  <si>
    <t>Texas A&amp;M-Corpus Christi</t>
  </si>
  <si>
    <t>South Dakota State</t>
  </si>
  <si>
    <t>Georgetown</t>
  </si>
  <si>
    <t>Bellhaven</t>
  </si>
  <si>
    <t>Rogers State</t>
  </si>
  <si>
    <t>Johns Hopkins</t>
  </si>
  <si>
    <t>Nova Southeastern</t>
  </si>
  <si>
    <t>Grand Valley State</t>
  </si>
  <si>
    <t>Rider</t>
  </si>
  <si>
    <t>Maryville</t>
  </si>
  <si>
    <t>Tiffin</t>
  </si>
  <si>
    <t>Lindenwood</t>
  </si>
  <si>
    <t>Winona State</t>
  </si>
  <si>
    <t>Troy</t>
  </si>
  <si>
    <t>Arizona Christian</t>
  </si>
  <si>
    <t>Heidelberg</t>
  </si>
  <si>
    <t>Stetson</t>
  </si>
  <si>
    <t>North Carolina State</t>
  </si>
  <si>
    <t>Souther Illinois Edwardsville</t>
  </si>
  <si>
    <t>Washington in St. Louis</t>
  </si>
  <si>
    <t>Marshall</t>
  </si>
  <si>
    <t xml:space="preserve"> North Carolina </t>
  </si>
  <si>
    <t xml:space="preserve"> Illinois-Springfield</t>
  </si>
  <si>
    <t xml:space="preserve"> Illinois-Chicago</t>
  </si>
  <si>
    <t xml:space="preserve"> Arkansas-Little Rock</t>
  </si>
  <si>
    <t xml:space="preserve"> Arkansas-Pine Bluff</t>
  </si>
  <si>
    <t xml:space="preserve"> Texas-Austin</t>
  </si>
  <si>
    <t>Heartland CC</t>
  </si>
  <si>
    <t>Kellogg CC</t>
  </si>
  <si>
    <t>John A. Logan CC</t>
  </si>
  <si>
    <t>Pima CC</t>
  </si>
  <si>
    <t>Hutchinson CC</t>
  </si>
  <si>
    <t>Enterprise State CC</t>
  </si>
  <si>
    <t>Iowa Western CC</t>
  </si>
  <si>
    <t>North Iowa Area CC</t>
  </si>
  <si>
    <t>Highland CC</t>
  </si>
  <si>
    <t>Johnson County CC</t>
  </si>
  <si>
    <t>Central Florida CC</t>
  </si>
  <si>
    <t>Iowa Central CC</t>
  </si>
  <si>
    <t>Des Moines Area CC</t>
  </si>
  <si>
    <t>Salt Lake CC</t>
  </si>
  <si>
    <t>Alvin CC</t>
  </si>
  <si>
    <t>Fort Scott CC</t>
  </si>
  <si>
    <t>Columbia State CC</t>
  </si>
  <si>
    <t>Indian Hills CC</t>
  </si>
  <si>
    <t>Kansas City Kansas CC</t>
  </si>
  <si>
    <t>Cowley CC</t>
  </si>
  <si>
    <t>Big bend CC</t>
  </si>
  <si>
    <t>Waubonsee CC</t>
  </si>
  <si>
    <t>Northwest Mississippi CC</t>
  </si>
  <si>
    <t>Butler CC</t>
  </si>
  <si>
    <t>Tyler CC</t>
  </si>
  <si>
    <t>Trinidad State CC</t>
  </si>
  <si>
    <t>Paris CC</t>
  </si>
  <si>
    <t>pt2</t>
  </si>
  <si>
    <t>pt3</t>
  </si>
  <si>
    <t>pt4</t>
  </si>
  <si>
    <t>Coastal Alabama-Bay Minette</t>
  </si>
  <si>
    <t xml:space="preserve"> South Carolina-Upstate</t>
  </si>
  <si>
    <t xml:space="preserve"> Wisconsin-Whitewater</t>
  </si>
  <si>
    <t>Long Island-Brooklyn</t>
  </si>
  <si>
    <t>Colorado State-Pueblo</t>
  </si>
  <si>
    <t xml:space="preserve"> Wisconsin-Stout</t>
  </si>
  <si>
    <t>Millersville Pennslyvania</t>
  </si>
  <si>
    <t>Concordia Wisconsin</t>
  </si>
  <si>
    <t>Mary Hardin-Baylor</t>
  </si>
  <si>
    <t>Minnesota Morris</t>
  </si>
  <si>
    <t>Richmond</t>
  </si>
  <si>
    <t>Northwestern Saint Paul</t>
  </si>
  <si>
    <t>Washignton</t>
  </si>
  <si>
    <t>Dayton</t>
  </si>
  <si>
    <t>Indianapolis</t>
  </si>
  <si>
    <t>Wisconsin-Milwaukee</t>
  </si>
  <si>
    <t>North Georgia</t>
  </si>
  <si>
    <t>Northern Colorado</t>
  </si>
  <si>
    <t>Evansville</t>
  </si>
  <si>
    <t>North Alabama</t>
  </si>
  <si>
    <t>Arkansas-Pine Bluff</t>
  </si>
  <si>
    <t>Wisconsin-Whitewater</t>
  </si>
  <si>
    <t>New Orleans</t>
  </si>
  <si>
    <t>St Thomas</t>
  </si>
  <si>
    <t>Texas Rio Grande Valley</t>
  </si>
  <si>
    <t>Central Florida</t>
  </si>
  <si>
    <t>Mary</t>
  </si>
  <si>
    <t>Wisconsin-Stout</t>
  </si>
  <si>
    <t>Wisconsin-Superior</t>
  </si>
  <si>
    <t>Central Missouri</t>
  </si>
  <si>
    <t>Coastal Alabama CC</t>
  </si>
  <si>
    <t xml:space="preserve"> Nevada-Las Vegas</t>
  </si>
  <si>
    <t>Minnesota State-Mankato</t>
  </si>
  <si>
    <t xml:space="preserve"> California-Irvine</t>
  </si>
  <si>
    <t xml:space="preserve"> Nevada-Reno</t>
  </si>
  <si>
    <t xml:space="preserve"> California-San Diego</t>
  </si>
  <si>
    <t>Univeristy of California-Santa Barbara</t>
  </si>
  <si>
    <t>Nebraska Omaha</t>
  </si>
  <si>
    <t>California-Riverside</t>
  </si>
  <si>
    <t>Southern</t>
  </si>
  <si>
    <t>Air Force Academy</t>
  </si>
  <si>
    <t>California Irvine</t>
  </si>
  <si>
    <t>The Cumberlands</t>
  </si>
  <si>
    <t>Claremont Mudd Scripps</t>
  </si>
  <si>
    <t>Florida SouthWestern</t>
  </si>
  <si>
    <t>Illinois Chicago</t>
  </si>
  <si>
    <t>Millersville-Pennslyvania</t>
  </si>
  <si>
    <t>Brock</t>
  </si>
  <si>
    <t>Northeastern Oklahoma A&amp;M</t>
  </si>
  <si>
    <t>Indiana-Southeast</t>
  </si>
  <si>
    <t>California San Diego</t>
  </si>
  <si>
    <t>Concordia-Nebraska</t>
  </si>
  <si>
    <t>Concordia-Wisconsin</t>
  </si>
  <si>
    <t>Midland College</t>
  </si>
  <si>
    <t>Minnesota Crookston</t>
  </si>
  <si>
    <t>South Carolina Upstate</t>
  </si>
  <si>
    <t>Hawai'i Hilo</t>
  </si>
  <si>
    <t>Arkansas Little Rock</t>
  </si>
  <si>
    <t>South Carolina Lancaster</t>
  </si>
  <si>
    <t>Northern Oklahoma College</t>
  </si>
  <si>
    <t>California Santa Barbara</t>
  </si>
  <si>
    <t>Ivy Tech CC</t>
  </si>
  <si>
    <t>Big Bend CC</t>
  </si>
  <si>
    <t>Cal State-San Bernardino</t>
  </si>
  <si>
    <t>Cal State-Fullerton</t>
  </si>
  <si>
    <t>Cal State Fullerton</t>
  </si>
  <si>
    <t>Cal State-Long Beach</t>
  </si>
  <si>
    <t>Cal State Long Beach</t>
  </si>
  <si>
    <t>Cal State-East Bay</t>
  </si>
  <si>
    <t>Cal State East Bay</t>
  </si>
  <si>
    <t>Cal State-Stanislaus</t>
  </si>
  <si>
    <t>Cal State-Northridge</t>
  </si>
  <si>
    <t>Cal State Stanislaus</t>
  </si>
  <si>
    <t>California Riverside</t>
  </si>
  <si>
    <t>St. Scholastica</t>
  </si>
  <si>
    <t>Missouri S&amp;T</t>
  </si>
  <si>
    <t>Southern Illinois-Edwardsville</t>
  </si>
  <si>
    <t>Washington-St. Louis</t>
  </si>
  <si>
    <t>Eastern Florida State</t>
  </si>
  <si>
    <t>Carl Albert State</t>
  </si>
  <si>
    <t>Bismarck State</t>
  </si>
  <si>
    <t>South Georgia State</t>
  </si>
  <si>
    <t>Illinois Springfield</t>
  </si>
  <si>
    <t>Cal State San Bernardino</t>
  </si>
  <si>
    <t>Nevada Las Vegas</t>
  </si>
  <si>
    <t>Minnesota Duluth</t>
  </si>
  <si>
    <t>School</t>
  </si>
  <si>
    <t>Class2</t>
  </si>
  <si>
    <t>ClassRAW</t>
  </si>
  <si>
    <t>ClassCLEAN</t>
  </si>
  <si>
    <t>R-Freshman</t>
  </si>
  <si>
    <t>R-Sophomore</t>
  </si>
  <si>
    <t>R-Junior</t>
  </si>
  <si>
    <t>HS Senior</t>
  </si>
  <si>
    <t>R-Senior</t>
  </si>
  <si>
    <t xml:space="preserve"> Hawai'i</t>
  </si>
  <si>
    <t>Hawai'i</t>
  </si>
  <si>
    <t xml:space="preserve"> Hawai'i-Hilo</t>
  </si>
  <si>
    <t>Hawai'i Pacific</t>
  </si>
  <si>
    <t>Nevada Reno</t>
  </si>
  <si>
    <t>zzzPlayer, Sample</t>
  </si>
  <si>
    <t>Stat Name</t>
  </si>
  <si>
    <t>Williams, Garrett</t>
  </si>
  <si>
    <t>Caron, Josh</t>
  </si>
  <si>
    <t>Salinas, Orlando</t>
  </si>
  <si>
    <t>Marcelo, Noah</t>
  </si>
  <si>
    <t>Candiotti, Clark</t>
  </si>
  <si>
    <t>Wagner, Austin</t>
  </si>
  <si>
    <t>Thurman, Grayson</t>
  </si>
  <si>
    <t>Trumper, Thaniel</t>
  </si>
  <si>
    <t>Katz, Isaiah</t>
  </si>
  <si>
    <t>Neighbors, Tyson</t>
  </si>
  <si>
    <t>Rybarczyk, Ty</t>
  </si>
  <si>
    <t>Seebach, Kyle</t>
  </si>
  <si>
    <t>Crittenberger, Ty</t>
  </si>
  <si>
    <t>Mitchell, Nick</t>
  </si>
  <si>
    <t>Barth, Tommy</t>
  </si>
  <si>
    <t>Rogers, JD</t>
  </si>
  <si>
    <t>Leroy, Tyler</t>
  </si>
  <si>
    <t>Vos, Joe</t>
  </si>
  <si>
    <t>Sheffield, Garrett</t>
  </si>
  <si>
    <t>Macario, Alejandro</t>
  </si>
  <si>
    <t>Bittner, Dean</t>
  </si>
  <si>
    <t>Johnson, Josh</t>
  </si>
  <si>
    <t>Haakenson, Johannes</t>
  </si>
  <si>
    <t>Counsell, Brady</t>
  </si>
  <si>
    <t>Purser, Daxton</t>
  </si>
  <si>
    <t>Holt, Campbell</t>
  </si>
  <si>
    <t>Santerre, Lance</t>
  </si>
  <si>
    <t>Gregersen, Simon</t>
  </si>
  <si>
    <t>De Leon, Keniel</t>
  </si>
  <si>
    <t>Beal, Javier</t>
  </si>
  <si>
    <t>Tornberg, Tyler</t>
  </si>
  <si>
    <t>White, Mitch</t>
  </si>
  <si>
    <t>Rooney, Noah</t>
  </si>
  <si>
    <t>Dauman, Randon</t>
  </si>
  <si>
    <t>Heninger, Carter</t>
  </si>
  <si>
    <t>Brodil, Marcus</t>
  </si>
  <si>
    <t>Walls, Joey</t>
  </si>
  <si>
    <t>Matthews, Brice</t>
  </si>
  <si>
    <t>Asby, Will</t>
  </si>
  <si>
    <t>Hunt, Sam</t>
  </si>
  <si>
    <t>Bushnell, Kevin</t>
  </si>
  <si>
    <t>Payne, Kyle</t>
  </si>
  <si>
    <t>Rodriguez, David</t>
  </si>
  <si>
    <t>Boyle, Nate</t>
  </si>
  <si>
    <t>Eiermann, Ryan</t>
  </si>
  <si>
    <t>Stants, Noah</t>
  </si>
  <si>
    <t>Gorgen, Grady</t>
  </si>
  <si>
    <t>Leslie, Josh</t>
  </si>
  <si>
    <t>Chauffe, Will</t>
  </si>
  <si>
    <t>Matkin, Jace</t>
  </si>
  <si>
    <t>Burch, Jared</t>
  </si>
  <si>
    <t>Truitt III, Trey</t>
  </si>
  <si>
    <t>Lacey, Steven</t>
  </si>
  <si>
    <t>Ingram, Tyler</t>
  </si>
  <si>
    <t>Graves, Justin</t>
  </si>
  <si>
    <t>Rosario, Eduardo</t>
  </si>
  <si>
    <t>Castro, Ricky</t>
  </si>
  <si>
    <t>Hanscom, Johnathon</t>
  </si>
  <si>
    <t>Husson, Aaron</t>
  </si>
  <si>
    <t>Moore, Jack</t>
  </si>
  <si>
    <t>Rybarczyk, Tresdon</t>
  </si>
  <si>
    <t>Allen, Dustin</t>
  </si>
  <si>
    <t>Klein, Colton</t>
  </si>
  <si>
    <t>O'Ferrall, Griffin</t>
  </si>
  <si>
    <t>O'Hara, Ryan</t>
  </si>
  <si>
    <t>O'Laughlin, Casey</t>
  </si>
  <si>
    <t>O'Brien, Jack</t>
  </si>
  <si>
    <t>McAdoo, Charles</t>
  </si>
  <si>
    <t>McCarty, Keegan</t>
  </si>
  <si>
    <t>McCloud, Morgan</t>
  </si>
  <si>
    <t>McClure, Norris</t>
  </si>
  <si>
    <t>McCoy, James</t>
  </si>
  <si>
    <t>McDonald, Cam</t>
  </si>
  <si>
    <t>McDonald, Kyte</t>
  </si>
  <si>
    <t>McLaren, Tyler</t>
  </si>
  <si>
    <t>McNamara, Michael</t>
  </si>
  <si>
    <t>McNelly, Mark</t>
  </si>
  <si>
    <t>McWilliams IV, O'Kelly</t>
  </si>
  <si>
    <t>Howitt, Josh</t>
  </si>
  <si>
    <t>Culliver, Joshua</t>
  </si>
  <si>
    <t>Frazier, Carson</t>
  </si>
  <si>
    <t>Houston, Garrett</t>
  </si>
  <si>
    <t>Kottinger, Caedon</t>
  </si>
  <si>
    <t>Leibold, Nate</t>
  </si>
  <si>
    <t>Magee, Noah</t>
  </si>
  <si>
    <t>McAtee, Aric</t>
  </si>
  <si>
    <t>McEvoy, Aidan</t>
  </si>
  <si>
    <t>Seeley, Trey</t>
  </si>
  <si>
    <t>Spoljaric, Garner</t>
  </si>
  <si>
    <t>Vaks, Luke</t>
  </si>
  <si>
    <t>Noland, Parker</t>
  </si>
  <si>
    <t>Rios, Alberto</t>
  </si>
  <si>
    <t>Thompson, Bennett</t>
  </si>
  <si>
    <t>Comia, Branden</t>
  </si>
  <si>
    <t>Reyes, Daylen</t>
  </si>
  <si>
    <t>Hawkins, Tyeler</t>
  </si>
  <si>
    <t>Hardy, Theo</t>
  </si>
  <si>
    <t>Vastine, Jonathan</t>
  </si>
  <si>
    <t>Jackson, Owen</t>
  </si>
  <si>
    <t>Moreno, Liam</t>
  </si>
  <si>
    <t>Campbell, K</t>
  </si>
  <si>
    <t>Campbell, Kr</t>
  </si>
  <si>
    <t>Patel, Mason</t>
  </si>
  <si>
    <t>Merila, Boston</t>
  </si>
  <si>
    <t>Schwabe, Cadyn</t>
  </si>
  <si>
    <t>Angus, Jack</t>
  </si>
  <si>
    <t>Bell, Jack</t>
  </si>
  <si>
    <t>Maloney, Matt</t>
  </si>
  <si>
    <t>Plesac, Frank</t>
  </si>
  <si>
    <t>Reyes Jr, Miguel</t>
  </si>
  <si>
    <t>Shalley, Tucker</t>
  </si>
  <si>
    <t>Allen, Conner</t>
  </si>
  <si>
    <t>Kerestes, Justin</t>
  </si>
  <si>
    <t>Lorenzo, Giovany</t>
  </si>
  <si>
    <t>Smith, Logan</t>
  </si>
  <si>
    <t>Vincent, Bryce</t>
  </si>
  <si>
    <t>Davis, Austin</t>
  </si>
  <si>
    <t>Sweatt, Aidan</t>
  </si>
  <si>
    <t>Robinson, Blayne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</si>
</sst>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17" fontId="0" fillId="0" borderId="0" xfId="0" applyNumberFormat="1"/>
    <xf numFmtId="14" fontId="0" fillId="0" borderId="0" xfId="0" applyNumberFormat="1"/>
    <xf numFmtId="0" fontId="1" fillId="0" borderId="0" xfId="0" applyFont="1" applyAlignment="1">
      <alignment horizontal="center"/>
    </xf>
    <xf numFmtId="0" fontId="0" fillId="0" borderId="0" xfId="0" applyNumberFormat="1"/>
  </cellXfs>
  <cellStyles count="1">
    <cellStyle name="Normal" xfId="0" builtinId="0"/>
  </cellStyles>
  <dxfs count="9">
    <dxf>
      <numFmt numFmtId="0" formatCode="General"/>
    </dxf>
    <dxf>
      <numFmt numFmtId="0" formatCode="General"/>
    </dxf>
    <dxf>
      <numFmt numFmtId="19" formatCode="m/d/yyyy"/>
    </dxf>
    <dxf>
      <numFmt numFmtId="0" formatCode="General"/>
    </dxf>
    <dxf>
      <numFmt numFmtId="0" formatCode="General"/>
    </dxf>
    <dxf>
      <numFmt numFmtId="0" formatCode="General"/>
    </dxf>
    <dxf>
      <numFmt numFmtId="19" formatCode="m/d/yyyy"/>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microsoft.com/office/2020/07/relationships/rdRichValueWebImage" Target="richData/rdRichValueWebImage.xml"/><Relationship Id="rId14" Type="http://schemas.microsoft.com/office/2017/06/relationships/rdSupportingPropertyBagStructure" Target="richData/rdsupportingpropertybagstructure.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AMMS_4436bb9bab12d85481d0e80284983944&amp;qlt=95" TargetMode="External"/><Relationship Id="rId299" Type="http://schemas.openxmlformats.org/officeDocument/2006/relationships/hyperlink" Target="https://www.bing.com/th?id=AMMS_35a5b030da05f7f478aefbe66d32c219&amp;qlt=95" TargetMode="External"/><Relationship Id="rId21" Type="http://schemas.openxmlformats.org/officeDocument/2006/relationships/hyperlink" Target="https://www.bing.com/th?id=AMMS_1a7c78311bfc9e3e1b14685ed7cec376&amp;qlt=95" TargetMode="External"/><Relationship Id="rId63" Type="http://schemas.openxmlformats.org/officeDocument/2006/relationships/hyperlink" Target="https://www.bing.com/th?id=AMMS_dea92f736dd3c05604e40b0c74a8605f&amp;qlt=95" TargetMode="External"/><Relationship Id="rId159" Type="http://schemas.openxmlformats.org/officeDocument/2006/relationships/hyperlink" Target="https://www.bing.com/th?id=AMMS_5a70b993ab8ca8379b50e4e89cae6ee1&amp;qlt=95" TargetMode="External"/><Relationship Id="rId324" Type="http://schemas.openxmlformats.org/officeDocument/2006/relationships/hyperlink" Target="https://www.bing.com/images/search?form=xlimg&amp;q=naples+florida" TargetMode="External"/><Relationship Id="rId366" Type="http://schemas.openxmlformats.org/officeDocument/2006/relationships/hyperlink" Target="https://www.bing.com/images/search?form=xlimg&amp;q=carmichael+california" TargetMode="External"/><Relationship Id="rId170" Type="http://schemas.openxmlformats.org/officeDocument/2006/relationships/hyperlink" Target="https://www.bing.com/images/search?form=xlimg&amp;q=eagan+minnesota" TargetMode="External"/><Relationship Id="rId226" Type="http://schemas.openxmlformats.org/officeDocument/2006/relationships/hyperlink" Target="https://www.bing.com/images/search?form=xlimg&amp;q=alpine+san+diego" TargetMode="External"/><Relationship Id="rId433" Type="http://schemas.openxmlformats.org/officeDocument/2006/relationships/hyperlink" Target="https://www.bing.com/th?id=AMMS_3785520b6abde7ddcdb1cf3097709c41&amp;qlt=95" TargetMode="External"/><Relationship Id="rId268" Type="http://schemas.openxmlformats.org/officeDocument/2006/relationships/hyperlink" Target="https://www.bing.com/images/search?form=xlimg&amp;q=moline+illinois" TargetMode="External"/><Relationship Id="rId32" Type="http://schemas.openxmlformats.org/officeDocument/2006/relationships/hyperlink" Target="https://www.bing.com/images/search?form=xlimg&amp;q=louisiana" TargetMode="External"/><Relationship Id="rId74" Type="http://schemas.openxmlformats.org/officeDocument/2006/relationships/hyperlink" Target="https://www.bing.com/images/search?form=xlimg&amp;q=idaho" TargetMode="External"/><Relationship Id="rId128" Type="http://schemas.openxmlformats.org/officeDocument/2006/relationships/hyperlink" Target="https://www.bing.com/images/search?form=xlimg&amp;q=lafayette+louisiana" TargetMode="External"/><Relationship Id="rId335" Type="http://schemas.openxmlformats.org/officeDocument/2006/relationships/hyperlink" Target="https://www.bing.com/th?id=AMMS_bfd525a1f308d33d79b1ea9b56bf2798&amp;qlt=95" TargetMode="External"/><Relationship Id="rId377" Type="http://schemas.openxmlformats.org/officeDocument/2006/relationships/hyperlink" Target="https://www.bing.com/th?id=AMMS_7715831b527e7d73c6fca594a4c5fe21&amp;qlt=95" TargetMode="External"/><Relationship Id="rId5" Type="http://schemas.openxmlformats.org/officeDocument/2006/relationships/hyperlink" Target="https://www.bing.com/th?id=AMMS_013fd031f457f3f3dcb750f6fd3509d7&amp;qlt=95" TargetMode="External"/><Relationship Id="rId181" Type="http://schemas.openxmlformats.org/officeDocument/2006/relationships/hyperlink" Target="https://www.bing.com/th?id=AMMS_08d2869d43a589e2a364e67dfd999853&amp;qlt=95" TargetMode="External"/><Relationship Id="rId237" Type="http://schemas.openxmlformats.org/officeDocument/2006/relationships/hyperlink" Target="https://www.bing.com/th?id=AMMS_a0460173f648adef745af52005caaf77&amp;qlt=95" TargetMode="External"/><Relationship Id="rId402" Type="http://schemas.openxmlformats.org/officeDocument/2006/relationships/hyperlink" Target="https://www.bing.com/images/search?form=xlimg&amp;q=dawsonville+georgia" TargetMode="External"/><Relationship Id="rId279" Type="http://schemas.openxmlformats.org/officeDocument/2006/relationships/hyperlink" Target="https://www.bing.com/th?id=AMMS_ddbb83586e88c1afb225e76ec76d63fa&amp;qlt=95" TargetMode="External"/><Relationship Id="rId444" Type="http://schemas.openxmlformats.org/officeDocument/2006/relationships/hyperlink" Target="https://www.bing.com/images/search?form=xlimg&amp;q=manahawkin+new+jersey" TargetMode="External"/><Relationship Id="rId43" Type="http://schemas.openxmlformats.org/officeDocument/2006/relationships/hyperlink" Target="https://www.bing.com/th?id=AMMS_6ebdb3dfdd9629e7966d2a74bce0da39&amp;qlt=95" TargetMode="External"/><Relationship Id="rId139" Type="http://schemas.openxmlformats.org/officeDocument/2006/relationships/hyperlink" Target="https://www.bing.com/th?id=AMMS_f9484eae880f72460e714bf9a4525736&amp;qlt=95" TargetMode="External"/><Relationship Id="rId290" Type="http://schemas.openxmlformats.org/officeDocument/2006/relationships/hyperlink" Target="https://www.bing.com/images/search?form=xlimg&amp;q=plainfield+new+jersey" TargetMode="External"/><Relationship Id="rId304" Type="http://schemas.openxmlformats.org/officeDocument/2006/relationships/hyperlink" Target="https://www.bing.com/images/search?form=xlimg&amp;q=australia" TargetMode="External"/><Relationship Id="rId346" Type="http://schemas.openxmlformats.org/officeDocument/2006/relationships/hyperlink" Target="https://www.bing.com/images/search?form=xlimg&amp;q=montara+california" TargetMode="External"/><Relationship Id="rId388" Type="http://schemas.openxmlformats.org/officeDocument/2006/relationships/hyperlink" Target="https://www.bing.com/images/search?form=xlimg&amp;q=parma+ohio" TargetMode="External"/><Relationship Id="rId85" Type="http://schemas.openxmlformats.org/officeDocument/2006/relationships/hyperlink" Target="https://www.bing.com/th?id=AMMS_348b88a346e44ffe38a8fd278b585309&amp;qlt=95" TargetMode="External"/><Relationship Id="rId150" Type="http://schemas.openxmlformats.org/officeDocument/2006/relationships/hyperlink" Target="https://www.bing.com/images/search?form=xlimg&amp;q=gainesville+florida" TargetMode="External"/><Relationship Id="rId192" Type="http://schemas.openxmlformats.org/officeDocument/2006/relationships/hyperlink" Target="https://www.bing.com/images/search?form=xlimg&amp;q=solana+beach+california" TargetMode="External"/><Relationship Id="rId206" Type="http://schemas.openxmlformats.org/officeDocument/2006/relationships/hyperlink" Target="https://www.bing.com/images/search?form=xlimg&amp;q=redondo+beach+california" TargetMode="External"/><Relationship Id="rId413" Type="http://schemas.openxmlformats.org/officeDocument/2006/relationships/hyperlink" Target="https://www.bing.com/th?id=AMMS_64ca718dd7af7d40a3337b18da0282e7&amp;qlt=95" TargetMode="External"/><Relationship Id="rId248" Type="http://schemas.openxmlformats.org/officeDocument/2006/relationships/hyperlink" Target="https://www.bing.com/images/search?form=xlimg&amp;q=pleasanton+california" TargetMode="External"/><Relationship Id="rId12" Type="http://schemas.openxmlformats.org/officeDocument/2006/relationships/hyperlink" Target="https://www.bing.com/images/search?form=xlimg&amp;q=new+jersey" TargetMode="External"/><Relationship Id="rId108" Type="http://schemas.openxmlformats.org/officeDocument/2006/relationships/hyperlink" Target="https://www.bing.com/images/search?form=xlimg&amp;q=waco+texas" TargetMode="External"/><Relationship Id="rId315" Type="http://schemas.openxmlformats.org/officeDocument/2006/relationships/hyperlink" Target="https://www.bing.com/th?id=AMMS_ad6497f6fa0a24699475b25e07a18e68&amp;qlt=95" TargetMode="External"/><Relationship Id="rId357" Type="http://schemas.openxmlformats.org/officeDocument/2006/relationships/hyperlink" Target="https://www.bing.com/th?id=AMMS_ad89df459725c8dfce166485e1b8a9d3&amp;qlt=95" TargetMode="External"/><Relationship Id="rId54" Type="http://schemas.openxmlformats.org/officeDocument/2006/relationships/hyperlink" Target="https://www.bing.com/images/search?form=xlimg&amp;q=wisconsin" TargetMode="External"/><Relationship Id="rId96" Type="http://schemas.openxmlformats.org/officeDocument/2006/relationships/hyperlink" Target="https://www.bing.com/images/search?form=xlimg&amp;q=louisville" TargetMode="External"/><Relationship Id="rId161" Type="http://schemas.openxmlformats.org/officeDocument/2006/relationships/hyperlink" Target="https://www.bing.com/th?id=AMMS_55a916a1b99f859dd6db2259188e219c&amp;qlt=95" TargetMode="External"/><Relationship Id="rId217" Type="http://schemas.openxmlformats.org/officeDocument/2006/relationships/hyperlink" Target="https://www.bing.com/th?id=AMMS_c97f15991719e5448753433d1a982965&amp;qlt=95" TargetMode="External"/><Relationship Id="rId399" Type="http://schemas.openxmlformats.org/officeDocument/2006/relationships/hyperlink" Target="https://www.bing.com/th?id=AMMS_486515ab7c8f8a73e191acde8a046199&amp;qlt=95" TargetMode="External"/><Relationship Id="rId259" Type="http://schemas.openxmlformats.org/officeDocument/2006/relationships/hyperlink" Target="https://www.bing.com/th?id=AMMS_58af72b88316fe8ad421214f6c1a2c2c&amp;qlt=95" TargetMode="External"/><Relationship Id="rId424" Type="http://schemas.openxmlformats.org/officeDocument/2006/relationships/hyperlink" Target="https://www.bing.com/images/search?form=xlimg&amp;q=woodstock+georgia" TargetMode="External"/><Relationship Id="rId23" Type="http://schemas.openxmlformats.org/officeDocument/2006/relationships/hyperlink" Target="https://www.bing.com/th?id=AMMS_05aa70ebb9a0b29b30d94ce16ce5c410&amp;qlt=95" TargetMode="External"/><Relationship Id="rId119" Type="http://schemas.openxmlformats.org/officeDocument/2006/relationships/hyperlink" Target="https://www.bing.com/th?id=AMMS_7ba720e7e5a79e851d14e640173c71ed&amp;qlt=95" TargetMode="External"/><Relationship Id="rId270" Type="http://schemas.openxmlformats.org/officeDocument/2006/relationships/hyperlink" Target="https://www.bing.com/images/search?form=xlimg&amp;q=lebanon+tennessee" TargetMode="External"/><Relationship Id="rId326" Type="http://schemas.openxmlformats.org/officeDocument/2006/relationships/hyperlink" Target="https://www.bing.com/images/search?form=xlimg&amp;q=chesterfield+missouri" TargetMode="External"/><Relationship Id="rId65" Type="http://schemas.openxmlformats.org/officeDocument/2006/relationships/hyperlink" Target="https://www.bing.com/th?id=AMMS_193fb45cc19e30d703bdf2fd9f8c1a54&amp;qlt=95" TargetMode="External"/><Relationship Id="rId130" Type="http://schemas.openxmlformats.org/officeDocument/2006/relationships/hyperlink" Target="https://www.bing.com/images/search?form=xlimg&amp;q=willmar+minnesota" TargetMode="External"/><Relationship Id="rId368" Type="http://schemas.openxmlformats.org/officeDocument/2006/relationships/hyperlink" Target="https://www.bing.com/images/search?form=xlimg&amp;q=aliso+viejo+california" TargetMode="External"/><Relationship Id="rId172" Type="http://schemas.openxmlformats.org/officeDocument/2006/relationships/hyperlink" Target="https://www.bing.com/images/search?form=xlimg&amp;q=wilmette+illinois" TargetMode="External"/><Relationship Id="rId228" Type="http://schemas.openxmlformats.org/officeDocument/2006/relationships/hyperlink" Target="https://www.bing.com/images/search?form=xlimg&amp;q=crete+illinois" TargetMode="External"/><Relationship Id="rId435" Type="http://schemas.openxmlformats.org/officeDocument/2006/relationships/hyperlink" Target="https://www.bing.com/th?id=AMMS_eebaa78cdbb8511430a99ca6badc7297&amp;qlt=95" TargetMode="External"/><Relationship Id="rId281" Type="http://schemas.openxmlformats.org/officeDocument/2006/relationships/hyperlink" Target="https://www.bing.com/th?id=AMMS_aa8b29daaa1938c74f8d286fbd78fffc&amp;qlt=95" TargetMode="External"/><Relationship Id="rId337" Type="http://schemas.openxmlformats.org/officeDocument/2006/relationships/hyperlink" Target="https://www.bing.com/th?id=AMMS_e65f075e806b1e2c192629e7b1a49c4a&amp;qlt=95" TargetMode="External"/><Relationship Id="rId34" Type="http://schemas.openxmlformats.org/officeDocument/2006/relationships/hyperlink" Target="https://www.bing.com/images/search?form=xlimg&amp;q=hawaii" TargetMode="External"/><Relationship Id="rId76" Type="http://schemas.openxmlformats.org/officeDocument/2006/relationships/hyperlink" Target="https://www.bing.com/images/search?form=xlimg&amp;q=utah" TargetMode="External"/><Relationship Id="rId141" Type="http://schemas.openxmlformats.org/officeDocument/2006/relationships/hyperlink" Target="https://www.bing.com/th?id=AMMS_7f64d2559191ece778ce90be6a89d1eb&amp;qlt=95" TargetMode="External"/><Relationship Id="rId379" Type="http://schemas.openxmlformats.org/officeDocument/2006/relationships/hyperlink" Target="https://www.bing.com/th?id=AMMS_e4f4422ec4ecb0e57fe0163f86a0a604&amp;qlt=95" TargetMode="External"/><Relationship Id="rId7" Type="http://schemas.openxmlformats.org/officeDocument/2006/relationships/hyperlink" Target="https://www.bing.com/th?id=AMMS_a6ef920ef1e4415934d0dec3c9026bd2&amp;qlt=95" TargetMode="External"/><Relationship Id="rId183" Type="http://schemas.openxmlformats.org/officeDocument/2006/relationships/hyperlink" Target="https://www.bing.com/th?id=AMMS_82848b0ff21dce7e2e1d6904b38da38d&amp;qlt=95" TargetMode="External"/><Relationship Id="rId239" Type="http://schemas.openxmlformats.org/officeDocument/2006/relationships/hyperlink" Target="https://www.bing.com/th?id=AMMS_88475abb6330419aa38ff8a2a47e6fd1&amp;qlt=95" TargetMode="External"/><Relationship Id="rId390" Type="http://schemas.openxmlformats.org/officeDocument/2006/relationships/hyperlink" Target="https://www.bing.com/images/search?form=xlimg&amp;q=leander+texas" TargetMode="External"/><Relationship Id="rId404" Type="http://schemas.openxmlformats.org/officeDocument/2006/relationships/hyperlink" Target="https://www.bing.com/images/search?form=xlimg&amp;q=bakersfield+california" TargetMode="External"/><Relationship Id="rId446" Type="http://schemas.openxmlformats.org/officeDocument/2006/relationships/hyperlink" Target="https://www.bing.com/images/search?form=xlimg&amp;q=brampton" TargetMode="External"/><Relationship Id="rId250" Type="http://schemas.openxmlformats.org/officeDocument/2006/relationships/hyperlink" Target="https://www.bing.com/images/search?form=xlimg&amp;q=saginaw+michigan" TargetMode="External"/><Relationship Id="rId292" Type="http://schemas.openxmlformats.org/officeDocument/2006/relationships/hyperlink" Target="https://www.bing.com/images/search?form=xlimg&amp;q=oceanside+california" TargetMode="External"/><Relationship Id="rId306" Type="http://schemas.openxmlformats.org/officeDocument/2006/relationships/hyperlink" Target="https://www.bing.com/images/search?form=xlimg&amp;q=white+sulphur+springs+west+virginia" TargetMode="External"/><Relationship Id="rId45" Type="http://schemas.openxmlformats.org/officeDocument/2006/relationships/hyperlink" Target="https://www.bing.com/th?id=AMMS_bcb76e9f20a9c0dcc97ed97d50c844b8&amp;qlt=95" TargetMode="External"/><Relationship Id="rId87" Type="http://schemas.openxmlformats.org/officeDocument/2006/relationships/hyperlink" Target="https://www.bing.com/th?id=AMMS_2730c6835c3d5ef5436aa1cf5aae6236&amp;qlt=95" TargetMode="External"/><Relationship Id="rId110" Type="http://schemas.openxmlformats.org/officeDocument/2006/relationships/hyperlink" Target="https://www.bing.com/images/search?form=xlimg&amp;q=ontario+canada" TargetMode="External"/><Relationship Id="rId348" Type="http://schemas.openxmlformats.org/officeDocument/2006/relationships/hyperlink" Target="https://www.bing.com/images/search?form=xlimg&amp;q=san+diego" TargetMode="External"/><Relationship Id="rId152" Type="http://schemas.openxmlformats.org/officeDocument/2006/relationships/hyperlink" Target="https://www.bing.com/images/search?form=xlimg&amp;q=ottumwa+iowa" TargetMode="External"/><Relationship Id="rId194" Type="http://schemas.openxmlformats.org/officeDocument/2006/relationships/hyperlink" Target="https://www.bing.com/images/search?form=xlimg&amp;q=plano+texas" TargetMode="External"/><Relationship Id="rId208" Type="http://schemas.openxmlformats.org/officeDocument/2006/relationships/hyperlink" Target="https://www.bing.com/images/search?form=xlimg&amp;q=mount+prospect+illinois" TargetMode="External"/><Relationship Id="rId415" Type="http://schemas.openxmlformats.org/officeDocument/2006/relationships/hyperlink" Target="https://www.bing.com/th?id=AMMS_5c5a7dabe425b014529fb9fbd6e5fc6f&amp;qlt=95" TargetMode="External"/><Relationship Id="rId261" Type="http://schemas.openxmlformats.org/officeDocument/2006/relationships/hyperlink" Target="https://www.bing.com/th?id=AMMS_2a3d818e7c8aca37b4103f192f80e447&amp;qlt=95" TargetMode="External"/><Relationship Id="rId14" Type="http://schemas.openxmlformats.org/officeDocument/2006/relationships/hyperlink" Target="https://www.bing.com/images/search?form=xlimg&amp;q=south+carolina" TargetMode="External"/><Relationship Id="rId56" Type="http://schemas.openxmlformats.org/officeDocument/2006/relationships/hyperlink" Target="https://www.bing.com/images/search?form=xlimg&amp;q=florida" TargetMode="External"/><Relationship Id="rId317" Type="http://schemas.openxmlformats.org/officeDocument/2006/relationships/hyperlink" Target="https://www.bing.com/th?id=AMMS_04951ff550bb5c36e417582162875977&amp;qlt=95" TargetMode="External"/><Relationship Id="rId359" Type="http://schemas.openxmlformats.org/officeDocument/2006/relationships/hyperlink" Target="https://www.bing.com/th?id=AMMS_14b8b9c7d439fd7ba979322546e03fcb&amp;qlt=95" TargetMode="External"/><Relationship Id="rId98" Type="http://schemas.openxmlformats.org/officeDocument/2006/relationships/hyperlink" Target="https://www.bing.com/images/search?form=xlimg&amp;q=phoenix+arizona" TargetMode="External"/><Relationship Id="rId121" Type="http://schemas.openxmlformats.org/officeDocument/2006/relationships/hyperlink" Target="https://www.bing.com/th?id=AMMS_291fd27b29c15f027d62c0109920809a&amp;qlt=95" TargetMode="External"/><Relationship Id="rId163" Type="http://schemas.openxmlformats.org/officeDocument/2006/relationships/hyperlink" Target="https://www.bing.com/th?id=AMMS_de425612357c582887d8678ff0a75e96&amp;qlt=95" TargetMode="External"/><Relationship Id="rId219" Type="http://schemas.openxmlformats.org/officeDocument/2006/relationships/hyperlink" Target="https://www.bing.com/th?id=AMMS_bafe1ba10bb2b05668b7137b3955a85d&amp;qlt=95" TargetMode="External"/><Relationship Id="rId370" Type="http://schemas.openxmlformats.org/officeDocument/2006/relationships/hyperlink" Target="https://www.bing.com/images/search?form=xlimg&amp;q=columbia+missouri" TargetMode="External"/><Relationship Id="rId426" Type="http://schemas.openxmlformats.org/officeDocument/2006/relationships/hyperlink" Target="https://www.bing.com/images/search?form=xlimg&amp;q=city+of+kenosha" TargetMode="External"/><Relationship Id="rId230" Type="http://schemas.openxmlformats.org/officeDocument/2006/relationships/hyperlink" Target="https://www.bing.com/images/search?form=xlimg&amp;q=st.+augustine+florida" TargetMode="External"/><Relationship Id="rId25" Type="http://schemas.openxmlformats.org/officeDocument/2006/relationships/hyperlink" Target="https://www.bing.com/th?id=AMMS_287df257e6a24d0e41fd1bd8467f393d&amp;qlt=95" TargetMode="External"/><Relationship Id="rId67" Type="http://schemas.openxmlformats.org/officeDocument/2006/relationships/hyperlink" Target="https://www.bing.com/th?id=AMMS_f6d74d6f7d695311338f5f4f640cd9e8&amp;qlt=95" TargetMode="External"/><Relationship Id="rId272" Type="http://schemas.openxmlformats.org/officeDocument/2006/relationships/hyperlink" Target="https://www.bing.com/images/search?form=xlimg&amp;q=riverside+california" TargetMode="External"/><Relationship Id="rId328" Type="http://schemas.openxmlformats.org/officeDocument/2006/relationships/hyperlink" Target="https://www.bing.com/images/search?form=xlimg&amp;q=dublin+california" TargetMode="External"/><Relationship Id="rId132" Type="http://schemas.openxmlformats.org/officeDocument/2006/relationships/hyperlink" Target="https://www.bing.com/images/search?form=xlimg&amp;q=clovis+california" TargetMode="External"/><Relationship Id="rId174" Type="http://schemas.openxmlformats.org/officeDocument/2006/relationships/hyperlink" Target="https://www.bing.com/images/search?form=xlimg&amp;q=scottsdale+arizona" TargetMode="External"/><Relationship Id="rId381" Type="http://schemas.openxmlformats.org/officeDocument/2006/relationships/hyperlink" Target="https://www.bing.com/th?id=AMMS_670e062aa4216b248993e7737df75652&amp;qlt=95" TargetMode="External"/><Relationship Id="rId241" Type="http://schemas.openxmlformats.org/officeDocument/2006/relationships/hyperlink" Target="https://www.bing.com/th?id=AMMS_eee08cb2fb447d6922fb0da153ff09ab&amp;qlt=95" TargetMode="External"/><Relationship Id="rId437" Type="http://schemas.openxmlformats.org/officeDocument/2006/relationships/hyperlink" Target="https://www.bing.com/th?id=AMMS_53c306c020eb5d3d13922a316bfa6f3e&amp;qlt=95" TargetMode="External"/><Relationship Id="rId36" Type="http://schemas.openxmlformats.org/officeDocument/2006/relationships/hyperlink" Target="https://www.bing.com/images/search?form=xlimg&amp;q=oregon" TargetMode="External"/><Relationship Id="rId283" Type="http://schemas.openxmlformats.org/officeDocument/2006/relationships/hyperlink" Target="https://www.bing.com/th?id=AMMS_9f2cfac0e0d6002e0f648e843016161c&amp;qlt=95" TargetMode="External"/><Relationship Id="rId339" Type="http://schemas.openxmlformats.org/officeDocument/2006/relationships/hyperlink" Target="https://www.bing.com/th?id=AMMS_470502353e301cba98bb94d49dcacf2b&amp;qlt=95" TargetMode="External"/><Relationship Id="rId78" Type="http://schemas.openxmlformats.org/officeDocument/2006/relationships/hyperlink" Target="https://www.bing.com/images/search?form=xlimg&amp;q=arkansas" TargetMode="External"/><Relationship Id="rId101" Type="http://schemas.openxmlformats.org/officeDocument/2006/relationships/hyperlink" Target="https://www.bing.com/th?id=AMMS_6daa5f66684b4dc14bece0d2f5b9b06f&amp;qlt=95" TargetMode="External"/><Relationship Id="rId143" Type="http://schemas.openxmlformats.org/officeDocument/2006/relationships/hyperlink" Target="https://www.bing.com/th?id=AMMS_b1c2396d5644a3d63a4c140b76a456fb&amp;qlt=95" TargetMode="External"/><Relationship Id="rId185" Type="http://schemas.openxmlformats.org/officeDocument/2006/relationships/hyperlink" Target="https://www.bing.com/th?id=AMMS_42dc990028eda3d9370fef3ff152e04b&amp;qlt=95" TargetMode="External"/><Relationship Id="rId350" Type="http://schemas.openxmlformats.org/officeDocument/2006/relationships/hyperlink" Target="https://www.bing.com/images/search?form=xlimg&amp;q=blaine+minnesota" TargetMode="External"/><Relationship Id="rId406" Type="http://schemas.openxmlformats.org/officeDocument/2006/relationships/hyperlink" Target="https://www.bing.com/images/search?form=xlimg&amp;q=eden+prairie+minnesota" TargetMode="External"/><Relationship Id="rId9" Type="http://schemas.openxmlformats.org/officeDocument/2006/relationships/hyperlink" Target="https://www.bing.com/th?id=AMMS_9e67ede5ca781cc8aa46c17e1107f5b7&amp;qlt=95" TargetMode="External"/><Relationship Id="rId210" Type="http://schemas.openxmlformats.org/officeDocument/2006/relationships/hyperlink" Target="https://www.bing.com/images/search?form=xlimg&amp;q=arlington+texas" TargetMode="External"/><Relationship Id="rId392" Type="http://schemas.openxmlformats.org/officeDocument/2006/relationships/hyperlink" Target="https://www.bing.com/images/search?form=xlimg&amp;q=corona+california" TargetMode="External"/><Relationship Id="rId448" Type="http://schemas.openxmlformats.org/officeDocument/2006/relationships/hyperlink" Target="https://www.bing.com/images/search?form=xlimg&amp;q=edwardsville+illinois" TargetMode="External"/><Relationship Id="rId252" Type="http://schemas.openxmlformats.org/officeDocument/2006/relationships/hyperlink" Target="https://www.bing.com/images/search?form=xlimg&amp;q=irvine+california" TargetMode="External"/><Relationship Id="rId294" Type="http://schemas.openxmlformats.org/officeDocument/2006/relationships/hyperlink" Target="https://www.bing.com/images/search?form=xlimg&amp;q=brentwood+missouri" TargetMode="External"/><Relationship Id="rId308" Type="http://schemas.openxmlformats.org/officeDocument/2006/relationships/hyperlink" Target="https://www.bing.com/images/search?form=xlimg&amp;q=round+rock+texas" TargetMode="External"/><Relationship Id="rId47" Type="http://schemas.openxmlformats.org/officeDocument/2006/relationships/hyperlink" Target="https://www.bing.com/th?id=AMMS_980620dbb2b352c3141feaccfeee0d22&amp;qlt=95" TargetMode="External"/><Relationship Id="rId89" Type="http://schemas.openxmlformats.org/officeDocument/2006/relationships/hyperlink" Target="https://www.bing.com/th?id=AMMS_9d45a58ee726db268b6125c283c8450a&amp;qlt=95" TargetMode="External"/><Relationship Id="rId112" Type="http://schemas.openxmlformats.org/officeDocument/2006/relationships/hyperlink" Target="https://www.bing.com/images/search?form=xlimg&amp;q=canada+country" TargetMode="External"/><Relationship Id="rId154" Type="http://schemas.openxmlformats.org/officeDocument/2006/relationships/hyperlink" Target="https://www.bing.com/images/search?form=xlimg&amp;q=santa+cruz+california" TargetMode="External"/><Relationship Id="rId361" Type="http://schemas.openxmlformats.org/officeDocument/2006/relationships/hyperlink" Target="https://www.bing.com/th?id=AMMS_3ddb1bdde8cc5f440b7522c3bbf9aae4&amp;qlt=95" TargetMode="External"/><Relationship Id="rId196" Type="http://schemas.openxmlformats.org/officeDocument/2006/relationships/hyperlink" Target="https://www.bing.com/images/search?form=xlimg&amp;q=norco+california" TargetMode="External"/><Relationship Id="rId417" Type="http://schemas.openxmlformats.org/officeDocument/2006/relationships/hyperlink" Target="https://www.bing.com/th?id=AMMS_f9a70327d33de3262bb3335aa745741d&amp;qlt=95" TargetMode="External"/><Relationship Id="rId16" Type="http://schemas.openxmlformats.org/officeDocument/2006/relationships/hyperlink" Target="https://www.bing.com/images/search?form=xlimg&amp;q=minnesota" TargetMode="External"/><Relationship Id="rId221" Type="http://schemas.openxmlformats.org/officeDocument/2006/relationships/hyperlink" Target="https://www.bing.com/th?id=AMMS_8519ae4d49f4fcb3757ffc0c0eb68174&amp;qlt=95" TargetMode="External"/><Relationship Id="rId263" Type="http://schemas.openxmlformats.org/officeDocument/2006/relationships/hyperlink" Target="https://www.bing.com/th?id=AMMS_2979f7ecac76c392b90b52a2e197c2ea&amp;qlt=95" TargetMode="External"/><Relationship Id="rId319" Type="http://schemas.openxmlformats.org/officeDocument/2006/relationships/hyperlink" Target="https://www.bing.com/th?id=AMMS_e33380860c31211d27c7b78c7a800bf3&amp;qlt=95" TargetMode="External"/><Relationship Id="rId58" Type="http://schemas.openxmlformats.org/officeDocument/2006/relationships/hyperlink" Target="https://www.bing.com/images/search?form=xlimg&amp;q=indiana" TargetMode="External"/><Relationship Id="rId123" Type="http://schemas.openxmlformats.org/officeDocument/2006/relationships/hyperlink" Target="https://www.bing.com/th?id=AMMS_aacc92bd3cb34452bd320eff58944faa&amp;qlt=95" TargetMode="External"/><Relationship Id="rId330" Type="http://schemas.openxmlformats.org/officeDocument/2006/relationships/hyperlink" Target="https://www.bing.com/images/search?form=xlimg&amp;q=clearwater+florida" TargetMode="External"/><Relationship Id="rId165" Type="http://schemas.openxmlformats.org/officeDocument/2006/relationships/hyperlink" Target="https://www.bing.com/th?id=AMMS_e7b2912b935be7ebc89cb80e53439612&amp;qlt=95" TargetMode="External"/><Relationship Id="rId372" Type="http://schemas.openxmlformats.org/officeDocument/2006/relationships/hyperlink" Target="https://www.bing.com/images/search?form=xlimg&amp;q=pensacola+florida" TargetMode="External"/><Relationship Id="rId428" Type="http://schemas.openxmlformats.org/officeDocument/2006/relationships/hyperlink" Target="https://www.bing.com/images/search?form=xlimg&amp;q=asheville+north+carolina" TargetMode="External"/><Relationship Id="rId232" Type="http://schemas.openxmlformats.org/officeDocument/2006/relationships/hyperlink" Target="https://www.bing.com/images/search?form=xlimg&amp;q=titusville+florida" TargetMode="External"/><Relationship Id="rId274" Type="http://schemas.openxmlformats.org/officeDocument/2006/relationships/hyperlink" Target="https://www.bing.com/images/search?form=xlimg&amp;q=east+grand+forks+minnesota" TargetMode="External"/><Relationship Id="rId27" Type="http://schemas.openxmlformats.org/officeDocument/2006/relationships/hyperlink" Target="https://www.bing.com/th?id=AMMS_0a4ce6ccd6a06e8e1e129324dcb63061&amp;qlt=95" TargetMode="External"/><Relationship Id="rId69" Type="http://schemas.openxmlformats.org/officeDocument/2006/relationships/hyperlink" Target="https://www.bing.com/th?id=AMMS_1e0de69cb4108bc512528bc1927b5650&amp;qlt=95" TargetMode="External"/><Relationship Id="rId134" Type="http://schemas.openxmlformats.org/officeDocument/2006/relationships/hyperlink" Target="https://www.bing.com/images/search?form=xlimg&amp;q=st.+cloud+minnesota" TargetMode="External"/><Relationship Id="rId80" Type="http://schemas.openxmlformats.org/officeDocument/2006/relationships/hyperlink" Target="https://www.bing.com/images/search?form=xlimg&amp;q=colorado" TargetMode="External"/><Relationship Id="rId176" Type="http://schemas.openxmlformats.org/officeDocument/2006/relationships/hyperlink" Target="https://www.bing.com/images/search?form=xlimg&amp;q=kennesaw+georgia" TargetMode="External"/><Relationship Id="rId341" Type="http://schemas.openxmlformats.org/officeDocument/2006/relationships/hyperlink" Target="https://www.bing.com/th?id=AMMS_5f6a86b20eda38e7d669dfc7efa708bb&amp;qlt=95" TargetMode="External"/><Relationship Id="rId383" Type="http://schemas.openxmlformats.org/officeDocument/2006/relationships/hyperlink" Target="https://www.bing.com/th?id=AMMS_df6dc1ff2e392b4f346de96e67a83f96&amp;qlt=95" TargetMode="External"/><Relationship Id="rId439" Type="http://schemas.openxmlformats.org/officeDocument/2006/relationships/hyperlink" Target="https://www.bing.com/th?id=AMMS_7d15641694127eb8fa89cf6c3e88787f&amp;qlt=95" TargetMode="External"/><Relationship Id="rId201" Type="http://schemas.openxmlformats.org/officeDocument/2006/relationships/hyperlink" Target="https://www.bing.com/th?id=AMMS_a14f551921da48b61a2008cf9a89e110&amp;qlt=95" TargetMode="External"/><Relationship Id="rId243" Type="http://schemas.openxmlformats.org/officeDocument/2006/relationships/hyperlink" Target="https://www.bing.com/th?id=AMMS_da006d99167b5c71cc39833f8cb325b0&amp;qlt=95" TargetMode="External"/><Relationship Id="rId285" Type="http://schemas.openxmlformats.org/officeDocument/2006/relationships/hyperlink" Target="https://www.bing.com/th?id=AMMS_08fc9391db2bbdced69038cdc2eda3bd&amp;qlt=95" TargetMode="External"/><Relationship Id="rId450" Type="http://schemas.openxmlformats.org/officeDocument/2006/relationships/hyperlink" Target="https://www.bing.com/images/search?form=xlimg&amp;q=glendora+california" TargetMode="External"/><Relationship Id="rId38" Type="http://schemas.openxmlformats.org/officeDocument/2006/relationships/hyperlink" Target="https://www.bing.com/images/search?form=xlimg&amp;q=north+dakota" TargetMode="External"/><Relationship Id="rId103" Type="http://schemas.openxmlformats.org/officeDocument/2006/relationships/hyperlink" Target="https://www.bing.com/th?id=AMMS_b3e728b7360bffa7a4940ca9814840c5&amp;qlt=95" TargetMode="External"/><Relationship Id="rId310" Type="http://schemas.openxmlformats.org/officeDocument/2006/relationships/hyperlink" Target="https://www.bing.com/images/search?form=xlimg&amp;q=moreno+valley+california" TargetMode="External"/><Relationship Id="rId91" Type="http://schemas.openxmlformats.org/officeDocument/2006/relationships/hyperlink" Target="https://www.bing.com/th?id=AMMS_e130f1398b7e293ba659db9f08d33ab0&amp;qlt=95" TargetMode="External"/><Relationship Id="rId145" Type="http://schemas.openxmlformats.org/officeDocument/2006/relationships/hyperlink" Target="https://www.bing.com/th?id=AMMS_3290d11a9db985e31fedc3013c4357c5&amp;qlt=95" TargetMode="External"/><Relationship Id="rId187" Type="http://schemas.openxmlformats.org/officeDocument/2006/relationships/hyperlink" Target="https://www.bing.com/th?id=AMMS_09996d0890a7cbeda0022ca5c73017d3&amp;qlt=95" TargetMode="External"/><Relationship Id="rId352" Type="http://schemas.openxmlformats.org/officeDocument/2006/relationships/hyperlink" Target="https://www.bing.com/images/search?form=xlimg&amp;q=whitehouse+texas" TargetMode="External"/><Relationship Id="rId394" Type="http://schemas.openxmlformats.org/officeDocument/2006/relationships/hyperlink" Target="https://www.bing.com/images/search?form=xlimg&amp;q=chiefland+florida" TargetMode="External"/><Relationship Id="rId408" Type="http://schemas.openxmlformats.org/officeDocument/2006/relationships/hyperlink" Target="https://www.bing.com/images/search?form=xlimg&amp;q=broomfield+colorado" TargetMode="External"/><Relationship Id="rId212" Type="http://schemas.openxmlformats.org/officeDocument/2006/relationships/hyperlink" Target="https://www.bing.com/images/search?form=xlimg&amp;q=el+dorado+hills+california" TargetMode="External"/><Relationship Id="rId254" Type="http://schemas.openxmlformats.org/officeDocument/2006/relationships/hyperlink" Target="https://www.bing.com/images/search?form=xlimg&amp;q=grand+forks+north+dakota" TargetMode="External"/><Relationship Id="rId49" Type="http://schemas.openxmlformats.org/officeDocument/2006/relationships/hyperlink" Target="https://www.bing.com/th?id=AMMS_9eac4a4fa4747d6ad35d61777374e984&amp;qlt=95" TargetMode="External"/><Relationship Id="rId114" Type="http://schemas.openxmlformats.org/officeDocument/2006/relationships/hyperlink" Target="https://www.bing.com/images/search?form=xlimg&amp;q=quebec+canada" TargetMode="External"/><Relationship Id="rId296" Type="http://schemas.openxmlformats.org/officeDocument/2006/relationships/hyperlink" Target="https://www.bing.com/images/search?form=xlimg&amp;q=windsor+ontario" TargetMode="External"/><Relationship Id="rId60" Type="http://schemas.openxmlformats.org/officeDocument/2006/relationships/hyperlink" Target="https://www.bing.com/images/search?form=xlimg&amp;q=tennessee" TargetMode="External"/><Relationship Id="rId156" Type="http://schemas.openxmlformats.org/officeDocument/2006/relationships/hyperlink" Target="https://www.bing.com/images/search?form=xlimg&amp;q=kalamazoo+michigan" TargetMode="External"/><Relationship Id="rId198" Type="http://schemas.openxmlformats.org/officeDocument/2006/relationships/hyperlink" Target="https://www.bing.com/images/search?form=xlimg&amp;q=cincinnati+ohio" TargetMode="External"/><Relationship Id="rId321" Type="http://schemas.openxmlformats.org/officeDocument/2006/relationships/hyperlink" Target="https://www.bing.com/th?id=AMMS_d57e75689cfc9b73c78c639c1433fbe9&amp;qlt=95" TargetMode="External"/><Relationship Id="rId363" Type="http://schemas.openxmlformats.org/officeDocument/2006/relationships/hyperlink" Target="https://www.bing.com/th?id=AMMS_b4bdbc8b4d5645d66be9ffd5f1471ea6&amp;qlt=95" TargetMode="External"/><Relationship Id="rId419" Type="http://schemas.openxmlformats.org/officeDocument/2006/relationships/hyperlink" Target="https://www.bing.com/th?id=AMMS_12b9c919b14b1f3e8025ebca90f52ef6&amp;qlt=95" TargetMode="External"/><Relationship Id="rId223" Type="http://schemas.openxmlformats.org/officeDocument/2006/relationships/hyperlink" Target="https://www.bing.com/th?id=AMMS_abd37d8847fa17f3268592370f148506&amp;qlt=95" TargetMode="External"/><Relationship Id="rId430" Type="http://schemas.openxmlformats.org/officeDocument/2006/relationships/hyperlink" Target="https://www.bing.com/images/search?form=xlimg&amp;q=carpinteria+california" TargetMode="External"/><Relationship Id="rId18" Type="http://schemas.openxmlformats.org/officeDocument/2006/relationships/hyperlink" Target="https://www.bing.com/images/search?form=xlimg&amp;q=missouri" TargetMode="External"/><Relationship Id="rId265" Type="http://schemas.openxmlformats.org/officeDocument/2006/relationships/hyperlink" Target="https://www.bing.com/th?id=AMMS_2c468b8ef3b43b891018335e9da7cf0b&amp;qlt=95" TargetMode="External"/><Relationship Id="rId50" Type="http://schemas.openxmlformats.org/officeDocument/2006/relationships/hyperlink" Target="https://www.bing.com/images/search?form=xlimg&amp;q=kentucky" TargetMode="External"/><Relationship Id="rId104" Type="http://schemas.openxmlformats.org/officeDocument/2006/relationships/hyperlink" Target="https://www.bing.com/images/search?form=xlimg&amp;q=little+rock+arkansas" TargetMode="External"/><Relationship Id="rId125" Type="http://schemas.openxmlformats.org/officeDocument/2006/relationships/hyperlink" Target="https://www.bing.com/th?id=AMMS_dde1ea759b5f2f3026fa4065c9e9d82a&amp;qlt=95" TargetMode="External"/><Relationship Id="rId146" Type="http://schemas.openxmlformats.org/officeDocument/2006/relationships/hyperlink" Target="https://www.bing.com/images/search?form=xlimg&amp;q=peoria+illinois" TargetMode="External"/><Relationship Id="rId167" Type="http://schemas.openxmlformats.org/officeDocument/2006/relationships/hyperlink" Target="https://www.bing.com/th?id=AMMS_02984f25a6ce8d3936d05c446b02ca54&amp;qlt=95" TargetMode="External"/><Relationship Id="rId188" Type="http://schemas.openxmlformats.org/officeDocument/2006/relationships/hyperlink" Target="https://www.bing.com/images/search?form=xlimg&amp;q=brooklyn+new+york" TargetMode="External"/><Relationship Id="rId311" Type="http://schemas.openxmlformats.org/officeDocument/2006/relationships/hyperlink" Target="https://www.bing.com/th?id=AMMS_2e1be78731624da71214ff2f0197a5f4&amp;qlt=95" TargetMode="External"/><Relationship Id="rId332" Type="http://schemas.openxmlformats.org/officeDocument/2006/relationships/hyperlink" Target="https://www.bing.com/images/search?form=xlimg&amp;q=reno+nevada" TargetMode="External"/><Relationship Id="rId353" Type="http://schemas.openxmlformats.org/officeDocument/2006/relationships/hyperlink" Target="https://www.bing.com/th?id=AMMS_9a4cd978cac97582c4913e1a7edd1ca1&amp;qlt=95" TargetMode="External"/><Relationship Id="rId374" Type="http://schemas.openxmlformats.org/officeDocument/2006/relationships/hyperlink" Target="https://www.bing.com/images/search?form=xlimg&amp;q=edmond+oklahoma" TargetMode="External"/><Relationship Id="rId395" Type="http://schemas.openxmlformats.org/officeDocument/2006/relationships/hyperlink" Target="https://www.bing.com/th?id=AMMS_79dd222ad918384b0a5f7e97988047f9&amp;qlt=95" TargetMode="External"/><Relationship Id="rId409" Type="http://schemas.openxmlformats.org/officeDocument/2006/relationships/hyperlink" Target="https://www.bing.com/th?id=AMMS_482f242f4f9b9830b6cbdc2249e4a520&amp;qlt=95" TargetMode="External"/><Relationship Id="rId71" Type="http://schemas.openxmlformats.org/officeDocument/2006/relationships/hyperlink" Target="https://www.bing.com/th?id=AMMS_89f226fc5512d4dac58137d5d7fafd89&amp;qlt=95" TargetMode="External"/><Relationship Id="rId92" Type="http://schemas.openxmlformats.org/officeDocument/2006/relationships/hyperlink" Target="https://www.bing.com/images/search?form=xlimg&amp;q=portland+oregon" TargetMode="External"/><Relationship Id="rId213" Type="http://schemas.openxmlformats.org/officeDocument/2006/relationships/hyperlink" Target="https://www.bing.com/th?id=AMMS_9946b727db715a132c782d1ba3a55555&amp;qlt=95" TargetMode="External"/><Relationship Id="rId234" Type="http://schemas.openxmlformats.org/officeDocument/2006/relationships/hyperlink" Target="https://www.bing.com/images/search?form=xlimg&amp;q=mason+city+iowa" TargetMode="External"/><Relationship Id="rId420" Type="http://schemas.openxmlformats.org/officeDocument/2006/relationships/hyperlink" Target="https://www.bing.com/images/search?form=xlimg&amp;q=st+anthony+minnesota" TargetMode="External"/><Relationship Id="rId2" Type="http://schemas.openxmlformats.org/officeDocument/2006/relationships/hyperlink" Target="https://www.bing.com/images/search?form=xlimg&amp;q=alabama" TargetMode="External"/><Relationship Id="rId29" Type="http://schemas.openxmlformats.org/officeDocument/2006/relationships/hyperlink" Target="https://www.bing.com/th?id=AMMS_2db3117db47b533fc70dc773c56344f7&amp;qlt=95" TargetMode="External"/><Relationship Id="rId255" Type="http://schemas.openxmlformats.org/officeDocument/2006/relationships/hyperlink" Target="https://www.bing.com/th?id=AMMS_665c20da26aaea4a7e42937ba4ee69a0&amp;qlt=95" TargetMode="External"/><Relationship Id="rId276" Type="http://schemas.openxmlformats.org/officeDocument/2006/relationships/hyperlink" Target="https://www.bing.com/images/search?form=xlimg&amp;q=st.+louis+park+minnesota" TargetMode="External"/><Relationship Id="rId297" Type="http://schemas.openxmlformats.org/officeDocument/2006/relationships/hyperlink" Target="https://www.bing.com/th?id=AMMS_8042f4ff80bfcf8c687cc1d348bf1f22&amp;qlt=95" TargetMode="External"/><Relationship Id="rId441" Type="http://schemas.openxmlformats.org/officeDocument/2006/relationships/hyperlink" Target="https://www.bing.com/th?id=AMMS_f96142d63666f6d73324c35645795275&amp;qlt=95" TargetMode="External"/><Relationship Id="rId40" Type="http://schemas.openxmlformats.org/officeDocument/2006/relationships/hyperlink" Target="https://www.bing.com/images/search?form=xlimg&amp;q=west+virginia" TargetMode="External"/><Relationship Id="rId115" Type="http://schemas.openxmlformats.org/officeDocument/2006/relationships/hyperlink" Target="https://www.bing.com/th?id=AMMS_46b7aa9642ece97370a124ee1ecbac24&amp;qlt=95" TargetMode="External"/><Relationship Id="rId136" Type="http://schemas.openxmlformats.org/officeDocument/2006/relationships/hyperlink" Target="https://www.bing.com/images/search?form=xlimg&amp;q=lakeville+minnesota" TargetMode="External"/><Relationship Id="rId157" Type="http://schemas.openxmlformats.org/officeDocument/2006/relationships/hyperlink" Target="https://www.bing.com/th?id=AMMS_d7c45dc2ef0a93587ee291f0af748d88&amp;qlt=95" TargetMode="External"/><Relationship Id="rId178" Type="http://schemas.openxmlformats.org/officeDocument/2006/relationships/hyperlink" Target="https://www.bing.com/images/search?form=xlimg&amp;q=kapaa+kauai+county+hawaii" TargetMode="External"/><Relationship Id="rId301" Type="http://schemas.openxmlformats.org/officeDocument/2006/relationships/hyperlink" Target="https://www.bing.com/th?id=AMMS_04fd7e9217b535265107ad3d0fe3e031&amp;qlt=95" TargetMode="External"/><Relationship Id="rId322" Type="http://schemas.openxmlformats.org/officeDocument/2006/relationships/hyperlink" Target="https://www.bing.com/images/search?form=xlimg&amp;q=atascocita+texas" TargetMode="External"/><Relationship Id="rId343" Type="http://schemas.openxmlformats.org/officeDocument/2006/relationships/hyperlink" Target="https://www.bing.com/th?id=AMMS_acab3bf6c40c3edb566dcaab5dc5d25d&amp;qlt=95" TargetMode="External"/><Relationship Id="rId364" Type="http://schemas.openxmlformats.org/officeDocument/2006/relationships/hyperlink" Target="https://www.bing.com/images/search?form=xlimg&amp;q=gallatin+tennessee" TargetMode="External"/><Relationship Id="rId61" Type="http://schemas.openxmlformats.org/officeDocument/2006/relationships/hyperlink" Target="https://www.bing.com/th?id=AMMS_3b7822796e0085f5ee038697052bd011&amp;qlt=95" TargetMode="External"/><Relationship Id="rId82" Type="http://schemas.openxmlformats.org/officeDocument/2006/relationships/hyperlink" Target="https://www.bing.com/images/search?form=xlimg&amp;q=delaware" TargetMode="External"/><Relationship Id="rId199" Type="http://schemas.openxmlformats.org/officeDocument/2006/relationships/hyperlink" Target="https://www.bing.com/th?id=AMMS_aa4c0807fd41635e486f255476f8f5f0&amp;qlt=95" TargetMode="External"/><Relationship Id="rId203" Type="http://schemas.openxmlformats.org/officeDocument/2006/relationships/hyperlink" Target="https://www.bing.com/th?id=AMMS_d72b00a59c98a5ebbf268d665ae42424&amp;qlt=95" TargetMode="External"/><Relationship Id="rId385" Type="http://schemas.openxmlformats.org/officeDocument/2006/relationships/hyperlink" Target="https://www.bing.com/th?id=AMMS_c91f695823aedc244037c94feb2221d4&amp;qlt=95" TargetMode="External"/><Relationship Id="rId19" Type="http://schemas.openxmlformats.org/officeDocument/2006/relationships/hyperlink" Target="https://www.bing.com/th?id=AMMS_2a328f5457643ab762607dfbfd134d45&amp;qlt=95" TargetMode="External"/><Relationship Id="rId224" Type="http://schemas.openxmlformats.org/officeDocument/2006/relationships/hyperlink" Target="https://www.bing.com/images/search?form=xlimg&amp;q=hilo+hawaii" TargetMode="External"/><Relationship Id="rId245" Type="http://schemas.openxmlformats.org/officeDocument/2006/relationships/hyperlink" Target="https://www.bing.com/th?id=AMMS_8fb66c3a547ece82ed614d286c4597ee&amp;qlt=95" TargetMode="External"/><Relationship Id="rId266" Type="http://schemas.openxmlformats.org/officeDocument/2006/relationships/hyperlink" Target="https://www.bing.com/images/search?form=xlimg&amp;q=mundelein+illinois" TargetMode="External"/><Relationship Id="rId287" Type="http://schemas.openxmlformats.org/officeDocument/2006/relationships/hyperlink" Target="https://www.bing.com/th?id=AMMS_3e313b5813297a76d0a7a69952fa38be&amp;qlt=95" TargetMode="External"/><Relationship Id="rId410" Type="http://schemas.openxmlformats.org/officeDocument/2006/relationships/hyperlink" Target="https://www.bing.com/images/search?form=xlimg&amp;q=ballwin+missouri" TargetMode="External"/><Relationship Id="rId431" Type="http://schemas.openxmlformats.org/officeDocument/2006/relationships/hyperlink" Target="https://www.bing.com/th?id=AMMS_a4918a19f2ada24b7bf9394e022ac6b3&amp;qlt=95" TargetMode="External"/><Relationship Id="rId452" Type="http://schemas.openxmlformats.org/officeDocument/2006/relationships/hyperlink" Target="https://www.bing.com/images/search?form=xlimg&amp;q=sheboygan+wisconsin" TargetMode="External"/><Relationship Id="rId30" Type="http://schemas.openxmlformats.org/officeDocument/2006/relationships/hyperlink" Target="https://www.bing.com/images/search?form=xlimg&amp;q=iowa" TargetMode="External"/><Relationship Id="rId105" Type="http://schemas.openxmlformats.org/officeDocument/2006/relationships/hyperlink" Target="https://www.bing.com/th?id=AMMS_77c0579e3f1cd38d51edbfcb8a1b84e5&amp;qlt=95" TargetMode="External"/><Relationship Id="rId126" Type="http://schemas.openxmlformats.org/officeDocument/2006/relationships/hyperlink" Target="https://www.bing.com/images/search?form=xlimg&amp;q=arden+hills+minnesota" TargetMode="External"/><Relationship Id="rId147" Type="http://schemas.openxmlformats.org/officeDocument/2006/relationships/hyperlink" Target="https://www.bing.com/th?id=AMMS_ce7b271c32772d0239e7e2bb8f2665e6&amp;qlt=95" TargetMode="External"/><Relationship Id="rId168" Type="http://schemas.openxmlformats.org/officeDocument/2006/relationships/hyperlink" Target="https://www.bing.com/images/search?form=xlimg&amp;q=cary+north+carolina" TargetMode="External"/><Relationship Id="rId312" Type="http://schemas.openxmlformats.org/officeDocument/2006/relationships/hyperlink" Target="https://www.bing.com/images/search?form=xlimg&amp;q=jesup+georgia" TargetMode="External"/><Relationship Id="rId333" Type="http://schemas.openxmlformats.org/officeDocument/2006/relationships/hyperlink" Target="https://www.bing.com/th?id=AMMS_6f18e3e2be7816f8052609eab0ec9175&amp;qlt=95" TargetMode="External"/><Relationship Id="rId354" Type="http://schemas.openxmlformats.org/officeDocument/2006/relationships/hyperlink" Target="https://www.bing.com/images/search?form=xlimg&amp;q=downey+california" TargetMode="External"/><Relationship Id="rId51" Type="http://schemas.openxmlformats.org/officeDocument/2006/relationships/hyperlink" Target="https://www.bing.com/th?id=AMMS_69d328f53fbe391bfa39aa223a906959&amp;qlt=95" TargetMode="External"/><Relationship Id="rId72" Type="http://schemas.openxmlformats.org/officeDocument/2006/relationships/hyperlink" Target="https://www.bing.com/images/search?form=xlimg&amp;q=rhode+island" TargetMode="External"/><Relationship Id="rId93" Type="http://schemas.openxmlformats.org/officeDocument/2006/relationships/hyperlink" Target="https://www.bing.com/th?id=AMMS_ba5483ab3fd06d5c4d7913dda53d43f4&amp;qlt=95" TargetMode="External"/><Relationship Id="rId189" Type="http://schemas.openxmlformats.org/officeDocument/2006/relationships/hyperlink" Target="https://www.bing.com/th?id=AMMS_accf86038a640781ffb0f11b2361578e&amp;qlt=95" TargetMode="External"/><Relationship Id="rId375" Type="http://schemas.openxmlformats.org/officeDocument/2006/relationships/hyperlink" Target="https://www.bing.com/th?id=AMMS_5d699db48eb6db3aba617bc5ff1e7355&amp;qlt=95" TargetMode="External"/><Relationship Id="rId396" Type="http://schemas.openxmlformats.org/officeDocument/2006/relationships/hyperlink" Target="https://www.bing.com/images/search?form=xlimg&amp;q=leawood+kansas" TargetMode="External"/><Relationship Id="rId3" Type="http://schemas.openxmlformats.org/officeDocument/2006/relationships/hyperlink" Target="https://www.bing.com/th?id=AMMS_eacb69bc4c31823fb17872127a01601a&amp;qlt=95" TargetMode="External"/><Relationship Id="rId214" Type="http://schemas.openxmlformats.org/officeDocument/2006/relationships/hyperlink" Target="https://www.bing.com/images/search?form=xlimg&amp;q=san+marcos+california" TargetMode="External"/><Relationship Id="rId235" Type="http://schemas.openxmlformats.org/officeDocument/2006/relationships/hyperlink" Target="https://www.bing.com/th?id=AMMS_7ddda3fc1ffc313a2d6f4f48cabd2fa2&amp;qlt=95" TargetMode="External"/><Relationship Id="rId256" Type="http://schemas.openxmlformats.org/officeDocument/2006/relationships/hyperlink" Target="https://www.bing.com/images/search?form=xlimg&amp;q=tustin+california" TargetMode="External"/><Relationship Id="rId277" Type="http://schemas.openxmlformats.org/officeDocument/2006/relationships/hyperlink" Target="https://www.bing.com/th?id=AMMS_4ed93044e1212a5affe3c49e9c192326&amp;qlt=95" TargetMode="External"/><Relationship Id="rId298" Type="http://schemas.openxmlformats.org/officeDocument/2006/relationships/hyperlink" Target="https://www.bing.com/images/search?form=xlimg&amp;q=sauk+city+wisconsin" TargetMode="External"/><Relationship Id="rId400" Type="http://schemas.openxmlformats.org/officeDocument/2006/relationships/hyperlink" Target="https://www.bing.com/images/search?form=xlimg&amp;q=merced+california" TargetMode="External"/><Relationship Id="rId421" Type="http://schemas.openxmlformats.org/officeDocument/2006/relationships/hyperlink" Target="https://www.bing.com/th?id=AMMS_c067c58cd8e4c2cf28ff87836ce315e1&amp;qlt=95" TargetMode="External"/><Relationship Id="rId442" Type="http://schemas.openxmlformats.org/officeDocument/2006/relationships/hyperlink" Target="https://www.bing.com/images/search?form=xlimg&amp;q=niceville+florida" TargetMode="External"/><Relationship Id="rId116" Type="http://schemas.openxmlformats.org/officeDocument/2006/relationships/hyperlink" Target="https://www.bing.com/images/search?form=xlimg&amp;q=british+columbia" TargetMode="External"/><Relationship Id="rId137" Type="http://schemas.openxmlformats.org/officeDocument/2006/relationships/hyperlink" Target="https://www.bing.com/th?id=AMMS_519a9a0bcb6f960ffb9412f0115c27c0&amp;qlt=95" TargetMode="External"/><Relationship Id="rId158" Type="http://schemas.openxmlformats.org/officeDocument/2006/relationships/hyperlink" Target="https://www.bing.com/images/search?form=xlimg&amp;q=rapid+city+south+dakota" TargetMode="External"/><Relationship Id="rId302" Type="http://schemas.openxmlformats.org/officeDocument/2006/relationships/hyperlink" Target="https://www.bing.com/images/search?form=xlimg&amp;q=gunnison+utah" TargetMode="External"/><Relationship Id="rId323" Type="http://schemas.openxmlformats.org/officeDocument/2006/relationships/hyperlink" Target="https://www.bing.com/th?id=AMMS_f491e4e2f7ebfa78eddca34cfb1ffc8f&amp;qlt=95" TargetMode="External"/><Relationship Id="rId344" Type="http://schemas.openxmlformats.org/officeDocument/2006/relationships/hyperlink" Target="https://www.bing.com/images/search?form=xlimg&amp;q=broken+arrow+oklahoma" TargetMode="External"/><Relationship Id="rId20" Type="http://schemas.openxmlformats.org/officeDocument/2006/relationships/hyperlink" Target="https://www.bing.com/images/search?form=xlimg&amp;q=texas" TargetMode="External"/><Relationship Id="rId41" Type="http://schemas.openxmlformats.org/officeDocument/2006/relationships/hyperlink" Target="https://www.bing.com/th?id=AMMS_d24c783d70f4c88740a6e4ebddd84df5&amp;qlt=95" TargetMode="External"/><Relationship Id="rId62" Type="http://schemas.openxmlformats.org/officeDocument/2006/relationships/hyperlink" Target="https://www.bing.com/images/search?form=xlimg&amp;q=south+dakota" TargetMode="External"/><Relationship Id="rId83" Type="http://schemas.openxmlformats.org/officeDocument/2006/relationships/hyperlink" Target="https://www.bing.com/th?id=AMMS_bf892b2cdd49da736e2ae08ceafacc0b&amp;qlt=95" TargetMode="External"/><Relationship Id="rId179" Type="http://schemas.openxmlformats.org/officeDocument/2006/relationships/hyperlink" Target="https://www.bing.com/th?id=AMMS_582ad61de6870041996cb2bb8031f172&amp;qlt=95" TargetMode="External"/><Relationship Id="rId365" Type="http://schemas.openxmlformats.org/officeDocument/2006/relationships/hyperlink" Target="https://www.bing.com/th?id=AMMS_e676b49a5d76ec22f4ec578bfc4e55a3&amp;qlt=95" TargetMode="External"/><Relationship Id="rId386" Type="http://schemas.openxmlformats.org/officeDocument/2006/relationships/hyperlink" Target="https://www.bing.com/images/search?form=xlimg&amp;q=queen+creek+arizona" TargetMode="External"/><Relationship Id="rId190" Type="http://schemas.openxmlformats.org/officeDocument/2006/relationships/hyperlink" Target="https://www.bing.com/images/search?form=xlimg&amp;q=newport+coast%2c+newport+beach" TargetMode="External"/><Relationship Id="rId204" Type="http://schemas.openxmlformats.org/officeDocument/2006/relationships/hyperlink" Target="https://www.bing.com/images/search?form=xlimg&amp;q=chandler+arizona" TargetMode="External"/><Relationship Id="rId225" Type="http://schemas.openxmlformats.org/officeDocument/2006/relationships/hyperlink" Target="https://www.bing.com/th?id=AMMS_55206391e18710f58344e12bedb3f987&amp;qlt=95" TargetMode="External"/><Relationship Id="rId246" Type="http://schemas.openxmlformats.org/officeDocument/2006/relationships/hyperlink" Target="https://www.bing.com/images/search?form=xlimg&amp;q=garden+grove+california" TargetMode="External"/><Relationship Id="rId267" Type="http://schemas.openxmlformats.org/officeDocument/2006/relationships/hyperlink" Target="https://www.bing.com/th?id=AMMS_d8bfa1ff111deced84b3482cf96a2b58&amp;qlt=95" TargetMode="External"/><Relationship Id="rId288" Type="http://schemas.openxmlformats.org/officeDocument/2006/relationships/hyperlink" Target="https://www.bing.com/images/search?form=xlimg&amp;q=battle+creek+michigan" TargetMode="External"/><Relationship Id="rId411" Type="http://schemas.openxmlformats.org/officeDocument/2006/relationships/hyperlink" Target="https://www.bing.com/th?id=AMMS_a590248ef3d7f22dfabaa1b3d1f7c930&amp;qlt=95" TargetMode="External"/><Relationship Id="rId432" Type="http://schemas.openxmlformats.org/officeDocument/2006/relationships/hyperlink" Target="https://www.bing.com/images/search?form=xlimg&amp;q=matthews+north+carolina" TargetMode="External"/><Relationship Id="rId106" Type="http://schemas.openxmlformats.org/officeDocument/2006/relationships/hyperlink" Target="https://www.bing.com/images/search?form=xlimg&amp;q=wilmington+delaware" TargetMode="External"/><Relationship Id="rId127" Type="http://schemas.openxmlformats.org/officeDocument/2006/relationships/hyperlink" Target="https://www.bing.com/th?id=AMMS_866351289b8e31695439c0c6730c5f55&amp;qlt=95" TargetMode="External"/><Relationship Id="rId313" Type="http://schemas.openxmlformats.org/officeDocument/2006/relationships/hyperlink" Target="https://www.bing.com/th?id=AMMS_649e1e98153091ed605ed165f9a95bb1&amp;qlt=95" TargetMode="External"/><Relationship Id="rId10" Type="http://schemas.openxmlformats.org/officeDocument/2006/relationships/hyperlink" Target="https://www.bing.com/images/search?form=xlimg&amp;q=washington+state" TargetMode="External"/><Relationship Id="rId31" Type="http://schemas.openxmlformats.org/officeDocument/2006/relationships/hyperlink" Target="https://www.bing.com/th?id=AMMS_e305d6c55fb44545d0843c934466908f&amp;qlt=95" TargetMode="External"/><Relationship Id="rId52" Type="http://schemas.openxmlformats.org/officeDocument/2006/relationships/hyperlink" Target="https://www.bing.com/images/search?form=xlimg&amp;q=arizona" TargetMode="External"/><Relationship Id="rId73" Type="http://schemas.openxmlformats.org/officeDocument/2006/relationships/hyperlink" Target="https://www.bing.com/th?id=AMMS_9f75a2d8fe633372e202bc2dbf811ed2&amp;qlt=95" TargetMode="External"/><Relationship Id="rId94" Type="http://schemas.openxmlformats.org/officeDocument/2006/relationships/hyperlink" Target="https://www.bing.com/images/search?form=xlimg&amp;q=chicago" TargetMode="External"/><Relationship Id="rId148" Type="http://schemas.openxmlformats.org/officeDocument/2006/relationships/hyperlink" Target="https://www.bing.com/images/search?form=xlimg&amp;q=canton+georgia" TargetMode="External"/><Relationship Id="rId169" Type="http://schemas.openxmlformats.org/officeDocument/2006/relationships/hyperlink" Target="https://www.bing.com/th?id=AMMS_5b51b9ef1fcd998557866442225b7b0c&amp;qlt=95" TargetMode="External"/><Relationship Id="rId334" Type="http://schemas.openxmlformats.org/officeDocument/2006/relationships/hyperlink" Target="https://www.bing.com/images/search?form=xlimg&amp;q=mission+texas" TargetMode="External"/><Relationship Id="rId355" Type="http://schemas.openxmlformats.org/officeDocument/2006/relationships/hyperlink" Target="https://www.bing.com/th?id=AMMS_c2d5b6bf53d41184562977d70d1923a9&amp;qlt=95" TargetMode="External"/><Relationship Id="rId376" Type="http://schemas.openxmlformats.org/officeDocument/2006/relationships/hyperlink" Target="https://www.bing.com/images/search?form=xlimg&amp;q=albany+georgia" TargetMode="External"/><Relationship Id="rId397" Type="http://schemas.openxmlformats.org/officeDocument/2006/relationships/hyperlink" Target="https://www.bing.com/th?id=AMMS_6aafa40ea9229270afe9a269df7a7457&amp;qlt=95" TargetMode="External"/><Relationship Id="rId4" Type="http://schemas.openxmlformats.org/officeDocument/2006/relationships/hyperlink" Target="https://www.bing.com/images/search?form=xlimg&amp;q=united+states" TargetMode="External"/><Relationship Id="rId180" Type="http://schemas.openxmlformats.org/officeDocument/2006/relationships/hyperlink" Target="https://www.bing.com/images/search?form=xlimg&amp;q=bentonville+arkansas" TargetMode="External"/><Relationship Id="rId215" Type="http://schemas.openxmlformats.org/officeDocument/2006/relationships/hyperlink" Target="https://www.bing.com/th?id=AMMS_5fae5b5b15d185e21f74657c0d29d6d0&amp;qlt=95" TargetMode="External"/><Relationship Id="rId236" Type="http://schemas.openxmlformats.org/officeDocument/2006/relationships/hyperlink" Target="https://www.bing.com/images/search?form=xlimg&amp;q=coon+rapids+minnesota" TargetMode="External"/><Relationship Id="rId257" Type="http://schemas.openxmlformats.org/officeDocument/2006/relationships/hyperlink" Target="https://www.bing.com/th?id=AMMS_3fb323bb90c18d9b3fe53673609bf46f&amp;qlt=95" TargetMode="External"/><Relationship Id="rId278" Type="http://schemas.openxmlformats.org/officeDocument/2006/relationships/hyperlink" Target="https://www.bing.com/images/search?form=xlimg&amp;q=plainview+texas" TargetMode="External"/><Relationship Id="rId401" Type="http://schemas.openxmlformats.org/officeDocument/2006/relationships/hyperlink" Target="https://www.bing.com/th?id=AMMS_c2d73d3136edecb50e44569ca9355a72&amp;qlt=95" TargetMode="External"/><Relationship Id="rId422" Type="http://schemas.openxmlformats.org/officeDocument/2006/relationships/hyperlink" Target="https://www.bing.com/images/search?form=xlimg&amp;q=prior+lake+minnesota" TargetMode="External"/><Relationship Id="rId443" Type="http://schemas.openxmlformats.org/officeDocument/2006/relationships/hyperlink" Target="https://www.bing.com/th?id=AMMS_3074d28e541a1dbf64b0a2a08e96ec85&amp;qlt=95" TargetMode="External"/><Relationship Id="rId303" Type="http://schemas.openxmlformats.org/officeDocument/2006/relationships/hyperlink" Target="https://www.bing.com/th?id=AMMS_607d2ba21c8c3faae5d7f75eb3b4917e&amp;qlt=95" TargetMode="External"/><Relationship Id="rId42" Type="http://schemas.openxmlformats.org/officeDocument/2006/relationships/hyperlink" Target="https://www.bing.com/images/search?form=xlimg&amp;q=oklahoma" TargetMode="External"/><Relationship Id="rId84" Type="http://schemas.openxmlformats.org/officeDocument/2006/relationships/hyperlink" Target="https://www.bing.com/images/search?form=xlimg&amp;q=sacramento+california" TargetMode="External"/><Relationship Id="rId138" Type="http://schemas.openxmlformats.org/officeDocument/2006/relationships/hyperlink" Target="https://www.bing.com/images/search?form=xlimg&amp;q=north+las+vegas+nevada" TargetMode="External"/><Relationship Id="rId345" Type="http://schemas.openxmlformats.org/officeDocument/2006/relationships/hyperlink" Target="https://www.bing.com/th?id=AMMS_2781c2f1173d815211747038b7371496&amp;qlt=95" TargetMode="External"/><Relationship Id="rId387" Type="http://schemas.openxmlformats.org/officeDocument/2006/relationships/hyperlink" Target="https://www.bing.com/th?id=AMMS_17d57bf0d2a947a0dce69109e665ee7d&amp;qlt=95" TargetMode="External"/><Relationship Id="rId191" Type="http://schemas.openxmlformats.org/officeDocument/2006/relationships/hyperlink" Target="https://www.bing.com/th?id=AMMS_1a90faf82ad05dd534ff5aea51a50b29&amp;qlt=95" TargetMode="External"/><Relationship Id="rId205" Type="http://schemas.openxmlformats.org/officeDocument/2006/relationships/hyperlink" Target="https://www.bing.com/th?id=AMMS_61b28980bfd5e80e637e83c6ab81e361&amp;qlt=95" TargetMode="External"/><Relationship Id="rId247" Type="http://schemas.openxmlformats.org/officeDocument/2006/relationships/hyperlink" Target="https://www.bing.com/th?id=AMMS_92c6cd74824be12869682d8051baa908&amp;qlt=95" TargetMode="External"/><Relationship Id="rId412" Type="http://schemas.openxmlformats.org/officeDocument/2006/relationships/hyperlink" Target="https://www.bing.com/images/search?form=xlimg&amp;q=hickory+north+carolina" TargetMode="External"/><Relationship Id="rId107" Type="http://schemas.openxmlformats.org/officeDocument/2006/relationships/hyperlink" Target="https://www.bing.com/th?id=AMMS_032c620f15f1c37731f32fa3b3344674&amp;qlt=95" TargetMode="External"/><Relationship Id="rId289" Type="http://schemas.openxmlformats.org/officeDocument/2006/relationships/hyperlink" Target="https://www.bing.com/th?id=AMMS_ece8dab2a78d24da0363ba86faa03df3&amp;qlt=95" TargetMode="External"/><Relationship Id="rId11" Type="http://schemas.openxmlformats.org/officeDocument/2006/relationships/hyperlink" Target="https://www.bing.com/th?id=AMMS_0c337c30eaf35ca7261c45c9f1eb6dc2&amp;qlt=95" TargetMode="External"/><Relationship Id="rId53" Type="http://schemas.openxmlformats.org/officeDocument/2006/relationships/hyperlink" Target="https://www.bing.com/th?id=AMMS_70bf7641098eec123e95d240d1faa012&amp;qlt=95" TargetMode="External"/><Relationship Id="rId149" Type="http://schemas.openxmlformats.org/officeDocument/2006/relationships/hyperlink" Target="https://www.bing.com/th?id=AMMS_e87aa0a16612c9043066389d7c0db32b&amp;qlt=95" TargetMode="External"/><Relationship Id="rId314" Type="http://schemas.openxmlformats.org/officeDocument/2006/relationships/hyperlink" Target="https://www.bing.com/images/search?form=xlimg&amp;q=heath+texas" TargetMode="External"/><Relationship Id="rId356" Type="http://schemas.openxmlformats.org/officeDocument/2006/relationships/hyperlink" Target="https://www.bing.com/images/search?form=xlimg&amp;q=santa+ana+california" TargetMode="External"/><Relationship Id="rId398" Type="http://schemas.openxmlformats.org/officeDocument/2006/relationships/hyperlink" Target="https://www.bing.com/images/search?form=xlimg&amp;q=murrieta+california" TargetMode="External"/><Relationship Id="rId95" Type="http://schemas.openxmlformats.org/officeDocument/2006/relationships/hyperlink" Target="https://www.bing.com/th?id=AMMS_ddbb83586e88c1afb225e76ec76d63fa&amp;qlt=95" TargetMode="External"/><Relationship Id="rId160" Type="http://schemas.openxmlformats.org/officeDocument/2006/relationships/hyperlink" Target="https://www.bing.com/images/search?form=xlimg&amp;q=san+juan+capistrano+california" TargetMode="External"/><Relationship Id="rId216" Type="http://schemas.openxmlformats.org/officeDocument/2006/relationships/hyperlink" Target="https://www.bing.com/images/search?form=xlimg&amp;q=st.+charles+illinois" TargetMode="External"/><Relationship Id="rId423" Type="http://schemas.openxmlformats.org/officeDocument/2006/relationships/hyperlink" Target="https://www.bing.com/th?id=AMMS_feb73c8f65ce290e1a520cc753c24c3e&amp;qlt=95" TargetMode="External"/><Relationship Id="rId258" Type="http://schemas.openxmlformats.org/officeDocument/2006/relationships/hyperlink" Target="https://www.bing.com/images/search?form=xlimg&amp;q=oakland+california" TargetMode="External"/><Relationship Id="rId22" Type="http://schemas.openxmlformats.org/officeDocument/2006/relationships/hyperlink" Target="https://www.bing.com/images/search?form=xlimg&amp;q=maryland" TargetMode="External"/><Relationship Id="rId64" Type="http://schemas.openxmlformats.org/officeDocument/2006/relationships/hyperlink" Target="https://www.bing.com/images/search?form=xlimg&amp;q=new+mexico" TargetMode="External"/><Relationship Id="rId118" Type="http://schemas.openxmlformats.org/officeDocument/2006/relationships/hyperlink" Target="https://www.bing.com/images/search?form=xlimg&amp;q=pearl+city+hawaii" TargetMode="External"/><Relationship Id="rId325" Type="http://schemas.openxmlformats.org/officeDocument/2006/relationships/hyperlink" Target="https://www.bing.com/th?id=AMMS_08dda0f3cd5a1347a33227769f2a490e&amp;qlt=95" TargetMode="External"/><Relationship Id="rId367" Type="http://schemas.openxmlformats.org/officeDocument/2006/relationships/hyperlink" Target="https://www.bing.com/th?id=AMMS_3a4a20938824a393eedec8a2d30230e2&amp;qlt=95" TargetMode="External"/><Relationship Id="rId171" Type="http://schemas.openxmlformats.org/officeDocument/2006/relationships/hyperlink" Target="https://www.bing.com/th?id=AMMS_77eeeda6ef4e966f6a2d65a128fb61e9&amp;qlt=95" TargetMode="External"/><Relationship Id="rId227" Type="http://schemas.openxmlformats.org/officeDocument/2006/relationships/hyperlink" Target="https://www.bing.com/th?id=AMMS_97b26ebc7fe1ecc6672a35661b2133a4&amp;qlt=95" TargetMode="External"/><Relationship Id="rId269" Type="http://schemas.openxmlformats.org/officeDocument/2006/relationships/hyperlink" Target="https://www.bing.com/th?id=AMMS_5d433fa0cef469270bf18611d15a27ff&amp;qlt=95" TargetMode="External"/><Relationship Id="rId434" Type="http://schemas.openxmlformats.org/officeDocument/2006/relationships/hyperlink" Target="https://www.bing.com/images/search?form=xlimg&amp;q=lockport+illinois" TargetMode="External"/><Relationship Id="rId33" Type="http://schemas.openxmlformats.org/officeDocument/2006/relationships/hyperlink" Target="https://www.bing.com/th?id=AMMS_a001f338b209d99b375a60a4fd6867be&amp;qlt=95" TargetMode="External"/><Relationship Id="rId129" Type="http://schemas.openxmlformats.org/officeDocument/2006/relationships/hyperlink" Target="https://www.bing.com/th?id=AMMS_b320f7af8c51d417df8083d3d249d52c&amp;qlt=95" TargetMode="External"/><Relationship Id="rId280" Type="http://schemas.openxmlformats.org/officeDocument/2006/relationships/hyperlink" Target="https://www.bing.com/images/search?form=xlimg&amp;q=lexington+kentucky" TargetMode="External"/><Relationship Id="rId336" Type="http://schemas.openxmlformats.org/officeDocument/2006/relationships/hyperlink" Target="https://www.bing.com/images/search?form=xlimg&amp;q=lake+dallas+texas" TargetMode="External"/><Relationship Id="rId75" Type="http://schemas.openxmlformats.org/officeDocument/2006/relationships/hyperlink" Target="https://www.bing.com/th?id=AMMS_7d3132b16a4a10c55c5d7a95eeb70511&amp;qlt=95" TargetMode="External"/><Relationship Id="rId140" Type="http://schemas.openxmlformats.org/officeDocument/2006/relationships/hyperlink" Target="https://www.bing.com/images/search?form=xlimg&amp;q=naples+italy" TargetMode="External"/><Relationship Id="rId182" Type="http://schemas.openxmlformats.org/officeDocument/2006/relationships/hyperlink" Target="https://www.bing.com/images/search?form=xlimg&amp;q=united+kingdom" TargetMode="External"/><Relationship Id="rId378" Type="http://schemas.openxmlformats.org/officeDocument/2006/relationships/hyperlink" Target="https://www.bing.com/images/search?form=xlimg&amp;q=stockton+california" TargetMode="External"/><Relationship Id="rId403" Type="http://schemas.openxmlformats.org/officeDocument/2006/relationships/hyperlink" Target="https://www.bing.com/th?id=AMMS_0f5d54dbaeb0838bd9ae38d92df96f15&amp;qlt=95" TargetMode="External"/><Relationship Id="rId6" Type="http://schemas.openxmlformats.org/officeDocument/2006/relationships/hyperlink" Target="https://www.bing.com/images/search?form=xlimg&amp;q=new+york+city" TargetMode="External"/><Relationship Id="rId238" Type="http://schemas.openxmlformats.org/officeDocument/2006/relationships/hyperlink" Target="https://www.bing.com/images/search?form=xlimg&amp;q=west+chester+pennsylvania" TargetMode="External"/><Relationship Id="rId445" Type="http://schemas.openxmlformats.org/officeDocument/2006/relationships/hyperlink" Target="https://www.bing.com/th?id=AMMS_efbe8da8aa2796195732fccc7196529f&amp;qlt=95" TargetMode="External"/><Relationship Id="rId291" Type="http://schemas.openxmlformats.org/officeDocument/2006/relationships/hyperlink" Target="https://www.bing.com/th?id=AMMS_45f2cb79ef3ba63e06de56e9f118652d&amp;qlt=95" TargetMode="External"/><Relationship Id="rId305" Type="http://schemas.openxmlformats.org/officeDocument/2006/relationships/hyperlink" Target="https://www.bing.com/th?id=AMMS_d34604c1241b9b369799355895c228e0&amp;qlt=95" TargetMode="External"/><Relationship Id="rId347" Type="http://schemas.openxmlformats.org/officeDocument/2006/relationships/hyperlink" Target="https://www.bing.com/th?id=AMMS_04d3f648e63c08521faa4a00e6dd0b1e&amp;qlt=95" TargetMode="External"/><Relationship Id="rId44" Type="http://schemas.openxmlformats.org/officeDocument/2006/relationships/hyperlink" Target="https://www.bing.com/images/search?form=xlimg&amp;q=virginia" TargetMode="External"/><Relationship Id="rId86" Type="http://schemas.openxmlformats.org/officeDocument/2006/relationships/hyperlink" Target="https://www.bing.com/images/search?form=xlimg&amp;q=seattle" TargetMode="External"/><Relationship Id="rId151" Type="http://schemas.openxmlformats.org/officeDocument/2006/relationships/hyperlink" Target="https://www.bing.com/th?id=AMMS_db949d1861b4c196224c649daeb79ece&amp;qlt=95" TargetMode="External"/><Relationship Id="rId389" Type="http://schemas.openxmlformats.org/officeDocument/2006/relationships/hyperlink" Target="https://www.bing.com/th?id=AMMS_82e916a481f5217bb79df747837ffc40&amp;qlt=95" TargetMode="External"/><Relationship Id="rId193" Type="http://schemas.openxmlformats.org/officeDocument/2006/relationships/hyperlink" Target="https://www.bing.com/th?id=AMMS_07a19522ed299a7607867e0e80979404&amp;qlt=95" TargetMode="External"/><Relationship Id="rId207" Type="http://schemas.openxmlformats.org/officeDocument/2006/relationships/hyperlink" Target="https://www.bing.com/th?id=AMMS_1a8f42bfe7caf28a461d5e150687df5a&amp;qlt=95" TargetMode="External"/><Relationship Id="rId249" Type="http://schemas.openxmlformats.org/officeDocument/2006/relationships/hyperlink" Target="https://www.bing.com/th?id=AMMS_8042f4ff80bfcf8c687cc1d348bf1f22&amp;qlt=95" TargetMode="External"/><Relationship Id="rId414" Type="http://schemas.openxmlformats.org/officeDocument/2006/relationships/hyperlink" Target="https://www.bing.com/images/search?form=xlimg&amp;q=bettendorf+iowa" TargetMode="External"/><Relationship Id="rId13" Type="http://schemas.openxmlformats.org/officeDocument/2006/relationships/hyperlink" Target="https://www.bing.com/th?id=AMMS_6dcea14bf514b3c0281ce3c1bae6ed37&amp;qlt=95" TargetMode="External"/><Relationship Id="rId109" Type="http://schemas.openxmlformats.org/officeDocument/2006/relationships/hyperlink" Target="https://www.bing.com/th?id=AMMS_241b6097923cf723e59e1ebc5b7eaf16&amp;qlt=95" TargetMode="External"/><Relationship Id="rId260" Type="http://schemas.openxmlformats.org/officeDocument/2006/relationships/hyperlink" Target="https://www.bing.com/images/search?form=xlimg&amp;q=appleton+wisconsin" TargetMode="External"/><Relationship Id="rId316" Type="http://schemas.openxmlformats.org/officeDocument/2006/relationships/hyperlink" Target="https://www.bing.com/images/search?form=xlimg&amp;q=grafton+wisconsin" TargetMode="External"/><Relationship Id="rId55" Type="http://schemas.openxmlformats.org/officeDocument/2006/relationships/hyperlink" Target="https://www.bing.com/th?id=AMMS_23e05ce6cc3b5d77e1faa7c5568ef321&amp;qlt=95" TargetMode="External"/><Relationship Id="rId97" Type="http://schemas.openxmlformats.org/officeDocument/2006/relationships/hyperlink" Target="https://www.bing.com/th?id=AMMS_33af133905aaf7eaf39162659ed28a98&amp;qlt=95" TargetMode="External"/><Relationship Id="rId120" Type="http://schemas.openxmlformats.org/officeDocument/2006/relationships/hyperlink" Target="https://www.bing.com/images/search?form=xlimg&amp;q=macon+georgia" TargetMode="External"/><Relationship Id="rId358" Type="http://schemas.openxmlformats.org/officeDocument/2006/relationships/hyperlink" Target="https://www.bing.com/images/search?form=xlimg&amp;q=highlands+ranch+colorado" TargetMode="External"/><Relationship Id="rId162" Type="http://schemas.openxmlformats.org/officeDocument/2006/relationships/hyperlink" Target="https://www.bing.com/images/search?form=xlimg&amp;q=juncos+puerto+rico" TargetMode="External"/><Relationship Id="rId218" Type="http://schemas.openxmlformats.org/officeDocument/2006/relationships/hyperlink" Target="https://www.bing.com/images/search?form=xlimg&amp;q=st.+louis+missouri" TargetMode="External"/><Relationship Id="rId425" Type="http://schemas.openxmlformats.org/officeDocument/2006/relationships/hyperlink" Target="https://www.bing.com/th?id=AMMS_79075fdb83ddb4005c94f8df9809c70f&amp;qlt=95" TargetMode="External"/><Relationship Id="rId271" Type="http://schemas.openxmlformats.org/officeDocument/2006/relationships/hyperlink" Target="https://www.bing.com/th?id=AMMS_e5ba4b0bd059c55194335251db8b8700&amp;qlt=95" TargetMode="External"/><Relationship Id="rId24" Type="http://schemas.openxmlformats.org/officeDocument/2006/relationships/hyperlink" Target="https://www.bing.com/images/search?form=xlimg&amp;q=ohio" TargetMode="External"/><Relationship Id="rId66" Type="http://schemas.openxmlformats.org/officeDocument/2006/relationships/hyperlink" Target="https://www.bing.com/images/search?form=xlimg&amp;q=nebraska" TargetMode="External"/><Relationship Id="rId131" Type="http://schemas.openxmlformats.org/officeDocument/2006/relationships/hyperlink" Target="https://www.bing.com/th?id=AMMS_305ee6fb0e266619a8921ed9e90d4a6e&amp;qlt=95" TargetMode="External"/><Relationship Id="rId327" Type="http://schemas.openxmlformats.org/officeDocument/2006/relationships/hyperlink" Target="https://www.bing.com/th?id=AMMS_ecd4985572d48be094ffa7ba5e66587a&amp;qlt=95" TargetMode="External"/><Relationship Id="rId369" Type="http://schemas.openxmlformats.org/officeDocument/2006/relationships/hyperlink" Target="https://www.bing.com/th?id=AMMS_8ef31addcd16b71d4b7999aa90cd1441&amp;qlt=95" TargetMode="External"/><Relationship Id="rId173" Type="http://schemas.openxmlformats.org/officeDocument/2006/relationships/hyperlink" Target="https://www.bing.com/th?id=AMMS_33af133905aaf7eaf39162659ed28a98&amp;qlt=95" TargetMode="External"/><Relationship Id="rId229" Type="http://schemas.openxmlformats.org/officeDocument/2006/relationships/hyperlink" Target="https://www.bing.com/th?id=AMMS_233f171b1ced493fac9f94076aa76d16&amp;qlt=95" TargetMode="External"/><Relationship Id="rId380" Type="http://schemas.openxmlformats.org/officeDocument/2006/relationships/hyperlink" Target="https://www.bing.com/images/search?form=xlimg&amp;q=cedar+rapids+iowa" TargetMode="External"/><Relationship Id="rId436" Type="http://schemas.openxmlformats.org/officeDocument/2006/relationships/hyperlink" Target="https://www.bing.com/images/search?form=xlimg&amp;q=kent+washington" TargetMode="External"/><Relationship Id="rId240" Type="http://schemas.openxmlformats.org/officeDocument/2006/relationships/hyperlink" Target="https://www.bing.com/images/search?form=xlimg&amp;q=douglasville+georgia" TargetMode="External"/><Relationship Id="rId35" Type="http://schemas.openxmlformats.org/officeDocument/2006/relationships/hyperlink" Target="https://www.bing.com/th?id=AMMS_f72fb537d1c6658fd10f1c3343a66093&amp;qlt=95" TargetMode="External"/><Relationship Id="rId77" Type="http://schemas.openxmlformats.org/officeDocument/2006/relationships/hyperlink" Target="https://www.bing.com/th?id=AMMS_14f0b9ab8a5b6dd11d1937f823947617&amp;qlt=95" TargetMode="External"/><Relationship Id="rId100" Type="http://schemas.openxmlformats.org/officeDocument/2006/relationships/hyperlink" Target="https://www.bing.com/images/search?form=xlimg&amp;q=sioux+falls+south+dakota" TargetMode="External"/><Relationship Id="rId282" Type="http://schemas.openxmlformats.org/officeDocument/2006/relationships/hyperlink" Target="https://www.bing.com/images/search?form=xlimg&amp;q=los+gatos+california" TargetMode="External"/><Relationship Id="rId338" Type="http://schemas.openxmlformats.org/officeDocument/2006/relationships/hyperlink" Target="https://www.bing.com/images/search?form=xlimg&amp;q=bergschenhoek+south+holland" TargetMode="External"/><Relationship Id="rId8" Type="http://schemas.openxmlformats.org/officeDocument/2006/relationships/hyperlink" Target="https://www.bing.com/images/search?form=xlimg&amp;q=california" TargetMode="External"/><Relationship Id="rId142" Type="http://schemas.openxmlformats.org/officeDocument/2006/relationships/hyperlink" Target="https://www.bing.com/images/search?form=xlimg&amp;q=campania" TargetMode="External"/><Relationship Id="rId184" Type="http://schemas.openxmlformats.org/officeDocument/2006/relationships/hyperlink" Target="https://www.bing.com/images/search?form=xlimg&amp;q=port+st.+joe+florida" TargetMode="External"/><Relationship Id="rId391" Type="http://schemas.openxmlformats.org/officeDocument/2006/relationships/hyperlink" Target="https://www.bing.com/th?id=AMMS_f542d7157ab795e938951d76622f5d01&amp;qlt=95" TargetMode="External"/><Relationship Id="rId405" Type="http://schemas.openxmlformats.org/officeDocument/2006/relationships/hyperlink" Target="https://www.bing.com/th?id=AMMS_0f616987aeb8ba4d83efec904f0ce59d&amp;qlt=95" TargetMode="External"/><Relationship Id="rId447" Type="http://schemas.openxmlformats.org/officeDocument/2006/relationships/hyperlink" Target="https://www.bing.com/th?id=AMMS_e247aabbc771161d49d0a9be99269cc4&amp;qlt=95" TargetMode="External"/><Relationship Id="rId251" Type="http://schemas.openxmlformats.org/officeDocument/2006/relationships/hyperlink" Target="https://www.bing.com/th?id=AMMS_de0d7432598df27ea9286a328ba0cfbf&amp;qlt=95" TargetMode="External"/><Relationship Id="rId46" Type="http://schemas.openxmlformats.org/officeDocument/2006/relationships/hyperlink" Target="https://www.bing.com/images/search?form=xlimg&amp;q=massachusetts" TargetMode="External"/><Relationship Id="rId293" Type="http://schemas.openxmlformats.org/officeDocument/2006/relationships/hyperlink" Target="https://www.bing.com/th?id=AMMS_3f153d848f250c33dc30d2494f4e0bca&amp;qlt=95" TargetMode="External"/><Relationship Id="rId307" Type="http://schemas.openxmlformats.org/officeDocument/2006/relationships/hyperlink" Target="https://www.bing.com/th?id=AMMS_eacb66045276c99e593208565d1a7c68&amp;qlt=95" TargetMode="External"/><Relationship Id="rId349" Type="http://schemas.openxmlformats.org/officeDocument/2006/relationships/hyperlink" Target="https://www.bing.com/th?id=AMMS_87de098856d2dcb2add02c8e32f7d19c&amp;qlt=95" TargetMode="External"/><Relationship Id="rId88" Type="http://schemas.openxmlformats.org/officeDocument/2006/relationships/hyperlink" Target="https://www.bing.com/images/search?form=xlimg&amp;q=baltimore+maryland" TargetMode="External"/><Relationship Id="rId111" Type="http://schemas.openxmlformats.org/officeDocument/2006/relationships/hyperlink" Target="https://www.bing.com/th?id=AMMS_1b72ca73cb6469fafbc58815752cb2db&amp;qlt=95" TargetMode="External"/><Relationship Id="rId153" Type="http://schemas.openxmlformats.org/officeDocument/2006/relationships/hyperlink" Target="https://www.bing.com/th?id=AMMS_97ba7d9c01354281ec001c17f891cba0&amp;qlt=95" TargetMode="External"/><Relationship Id="rId195" Type="http://schemas.openxmlformats.org/officeDocument/2006/relationships/hyperlink" Target="https://www.bing.com/th?id=AMMS_e6b442fbeff573f2cba589e889adef2f&amp;qlt=95" TargetMode="External"/><Relationship Id="rId209" Type="http://schemas.openxmlformats.org/officeDocument/2006/relationships/hyperlink" Target="https://www.bing.com/th?id=AMMS_07a19522ed299a7607867e0e80979404&amp;qlt=95" TargetMode="External"/><Relationship Id="rId360" Type="http://schemas.openxmlformats.org/officeDocument/2006/relationships/hyperlink" Target="https://www.bing.com/images/search?form=xlimg&amp;q=la+mesa+california" TargetMode="External"/><Relationship Id="rId416" Type="http://schemas.openxmlformats.org/officeDocument/2006/relationships/hyperlink" Target="https://www.bing.com/images/search?form=xlimg&amp;q=easton+pennsylvania" TargetMode="External"/><Relationship Id="rId220" Type="http://schemas.openxmlformats.org/officeDocument/2006/relationships/hyperlink" Target="https://www.bing.com/images/search?form=xlimg&amp;q=mililani+hawaii" TargetMode="External"/><Relationship Id="rId15" Type="http://schemas.openxmlformats.org/officeDocument/2006/relationships/hyperlink" Target="https://www.bing.com/th?id=AMMS_ded4210869dc148280e8480d62014182&amp;qlt=95" TargetMode="External"/><Relationship Id="rId57" Type="http://schemas.openxmlformats.org/officeDocument/2006/relationships/hyperlink" Target="https://www.bing.com/th?id=AMMS_c11d6802fa60ce5b7e61345c76bb572e&amp;qlt=95" TargetMode="External"/><Relationship Id="rId262" Type="http://schemas.openxmlformats.org/officeDocument/2006/relationships/hyperlink" Target="https://www.bing.com/images/search?form=xlimg&amp;q=mission+viejo+california" TargetMode="External"/><Relationship Id="rId318" Type="http://schemas.openxmlformats.org/officeDocument/2006/relationships/hyperlink" Target="https://www.bing.com/images/search?form=xlimg&amp;q=orange+park+florida" TargetMode="External"/><Relationship Id="rId99" Type="http://schemas.openxmlformats.org/officeDocument/2006/relationships/hyperlink" Target="https://www.bing.com/th?id=AMMS_46cc21eeccd023bedfdf6bacc9660222&amp;qlt=95" TargetMode="External"/><Relationship Id="rId122" Type="http://schemas.openxmlformats.org/officeDocument/2006/relationships/hyperlink" Target="https://www.bing.com/images/search?form=xlimg&amp;q=schaumburg+illinois" TargetMode="External"/><Relationship Id="rId164" Type="http://schemas.openxmlformats.org/officeDocument/2006/relationships/hyperlink" Target="https://www.bing.com/images/search?form=xlimg&amp;q=spotsylvania+county+virginia" TargetMode="External"/><Relationship Id="rId371" Type="http://schemas.openxmlformats.org/officeDocument/2006/relationships/hyperlink" Target="https://www.bing.com/th?id=AMMS_fb12dd95c355e97d73e4bc01b7baf98d&amp;qlt=95" TargetMode="External"/><Relationship Id="rId427" Type="http://schemas.openxmlformats.org/officeDocument/2006/relationships/hyperlink" Target="https://www.bing.com/th?id=AMMS_6337ae92f358ff4b76d2b295e92003fc&amp;qlt=95" TargetMode="External"/><Relationship Id="rId26" Type="http://schemas.openxmlformats.org/officeDocument/2006/relationships/hyperlink" Target="https://www.bing.com/images/search?form=xlimg&amp;q=pennsylvania" TargetMode="External"/><Relationship Id="rId231" Type="http://schemas.openxmlformats.org/officeDocument/2006/relationships/hyperlink" Target="https://www.bing.com/th?id=AMMS_d9205f8748162ff3ba576e680d444cb5&amp;qlt=95" TargetMode="External"/><Relationship Id="rId273" Type="http://schemas.openxmlformats.org/officeDocument/2006/relationships/hyperlink" Target="https://www.bing.com/th?id=AMMS_67f42338e4359e5d56dbda8150c173c5&amp;qlt=95" TargetMode="External"/><Relationship Id="rId329" Type="http://schemas.openxmlformats.org/officeDocument/2006/relationships/hyperlink" Target="https://www.bing.com/th?id=AMMS_3ae0ab961ee58bca537d9efb52991f9e&amp;qlt=95" TargetMode="External"/><Relationship Id="rId68" Type="http://schemas.openxmlformats.org/officeDocument/2006/relationships/hyperlink" Target="https://www.bing.com/images/search?form=xlimg&amp;q=kansas" TargetMode="External"/><Relationship Id="rId133" Type="http://schemas.openxmlformats.org/officeDocument/2006/relationships/hyperlink" Target="https://www.bing.com/th?id=AMMS_1c91ae6fefc6a9731eaa6b14f2717312&amp;qlt=95" TargetMode="External"/><Relationship Id="rId175" Type="http://schemas.openxmlformats.org/officeDocument/2006/relationships/hyperlink" Target="https://www.bing.com/th?id=AMMS_76691ba8fdff402696870065288bd8a9&amp;qlt=95" TargetMode="External"/><Relationship Id="rId340" Type="http://schemas.openxmlformats.org/officeDocument/2006/relationships/hyperlink" Target="https://www.bing.com/images/search?form=xlimg&amp;q=south+holland+netherlands" TargetMode="External"/><Relationship Id="rId200" Type="http://schemas.openxmlformats.org/officeDocument/2006/relationships/hyperlink" Target="https://www.bing.com/images/search?form=xlimg&amp;q=jefferson+georgia" TargetMode="External"/><Relationship Id="rId382" Type="http://schemas.openxmlformats.org/officeDocument/2006/relationships/hyperlink" Target="https://www.bing.com/images/search?form=xlimg&amp;q=stillwater+oklahoma" TargetMode="External"/><Relationship Id="rId438" Type="http://schemas.openxmlformats.org/officeDocument/2006/relationships/hyperlink" Target="https://www.bing.com/images/search?form=xlimg&amp;q=inver+grove+heights+minnesota" TargetMode="External"/><Relationship Id="rId242" Type="http://schemas.openxmlformats.org/officeDocument/2006/relationships/hyperlink" Target="https://www.bing.com/images/search?form=xlimg&amp;q=flower+mound+texas" TargetMode="External"/><Relationship Id="rId284" Type="http://schemas.openxmlformats.org/officeDocument/2006/relationships/hyperlink" Target="https://www.bing.com/images/search?form=xlimg&amp;q=overland+park+kansas" TargetMode="External"/><Relationship Id="rId37" Type="http://schemas.openxmlformats.org/officeDocument/2006/relationships/hyperlink" Target="https://www.bing.com/th?id=AMMS_977f841bcba94e8df181d0c8b04ee1b7&amp;qlt=95" TargetMode="External"/><Relationship Id="rId79" Type="http://schemas.openxmlformats.org/officeDocument/2006/relationships/hyperlink" Target="https://www.bing.com/th?id=AMMS_75d5f9b1bda058563843899cb842857b&amp;qlt=95" TargetMode="External"/><Relationship Id="rId102" Type="http://schemas.openxmlformats.org/officeDocument/2006/relationships/hyperlink" Target="https://www.bing.com/images/search?form=xlimg&amp;q=jackson+mississippi" TargetMode="External"/><Relationship Id="rId144" Type="http://schemas.openxmlformats.org/officeDocument/2006/relationships/hyperlink" Target="https://www.bing.com/images/search?form=xlimg&amp;q=italy" TargetMode="External"/><Relationship Id="rId90" Type="http://schemas.openxmlformats.org/officeDocument/2006/relationships/hyperlink" Target="https://www.bing.com/images/search?form=xlimg&amp;q=salem+oregon" TargetMode="External"/><Relationship Id="rId186" Type="http://schemas.openxmlformats.org/officeDocument/2006/relationships/hyperlink" Target="https://www.bing.com/images/search?form=xlimg&amp;q=cape+coral+florida" TargetMode="External"/><Relationship Id="rId351" Type="http://schemas.openxmlformats.org/officeDocument/2006/relationships/hyperlink" Target="https://www.bing.com/th?id=AMMS_03bec1aa6bdfc98db6bcf63b7f7d6249&amp;qlt=95" TargetMode="External"/><Relationship Id="rId393" Type="http://schemas.openxmlformats.org/officeDocument/2006/relationships/hyperlink" Target="https://www.bing.com/th?id=AMMS_2e3331a315756f084ac1f1d324cf3014&amp;qlt=95" TargetMode="External"/><Relationship Id="rId407" Type="http://schemas.openxmlformats.org/officeDocument/2006/relationships/hyperlink" Target="https://www.bing.com/th?id=AMMS_6ed59079e965c9c84ddb77ecc9fc6649&amp;qlt=95" TargetMode="External"/><Relationship Id="rId449" Type="http://schemas.openxmlformats.org/officeDocument/2006/relationships/hyperlink" Target="https://www.bing.com/th?id=AMMS_373bb05381fe0d80b25933685faf3061&amp;qlt=95" TargetMode="External"/><Relationship Id="rId211" Type="http://schemas.openxmlformats.org/officeDocument/2006/relationships/hyperlink" Target="https://www.bing.com/th?id=AMMS_440937374aa04ff8f2f7762230c5f390&amp;qlt=95" TargetMode="External"/><Relationship Id="rId253" Type="http://schemas.openxmlformats.org/officeDocument/2006/relationships/hyperlink" Target="https://www.bing.com/th?id=AMMS_c27d67479e3055e6fdc921a53e141697&amp;qlt=95" TargetMode="External"/><Relationship Id="rId295" Type="http://schemas.openxmlformats.org/officeDocument/2006/relationships/hyperlink" Target="https://www.bing.com/th?id=AMMS_687e70f892675149313e66b21c14559b&amp;qlt=95" TargetMode="External"/><Relationship Id="rId309" Type="http://schemas.openxmlformats.org/officeDocument/2006/relationships/hyperlink" Target="https://www.bing.com/th?id=AMMS_c8062b3bd3c1db8f1f2e03b145cb3af7&amp;qlt=95" TargetMode="External"/><Relationship Id="rId48" Type="http://schemas.openxmlformats.org/officeDocument/2006/relationships/hyperlink" Target="https://www.bing.com/images/search?form=xlimg&amp;q=illinois" TargetMode="External"/><Relationship Id="rId113" Type="http://schemas.openxmlformats.org/officeDocument/2006/relationships/hyperlink" Target="https://www.bing.com/th?id=AMMS_aaeaa3ea6d5c51d3c1007023687226c2&amp;qlt=95" TargetMode="External"/><Relationship Id="rId320" Type="http://schemas.openxmlformats.org/officeDocument/2006/relationships/hyperlink" Target="https://www.bing.com/images/search?form=xlimg&amp;q=oviedo+florida" TargetMode="External"/><Relationship Id="rId155" Type="http://schemas.openxmlformats.org/officeDocument/2006/relationships/hyperlink" Target="https://www.bing.com/th?id=AMMS_873ed5302801deb4262b1cee159ad7aa&amp;qlt=95" TargetMode="External"/><Relationship Id="rId197" Type="http://schemas.openxmlformats.org/officeDocument/2006/relationships/hyperlink" Target="https://www.bing.com/th?id=AMMS_7eafd143240181523db193aa0445dbb5&amp;qlt=95" TargetMode="External"/><Relationship Id="rId362" Type="http://schemas.openxmlformats.org/officeDocument/2006/relationships/hyperlink" Target="https://www.bing.com/images/search?form=xlimg&amp;q=la+grange+illinois" TargetMode="External"/><Relationship Id="rId418" Type="http://schemas.openxmlformats.org/officeDocument/2006/relationships/hyperlink" Target="https://www.bing.com/images/search?form=xlimg&amp;q=kearney+nebraska" TargetMode="External"/><Relationship Id="rId222" Type="http://schemas.openxmlformats.org/officeDocument/2006/relationships/hyperlink" Target="https://www.bing.com/images/search?form=xlimg&amp;q=the+woodlands+texas" TargetMode="External"/><Relationship Id="rId264" Type="http://schemas.openxmlformats.org/officeDocument/2006/relationships/hyperlink" Target="https://www.bing.com/images/search?form=xlimg&amp;q=crown+point+indiana" TargetMode="External"/><Relationship Id="rId17" Type="http://schemas.openxmlformats.org/officeDocument/2006/relationships/hyperlink" Target="https://www.bing.com/th?id=AMMS_2582cc5c5ac12031e8d061c53faa15d2&amp;qlt=95" TargetMode="External"/><Relationship Id="rId59" Type="http://schemas.openxmlformats.org/officeDocument/2006/relationships/hyperlink" Target="https://www.bing.com/th?id=AMMS_b291b5f14f69debcff83cc7ed4be2bdc&amp;qlt=95" TargetMode="External"/><Relationship Id="rId124" Type="http://schemas.openxmlformats.org/officeDocument/2006/relationships/hyperlink" Target="https://www.bing.com/images/search?form=xlimg&amp;q=pomona+california" TargetMode="External"/><Relationship Id="rId70" Type="http://schemas.openxmlformats.org/officeDocument/2006/relationships/hyperlink" Target="https://www.bing.com/images/search?form=xlimg&amp;q=georgia+u+s+state" TargetMode="External"/><Relationship Id="rId166" Type="http://schemas.openxmlformats.org/officeDocument/2006/relationships/hyperlink" Target="https://www.bing.com/images/search?form=xlimg&amp;q=menifee+california" TargetMode="External"/><Relationship Id="rId331" Type="http://schemas.openxmlformats.org/officeDocument/2006/relationships/hyperlink" Target="https://www.bing.com/th?id=AMMS_48dad80a8885aa8ba4e00eb5ed30ac05&amp;qlt=95" TargetMode="External"/><Relationship Id="rId373" Type="http://schemas.openxmlformats.org/officeDocument/2006/relationships/hyperlink" Target="https://www.bing.com/th?id=AMMS_a84750b0606de7614b31c07fd8a277bc&amp;qlt=95" TargetMode="External"/><Relationship Id="rId429" Type="http://schemas.openxmlformats.org/officeDocument/2006/relationships/hyperlink" Target="https://www.bing.com/th?id=AMMS_9695d05a1393a5af367d8c06de353258&amp;qlt=95" TargetMode="External"/><Relationship Id="rId1" Type="http://schemas.openxmlformats.org/officeDocument/2006/relationships/hyperlink" Target="https://www.bing.com/th?id=AMMS_83b50ea51dc2f3b888fc28f1214dbff5&amp;qlt=95" TargetMode="External"/><Relationship Id="rId233" Type="http://schemas.openxmlformats.org/officeDocument/2006/relationships/hyperlink" Target="https://www.bing.com/th?id=AMMS_c4ddc848aad38e4b4d98adb8dfa3a247&amp;qlt=95" TargetMode="External"/><Relationship Id="rId440" Type="http://schemas.openxmlformats.org/officeDocument/2006/relationships/hyperlink" Target="https://www.bing.com/images/search?form=xlimg&amp;q=roseville+california" TargetMode="External"/><Relationship Id="rId28" Type="http://schemas.openxmlformats.org/officeDocument/2006/relationships/hyperlink" Target="https://www.bing.com/images/search?form=xlimg&amp;q=north+carolina" TargetMode="External"/><Relationship Id="rId275" Type="http://schemas.openxmlformats.org/officeDocument/2006/relationships/hyperlink" Target="https://www.bing.com/th?id=AMMS_64f2f88ec3d31af18dbfc53fc54d92b4&amp;qlt=95" TargetMode="External"/><Relationship Id="rId300" Type="http://schemas.openxmlformats.org/officeDocument/2006/relationships/hyperlink" Target="https://www.bing.com/images/search?form=xlimg&amp;q=sioux+city+iowa" TargetMode="External"/><Relationship Id="rId81" Type="http://schemas.openxmlformats.org/officeDocument/2006/relationships/hyperlink" Target="https://www.bing.com/th?id=AMMS_7fd99c280da34dce745e5f979b52a35f&amp;qlt=95" TargetMode="External"/><Relationship Id="rId135" Type="http://schemas.openxmlformats.org/officeDocument/2006/relationships/hyperlink" Target="https://www.bing.com/th?id=AMMS_d21eb593f552410ddb8f5ce826be8108&amp;qlt=95" TargetMode="External"/><Relationship Id="rId177" Type="http://schemas.openxmlformats.org/officeDocument/2006/relationships/hyperlink" Target="https://www.bing.com/th?id=AMMS_fc1e01a56a6e856ff7f8111f56f22b16&amp;qlt=95" TargetMode="External"/><Relationship Id="rId342" Type="http://schemas.openxmlformats.org/officeDocument/2006/relationships/hyperlink" Target="https://www.bing.com/images/search?form=xlimg&amp;q=netherlands" TargetMode="External"/><Relationship Id="rId384" Type="http://schemas.openxmlformats.org/officeDocument/2006/relationships/hyperlink" Target="https://www.bing.com/images/search?form=xlimg&amp;q=lehi+utah" TargetMode="External"/><Relationship Id="rId202" Type="http://schemas.openxmlformats.org/officeDocument/2006/relationships/hyperlink" Target="https://www.bing.com/images/search?form=xlimg&amp;q=san+luis+obispo+california" TargetMode="External"/><Relationship Id="rId244" Type="http://schemas.openxmlformats.org/officeDocument/2006/relationships/hyperlink" Target="https://www.bing.com/images/search?form=xlimg&amp;q=odessa+texas" TargetMode="External"/><Relationship Id="rId39" Type="http://schemas.openxmlformats.org/officeDocument/2006/relationships/hyperlink" Target="https://www.bing.com/th?id=AMMS_ace1ab8ae465b9ff92c9e8c5d8d65aae&amp;qlt=95" TargetMode="External"/><Relationship Id="rId286" Type="http://schemas.openxmlformats.org/officeDocument/2006/relationships/hyperlink" Target="https://www.bing.com/images/search?form=xlimg&amp;q=san+mateo+california" TargetMode="External"/><Relationship Id="rId451" Type="http://schemas.openxmlformats.org/officeDocument/2006/relationships/hyperlink" Target="https://www.bing.com/th?id=AMMS_fcfb52e7022c8557c5dcd2fafc13633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rd>
    <address r:id="rId217"/>
    <moreImagesAddress r:id="rId218"/>
  </webImageSrd>
  <webImageSrd>
    <address r:id="rId219"/>
    <moreImagesAddress r:id="rId220"/>
  </webImageSrd>
  <webImageSrd>
    <address r:id="rId221"/>
    <moreImagesAddress r:id="rId222"/>
  </webImageSrd>
  <webImageSrd>
    <address r:id="rId223"/>
    <moreImagesAddress r:id="rId224"/>
  </webImageSrd>
  <webImageSrd>
    <address r:id="rId225"/>
    <moreImagesAddress r:id="rId226"/>
  </webImageSrd>
  <webImageSrd>
    <address r:id="rId227"/>
    <moreImagesAddress r:id="rId228"/>
  </webImageSrd>
  <webImageSrd>
    <address r:id="rId229"/>
    <moreImagesAddress r:id="rId230"/>
  </webImageSrd>
  <webImageSrd>
    <address r:id="rId231"/>
    <moreImagesAddress r:id="rId232"/>
  </webImageSrd>
  <webImageSrd>
    <address r:id="rId233"/>
    <moreImagesAddress r:id="rId234"/>
  </webImageSrd>
  <webImageSrd>
    <address r:id="rId235"/>
    <moreImagesAddress r:id="rId236"/>
  </webImageSrd>
  <webImageSrd>
    <address r:id="rId237"/>
    <moreImagesAddress r:id="rId238"/>
  </webImageSrd>
  <webImageSrd>
    <address r:id="rId239"/>
    <moreImagesAddress r:id="rId240"/>
  </webImageSrd>
  <webImageSrd>
    <address r:id="rId241"/>
    <moreImagesAddress r:id="rId242"/>
  </webImageSrd>
  <webImageSrd>
    <address r:id="rId243"/>
    <moreImagesAddress r:id="rId244"/>
  </webImageSrd>
  <webImageSrd>
    <address r:id="rId245"/>
    <moreImagesAddress r:id="rId246"/>
  </webImageSrd>
  <webImageSrd>
    <address r:id="rId247"/>
    <moreImagesAddress r:id="rId248"/>
  </webImageSrd>
  <webImageSrd>
    <address r:id="rId249"/>
    <moreImagesAddress r:id="rId250"/>
  </webImageSrd>
  <webImageSrd>
    <address r:id="rId251"/>
    <moreImagesAddress r:id="rId252"/>
  </webImageSrd>
  <webImageSrd>
    <address r:id="rId253"/>
    <moreImagesAddress r:id="rId254"/>
  </webImageSrd>
  <webImageSrd>
    <address r:id="rId255"/>
    <moreImagesAddress r:id="rId256"/>
  </webImageSrd>
  <webImageSrd>
    <address r:id="rId257"/>
    <moreImagesAddress r:id="rId258"/>
  </webImageSrd>
  <webImageSrd>
    <address r:id="rId259"/>
    <moreImagesAddress r:id="rId260"/>
  </webImageSrd>
  <webImageSrd>
    <address r:id="rId261"/>
    <moreImagesAddress r:id="rId262"/>
  </webImageSrd>
  <webImageSrd>
    <address r:id="rId263"/>
    <moreImagesAddress r:id="rId264"/>
  </webImageSrd>
  <webImageSrd>
    <address r:id="rId265"/>
    <moreImagesAddress r:id="rId266"/>
  </webImageSrd>
  <webImageSrd>
    <address r:id="rId267"/>
    <moreImagesAddress r:id="rId268"/>
  </webImageSrd>
  <webImageSrd>
    <address r:id="rId269"/>
    <moreImagesAddress r:id="rId270"/>
  </webImageSrd>
  <webImageSrd>
    <address r:id="rId271"/>
    <moreImagesAddress r:id="rId272"/>
  </webImageSrd>
  <webImageSrd>
    <address r:id="rId273"/>
    <moreImagesAddress r:id="rId274"/>
  </webImageSrd>
  <webImageSrd>
    <address r:id="rId275"/>
    <moreImagesAddress r:id="rId276"/>
  </webImageSrd>
  <webImageSrd>
    <address r:id="rId277"/>
    <moreImagesAddress r:id="rId278"/>
  </webImageSrd>
  <webImageSrd>
    <address r:id="rId279"/>
    <moreImagesAddress r:id="rId280"/>
  </webImageSrd>
  <webImageSrd>
    <address r:id="rId281"/>
    <moreImagesAddress r:id="rId282"/>
  </webImageSrd>
  <webImageSrd>
    <address r:id="rId283"/>
    <moreImagesAddress r:id="rId284"/>
  </webImageSrd>
  <webImageSrd>
    <address r:id="rId285"/>
    <moreImagesAddress r:id="rId286"/>
  </webImageSrd>
  <webImageSrd>
    <address r:id="rId287"/>
    <moreImagesAddress r:id="rId288"/>
  </webImageSrd>
  <webImageSrd>
    <address r:id="rId289"/>
    <moreImagesAddress r:id="rId290"/>
  </webImageSrd>
  <webImageSrd>
    <address r:id="rId291"/>
    <moreImagesAddress r:id="rId292"/>
  </webImageSrd>
  <webImageSrd>
    <address r:id="rId293"/>
    <moreImagesAddress r:id="rId294"/>
  </webImageSrd>
  <webImageSrd>
    <address r:id="rId295"/>
    <moreImagesAddress r:id="rId296"/>
  </webImageSrd>
  <webImageSrd>
    <address r:id="rId297"/>
    <moreImagesAddress r:id="rId298"/>
  </webImageSrd>
  <webImageSrd>
    <address r:id="rId299"/>
    <moreImagesAddress r:id="rId300"/>
  </webImageSrd>
  <webImageSrd>
    <address r:id="rId301"/>
    <moreImagesAddress r:id="rId302"/>
  </webImageSrd>
  <webImageSrd>
    <address r:id="rId303"/>
    <moreImagesAddress r:id="rId304"/>
  </webImageSrd>
  <webImageSrd>
    <address r:id="rId305"/>
    <moreImagesAddress r:id="rId306"/>
  </webImageSrd>
  <webImageSrd>
    <address r:id="rId307"/>
    <moreImagesAddress r:id="rId308"/>
  </webImageSrd>
  <webImageSrd>
    <address r:id="rId309"/>
    <moreImagesAddress r:id="rId310"/>
  </webImageSrd>
  <webImageSrd>
    <address r:id="rId311"/>
    <moreImagesAddress r:id="rId312"/>
  </webImageSrd>
  <webImageSrd>
    <address r:id="rId313"/>
    <moreImagesAddress r:id="rId314"/>
  </webImageSrd>
  <webImageSrd>
    <address r:id="rId315"/>
    <moreImagesAddress r:id="rId316"/>
  </webImageSrd>
  <webImageSrd>
    <address r:id="rId317"/>
    <moreImagesAddress r:id="rId318"/>
  </webImageSrd>
  <webImageSrd>
    <address r:id="rId319"/>
    <moreImagesAddress r:id="rId320"/>
  </webImageSrd>
  <webImageSrd>
    <address r:id="rId321"/>
    <moreImagesAddress r:id="rId322"/>
  </webImageSrd>
  <webImageSrd>
    <address r:id="rId323"/>
    <moreImagesAddress r:id="rId324"/>
  </webImageSrd>
  <webImageSrd>
    <address r:id="rId325"/>
    <moreImagesAddress r:id="rId326"/>
  </webImageSrd>
  <webImageSrd>
    <address r:id="rId327"/>
    <moreImagesAddress r:id="rId328"/>
  </webImageSrd>
  <webImageSrd>
    <address r:id="rId329"/>
    <moreImagesAddress r:id="rId330"/>
  </webImageSrd>
  <webImageSrd>
    <address r:id="rId331"/>
    <moreImagesAddress r:id="rId332"/>
  </webImageSrd>
  <webImageSrd>
    <address r:id="rId333"/>
    <moreImagesAddress r:id="rId334"/>
  </webImageSrd>
  <webImageSrd>
    <address r:id="rId335"/>
    <moreImagesAddress r:id="rId336"/>
  </webImageSrd>
  <webImageSrd>
    <address r:id="rId337"/>
    <moreImagesAddress r:id="rId338"/>
  </webImageSrd>
  <webImageSrd>
    <address r:id="rId339"/>
    <moreImagesAddress r:id="rId340"/>
  </webImageSrd>
  <webImageSrd>
    <address r:id="rId341"/>
    <moreImagesAddress r:id="rId342"/>
  </webImageSrd>
  <webImageSrd>
    <address r:id="rId343"/>
    <moreImagesAddress r:id="rId344"/>
  </webImageSrd>
  <webImageSrd>
    <address r:id="rId345"/>
    <moreImagesAddress r:id="rId346"/>
  </webImageSrd>
  <webImageSrd>
    <address r:id="rId347"/>
    <moreImagesAddress r:id="rId348"/>
  </webImageSrd>
  <webImageSrd>
    <address r:id="rId349"/>
    <moreImagesAddress r:id="rId350"/>
  </webImageSrd>
  <webImageSrd>
    <address r:id="rId351"/>
    <moreImagesAddress r:id="rId352"/>
  </webImageSrd>
  <webImageSrd>
    <address r:id="rId353"/>
    <moreImagesAddress r:id="rId354"/>
  </webImageSrd>
  <webImageSrd>
    <address r:id="rId355"/>
    <moreImagesAddress r:id="rId356"/>
  </webImageSrd>
  <webImageSrd>
    <address r:id="rId357"/>
    <moreImagesAddress r:id="rId358"/>
  </webImageSrd>
  <webImageSrd>
    <address r:id="rId359"/>
    <moreImagesAddress r:id="rId360"/>
  </webImageSrd>
  <webImageSrd>
    <address r:id="rId361"/>
    <moreImagesAddress r:id="rId362"/>
  </webImageSrd>
  <webImageSrd>
    <address r:id="rId363"/>
    <moreImagesAddress r:id="rId364"/>
  </webImageSrd>
  <webImageSrd>
    <address r:id="rId365"/>
    <moreImagesAddress r:id="rId366"/>
  </webImageSrd>
  <webImageSrd>
    <address r:id="rId367"/>
    <moreImagesAddress r:id="rId368"/>
  </webImageSrd>
  <webImageSrd>
    <address r:id="rId369"/>
    <moreImagesAddress r:id="rId370"/>
  </webImageSrd>
  <webImageSrd>
    <address r:id="rId371"/>
    <moreImagesAddress r:id="rId372"/>
  </webImageSrd>
  <webImageSrd>
    <address r:id="rId373"/>
    <moreImagesAddress r:id="rId374"/>
  </webImageSrd>
  <webImageSrd>
    <address r:id="rId375"/>
    <moreImagesAddress r:id="rId376"/>
  </webImageSrd>
  <webImageSrd>
    <address r:id="rId377"/>
    <moreImagesAddress r:id="rId378"/>
  </webImageSrd>
  <webImageSrd>
    <address r:id="rId379"/>
    <moreImagesAddress r:id="rId380"/>
  </webImageSrd>
  <webImageSrd>
    <address r:id="rId381"/>
    <moreImagesAddress r:id="rId382"/>
  </webImageSrd>
  <webImageSrd>
    <address r:id="rId383"/>
    <moreImagesAddress r:id="rId384"/>
  </webImageSrd>
  <webImageSrd>
    <address r:id="rId385"/>
    <moreImagesAddress r:id="rId386"/>
  </webImageSrd>
  <webImageSrd>
    <address r:id="rId387"/>
    <moreImagesAddress r:id="rId388"/>
  </webImageSrd>
  <webImageSrd>
    <address r:id="rId389"/>
    <moreImagesAddress r:id="rId390"/>
  </webImageSrd>
  <webImageSrd>
    <address r:id="rId391"/>
    <moreImagesAddress r:id="rId392"/>
  </webImageSrd>
  <webImageSrd>
    <address r:id="rId393"/>
    <moreImagesAddress r:id="rId394"/>
  </webImageSrd>
  <webImageSrd>
    <address r:id="rId395"/>
    <moreImagesAddress r:id="rId396"/>
  </webImageSrd>
  <webImageSrd>
    <address r:id="rId397"/>
    <moreImagesAddress r:id="rId398"/>
  </webImageSrd>
  <webImageSrd>
    <address r:id="rId399"/>
    <moreImagesAddress r:id="rId400"/>
  </webImageSrd>
  <webImageSrd>
    <address r:id="rId401"/>
    <moreImagesAddress r:id="rId402"/>
  </webImageSrd>
  <webImageSrd>
    <address r:id="rId403"/>
    <moreImagesAddress r:id="rId404"/>
  </webImageSrd>
  <webImageSrd>
    <address r:id="rId405"/>
    <moreImagesAddress r:id="rId406"/>
  </webImageSrd>
  <webImageSrd>
    <address r:id="rId407"/>
    <moreImagesAddress r:id="rId408"/>
  </webImageSrd>
  <webImageSrd>
    <address r:id="rId409"/>
    <moreImagesAddress r:id="rId410"/>
  </webImageSrd>
  <webImageSrd>
    <address r:id="rId411"/>
    <moreImagesAddress r:id="rId412"/>
  </webImageSrd>
  <webImageSrd>
    <address r:id="rId413"/>
    <moreImagesAddress r:id="rId414"/>
  </webImageSrd>
  <webImageSrd>
    <address r:id="rId415"/>
    <moreImagesAddress r:id="rId416"/>
  </webImageSrd>
  <webImageSrd>
    <address r:id="rId417"/>
    <moreImagesAddress r:id="rId418"/>
  </webImageSrd>
  <webImageSrd>
    <address r:id="rId419"/>
    <moreImagesAddress r:id="rId420"/>
  </webImageSrd>
  <webImageSrd>
    <address r:id="rId421"/>
    <moreImagesAddress r:id="rId422"/>
  </webImageSrd>
  <webImageSrd>
    <address r:id="rId423"/>
    <moreImagesAddress r:id="rId424"/>
  </webImageSrd>
  <webImageSrd>
    <address r:id="rId425"/>
    <moreImagesAddress r:id="rId426"/>
  </webImageSrd>
  <webImageSrd>
    <address r:id="rId427"/>
    <moreImagesAddress r:id="rId428"/>
  </webImageSrd>
  <webImageSrd>
    <address r:id="rId429"/>
    <moreImagesAddress r:id="rId430"/>
  </webImageSrd>
  <webImageSrd>
    <address r:id="rId431"/>
    <moreImagesAddress r:id="rId432"/>
  </webImageSrd>
  <webImageSrd>
    <address r:id="rId433"/>
    <moreImagesAddress r:id="rId434"/>
  </webImageSrd>
  <webImageSrd>
    <address r:id="rId435"/>
    <moreImagesAddress r:id="rId436"/>
  </webImageSrd>
  <webImageSrd>
    <address r:id="rId437"/>
    <moreImagesAddress r:id="rId438"/>
  </webImageSrd>
  <webImageSrd>
    <address r:id="rId439"/>
    <moreImagesAddress r:id="rId440"/>
  </webImageSrd>
  <webImageSrd>
    <address r:id="rId441"/>
    <moreImagesAddress r:id="rId442"/>
  </webImageSrd>
  <webImageSrd>
    <address r:id="rId443"/>
    <moreImagesAddress r:id="rId444"/>
  </webImageSrd>
  <webImageSrd>
    <address r:id="rId445"/>
    <moreImagesAddress r:id="rId446"/>
  </webImageSrd>
  <webImageSrd>
    <address r:id="rId447"/>
    <moreImagesAddress r:id="rId448"/>
  </webImageSrd>
  <webImageSrd>
    <address r:id="rId449"/>
    <moreImagesAddress r:id="rId450"/>
  </webImageSrd>
  <webImageSrd>
    <address r:id="rId451"/>
    <moreImagesAddress r:id="rId452"/>
  </webImageSrd>
</webImagesSrd>
</file>

<file path=xl/richData/rdarray.xml><?xml version="1.0" encoding="utf-8"?>
<arrayData xmlns="http://schemas.microsoft.com/office/spreadsheetml/2017/richdata2" count="524">
  <a r="1">
    <v t="s">Johnny Ragland (Mayor)</v>
  </a>
  <a r="1">
    <v t="s">Central Time Zone</v>
  </a>
  <a r="2">
    <v t="r">19</v>
    <v t="r">20</v>
  </a>
  <a r="2">
    <v t="r">65</v>
    <v t="r">66</v>
  </a>
  <a r="1">
    <v t="s">None</v>
  </a>
  <a r="59">
    <v t="r">84</v>
    <v t="r">85</v>
    <v t="r">64</v>
    <v t="r">86</v>
    <v t="r">87</v>
    <v t="r">88</v>
    <v t="r">89</v>
    <v t="r">90</v>
    <v t="r">91</v>
    <v t="r">92</v>
    <v t="r">93</v>
    <v t="r">94</v>
    <v t="r">50</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v>
    <v t="r">128</v>
    <v t="r">129</v>
    <v t="r">130</v>
    <v t="r">131</v>
    <v t="r">132</v>
    <v t="r">133</v>
    <v t="r">134</v>
    <v t="r">135</v>
    <v t="r">136</v>
    <v t="r">137</v>
    <v t="r">138</v>
    <v t="r">139</v>
  </a>
  <a r="9">
    <v t="s">Chamorro Time Zone</v>
    <v t="s">Atlantic Time Zone</v>
    <v t="s">Eastern Time Zone</v>
    <v t="s">Central Time Zone</v>
    <v t="s">Mountain Time Zone</v>
    <v t="s">Pacific Time Zone</v>
    <v t="s">Alaska Time Zone</v>
    <v t="s">Hawaii-Aleutian Time Zone</v>
    <v t="s">Samoa Time Zone</v>
  </a>
  <a r="2">
    <v t="s">Ivan Brajović (President)</v>
    <v t="s">Steven Reed (Mayor)</v>
  </a>
  <a r="1">
    <v t="s">Eric Adams (Mayor)</v>
  </a>
  <a r="1">
    <v t="s">Eastern Time Zone</v>
  </a>
  <a r="3">
    <v t="r">169</v>
    <v t="r">170</v>
    <v t="r">171</v>
  </a>
  <a r="2">
    <v t="r">201</v>
    <v t="r">202</v>
  </a>
  <a r="1">
    <v t="s">Pacific Time Zone</v>
  </a>
  <a r="2">
    <v t="r">235</v>
    <v t="r">236</v>
  </a>
  <a r="2">
    <v t="r">266</v>
    <v t="r">267</v>
  </a>
  <a r="2">
    <v t="r">296</v>
    <v t="s">Pamela Evette (Lieutenant Governor)</v>
  </a>
  <a r="2">
    <v t="r">345</v>
    <v t="r">346</v>
  </a>
  <a r="3">
    <v t="r">370</v>
    <v t="r">371</v>
    <v t="s">Lisa Cano Burkhead (Lieutenant Governor)</v>
  </a>
  <a r="2">
    <v t="s">Mountain Time Zone</v>
    <v t="s">Pacific Time Zone</v>
  </a>
  <a r="2">
    <v t="r">402</v>
    <v t="r">403</v>
  </a>
  <a r="2">
    <v t="s">Central Time Zone</v>
    <v t="s">Mountain Time Zone</v>
  </a>
  <a r="2">
    <v t="r">431</v>
    <v t="r">432</v>
  </a>
  <a r="1">
    <v t="r">456</v>
  </a>
  <a r="2">
    <v t="r">479</v>
    <v t="s">Garlin Gilchrist (Lieutenant Governor)</v>
  </a>
  <a r="2">
    <v t="s">Eastern Time Zone</v>
    <v t="s">Central Time Zone</v>
  </a>
  <a r="1">
    <v t="r">507</v>
  </a>
  <a r="2">
    <v t="r">532</v>
    <v t="s">Mark Robinson (Lieutenant Governor)</v>
  </a>
  <a r="2">
    <v t="r">557</v>
    <v t="r">558</v>
  </a>
  <a r="2">
    <v t="r">582</v>
    <v t="r">583</v>
  </a>
  <a r="2">
    <v t="r">609</v>
    <v t="r">610</v>
  </a>
  <a r="1">
    <v t="s">Hawaii-Aleutian Time Zone</v>
  </a>
  <a r="2">
    <v t="r">634</v>
    <v t="r">634</v>
  </a>
  <a r="2">
    <v t="r">659</v>
    <v t="r">660</v>
  </a>
  <a r="1">
    <v t="r">681</v>
  </a>
  <a r="2">
    <v t="s">Matt Pinnell (Lieutenant Governor)</v>
    <v t="r">704</v>
  </a>
  <a r="2">
    <v t="s">Glenn Youngkin (Governor)</v>
    <v t="r">731</v>
  </a>
  <a r="2">
    <v t="r">750</v>
    <v t="r">751</v>
  </a>
  <a r="2">
    <v t="r">774</v>
    <v t="r">775</v>
  </a>
  <a r="2">
    <v t="r">795</v>
    <v t="s">Jacqueline Coleman (Lieutenant Governor)</v>
  </a>
  <a r="2">
    <v t="r">816</v>
    <v t="r">817</v>
  </a>
  <a r="1">
    <v t="s">Mountain Time Zone</v>
  </a>
  <a r="2">
    <v t="r">843</v>
    <v t="r">844</v>
  </a>
  <a r="2">
    <v t="r">865</v>
    <v t="r">866</v>
  </a>
  <a r="1">
    <v t="r">885</v>
  </a>
  <a r="2">
    <v t="r">906</v>
    <v t="r">907</v>
  </a>
  <a r="2">
    <v t="s">Bill Lee (Governor)</v>
    <v t="r">923</v>
  </a>
  <a r="2">
    <v t="r">943</v>
    <v t="r">944</v>
  </a>
  <a r="2">
    <v t="r">963</v>
    <v t="r">964</v>
  </a>
  <a r="2">
    <v t="r">985</v>
    <v t="r">986</v>
  </a>
  <a r="2">
    <v t="r">1007</v>
    <v t="s">David Toland (Lieutenant Governor)</v>
  </a>
  <a r="2">
    <v t="r">1028</v>
    <v t="r">1029</v>
  </a>
  <a r="1">
    <v t="r">1048</v>
  </a>
  <a r="3">
    <v t="r">1070</v>
    <v t="s">Dan McKee (Governor)</v>
    <v t="s">Sabina Matos (Lieutenant Governor)</v>
  </a>
  <a r="2">
    <v t="r">1089</v>
    <v t="r">1090</v>
  </a>
  <a r="3">
    <v t="r">1110</v>
    <v t="r">1111</v>
    <v t="r">1112</v>
  </a>
  <a r="2">
    <v t="r">1134</v>
    <v t="r">1135</v>
  </a>
  <a r="1">
    <v t="r">1155</v>
  </a>
  <a r="2">
    <v t="r">1173</v>
    <v t="r">1174</v>
  </a>
  <a r="2">
    <v t="s">Spanish</v>
    <v t="s">English</v>
  </a>
  <a r="1">
    <v t="r">1210</v>
  </a>
  <a r="1">
    <v t="r">1219</v>
  </a>
  <a r="1">
    <v t="r">1229</v>
  </a>
  <a r="1">
    <v t="r">1245</v>
  </a>
  <a r="1">
    <v t="r">1254</v>
  </a>
  <a r="1">
    <v t="s">Quinton Lucas (Mayor)</v>
  </a>
  <a r="1">
    <v t="s">Scott Adams (City manager)</v>
  </a>
  <a r="2">
    <v t="r">1279</v>
    <v t="s">Spencer Cronk (City manager)</v>
  </a>
  <a r="1">
    <v t="r">1288</v>
  </a>
  <a r="1">
    <v t="r">1297</v>
  </a>
  <a r="1">
    <v t="s">Brandon Scott (Mayor)</v>
  </a>
  <a r="1">
    <v t="r">1315</v>
  </a>
  <a r="1">
    <v t="r">1324</v>
  </a>
  <a r="1">
    <v t="s">Rick Blangiardi (Mayor)</v>
  </a>
  <a r="1">
    <v t="r">1342</v>
  </a>
  <a r="2">
    <v t="r">1352</v>
    <v t="r">1353</v>
  </a>
  <a r="1">
    <v t="r">1362</v>
  </a>
  <a r="1">
    <v t="r">1370</v>
  </a>
  <a r="2">
    <v t="s">Eastern Time Zone</v>
    <v t="s">UTC−05:00</v>
  </a>
  <a r="1">
    <v t="s">Lori Lightfoot (Mayor)</v>
  </a>
  <a r="1">
    <v t="r">1394</v>
  </a>
  <a r="1">
    <v t="s">Kate Gallego (Mayor)</v>
  </a>
  <a r="2">
    <v t="s">Mountain Time Zone</v>
    <v t="s">US Mountain Standard Time</v>
  </a>
  <a r="1">
    <v t="r">1420</v>
  </a>
  <a r="1">
    <v t="r">1437</v>
  </a>
  <a r="1">
    <v t="r">1446</v>
  </a>
  <a r="2">
    <v t="s">Mountain Time Zone</v>
    <v t="s">Mountain Standard Time</v>
  </a>
  <a r="1">
    <v t="s">Leirion Gaylor Baird (Mayor)</v>
  </a>
  <a r="1">
    <v t="r">1464</v>
  </a>
  <a r="1">
    <v t="s">Mike Padilla (Mayor)</v>
  </a>
  <a r="1">
    <v t="s">Andre Dickens (Mayor)</v>
  </a>
  <a r="1">
    <v t="r">1490</v>
  </a>
  <a r="1">
    <v t="s">Frank Scott Jr. (Mayor)</v>
  </a>
  <a r="1">
    <v t="r">1513</v>
  </a>
  <a r="2">
    <v t="s">Kyle Deaver (Mayor)</v>
    <v t="s">Dillon Meek (Mayor)</v>
  </a>
  <a r="1">
    <v t="r">1534</v>
  </a>
  <a r="2">
    <v t="s">Atlantic Time Zone</v>
    <v t="s">SA Western Standard Time</v>
  </a>
  <a r="1">
    <v t="s">Atlantic Time Zone</v>
  </a>
  <a r="2">
    <v t="r">1562</v>
    <v t="s">Raquel Peña de Antuña (Vice President)</v>
  </a>
  <a r="2">
    <v t="s">Spanish</v>
    <v t="s">Dominican Spanish</v>
  </a>
  <a r="32">
    <v t="r">1530</v>
    <v t="r">1575</v>
    <v t="r">1576</v>
    <v t="r">1577</v>
    <v t="r">1578</v>
    <v t="r">1579</v>
    <v t="r">1580</v>
    <v t="r">1581</v>
    <v t="r">1582</v>
    <v t="r">1583</v>
    <v t="r">1584</v>
    <v t="r">1585</v>
    <v t="r">1586</v>
    <v t="r">1587</v>
    <v t="r">1588</v>
    <v t="r">1589</v>
    <v t="r">1590</v>
    <v t="r">1591</v>
    <v t="r">1592</v>
    <v t="r">1593</v>
    <v t="r">1594</v>
    <v t="r">1595</v>
    <v t="r">1596</v>
    <v t="r">1597</v>
    <v t="r">1598</v>
    <v t="r">1599</v>
    <v t="r">1600</v>
    <v t="r">1601</v>
    <v t="r">1602</v>
    <v t="r">1603</v>
    <v t="r">1604</v>
    <v t="r">1605</v>
  </a>
  <a r="2">
    <v t="s">SA Western Standard Time</v>
    <v t="s">Atlantic Time Zone</v>
  </a>
  <a r="2">
    <v t="s">Pat McCabe (Mayor)</v>
    <v t="s">Bill Burrough (City manager)</v>
  </a>
  <a r="1">
    <v t="r">1637</v>
  </a>
  <a r="2">
    <v t="r">1649</v>
    <v t="r">1650</v>
  </a>
  <a r="1">
    <v t="r">1673</v>
  </a>
  <a r="4">
    <v t="s">French</v>
    <v t="s">English</v>
    <v t="s">Canadian English</v>
    <v t="s">Canadian French</v>
  </a>
  <a r="14">
    <v t="r">1633</v>
    <v t="r">1687</v>
    <v t="r">1688</v>
    <v t="r">1689</v>
    <v t="r">1690</v>
    <v t="r">1691</v>
    <v t="r">1692</v>
    <v t="r">1693</v>
    <v t="r">1694</v>
    <v t="r">1695</v>
    <v t="r">1696</v>
    <v t="r">1697</v>
    <v t="r">1698</v>
    <v t="r">1699</v>
  </a>
  <a r="6">
    <v t="s">Newfoundland Time Zone</v>
    <v t="s">Atlantic Time Zone</v>
    <v t="s">Eastern Time Zone</v>
    <v t="s">Central Time Zone</v>
    <v t="s">Mountain Time Zone</v>
    <v t="s">Pacific Time Zone</v>
  </a>
  <a r="1">
    <v t="r">1708</v>
  </a>
  <a r="2">
    <v t="s">Patti Garrett (Mayor)</v>
    <v t="s">Andrea Arnold (City manager)</v>
  </a>
  <a r="1">
    <v t="s">Peyton Jamison (Mayor)</v>
  </a>
  <a r="1">
    <v t="s">Matt Hall (Mayor)</v>
  </a>
  <a r="1">
    <v t="s">Trey King (Mayor)</v>
  </a>
  <a r="1">
    <v t="s">Johanna Mouton (Mayor)</v>
  </a>
  <a r="1">
    <v t="r">1817</v>
  </a>
  <a r="1">
    <v t="s">Brian Gabler (City manager)</v>
  </a>
  <a r="1">
    <v t="s">Lester Miller (Mayor)</v>
  </a>
  <a r="2">
    <v t="s">Katrina Foley (Mayor)</v>
    <v t="s">Lori Ann Farrell Harrison (City manager)</v>
  </a>
  <a r="1">
    <v t="s">Larry Antoskiewicz (Mayor)</v>
  </a>
  <a r="1">
    <v t="s">Rickey Williams Jr. (Mayor)</v>
  </a>
  <a r="1">
    <v t="s">Kyle Schlachter (Mayor)</v>
  </a>
  <a r="1">
    <v t="s">Scott Solberg (Mayor)</v>
  </a>
  <a r="1">
    <v t="s">Tim Sandoval (Mayor)</v>
  </a>
  <a r="1">
    <v t="s">Jen Ahearn-Koch (Mayor)</v>
  </a>
  <a r="2">
    <v t="r">1969</v>
    <v t="s">Jerry Dyer (Mayor)</v>
  </a>
  <a r="1">
    <v t="s">David Grant (Mayor)</v>
  </a>
  <a r="2">
    <v t="r">1988</v>
    <v t="s">Mark Washington (City manager)</v>
  </a>
  <a r="1">
    <v t="s">Josh Guillory (Mayor)</v>
  </a>
  <a r="1">
    <v t="r">2008</v>
  </a>
  <a r="2">
    <v t="s">José Flores (Mayor)</v>
    <v t="s">David Lansford (Mayor)</v>
  </a>
  <a r="1">
    <v t="r">2044</v>
  </a>
  <a r="1">
    <v t="r">2071</v>
  </a>
  <a r="1">
    <v t="s">Douglas P. Anderson (Mayor)</v>
  </a>
  <a r="1">
    <v t="r">2091</v>
  </a>
  <a r="2">
    <v t="s">Philippine Time Zone</v>
    <v t="s">Pacific Time Zone</v>
  </a>
  <a r="1">
    <v t="s">Stewart Welch (Mayor)</v>
  </a>
  <a r="1">
    <v t="s">Gaetano Manfredi (Mayor)</v>
  </a>
  <a r="2">
    <v t="s">Central European Time Zone</v>
    <v t="s">W. Europe Standard Time</v>
  </a>
  <a r="1">
    <v t="r">2120</v>
  </a>
  <a r="2">
    <v t="s">Central European Summer Time</v>
    <v t="s">Central European Time Zone</v>
  </a>
  <a r="10">
    <v t="s">Luciana Lamorgese (Minister)</v>
    <v t="r">2145</v>
    <v t="r">2146</v>
    <v t="s">Nunzia Catalfo (Minister)</v>
    <v t="r">2147</v>
    <v t="r">2148</v>
    <v t="s">Federico D'Incà (Minister)</v>
    <v t="s">Peppe Provenzano (Minister)</v>
    <v t="s">Elena Bonetti (Minister)</v>
    <v t="s">Paola Pisano (Minister)</v>
  </a>
  <a r="1">
    <v t="s">Italian</v>
  </a>
  <a r="127">
    <v t="r">2161</v>
    <v t="r">2162</v>
    <v t="r">2163</v>
    <v t="s">Province of Mantua</v>
    <v t="s">Province of Como</v>
    <v t="r">2164</v>
    <v t="r">2165</v>
    <v t="r">2166</v>
    <v t="r">2167</v>
    <v t="s">Province of Verona</v>
    <v t="r">2107</v>
    <v t="s">Province of Ancona</v>
    <v t="r">2168</v>
    <v t="r">2169</v>
    <v t="r">2170</v>
    <v t="r">2171</v>
    <v t="r">2172</v>
    <v t="r">2173</v>
    <v t="r">2174</v>
    <v t="r">2175</v>
    <v t="r">2176</v>
    <v t="r">2177</v>
    <v t="r">2178</v>
    <v t="s">Province of Siena</v>
    <v t="s">Province of Belluno</v>
    <v t="r">2179</v>
    <v t="s">Province of Cremona</v>
    <v t="r">2180</v>
    <v t="s">Province of Trapani</v>
    <v t="s">Province of Treviso</v>
    <v t="s">Province of Cuneo</v>
    <v t="s">Province of Ferrara</v>
    <v t="r">2181</v>
    <v t="r">2182</v>
    <v t="s">Province of Cosenza</v>
    <v t="r">2183</v>
    <v t="r">2184</v>
    <v t="s">Province of Livorno</v>
    <v t="s">Metropolitan City of Catania</v>
    <v t="s">Province of Benevento</v>
    <v t="r">2185</v>
    <v t="s">Province of Lecce</v>
    <v t="s">Province of Genoa</v>
    <v t="r">2186</v>
    <v t="s">Province of Pisa</v>
    <v t="s">South Tyrol</v>
    <v t="s">Province of Agrigento</v>
    <v t="s">Province of Vicenza</v>
    <v t="s">Province of L'Aquila</v>
    <v t="s">Province of Trieste</v>
    <v t="s">Province of Asti</v>
    <v t="s">Province of Udine</v>
    <v t="s">Province of Forlì-Cesena</v>
    <v t="r">2187</v>
    <v t="s">Province of Lucca</v>
    <v t="s">Province of Bergamo</v>
    <v t="s">Province of Grosseto</v>
    <v t="s">Province of Foggia</v>
    <v t="s">Province of Sassari</v>
    <v t="s">Province of Catanzaro</v>
    <v t="s">Province of Savona</v>
    <v t="r">2188</v>
    <v t="s">Province of Pordenone</v>
    <v t="s">Province of Enna</v>
    <v t="s">Province of Cagliari</v>
    <v t="r">2189</v>
    <v t="s">Province of Teramo</v>
    <v t="r">2190</v>
    <v t="s">Province of Lodi</v>
    <v t="s">Province of Padua</v>
    <v t="s">Province of Vercelli</v>
    <v t="s">Province of Avellino</v>
    <v t="s">Province of Monza and Brianza</v>
    <v t="s">Province of Macerata</v>
    <v t="s">Province of Viterbo</v>
    <v t="s">Province of Pavia</v>
    <v t="r">2191</v>
    <v t="s">Province of Frosinone</v>
    <v t="s">Province of Potenza</v>
    <v t="s">Province of La Spezia</v>
    <v t="s">Province of Piacenza</v>
    <v t="s">Province of Novara</v>
    <v t="r">2192</v>
    <v t="s">Province of Salerno</v>
    <v t="s">Province of Rovigo</v>
    <v t="s">Province of Ravenna</v>
    <v t="s">Province of Latina</v>
    <v t="s">Province of Rieti</v>
    <v t="r">2193</v>
    <v t="s">Province of Arezzo</v>
    <v t="s">Province of Pesaro and Urbino</v>
    <v t="s">Province of Pescara</v>
    <v t="s">Province of Biella</v>
    <v t="s">Province of Lecco</v>
    <v t="r">2194</v>
    <v t="s">Province of Reggio Emilia</v>
    <v t="r">2195</v>
    <v t="s">Province of Pistoia</v>
    <v t="s">Province of Fermo</v>
    <v t="s">Province of Perugia</v>
    <v t="s">Province of Ragusa</v>
    <v t="s">Province of Imperia</v>
    <v t="s">Province of Caserta</v>
    <v t="s">Province of Varese</v>
    <v t="r">2196</v>
    <v t="s">Province of Sondrio</v>
    <v t="s">Province of Oristano</v>
    <v t="s">Province of Brindisi</v>
    <v t="s">Province of Rimini</v>
    <v t="s">Province of Chieti</v>
    <v t="r">2197</v>
    <v t="s">Province of Gorizia</v>
    <v t="r">2198</v>
    <v t="s">Province of Barletta-Andria-Trani</v>
    <v t="s">Province of Terni</v>
    <v t="s">Province of Crotone</v>
    <v t="s">Province of Matera</v>
    <v t="s">Province of Prato</v>
    <v t="r">2199</v>
    <v t="r">2200</v>
    <v t="r">2201</v>
    <v t="s">Metropolitan City of Palermo</v>
    <v t="r">2202</v>
    <v t="r">2203</v>
    <v t="s">Metropolitan City of Messina</v>
    <v t="r">2204</v>
    <v t="s">Province of Syracuse</v>
  </a>
  <a r="1">
    <v t="r">2212</v>
  </a>
  <a r="1">
    <v t="r">2221</v>
  </a>
  <a r="1">
    <v t="s">Sean Michels (President)</v>
  </a>
  <a r="2">
    <v t="s">Rita Ali (Mayor)</v>
    <v t="s">Patrick Urich (City manager)</v>
  </a>
  <a r="1">
    <v t="s">Bill Grant (Mayor)</v>
  </a>
  <a r="1">
    <v t="s">Lee Feldman (City manager)</v>
  </a>
  <a r="1">
    <v t="s">Bobbie Singh-Allen (Mayor)</v>
  </a>
  <a r="1">
    <v t="s">Rick Johnson (Mayor)</v>
  </a>
  <a r="1">
    <v t="s">Justin Cummings (Mayor)</v>
  </a>
  <a r="1">
    <v t="s">Bob Marcus (Mayor)</v>
  </a>
  <a r="1">
    <v t="s">Rey Martinez (Mayor)</v>
  </a>
  <a r="1">
    <v t="s">Chip Johnson (Mayor)</v>
  </a>
  <a r="2">
    <v t="s">David Anderson (Mayor)</v>
    <v t="s">James Ritsema (City manager)</v>
  </a>
  <a r="1">
    <v t="s">Maureen Miller Brosnan (Mayor)</v>
  </a>
  <a r="1">
    <v t="s">Shawn Keough (Mayor)</v>
  </a>
  <a r="1">
    <v t="s">Steve Allender (Mayor)</v>
  </a>
  <a r="1">
    <v t="s">Phil Goode (Mayor)</v>
  </a>
  <a r="2">
    <v t="s">John Taylor (Mayor)</v>
    <v t="s">Benjamin Siegel (City manager)</v>
  </a>
  <a r="1">
    <v t="s">Roger Byrne (Mayor)</v>
  </a>
  <a r="1">
    <v t="s">Ron Rowlett (Mayor)</v>
  </a>
  <a r="1">
    <v t="s">Roger Hawkins (Mayor)</v>
  </a>
  <a r="1">
    <v t="r">2447</v>
  </a>
  <a r="1">
    <v t="s">Mboka Mwilambwe (Mayor)</v>
  </a>
  <a r="1">
    <v t="s">Daniel L. Pelchat (Mayor)</v>
  </a>
  <a r="1">
    <v t="s">Sophia Bruder (Mayor)</v>
  </a>
  <a r="1">
    <v t="s">Bill Zimmerman (Mayor)</v>
  </a>
  <a r="1">
    <v t="r">2511</v>
  </a>
  <a r="1">
    <v t="s">John McCauley (Mayor)</v>
  </a>
  <a r="1">
    <v t="r">2538</v>
  </a>
  <a r="1">
    <v t="s">David Ortega (Mayor)</v>
  </a>
  <a r="1">
    <v t="s">Kimberly Dalton Horton (Mayor)</v>
  </a>
  <a r="1">
    <v t="s">John G. Ducey (Mayor)</v>
  </a>
  <a r="1">
    <v t="s">Derek Easterling (Mayor)</v>
  </a>
  <a r="1">
    <v t="s">Kenneth J. Hopkins (Mayor)</v>
  </a>
  <a r="1">
    <v t="s">Joan Peck (Mayor)</v>
  </a>
  <a r="1">
    <v t="s">Burt R. McIntyre (President)</v>
  </a>
  <a r="1">
    <v t="s">Henry Braun (Mayor)</v>
  </a>
  <a r="2">
    <v t="r">2649</v>
    <v t="s">Lee D. Garrity (City manager)</v>
  </a>
  <a r="1">
    <v t="s">Jeff Toborg (Mayor)</v>
  </a>
  <a r="1">
    <v t="s">Stephanie Orman (Mayor)</v>
  </a>
  <a r="1">
    <v t="s">Eli Beckman (Mayor)</v>
  </a>
  <a r="1">
    <v t="s">Chris Mavin (Mayor)</v>
  </a>
  <a r="2">
    <v t="s">British Summer Time</v>
    <v t="s">Greenwich Mean Time Zone</v>
  </a>
  <a r="1">
    <v t="s">English</v>
  </a>
  <a r="1">
    <v t="s">Greenwich Mean Time Zone</v>
  </a>
  <a r="4">
    <v t="r">2745</v>
    <v t="r">2746</v>
    <v t="r">2747</v>
    <v t="r">2748</v>
  </a>
  <a r="150">
    <v t="r">2708</v>
    <v t="r">2759</v>
    <v t="r">2760</v>
    <v t="r">2707</v>
    <v t="r">2761</v>
    <v t="r">2762</v>
    <v t="r">2763</v>
    <v t="r">2764</v>
    <v t="r">2765</v>
    <v t="r">2766</v>
    <v t="r">2767</v>
    <v t="r">2768</v>
    <v t="r">2769</v>
    <v t="r">2770</v>
    <v t="r">2771</v>
    <v t="r">2772</v>
    <v t="r">2773</v>
    <v t="r">2774</v>
    <v t="r">2775</v>
    <v t="r">2776</v>
    <v t="r">2777</v>
    <v t="r">2778</v>
    <v t="r">2779</v>
    <v t="r">2780</v>
    <v t="r">2781</v>
    <v t="r">2782</v>
    <v t="r">2783</v>
    <v t="r">2784</v>
    <v t="r">2785</v>
    <v t="r">2786</v>
    <v t="r">2787</v>
    <v t="r">2788</v>
    <v t="r">2789</v>
    <v t="r">2790</v>
    <v t="r">2791</v>
    <v t="r">2792</v>
    <v t="r">2793</v>
    <v t="r">2794</v>
    <v t="r">2795</v>
    <v t="r">2796</v>
    <v t="r">2797</v>
    <v t="r">2798</v>
    <v t="r">2799</v>
    <v t="r">2800</v>
    <v t="r">2801</v>
    <v t="r">2802</v>
    <v t="r">2803</v>
    <v t="r">2804</v>
    <v t="r">2805</v>
    <v t="r">2806</v>
    <v t="r">2706</v>
    <v t="r">2807</v>
    <v t="r">2808</v>
    <v t="r">2809</v>
    <v t="r">2810</v>
    <v t="r">2811</v>
    <v t="r">2812</v>
    <v t="r">2813</v>
    <v t="r">2814</v>
    <v t="r">2815</v>
    <v t="r">2816</v>
    <v t="r">2817</v>
    <v t="r">2818</v>
    <v t="r">2819</v>
    <v t="r">2820</v>
    <v t="r">2821</v>
    <v t="r">2822</v>
    <v t="r">2823</v>
    <v t="r">2824</v>
    <v t="r">2825</v>
    <v t="r">2826</v>
    <v t="r">2827</v>
    <v t="r">2828</v>
    <v t="r">2829</v>
    <v t="r">2830</v>
    <v t="r">2831</v>
    <v t="r">2832</v>
    <v t="r">2833</v>
    <v t="r">2834</v>
    <v t="r">2835</v>
    <v t="r">2836</v>
    <v t="r">2837</v>
    <v t="r">2838</v>
    <v t="r">2839</v>
    <v t="r">2840</v>
    <v t="r">2841</v>
    <v t="r">2842</v>
    <v t="r">2843</v>
    <v t="r">2844</v>
    <v t="r">2845</v>
    <v t="r">2846</v>
    <v t="r">2847</v>
    <v t="r">2848</v>
    <v t="r">2849</v>
    <v t="r">2850</v>
    <v t="r">2851</v>
    <v t="r">2852</v>
    <v t="r">2853</v>
    <v t="r">2854</v>
    <v t="r">2855</v>
    <v t="r">2856</v>
    <v t="r">2857</v>
    <v t="r">2858</v>
    <v t="r">2859</v>
    <v t="r">2860</v>
    <v t="r">2861</v>
    <v t="r">2862</v>
    <v t="r">2863</v>
    <v t="r">2864</v>
    <v t="r">2865</v>
    <v t="r">2866</v>
    <v t="r">2867</v>
    <v t="r">2868</v>
    <v t="r">2869</v>
    <v t="r">2870</v>
    <v t="r">2871</v>
    <v t="s">Metropolitan Borough of Knowsley</v>
    <v t="s">Metropolitan Borough of Wirral</v>
    <v t="r">2872</v>
    <v t="r">2873</v>
    <v t="r">2874</v>
    <v t="r">2875</v>
    <v t="r">2876</v>
    <v t="r">2877</v>
    <v t="r">2878</v>
    <v t="r">2879</v>
    <v t="r">2880</v>
    <v t="r">2881</v>
    <v t="r">2882</v>
    <v t="r">2883</v>
    <v t="r">2884</v>
    <v t="r">2885</v>
    <v t="r">2886</v>
    <v t="r">2887</v>
    <v t="r">2888</v>
    <v t="r">2889</v>
    <v t="r">2890</v>
    <v t="r">2891</v>
    <v t="r">2892</v>
    <v t="r">2893</v>
    <v t="s">Outer Hebrides</v>
    <v t="r">2894</v>
    <v t="r">2895</v>
    <v t="r">2896</v>
    <v t="r">2897</v>
    <v t="r">2898</v>
    <v t="r">2899</v>
    <v t="r">2900</v>
    <v t="r">2901</v>
    <v t="r">2902</v>
  </a>
  <a r="3">
    <v t="s">British Summer Time</v>
    <v t="s">Greenwich Mean Time Zone</v>
    <v t="s">Western European Time Zone</v>
  </a>
  <a r="1">
    <v t="s">Jack Allen (Mayor)</v>
  </a>
  <a r="1">
    <v t="s">John Gunter (Mayor)</v>
  </a>
  <a r="1">
    <v t="s">Phil Dague (Mayor)</v>
  </a>
  <a r="1">
    <v t="s">James Holeman (Mayor)</v>
  </a>
  <a r="1">
    <v t="s">Patrick J. Furey (Mayor)</v>
  </a>
  <a r="1">
    <v t="s">Jewel Edson (Mayor)</v>
  </a>
  <a r="2">
    <v t="s">John B. Muns (Mayor)</v>
    <v t="s">Mark Israelson (City manager)</v>
  </a>
  <a r="1">
    <v t="r">3055</v>
  </a>
  <a r="1">
    <v t="s">Brian DePeña (Mayor)</v>
  </a>
  <a r="2">
    <v t="s">Paul Panczuk (Vice President)</v>
    <v t="s">Gerald Swets (President)</v>
  </a>
  <a r="2">
    <v t="r">3082</v>
    <v t="s">William F. Bruton Jr (City manager)</v>
  </a>
  <a r="1">
    <v t="s">Dan Borgmeyer (Mayor)</v>
  </a>
  <a r="1">
    <v t="s">Sue Leeming (Mayor)</v>
  </a>
  <a r="1">
    <v t="s">Andrew J. Szczyglak (Mayor)</v>
  </a>
  <a r="1">
    <v t="s">Aftab Pureval (Mayor)</v>
  </a>
  <a r="1">
    <v t="s">Jon Howell (Mayor)</v>
  </a>
  <a r="3">
    <v t="s">Heidi Harmon (Mayor)</v>
    <v t="s">Erica A. Stewart (Mayor)</v>
    <v t="s">Derek J. Johnson (City manager)</v>
  </a>
  <a r="1">
    <v t="s">Betsy Nash (Mayor)</v>
  </a>
  <a r="1">
    <v t="s">Bob Barnett (Mayor)</v>
  </a>
  <a r="1">
    <v t="s">John McPeek (Mayor)</v>
  </a>
  <a r="1">
    <v t="s">David Amrhein (Mayor)</v>
  </a>
  <a r="1">
    <v t="s">Kevin Hartke (Mayor)</v>
  </a>
  <a r="1">
    <v t="s">Bill Brand (Mayor)</v>
  </a>
  <a r="1">
    <v t="s">John Noak (Mayor)</v>
  </a>
  <a r="1">
    <v t="s">Paul Hoefert (Mayor)</v>
  </a>
  <a r="1">
    <v t="s">Joshua Hoyt (Mayor)</v>
  </a>
  <a r="1">
    <v t="s">Mike O’Keefe (Mayor)</v>
  </a>
  <a r="3">
    <v t="s">Jim Ross (Mayor)</v>
    <v t="s">Trey Yelverton (City manager)</v>
    <v t="r">3302</v>
  </a>
  <a r="1">
    <v t="s">Scott Brook (Mayor)</v>
  </a>
  <a r="1">
    <v t="s">Ted Kozlowski (Mayor)</v>
  </a>
  <a r="1">
    <v t="s">Tom Mackin (Mayor)</v>
  </a>
  <a r="1">
    <v t="s">Michael Wheeler (Mayor)</v>
  </a>
  <a r="1">
    <v t="s">Bill Bush (Mayor)</v>
  </a>
  <a r="2">
    <v t="s">Paula Southgate (Mayor)</v>
    <v t="s">Pat Moeller (Mayor)</v>
  </a>
  <a r="1">
    <v t="s">Rebecca Jones (Mayor)</v>
  </a>
  <a r="1">
    <v t="s">Lioneld Jordan (Mayor)</v>
  </a>
  <a r="1">
    <v t="s">Paul Esser (Mayor)</v>
  </a>
  <a r="1">
    <v t="s">Hilda Macdonald (Mayor)</v>
  </a>
  <a r="1">
    <v t="s">John Edwards (Mayor)</v>
  </a>
  <a r="1">
    <v t="s">Julie Maas-Kusske (Mayor)</v>
  </a>
  <a r="1">
    <v t="s">Barb Clumpus (Mayor)</v>
  </a>
  <a r="1">
    <v t="r">3501</v>
  </a>
  <a r="1">
    <v t="s">Nick Moroz (Mayor)</v>
  </a>
  <a r="1">
    <v t="s">Kurt Wilson (Mayor)</v>
  </a>
  <a r="1">
    <v t="s">Rusty Nix (Mayor)</v>
  </a>
  <a r="1">
    <v t="s">Mitch Roth (Mayor)</v>
  </a>
  <a r="1">
    <v t="s">Jeffrey D. Walter (Mayor)</v>
  </a>
  <a r="1">
    <v t="s">Paul W. Hodson (Mayor)</v>
  </a>
  <a r="1">
    <v t="s">Jim Olk (Mayor)</v>
  </a>
  <a r="1">
    <v t="r">3618</v>
  </a>
  <a r="1">
    <v t="s">Michael Einhorn (Mayor)</v>
  </a>
  <a r="1">
    <v t="s">Tracy Upchurch (Mayor)</v>
  </a>
  <a r="1">
    <v t="s">Matt Dukes (Mayor)</v>
  </a>
  <a r="1">
    <v t="s">Daniel E. Diesel (Mayor)</v>
  </a>
  <a r="2">
    <v t="s">Eastern Time Zone</v>
    <v t="s">US Eastern Standard Time</v>
  </a>
  <a r="1">
    <v t="s">Randy Hutchinson (Mayor)</v>
  </a>
  <a r="1">
    <v t="s">Bill Ingold (Mayor)</v>
  </a>
  <a r="1">
    <v t="s">Anne Burt (Mayor)</v>
  </a>
  <a r="1">
    <v t="s">Buddy Choat (Mayor)</v>
  </a>
  <a r="1">
    <v t="s">Jerry Koch (Mayor)</v>
  </a>
  <a r="1">
    <v t="s">Lillian DeBaptiste (Mayor)</v>
  </a>
  <a r="1">
    <v t="s">Rochelle Robinson (Mayor)</v>
  </a>
  <a r="1">
    <v t="s">José Luis Fábrega (Mayor)</v>
  </a>
  <a r="1">
    <v t="s">Judy Meana (Governor)</v>
  </a>
  <a r="2">
    <v t="s">Laurentino Cortizo (President)</v>
    <v t="s">Jose Gabriel Carrizo (Vice President)</v>
  </a>
  <a r="2">
    <v t="s">Spanish</v>
    <v t="s">Panamanian Spanish</v>
  </a>
  <a r="12">
    <v t="r">3792</v>
    <v t="r">3837</v>
    <v t="r">3838</v>
    <v t="r">3839</v>
    <v t="r">3840</v>
    <v t="r">3841</v>
    <v t="r">3842</v>
    <v t="r">3843</v>
    <v t="r">3844</v>
    <v t="r">3845</v>
    <v t="r">3846</v>
    <v t="s">Panamá Oeste Province</v>
  </a>
  <a r="2">
    <v t="s">UTC−05:00</v>
    <v t="s">Eastern Time Zone</v>
  </a>
  <a r="1">
    <v t="r">3856</v>
  </a>
  <a r="2">
    <v t="s">Steve Dixon (Mayor)</v>
    <v t="s">Derek France (Mayor)</v>
  </a>
  <a r="2">
    <v t="s">Michael Marrero (City manager)</v>
    <v t="s">David Turner (Mayor)</v>
  </a>
  <a r="1">
    <v t="s">Steven R. Jones (Mayor)</v>
  </a>
  <a r="1">
    <v t="s">Dennis McBride (Mayor)</v>
  </a>
  <a r="1">
    <v t="r">3909</v>
  </a>
  <a r="1">
    <v t="s">Loella Haskew (Mayor)</v>
  </a>
  <a r="1">
    <v t="s">Karla Brown (Mayor)</v>
  </a>
  <a r="1">
    <v t="s">Richard A. Duffet (Mayor)</v>
  </a>
  <a r="1">
    <v t="s">Kim Carr (Mayor)</v>
  </a>
  <a r="1">
    <v t="s">Dominic Marturano (Mayor)</v>
  </a>
  <a r="1">
    <v t="s">Brenda Moore (Mayor)</v>
  </a>
  <a r="1">
    <v t="s">Farrah N. Khan (Mayor)</v>
  </a>
  <a r="1">
    <v t="r">4004</v>
  </a>
  <a r="1">
    <v t="s">James Merten (Mayor)</v>
  </a>
  <a r="1">
    <v t="r">4032</v>
  </a>
  <a r="1">
    <v t="s">Regina Romero (Mayor)</v>
  </a>
  <a r="1">
    <v t="s">Bill McKay (Mayor)</v>
  </a>
  <a r="1">
    <v t="s">Letitia Clark (Mayor)</v>
  </a>
  <a r="1">
    <v t="s">Randy Rowse (Mayor)</v>
  </a>
  <a r="1">
    <v t="s">Thomas Hayes (Mayor)</v>
  </a>
  <a r="1">
    <v t="s">Len Austin (President)</v>
  </a>
  <a r="1">
    <v t="s">Richard C. Irvin (Mayor)</v>
  </a>
  <a r="1">
    <v t="r">4141</v>
  </a>
  <a r="1">
    <v t="s">Jake Woodford (Mayor)</v>
  </a>
  <a r="2">
    <v t="r">4159</v>
    <v t="s">Tom Modica (City manager)</v>
  </a>
  <a r="2">
    <v t="s">Ken Striplin (City manager)</v>
    <v t="s">Laurene Weste (Mayor)</v>
  </a>
  <a r="1">
    <v t="s">Dennis Wilberg (City manager)</v>
  </a>
  <a r="1">
    <v t="s">David F. Uran (Mayor)</v>
  </a>
  <a r="1">
    <v t="s">Steve Lentz (Mayor)</v>
  </a>
  <a r="1">
    <v t="s">John Purcell (Mayor)</v>
  </a>
  <a r="1">
    <v t="s">Ryan Fitzthum (Mayor)</v>
  </a>
  <a r="2">
    <v t="s">Stephanie Acri (Mayor)</v>
    <v t="s">Sangeetha Rayapati (Mayor)</v>
  </a>
  <a r="1">
    <v t="r">4269</v>
  </a>
  <a r="1">
    <v t="s">Mark Kuzma (Mayor)</v>
  </a>
  <a r="1">
    <v t="s">Rick Bell (Mayor)</v>
  </a>
  <a r="1">
    <v t="s">Stephanie Erickson (Mayor)</v>
  </a>
  <a r="2">
    <v t="s">Rusty Bailey (Mayor)</v>
    <v t="s">Al Zelinka (City manager)</v>
  </a>
  <a r="2">
    <v t="s">Jane Hughson (Mayor)</v>
    <v t="s">Bert Lumbreras (City manager)</v>
  </a>
  <a r="1">
    <v t="s">George K. Newberry (Mayor)</v>
  </a>
  <a r="1">
    <v t="s">Jane Castor (Mayor)</v>
  </a>
  <a r="1">
    <v t="s">Pamela Panzenbeck (Mayor)</v>
  </a>
  <a r="1">
    <v t="s">Gurdip Brar (Mayor)</v>
  </a>
  <a r="2">
    <v t="s">Travis Rothweiler (City manager)</v>
    <v t="s">Suzanne Hawkins (Mayor)</v>
  </a>
  <a r="1">
    <v t="r">4428</v>
  </a>
  <a r="1">
    <v t="s">Jake Spano (Mayor)</v>
  </a>
  <a r="2">
    <v t="s">Bakari F. Burns (Commissioner)</v>
    <v t="r">4447</v>
  </a>
  <a r="1">
    <v t="s">Charles Starnes (Mayor)</v>
  </a>
  <a r="1">
    <v t="s">Ron Bacon (Mayor)</v>
  </a>
  <a r="1">
    <v t="s">Linda Gorton (Mayor)</v>
  </a>
  <a r="1">
    <v t="s">Rob Rennie (Mayor)</v>
  </a>
  <a r="1">
    <v t="s">Curt Skoog (Mayor)</v>
  </a>
  <a r="1">
    <v t="s">Anthony D. Biasiotta (Mayor)</v>
  </a>
  <a r="1">
    <v t="s">Ted Yates (Mayor)</v>
  </a>
  <a r="1">
    <v t="r">4526</v>
  </a>
  <a r="1">
    <v t="s">Sanford Parker (Mayor)</v>
  </a>
  <a r="2">
    <v t="s">Eric Rodriguez (Mayor)</v>
    <v t="s">Drew Corbett (City manager)</v>
  </a>
  <a r="1">
    <v t="s">Sho Tay (Mayor)</v>
  </a>
  <a r="1">
    <v t="s">Belinda Cambre Constant (Mayor)</v>
  </a>
  <a r="1">
    <v t="s">Brenda Bethune (Mayor)</v>
  </a>
  <a r="2">
    <v t="s">Mark Behnke (Mayor)</v>
    <v t="s">Rebecca Fleury (City manager)</v>
  </a>
  <a r="1">
    <v t="s">Jason Gadd (Mayor)</v>
  </a>
  <a r="1">
    <v t="s">Tom Joyce (Mayor)</v>
  </a>
  <a r="1">
    <v t="s">Steve Brimhall (Mayor)</v>
  </a>
  <a r="1">
    <v t="s">Adrian O. Mapp (Mayor)</v>
  </a>
  <a r="2">
    <v t="s">Peter Weiss (Mayor)</v>
    <v t="s">Esther Sanchez (Mayor)</v>
  </a>
  <a r="1">
    <v t="s">Garret Nancolas (Mayor)</v>
  </a>
  <a r="1">
    <v t="s">Lonny Napper (Mayor)</v>
  </a>
  <a r="1">
    <v t="s">David Dimmitt (Mayor)</v>
  </a>
  <a r="2">
    <v t="s">Lincoln Knight (Mayor)</v>
    <v t="s">Jeff A. Sode (Mayor)</v>
  </a>
  <a r="1">
    <v t="r">4699</v>
  </a>
  <a r="2">
    <v t="s">Kathleen Newsham (Mayor)</v>
    <v t="s">Dana Muscott (City manager)</v>
  </a>
  <a r="1">
    <v t="r">4742</v>
  </a>
  <a r="1">
    <v t="s">Kathy Catazaro-Perry (Mayor)</v>
  </a>
  <a r="1">
    <v t="s">Don Merkes (Mayor)</v>
  </a>
  <a r="1">
    <v t="s">Bob Scott (Mayor)</v>
  </a>
  <a r="10">
    <v t="r">4857</v>
    <v t="r">4858</v>
    <v t="r">4859</v>
    <v t="r">4858</v>
    <v t="r">4860</v>
    <v t="r">4861</v>
    <v t="r">4862</v>
    <v t="r">4863</v>
    <v t="r">4858</v>
    <v t="r">4864</v>
  </a>
  <a r="8">
    <v t="r">4875</v>
    <v t="r">4876</v>
    <v t="r">4877</v>
    <v t="r">4878</v>
    <v t="r">4879</v>
    <v t="r">4880</v>
    <v t="r">4881</v>
    <v t="r">4882</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s">Jack McEvoy (Mayor)</v>
  </a>
  <a r="1">
    <v t="s">Anthony S. Ford (Mayor)</v>
  </a>
  <a r="1">
    <v t="s">Donna Johnson (Mayor)</v>
  </a>
  <a r="1">
    <v t="s">Shelly Petrolia (Mayor)</v>
  </a>
  <a r="1">
    <v t="s">US Eastern Standard Time</v>
  </a>
  <a r="1">
    <v t="s">Elizabeth B. Kautz (Mayor)</v>
  </a>
  <a r="1">
    <v t="s">Lisa Jacobson (Mayor)</v>
  </a>
  <a r="1">
    <v t="s">Lloyd Haynes (Mayor)</v>
  </a>
  <a r="1">
    <v t="s">Laurie Hadley (City manager)</v>
  </a>
  <a r="1">
    <v t="s">Ben Stahler (Mayor)</v>
  </a>
  <a r="1">
    <v t="s">Ralph Hickox (Mayor)</v>
  </a>
  <a r="1">
    <v t="s">Kelson Elam (Mayor)</v>
  </a>
  <a r="1">
    <v t="s">Al Thurman (Mayor)</v>
  </a>
  <a r="1">
    <v t="s">Daniel J. Carlson (Mayor)</v>
  </a>
  <a r="1">
    <v t="s">Randy Anderson (Mayor)</v>
  </a>
  <a r="1">
    <v t="s">Mitch Reynolds (Mayor)</v>
  </a>
  <a r="1">
    <v t="s">Adrian Perkins (Mayor)</v>
  </a>
  <a r="1">
    <v t="s">Jim McCamy (Mayor)</v>
  </a>
  <a r="2">
    <v t="s">Peru Time Zone</v>
    <v t="s">Central Time Zone</v>
  </a>
  <a r="1">
    <v t="s">Scott M. Levin (Mayor)</v>
  </a>
  <a r="1">
    <v t="s">Chris Jensen (Mayor)</v>
  </a>
  <a r="1">
    <v t="s">Megan Sladek (Mayor)</v>
  </a>
  <a r="2">
    <v t="s">Kenson J. Siver (Mayor)</v>
    <v t="s">Frederick E. Zorn (City manager)</v>
  </a>
  <a r="1">
    <v t="s">Jane Fox (Mayor)</v>
  </a>
  <a r="1">
    <v t="s">Robert D. Andeweg (Mayor)</v>
  </a>
  <a r="1">
    <v t="s">Nathan Clay (Mayor)</v>
  </a>
  <a r="2">
    <v t="s">Teresa Heitmann (Mayor)</v>
    <v t="s">Charles Chapman (City manager)</v>
  </a>
  <a r="1">
    <v t="s">Clint Hooppaw (Mayor)</v>
  </a>
  <a r="1">
    <v t="s">Keith Ogle (Mayor)</v>
  </a>
  <a r="1">
    <v t="s">Bob Nation (Mayor)</v>
  </a>
  <a r="1">
    <v t="s">Patricia Randall (Mayor)</v>
  </a>
  <a r="1">
    <v t="s">Joel Long (Mayor)</v>
  </a>
  <a r="1">
    <v t="s">Rick Cannata (Mayor)</v>
  </a>
  <a r="1">
    <v t="s">Dena Meek (Mayor)</v>
  </a>
  <a r="1">
    <v t="s">Melissa Hernandez Strah (Mayor)</v>
  </a>
  <a r="1">
    <v t="s">Mary Arnold (Mayor)</v>
  </a>
  <a r="1">
    <v t="r">5381</v>
  </a>
  <a r="1">
    <v t="s">Bill Brandt (Mayor)</v>
  </a>
  <a r="1">
    <v t="r">5409</v>
  </a>
  <a r="1">
    <v t="s">Steve Carver (Mayor)</v>
  </a>
  <a r="1">
    <v t="r">5427</v>
  </a>
  <a r="1">
    <v t="s">Courtney Clarke (Mayor)</v>
  </a>
  <a r="2">
    <v t="s">Dr. Armando Ocana (Mayor)</v>
    <v t="s">Randy Perez (City manager)</v>
  </a>
  <a r="1">
    <v t="s">Jim Gilvin (Mayor)</v>
  </a>
  <a r="1">
    <v t="s">Lamar Thorpe (Mayor)</v>
  </a>
  <a r="1">
    <v t="s">Tami Fruhling-Voges (Mayor)</v>
  </a>
  <a r="1">
    <v t="s">Michael Scott (City manager)</v>
  </a>
  <a r="1">
    <v t="s">Clay Madden (Mayor)</v>
  </a>
  <a r="1">
    <v t="s">Lynn Deutsch (Mayor)</v>
  </a>
  <a r="2">
    <v t="r">5514</v>
    <v t="s">Erik Walsh (City manager)</v>
  </a>
  <a r="1">
    <v t="s">Justin Bibb (Mayor)</v>
  </a>
  <a r="1">
    <v t="s">Phil Best (Mayor)</v>
  </a>
  <a r="1">
    <v t="s">Michael Barnhart (Mayor)</v>
  </a>
  <a r="3">
    <v t="s">Central European Summer Time</v>
    <v t="s">Central European Time Zone</v>
    <v t="s">W. Europe Standard Time</v>
  </a>
  <a r="3">
    <v t="r">5605</v>
    <v t="r">5606</v>
    <v t="r">5607</v>
  </a>
  <a r="1">
    <v t="s">Dutch</v>
  </a>
  <a r="15">
    <v t="r">5621</v>
    <v t="r">5622</v>
    <v t="r">5623</v>
    <v t="r">5624</v>
    <v t="r">5625</v>
    <v t="r">5626</v>
    <v t="r">5627</v>
    <v t="r">5628</v>
    <v t="r">5629</v>
    <v t="r">5630</v>
    <v t="r">5631</v>
    <v t="r">5632</v>
    <v t="r">5633</v>
    <v t="r">5569</v>
    <v t="r">5634</v>
  </a>
  <a r="2">
    <v t="s">Central European Time Zone</v>
    <v t="s">Atlantic Time Zone</v>
  </a>
  <a r="2">
    <v t="s">Debra Wimpee (Mayor)</v>
    <v t="s">Michael L. Spurgeon (City manager)</v>
  </a>
  <a r="1">
    <v t="s">Ricky Waring (Mayor)</v>
  </a>
  <a r="1">
    <v t="r">5694</v>
  </a>
  <a r="2">
    <v t="s">Barbara Bynum (Mayor)</v>
    <v t="s">William E. Bell (City manager)</v>
  </a>
  <a r="1">
    <v t="r">5713</v>
  </a>
  <a r="1">
    <v t="s">James Wansley (Mayor)</v>
  </a>
  <a r="1">
    <v t="s">Vicente Sarmiento (Mayor)</v>
  </a>
  <a r="1">
    <v t="s">Lance M. Westcamp (Mayor)</v>
  </a>
  <a r="1">
    <v t="s">Steven V. Ponto (Mayor)</v>
  </a>
  <a r="1">
    <v t="s">Mark Arapostathis (Mayor)</v>
  </a>
  <a r="1">
    <v t="s">Rafael Ramírez (Mayor)</v>
  </a>
  <a r="1">
    <v t="s">Venezuela Time Zone</v>
  </a>
  <a r="1">
    <v t="r">5840</v>
  </a>
  <a r="3">
    <v t="s">Juan Guaidó (President)</v>
    <v t="s">Luis Salerfi López Chajade (Minister)</v>
    <v t="r">5863</v>
  </a>
  <a r="2">
    <v t="s">Spanish</v>
    <v t="s">Venezuelan Spanish</v>
  </a>
  <a r="25">
    <v t="r">5878</v>
    <v t="r">5829</v>
    <v t="r">5879</v>
    <v t="r">5880</v>
    <v t="r">5881</v>
    <v t="r">5882</v>
    <v t="r">5883</v>
    <v t="r">5884</v>
    <v t="r">5885</v>
    <v t="r">5886</v>
    <v t="r">5887</v>
    <v t="r">5888</v>
    <v t="r">5889</v>
    <v t="r">5890</v>
    <v t="r">5891</v>
    <v t="r">5892</v>
    <v t="r">5893</v>
    <v t="r">5894</v>
    <v t="r">5895</v>
    <v t="r">5896</v>
    <v t="r">5897</v>
    <v t="r">5898</v>
    <v t="r">5899</v>
    <v t="r">5900</v>
    <v t="r">5901</v>
  </a>
  <a r="1">
    <v t="s">Tom Murphy (Mayor)</v>
  </a>
  <a r="1">
    <v t="s">Gary V. Gottschalk (Mayor)</v>
  </a>
  <a r="1">
    <v t="s">Keith James (Mayor)</v>
  </a>
  <a r="1">
    <v t="s">Paige Brown (Mayor)</v>
  </a>
  <a r="2">
    <v t="s">Jon Peat (Mayor)</v>
    <v t="s">Rob Johnson (Mayor)</v>
  </a>
  <a r="1">
    <v t="s">Michael B. Jenny (President)</v>
  </a>
  <a r="1">
    <v t="s">Roger Campbell (Mayor)</v>
  </a>
  <a r="1">
    <v t="s">Chris Martin (Mayor)</v>
  </a>
  <a r="1">
    <v t="s">Myron Bailey (Mayor)</v>
  </a>
  <a r="1">
    <v t="s">Jason Satterwhite (Mayor)</v>
  </a>
  <a r="1">
    <v t="s">Ross Chun (Mayor)</v>
  </a>
  <a r="1">
    <v t="s">Andrew Betterton (Mayor)</v>
  </a>
  <a r="1">
    <v t="s">Brian Treece (Mayor)</v>
  </a>
  <a r="1">
    <v t="s">Doug Morrow (Mayor)</v>
  </a>
  <a r="1">
    <v t="s">Grover C. Robinson IV (Mayor)</v>
  </a>
  <a r="1">
    <v t="r">6089</v>
  </a>
  <a r="1">
    <v t="r">6104</v>
  </a>
  <a r="1">
    <v t="s">Steve Maas (Mayor)</v>
  </a>
  <a r="1">
    <v t="s">Darrell Davis (Mayor)</v>
  </a>
  <a r="1">
    <v t="s">Bo Dorough (Mayor)</v>
  </a>
  <a r="1">
    <v t="s">Bob Whalen (Mayor)</v>
  </a>
  <a r="1">
    <v t="s">Sara Countryman (Mayor)</v>
  </a>
  <a r="2">
    <v t="s">Harry Black (City manager)</v>
    <v t="s">II (Mayor)</v>
  </a>
  <a r="1">
    <v t="s">Malik Evans (Mayor)</v>
  </a>
  <a r="1">
    <v t="s">David Meeker (Mayor)</v>
  </a>
  <a r="1">
    <v t="s">Tiffany O'Donnell (Mayor)</v>
  </a>
  <a r="1">
    <v t="s">Joe Ayoub (Mayor)</v>
  </a>
  <a r="1">
    <v t="s">Nadine Woodward (Mayor)</v>
  </a>
  <a r="1">
    <v t="s">James O'Brien (Mayor)</v>
  </a>
  <a r="1">
    <v t="s">Courtney Henderson (Mayor)</v>
  </a>
  <a r="1">
    <v t="s">Miles Atkins (Mayor)</v>
  </a>
  <a r="1">
    <v t="s">Stephanie Jones (Mayor)</v>
  </a>
  <a r="1">
    <v t="s">Ken Adams (Mayor)</v>
  </a>
  <a r="1">
    <v t="s">Todd Carlson (Mayor)</v>
  </a>
  <a r="2">
    <v t="s">Will Joyce (Mayor)</v>
    <v t="s">Norman McNickle (City manager)</v>
  </a>
  <a r="1">
    <v t="s">Bradley T. Dantzler (Mayor)</v>
  </a>
  <a r="1">
    <v t="s">Mark Johnson (Mayor)</v>
  </a>
  <a r="1">
    <v t="s">Mike Kozlowski (Mayor)</v>
  </a>
  <a r="2">
    <v t="r">6389</v>
    <v t="s">Jason Burnett (Mayor)</v>
  </a>
  <a r="1">
    <v t="s">Craig B. Johnson (Mayor)</v>
  </a>
  <a r="1">
    <v t="s">Gail Barney (Mayor)</v>
  </a>
  <a r="1">
    <v t="r">6430</v>
  </a>
  <a r="1">
    <v t="s">Christine DeLisle (Mayor)</v>
  </a>
  <a r="1">
    <v t="s">Wes Speake (Mayor)</v>
  </a>
  <a r="1">
    <v t="s">Betty (Mayor)</v>
  </a>
  <a r="1">
    <v t="s">Peggy Dunn (Mayor)</v>
  </a>
  <a r="1">
    <v t="s">Jon Hawkinson (Mayor)</v>
  </a>
  <a r="1">
    <v t="s">Michelle Nelson (Mayor)</v>
  </a>
  <a r="2">
    <v t="s">Gene Wunderlich (Mayor)</v>
    <v t="s">Randon K. Lane (Mayor)</v>
  </a>
  <a r="1">
    <v t="s">Matthew Serratto (Mayor)</v>
  </a>
  <a r="1">
    <v t="s">Charles Stone (Mayor)</v>
  </a>
  <a r="2">
    <v t="s">Al Adam (Mayor)</v>
    <v t="s">Bob Engler (Mayor)</v>
  </a>
  <a r="2">
    <v t="s">Bob Woerner (Mayor)</v>
    <v t="s">Marc Roberts (City manager)</v>
  </a>
  <a r="1">
    <v t="s">Indya Kincannon (Mayor)</v>
  </a>
  <a r="1">
    <v t="s">Frank C. Ortis (Mayor)</v>
  </a>
  <a r="1">
    <v t="s">MBA (President)</v>
  </a>
  <a r="1">
    <v t="s">Diane Therrien (Mayor)</v>
  </a>
  <a r="1">
    <v t="s">Robert Magnus (Mayor)</v>
  </a>
  <a r="1">
    <v t="s">Robert Straz (Mayor)</v>
  </a>
  <a r="1">
    <v t="s">Susan Shin Angulo (Mayor)</v>
  </a>
  <a r="1">
    <v t="r">6646</v>
  </a>
  <a r="1">
    <v t="s">Ron Case (Mayor)</v>
  </a>
  <a r="1">
    <v t="s">Tab Bowling (Mayor)</v>
  </a>
  <a r="1">
    <v t="s">Paula Dierenfeld (Mayor)</v>
  </a>
  <a r="1">
    <v t="s">Mark Hicks (Mayor)</v>
  </a>
  <a r="1">
    <v t="s">Christophe E. Jenkins (Mayor)</v>
  </a>
  <a r="1">
    <v t="r">6735</v>
  </a>
  <a r="1">
    <v t="s">Dave Heinen (Mayor)</v>
  </a>
  <a r="1">
    <v t="s">Tim Pogue (Mayor)</v>
  </a>
  <a r="1">
    <v t="s">Jerry N. Hruby (Mayor)</v>
  </a>
  <a r="1">
    <v t="s">Ken Ritter (Mayor)</v>
  </a>
  <a r="2">
    <v t="s">Warren Wood (City manager)</v>
    <v t="s">Hank Guess (Mayor)</v>
  </a>
  <a r="1">
    <v t="s">John Hamilton (Mayor)</v>
  </a>
  <a r="1">
    <v t="s">Robert Gallagher (Mayor)</v>
  </a>
  <a r="1">
    <v t="s">Barry Walker Sr (Mayor)</v>
  </a>
  <a r="1">
    <v t="s">Sal Panto Jr (Mayor)</v>
  </a>
  <a r="1">
    <v t="s">Stan Clouse (Mayor)</v>
  </a>
  <a r="1">
    <v t="r">6864</v>
  </a>
  <a r="1">
    <v t="s">Randy Stille (Mayor)</v>
  </a>
  <a r="1">
    <v t="s">Skip Hall (Mayor)</v>
  </a>
  <a r="1">
    <v t="s">Kirt Briggs (Mayor)</v>
  </a>
  <a r="1">
    <v t="r">6915</v>
  </a>
  <a r="1">
    <v t="s">Robin L. Laubaugh (Mayor)</v>
  </a>
  <a r="1">
    <v t="r">6949</v>
  </a>
  <a r="1">
    <v t="r">6959</v>
  </a>
  <a r="1">
    <v t="s">Bill Partington (Mayor)</v>
  </a>
  <a r="1">
    <v t="r">6979</v>
  </a>
  <a r="2">
    <v t="s">Steve Mermell (City manager)</v>
    <v t="s">Victor Gordo (Mayor)</v>
  </a>
  <a r="2">
    <v t="s">Wade Nomura (Mayor)</v>
    <v t="s">Gregg A. Carty (Mayor)</v>
  </a>
  <a r="1">
    <v t="s">John Higdon (Mayor)</v>
  </a>
  <a r="1">
    <v t="s">Brian Wyndham (Mayor)</v>
  </a>
  <a r="1">
    <v t="s">Linda J. Colbert (Mayor)</v>
  </a>
  <a r="2">
    <v t="s">Oscar Santiago (Mayor)</v>
    <v t="r">7053</v>
  </a>
  <a r="2">
    <v t="s">Jerald Gilbert (City manager)</v>
    <v t="s">George Pankonin (Mayor)</v>
  </a>
  <a r="1">
    <v t="s">Dana Ralph (Mayor)</v>
  </a>
  <a r="1">
    <v t="s">Tom Bartholomew (Mayor)</v>
  </a>
  <a r="1">
    <v t="s">Krista Bernasconi (Mayor)</v>
  </a>
  <a r="1">
    <v t="s">Del Yonts (Mayor)</v>
  </a>
  <a r="1">
    <v t="s">Michael Davitt (Mayor)</v>
  </a>
  <a r="1">
    <v t="s">Curt Sullivan (Mayor)</v>
  </a>
  <a r="1">
    <v t="r">7154</v>
  </a>
  <a r="1">
    <v t="s">Janet Williams (Mayor)</v>
  </a>
  <a r="1">
    <v t="s">Bill Tomko (Mayor)</v>
  </a>
  <a r="1">
    <v t="s">Patrick J. Closser (Mayor)</v>
  </a>
  <a r="1">
    <v t="s">Mark Simpson (Mayor)</v>
  </a>
  <a r="1">
    <v t="s">Mark Senak (President)</v>
  </a>
  <a r="1">
    <v t="s">Karen K. Davis (Mayor)</v>
  </a>
  <a r="1">
    <v t="s">Misti Talbert (Mayor)</v>
  </a>
  <a r="1">
    <v t="s">Ryan Sorenson (Mayor)</v>
  </a>
  <a r="1">
    <v t="s">Jackie Sergent (Mayor)</v>
  </a>
  <a r="1">
    <v t="s">Jon Winkel (Mayor)</v>
  </a>
  <a r="1">
    <v t="s">Scott Sherman (Mayor)</v>
  </a>
</arrayData>
</file>

<file path=xl/richData/rdrichvalue.xml><?xml version="1.0" encoding="utf-8"?>
<rvData xmlns="http://schemas.microsoft.com/office/spreadsheetml/2017/richdata" count="7351">
  <rv s="0">
    <v>536870912</v>
    <v>Warrior</v>
    <v>666e14b3-9cb5-eaa5-9b22-67cc3b9c0747</v>
    <v>en-US</v>
    <v>Map</v>
  </rv>
  <rv s="0">
    <v>536870912</v>
    <v>Alabama</v>
    <v>376f8b06-52f6-4e72-a31d-311a3563e645</v>
    <v>en-US</v>
    <v>Map</v>
  </rv>
  <rv s="0">
    <v>536870912</v>
    <v>Jefferson County</v>
    <v>07abea31-0614-073a-335e-fd99b8981a33</v>
    <v>en-US</v>
    <v>Map</v>
  </rv>
  <rv s="1">
    <fb>25.3</fb>
    <v>9</v>
  </rv>
  <rv s="0">
    <v>536870912</v>
    <v>United States</v>
    <v>5232ed96-85b1-2edb-12c6-63e6c597a1de</v>
    <v>en-US</v>
    <v>Map</v>
  </rv>
  <rv s="1">
    <fb>33.813606999999998</fb>
    <v>10</v>
  </rv>
  <rv s="2">
    <v>0</v>
  </rv>
  <rv s="3">
    <v>https://www.bing.com/search?q=warrior+alabama&amp;form=skydnc</v>
    <v>Learn more on Bing</v>
  </rv>
  <rv s="1">
    <fb>-86.811454999999995</fb>
    <v>10</v>
  </rv>
  <rv s="1">
    <fb>3224</fb>
    <v>9</v>
  </rv>
  <rv s="2">
    <v>1</v>
  </rv>
  <rv s="4">
    <v>#VALUE!</v>
    <v>en-US</v>
    <v>666e14b3-9cb5-eaa5-9b22-67cc3b9c0747</v>
    <v>536870912</v>
    <v>1</v>
    <v>2</v>
    <v>3</v>
    <v>Warrior</v>
    <v>5</v>
    <v>6</v>
    <v>Map</v>
    <v>7</v>
    <v>8</v>
    <v>1</v>
    <v>2</v>
    <v>3</v>
    <v>4</v>
    <v>Warrior is a city in Jefferson and Blount counties in the State of Alabama. At the 2020 census, the population was 3,224. It is a northern suburb of Birmingham.</v>
    <v>5</v>
    <v>6</v>
    <v>7</v>
    <v>8</v>
    <v>Warrior</v>
    <v>9</v>
    <v>10</v>
    <v>Warrior</v>
    <v>mdp/vdpid/5482947448785600513</v>
  </rv>
  <rv s="1">
    <fb>135765</fb>
    <v>9</v>
  </rv>
  <rv s="1">
    <fb>15001</fb>
    <v>9</v>
  </rv>
  <rv s="0">
    <v>536870912</v>
    <v>Montgomery</v>
    <v>94461fee-ea89-40c8-9fd7-0fb277396c57</v>
    <v>en-US</v>
    <v>Map</v>
  </rv>
  <rv s="1">
    <fb>1848325</fb>
    <v>9</v>
  </rv>
  <rv s="1">
    <fb>2230185</fb>
    <v>9</v>
  </rv>
  <rv s="5">
    <v>0</v>
    <v>7</v>
    <v>21</v>
    <v>0</v>
    <v>Image of Alabama</v>
  </rv>
  <rv s="0">
    <v>536870912</v>
    <v>Huntsville</v>
    <v>137418fd-4a88-44b7-82ae-882366c96167</v>
    <v>en-US</v>
    <v>Map</v>
  </rv>
  <rv s="0">
    <v>805306368</v>
    <v>Kay Ivey (Governor)</v>
    <v>a2f77bba-b8e2-c4d5-614a-3373a005b8ad</v>
    <v>en-US</v>
    <v>Generic</v>
  </rv>
  <rv s="0">
    <v>805306368</v>
    <v>Will Ainsworth (Lieutenant Governor)</v>
    <v>94c54ae1-f876-5341-9b94-0f826d9b10a6</v>
    <v>en-US</v>
    <v>Generic</v>
  </rv>
  <rv s="2">
    <v>2</v>
  </rv>
  <rv s="3">
    <v>https://www.bing.com/search?q=alabama&amp;form=skydnc</v>
    <v>Learn more on Bing</v>
  </rv>
  <rv s="1">
    <fb>717</fb>
    <v>22</v>
  </rv>
  <rv s="1">
    <fb>43623</fb>
    <v>22</v>
  </rv>
  <rv s="1">
    <fb>125500</fb>
    <v>22</v>
  </rv>
  <rv s="1">
    <fb>2.5499999999999998</fb>
    <v>23</v>
  </rv>
  <rv s="1">
    <fb>4887871</fb>
    <v>9</v>
  </rv>
  <rv s="1">
    <fb>1.7000000000000001E-2</fb>
    <v>24</v>
  </rv>
  <rv s="1">
    <fb>0.157</fb>
    <v>24</v>
  </rv>
  <rv s="1">
    <fb>6.9999999999999993E-3</fb>
    <v>25</v>
  </rv>
  <rv s="1">
    <fb>1.3999999999999999E-2</fb>
    <v>24</v>
  </rv>
  <rv s="1">
    <fb>0.23499999999999999</fb>
    <v>24</v>
  </rv>
  <rv s="1">
    <fb>0.26800000000000002</fb>
    <v>24</v>
  </rv>
  <rv s="1">
    <fb>3.5000000000000003E-2</fb>
    <v>24</v>
  </rv>
  <rv s="1">
    <fb>0.84299999999999997</fb>
    <v>24</v>
  </rv>
  <rv s="1">
    <fb>4.2000000000000003E-2</fb>
    <v>24</v>
  </rv>
  <rv s="1">
    <fb>0.57999999999999996</fb>
    <v>24</v>
  </rv>
  <rv s="1">
    <fb>1E-3</fb>
    <v>24</v>
  </rv>
  <rv s="1">
    <fb>0.11800000000000001</fb>
    <v>24</v>
  </rv>
  <rv s="1">
    <fb>1.6E-2</fb>
    <v>24</v>
  </rv>
  <rv s="1">
    <fb>0.22699999999999998</fb>
    <v>24</v>
  </rv>
  <rv s="1">
    <fb>0.06</fb>
    <v>24</v>
  </rv>
  <rv s="1">
    <fb>0.69499999999999995</fb>
    <v>24</v>
  </rv>
  <rv s="6">
    <v>#VALUE!</v>
    <v>en-US</v>
    <v>376f8b06-52f6-4e72-a31d-311a3563e645</v>
    <v>536870912</v>
    <v>1</v>
    <v>15</v>
    <v>16</v>
    <v>Alabama</v>
    <v>18</v>
    <v>19</v>
    <v>Map</v>
    <v>7</v>
    <v>20</v>
    <v>US-AL</v>
    <v>12</v>
    <v>13</v>
    <v>14</v>
    <v>4</v>
    <v>Alabama is a state in the Southeastern region of the United States, bordered by Tennessee to the north; Georgia to the east; Florida and the Gulf of Mexico to the south; and Mississippi to the west. Alabama is the 30th largest by area and the 24th-most populous of the U.S. states. With a total of 1,500 miles of inland waterways, Alabama has among the most of any state.</v>
    <v>15</v>
    <v>16</v>
    <v>17</v>
    <v>18</v>
    <v>21</v>
    <v>22</v>
    <v>23</v>
    <v>24</v>
    <v>25</v>
    <v>Alabama</v>
    <v>26</v>
    <v>27</v>
    <v>28</v>
    <v>29</v>
    <v>30</v>
    <v>31</v>
    <v>32</v>
    <v>33</v>
    <v>34</v>
    <v>35</v>
    <v>36</v>
    <v>37</v>
    <v>38</v>
    <v>39</v>
    <v>40</v>
    <v>41</v>
    <v>42</v>
    <v>43</v>
    <v>10</v>
    <v>Alabama</v>
    <v>mdp/vdpid/1003</v>
  </rv>
  <rv s="1">
    <fb>0.44369067999501505</fb>
    <v>24</v>
  </rv>
  <rv s="1">
    <fb>9833517</fb>
    <v>9</v>
  </rv>
  <rv s="1">
    <fb>1359000</fb>
    <v>9</v>
  </rv>
  <rv s="1">
    <fb>11.6</fb>
    <v>23</v>
  </rv>
  <rv s="1">
    <fb>1</fb>
    <v>51</v>
  </rv>
  <rv s="0">
    <v>536870912</v>
    <v>Washington, D.C.</v>
    <v>216726d1-8987-06d3-5eff-823da05c3d3c</v>
    <v>en-US</v>
    <v>Map</v>
  </rv>
  <rv s="1">
    <fb>5006302.0769999996</fb>
    <v>9</v>
  </rv>
  <rv s="1">
    <fb>117.244195476228</fb>
    <v>52</v>
  </rv>
  <rv s="1">
    <fb>7.4999999999999997E-2</fb>
    <v>24</v>
  </rv>
  <rv s="1">
    <fb>12993.961824772699</fb>
    <v>9</v>
  </rv>
  <rv s="1">
    <fb>1.7295</fb>
    <v>23</v>
  </rv>
  <rv s="1">
    <fb>0.339297856663409</fb>
    <v>24</v>
  </rv>
  <rv s="1">
    <fb>82.427828245269197</fb>
    <v>53</v>
  </rv>
  <rv s="1">
    <fb>0.71</fb>
    <v>54</v>
  </rv>
  <rv s="1">
    <fb>24800000000000</fb>
    <v>22</v>
  </rv>
  <rv s="1">
    <fb>1.0182144</fb>
    <v>24</v>
  </rv>
  <rv s="1">
    <fb>0.88167390000000001</fb>
    <v>24</v>
  </rv>
  <rv s="5">
    <v>1</v>
    <v>7</v>
    <v>55</v>
    <v>0</v>
    <v>Image of United States</v>
  </rv>
  <rv s="1">
    <fb>5.6</fb>
    <v>53</v>
  </rv>
  <rv s="0">
    <v>536870912</v>
    <v>New York</v>
    <v>60d5dc2b-c915-460b-b722-c9e3485499ca</v>
    <v>en-US</v>
    <v>Map</v>
  </rv>
  <rv s="0">
    <v>805306368</v>
    <v>Joe Biden (President)</v>
    <v>cad484f9-be75-7a78-12dd-16233f823cd7</v>
    <v>en-US</v>
    <v>Generic</v>
  </rv>
  <rv s="0">
    <v>805306368</v>
    <v>Kamala Harris (Vice President)</v>
    <v>ef5cf66f-32b7-7271-286a-8e8313eda5c5</v>
    <v>en-US</v>
    <v>Generic</v>
  </rv>
  <rv s="2">
    <v>3</v>
  </rv>
  <rv s="3">
    <v>https://www.bing.com/search?q=united+states&amp;form=skydnc</v>
    <v>Learn more on Bing</v>
  </rv>
  <rv s="1">
    <fb>78.539024390243895</fb>
    <v>53</v>
  </rv>
  <rv s="1">
    <fb>30436313050000</fb>
    <v>22</v>
  </rv>
  <rv s="1">
    <fb>19</fb>
    <v>53</v>
  </rv>
  <rv s="1">
    <fb>7.25</fb>
    <v>54</v>
  </rv>
  <rv s="2">
    <v>4</v>
  </rv>
  <rv s="1">
    <fb>0.1108387988</fb>
    <v>24</v>
  </rv>
  <rv s="1">
    <fb>2.6120000000000001</fb>
    <v>23</v>
  </rv>
  <rv s="1">
    <fb>328239523</fb>
    <v>9</v>
  </rv>
  <rv s="1">
    <fb>0.22600000000000001</fb>
    <v>24</v>
  </rv>
  <rv s="1">
    <fb>0.30499999999999999</fb>
    <v>24</v>
  </rv>
  <rv s="1">
    <fb>0.46799999999999997</fb>
    <v>24</v>
  </rv>
  <rv s="1">
    <fb>5.0999999999999997E-2</fb>
    <v>24</v>
  </rv>
  <rv s="1">
    <fb>0.10300000000000001</fb>
    <v>24</v>
  </rv>
  <rv s="1">
    <fb>0.153</fb>
    <v>24</v>
  </rv>
  <rv s="1">
    <fb>0.62048999786377002</fb>
    <v>24</v>
  </rv>
  <rv s="0">
    <v>536870912</v>
    <v>New York</v>
    <v>caeb7b9a-f5d7-4686-8fb5-cf7628296b13</v>
    <v>en-US</v>
    <v>Map</v>
  </rv>
  <rv s="0">
    <v>536870912</v>
    <v>Washington</v>
    <v>e8a0d824-4c94-2f90-256a-a6adfa28f789</v>
    <v>en-US</v>
    <v>Map</v>
  </rv>
  <rv s="0">
    <v>536870912</v>
    <v>California</v>
    <v>3009d91d-d582-4c34-85ba-772ba09e5be1</v>
    <v>en-US</v>
    <v>Map</v>
  </rv>
  <rv s="0">
    <v>536870912</v>
    <v>Washington</v>
    <v>982ad551-fd5d-45df-bd70-bf704dd576e4</v>
    <v>en-US</v>
    <v>Map</v>
  </rv>
  <rv s="0">
    <v>536870912</v>
    <v>New Jersey</v>
    <v>05277898-b62b-4878-8632-09d29756a2ff</v>
    <v>en-US</v>
    <v>Map</v>
  </rv>
  <rv s="0">
    <v>536870912</v>
    <v>South Carolina</v>
    <v>810015e8-b10b-4232-9e2c-de87a67bd26e</v>
    <v>en-US</v>
    <v>Map</v>
  </rv>
  <rv s="0">
    <v>536870912</v>
    <v>Minnesota</v>
    <v>77f97f6f-7e93-46e5-b486-6198effe8dea</v>
    <v>en-US</v>
    <v>Map</v>
  </rv>
  <rv s="0">
    <v>536870912</v>
    <v>Missouri</v>
    <v>6185f8cb-44e1-4da6-9bf0-b75286aeb591</v>
    <v>en-US</v>
    <v>Map</v>
  </rv>
  <rv s="0">
    <v>536870912</v>
    <v>Nevada</v>
    <v>c2157d7e-617e-4517-80f8-1b08113afc14</v>
    <v>en-US</v>
    <v>Map</v>
  </rv>
  <rv s="0">
    <v>536870912</v>
    <v>Texas</v>
    <v>00a23ccd-3344-461c-8b9f-c2bb55be5815</v>
    <v>en-US</v>
    <v>Map</v>
  </rv>
  <rv s="0">
    <v>536870912</v>
    <v>Maryland</v>
    <v>4c472f4d-06a8-4d90-8bb8-da4d168c73fe</v>
    <v>en-US</v>
    <v>Map</v>
  </rv>
  <rv s="0">
    <v>536870912</v>
    <v>Ohio</v>
    <v>6f3df7da-1ef6-48e3-b2b3-b5b5fce3e846</v>
    <v>en-US</v>
    <v>Map</v>
  </rv>
  <rv s="0">
    <v>536870912</v>
    <v>Michigan</v>
    <v>162411c2-b757-495d-aa81-93942fae2f7e</v>
    <v>en-US</v>
    <v>Map</v>
  </rv>
  <rv s="0">
    <v>536870912</v>
    <v>Pennsylvania</v>
    <v>6304580e-c803-4266-818a-971619176547</v>
    <v>en-US</v>
    <v>Map</v>
  </rv>
  <rv s="0">
    <v>536870912</v>
    <v>Alaska</v>
    <v>31c4c7a1-54e7-4306-ac9b-f1b02e85bda5</v>
    <v>en-US</v>
    <v>Map</v>
  </rv>
  <rv s="0">
    <v>536870912</v>
    <v>North Carolina</v>
    <v>9e2bf053-dd80-4646-8f26-65075e7085c0</v>
    <v>en-US</v>
    <v>Map</v>
  </rv>
  <rv s="0">
    <v>536870912</v>
    <v>Iowa</v>
    <v>77850824-b07a-487a-af58-37f9949afc27</v>
    <v>en-US</v>
    <v>Map</v>
  </rv>
  <rv s="0">
    <v>536870912</v>
    <v>Louisiana</v>
    <v>0ca1e87f-e2f6-43fb-8deb-d22bd09a9cae</v>
    <v>en-US</v>
    <v>Map</v>
  </rv>
  <rv s="0">
    <v>536870912</v>
    <v>Wyoming</v>
    <v>bff03ad6-2b7f-400b-a76e-eb9fc4a93961</v>
    <v>en-US</v>
    <v>Map</v>
  </rv>
  <rv s="0">
    <v>536870912</v>
    <v>Hawaii</v>
    <v>b6f01eaf-aecf-44f6-b64d-1f6e982365c3</v>
    <v>en-US</v>
    <v>Map</v>
  </rv>
  <rv s="0">
    <v>536870912</v>
    <v>Oregon</v>
    <v>cacd36fd-7c62-43e2-a632-64a2a1811933</v>
    <v>en-US</v>
    <v>Map</v>
  </rv>
  <rv s="0">
    <v>536870912</v>
    <v>North Dakota</v>
    <v>77fbc744-3efe-4aa9-9e8e-f8034f06b941</v>
    <v>en-US</v>
    <v>Map</v>
  </rv>
  <rv s="0">
    <v>536870912</v>
    <v>West Virginia</v>
    <v>8a47255a-fae3-4faa-aa32-c6f384cb6c1d</v>
    <v>en-US</v>
    <v>Map</v>
  </rv>
  <rv s="0">
    <v>536870912</v>
    <v>Oklahoma</v>
    <v>cbcf556f-952a-4665-bb95-0500b27f9976</v>
    <v>en-US</v>
    <v>Map</v>
  </rv>
  <rv s="0">
    <v>536870912</v>
    <v>Montana</v>
    <v>447d6cd5-53f6-4c8f-bf6c-9ff228415c3b</v>
    <v>en-US</v>
    <v>Map</v>
  </rv>
  <rv s="0">
    <v>536870912</v>
    <v>Virginia</v>
    <v>7eee9976-e8a7-472c-ada1-007208abd678</v>
    <v>en-US</v>
    <v>Map</v>
  </rv>
  <rv s="0">
    <v>536870912</v>
    <v>Massachusetts</v>
    <v>845219d5-3650-4199-b926-964ca27c863c</v>
    <v>en-US</v>
    <v>Map</v>
  </rv>
  <rv s="0">
    <v>536870912</v>
    <v>Illinois</v>
    <v>4131acb8-628a-4241-8920-ca79eab9dade</v>
    <v>en-US</v>
    <v>Map</v>
  </rv>
  <rv s="0">
    <v>536870912</v>
    <v>Kentucky</v>
    <v>108dfd18-4626-481a-8dfa-18f64e6eac84</v>
    <v>en-US</v>
    <v>Map</v>
  </rv>
  <rv s="0">
    <v>536870912</v>
    <v>Arizona</v>
    <v>bf973f46-5962-4997-a7ba-a05f1aa2a9f9</v>
    <v>en-US</v>
    <v>Map</v>
  </rv>
  <rv s="0">
    <v>536870912</v>
    <v>Connecticut</v>
    <v>b3ca6523-435e-4a3b-8f78-1ad900a52cf8</v>
    <v>en-US</v>
    <v>Map</v>
  </rv>
  <rv s="0">
    <v>536870912</v>
    <v>Wisconsin</v>
    <v>cb4d2853-06f4-4467-8e7c-4e31cbb35cb2</v>
    <v>en-US</v>
    <v>Map</v>
  </rv>
  <rv s="0">
    <v>536870912</v>
    <v>Florida</v>
    <v>5fece3f4-e8e8-4159-843e-f725a930ad50</v>
    <v>en-US</v>
    <v>Map</v>
  </rv>
  <rv s="0">
    <v>536870912</v>
    <v>Indiana</v>
    <v>109f7e5a-efbb-4953-b4b8-cb812ce1ff5d</v>
    <v>en-US</v>
    <v>Map</v>
  </rv>
  <rv s="0">
    <v>536870912</v>
    <v>Tennessee</v>
    <v>9bbc9c72-1bf1-4ef6-b66d-a6cdef70f4f3</v>
    <v>en-US</v>
    <v>Map</v>
  </rv>
  <rv s="0">
    <v>536870912</v>
    <v>South Dakota</v>
    <v>9cee0b65-d357-479e-a066-31c634648f47</v>
    <v>en-US</v>
    <v>Map</v>
  </rv>
  <rv s="0">
    <v>536870912</v>
    <v>New Mexico</v>
    <v>a16d3636-4349-41c7-a77e-89e34b26a8ad</v>
    <v>en-US</v>
    <v>Map</v>
  </rv>
  <rv s="0">
    <v>536870912</v>
    <v>Nebraska</v>
    <v>3e64ff5d-6b40-4dbe-91b1-0e554e892496</v>
    <v>en-US</v>
    <v>Map</v>
  </rv>
  <rv s="0">
    <v>536870912</v>
    <v>New Hampshire</v>
    <v>9ca71997-cc97-46eb-8911-fac32f80b0b1</v>
    <v>en-US</v>
    <v>Map</v>
  </rv>
  <rv s="0">
    <v>536870912</v>
    <v>Kansas</v>
    <v>6e527b71-bd3e-4bc1-b1c0-59d288b4fd5e</v>
    <v>en-US</v>
    <v>Map</v>
  </rv>
  <rv s="0">
    <v>536870912</v>
    <v>Maine</v>
    <v>d62dd683-9cf9-4db9-a497-d810d529592b</v>
    <v>en-US</v>
    <v>Map</v>
  </rv>
  <rv s="0">
    <v>536870912</v>
    <v>Georgia</v>
    <v>84604bc7-2c47-4f8d-8ea5-b6ac8c018a20</v>
    <v>en-US</v>
    <v>Map</v>
  </rv>
  <rv s="0">
    <v>536870912</v>
    <v>Vermont</v>
    <v>221864cc-447e-4e78-847c-59e485d73bff</v>
    <v>en-US</v>
    <v>Map</v>
  </rv>
  <rv s="0">
    <v>536870912</v>
    <v>Mississippi</v>
    <v>6af619ca-217d-49c0-9a86-153fc7fbcd78</v>
    <v>en-US</v>
    <v>Map</v>
  </rv>
  <rv s="0">
    <v>536870912</v>
    <v>Rhode Island</v>
    <v>65a08f52-b469-4f7c-8353-9b3c0b2a5752</v>
    <v>en-US</v>
    <v>Map</v>
  </rv>
  <rv s="0">
    <v>536870912</v>
    <v>Idaho</v>
    <v>ecd30387-20fa-4523-9045-e2860154b5e9</v>
    <v>en-US</v>
    <v>Map</v>
  </rv>
  <rv s="0">
    <v>536870912</v>
    <v>Utah</v>
    <v>c6705e44-d27f-4240-95a2-54e802e3b524</v>
    <v>en-US</v>
    <v>Map</v>
  </rv>
  <rv s="0">
    <v>536870912</v>
    <v>Arkansas</v>
    <v>b939db72-08f2-4ea6-a16a-a53bf32e6612</v>
    <v>en-US</v>
    <v>Map</v>
  </rv>
  <rv s="0">
    <v>536870912</v>
    <v>Colorado</v>
    <v>a070c5c2-b22d-41d8-b869-f20e583c4f80</v>
    <v>en-US</v>
    <v>Map</v>
  </rv>
  <rv s="0">
    <v>536870912</v>
    <v>Delaware</v>
    <v>8ad617cc-3d7a-4b3c-a787-098de959ccc4</v>
    <v>en-US</v>
    <v>Map</v>
  </rv>
  <rv s="0">
    <v>536870912</v>
    <v>Puerto Rico</v>
    <v>72752f4d-11d3-5470-b64e-b9e012b0520f</v>
    <v>en-US</v>
    <v>Map</v>
  </rv>
  <rv s="0">
    <v>536870912</v>
    <v>American Samoa</v>
    <v>12d04d63-b9b5-855b-0821-b32474a729a4</v>
    <v>en-US</v>
    <v>Map</v>
  </rv>
  <rv s="0">
    <v>536870912</v>
    <v>United States Virgin Islands</v>
    <v>38bd827b-bc00-140e-85be-46a96078429c</v>
    <v>en-US</v>
    <v>Map</v>
  </rv>
  <rv s="0">
    <v>536870912</v>
    <v>Northern Mariana Islands</v>
    <v>f4475436-adda-9ff0-b5fe-6c3dff0e26be</v>
    <v>en-US</v>
    <v>Map</v>
  </rv>
  <rv s="0">
    <v>536870912</v>
    <v>Guam</v>
    <v>f842c067-b461-3084-6a3b-6c6c7431fc9a</v>
    <v>en-US</v>
    <v>Map</v>
  </rv>
  <rv s="0">
    <v>536870912</v>
    <v>United States Minor Outlying Islands</v>
    <v>0a148d8f-0026-1089-40fb-cf776177ba31</v>
    <v>en-US</v>
    <v>Map</v>
  </rv>
  <rv s="2">
    <v>5</v>
  </rv>
  <rv s="1">
    <fb>9.5866513904898809E-2</fb>
    <v>24</v>
  </rv>
  <rv s="2">
    <v>6</v>
  </rv>
  <rv s="1">
    <fb>0.36599999999999999</fb>
    <v>24</v>
  </rv>
  <rv s="1">
    <fb>0.14699999999999999</fb>
    <v>56</v>
  </rv>
  <rv s="1">
    <fb>270663028</fb>
    <v>9</v>
  </rv>
  <rv s="7">
    <v>#VALUE!</v>
    <v>en-US</v>
    <v>5232ed96-85b1-2edb-12c6-63e6c597a1de</v>
    <v>536870912</v>
    <v>1</v>
    <v>48</v>
    <v>49</v>
    <v>United States</v>
    <v>18</v>
    <v>19</v>
    <v>Map</v>
    <v>7</v>
    <v>50</v>
    <v>US</v>
    <v>45</v>
    <v>46</v>
    <v>47</v>
    <v>48</v>
    <v>49</v>
    <v>50</v>
    <v>51</v>
    <v>52</v>
    <v>53</v>
    <v>USD</v>
    <v>The United States of America, commonly known as the United States or simply America, is a country primarily located in North America. It consists of 50 states, a federal district, five major unincorporated territories, 326 Indian reservations, and nine minor outlying islands. At nearly 3.8 million square miles, it is the world's fourth-largest country by land area and third-largest by total area. The United States shares land borders with Canada to the north and Mexico to the south as well as maritime borders with the Bahamas, Cuba, and Russia, among others. With more than 331 million people, it is the third most populous country in the world. The national capital is Washington, D.C., and the most populous city and financial center is New York City.</v>
    <v>54</v>
    <v>55</v>
    <v>56</v>
    <v>57</v>
    <v>58</v>
    <v>59</v>
    <v>60</v>
    <v>61</v>
    <v>62</v>
    <v>63</v>
    <v>64</v>
    <v>67</v>
    <v>68</v>
    <v>69</v>
    <v>70</v>
    <v>71</v>
    <v>72</v>
    <v>United States</v>
    <v>The Star-Spangled Banner</v>
    <v>73</v>
    <v>United States of America</v>
    <v>74</v>
    <v>75</v>
    <v>76</v>
    <v>77</v>
    <v>78</v>
    <v>79</v>
    <v>28</v>
    <v>80</v>
    <v>81</v>
    <v>82</v>
    <v>83</v>
    <v>140</v>
    <v>141</v>
    <v>142</v>
    <v>143</v>
    <v>144</v>
    <v>United States</v>
    <v>145</v>
    <v>mdp/vdpid/244</v>
  </rv>
  <rv s="0">
    <v>536870912</v>
    <v>Montgomery County</v>
    <v>1f82c54e-052c-efd3-2b6d-05af368310bb</v>
    <v>en-US</v>
    <v>Map</v>
  </rv>
  <rv s="1">
    <fb>402.43</fb>
    <v>9</v>
  </rv>
  <rv s="1">
    <fb>32.361666999999997</fb>
    <v>10</v>
  </rv>
  <rv s="2">
    <v>7</v>
  </rv>
  <rv s="3">
    <v>https://www.bing.com/search?q=montgomery+alabama&amp;form=skydnc</v>
    <v>Learn more on Bing</v>
  </rv>
  <rv s="1">
    <fb>-86.279167000000001</fb>
    <v>10</v>
  </rv>
  <rv s="1">
    <fb>200603</fb>
    <v>9</v>
  </rv>
  <rv s="4">
    <v>#VALUE!</v>
    <v>en-US</v>
    <v>94461fee-ea89-40c8-9fd7-0fb277396c57</v>
    <v>536870912</v>
    <v>1</v>
    <v>62</v>
    <v>3</v>
    <v>Montgomery</v>
    <v>18</v>
    <v>63</v>
    <v>Map</v>
    <v>7</v>
    <v>8</v>
    <v>1</v>
    <v>147</v>
    <v>148</v>
    <v>4</v>
    <v>Montgomery is the capital city of the U.S. state of Alabama and the county seat of Montgomery County. Named for Richard Montgomery, it stands beside the Alabama River, on the coastal Plain of the Gulf of Mexico. In the 2020 Census, Montgomery's population was 200,603. It is the third most populous city in Alabama, after Birmingham and Huntsville, and is the 119th most populous in the United States. The Montgomery Metropolitan Statistical Area's population in 2020 was 386,047; it is the fourth largest in the state and 142nd among United States metropolitan areas.</v>
    <v>149</v>
    <v>150</v>
    <v>151</v>
    <v>152</v>
    <v>Montgomery</v>
    <v>153</v>
    <v>10</v>
    <v>Montgomery</v>
    <v>mdp/vdpid/5495085634152300545</v>
  </rv>
  <rv s="1">
    <fb>1214.45</fb>
    <v>9</v>
  </rv>
  <rv s="5">
    <v>2</v>
    <v>7</v>
    <v>69</v>
    <v>0</v>
    <v>Image of New York</v>
  </rv>
  <rv s="1">
    <fb>40.713046599999998</fb>
    <v>10</v>
  </rv>
  <rv s="2">
    <v>8</v>
  </rv>
  <rv s="3">
    <v>https://www.bing.com/search?q=new+york+city&amp;form=skydnc</v>
    <v>Learn more on Bing</v>
  </rv>
  <rv s="1">
    <fb>-74.007230100000001</fb>
    <v>10</v>
  </rv>
  <rv s="1">
    <fb>8804190</fb>
    <v>9</v>
  </rv>
  <rv s="2">
    <v>9</v>
  </rv>
  <rv s="8">
    <v>#VALUE!</v>
    <v>en-US</v>
    <v>60d5dc2b-c915-460b-b722-c9e3485499ca</v>
    <v>536870912</v>
    <v>1</v>
    <v>67</v>
    <v>68</v>
    <v>New York</v>
    <v>18</v>
    <v>19</v>
    <v>Map</v>
    <v>7</v>
    <v>8</v>
    <v>155</v>
    <v>4</v>
    <v>New York, often called New York City to distinguish it from the state of New York, is the most populous city in the United States. With a 2020 population of 8,804,190 distributed over 300.46 square miles, New York City is also the most densely populated major city in the United States. Located at the southern tip of the state of New York, the city is the center of the New York metropolitan area, the largest metropolitan area in the world by urban area. With over 20.1 million people in its metropolitan statistical area and 23.5 million in its combined statistical area as of 2020, New York is one of the world's most populous megacities. New York City has been described as the cultural, financial, and media capital of the world, and is a significant influence on commerce, entertainment, research, technology, education, politics, tourism, dining, art, fashion, and sports. It is the most photographed city in the world. Home to the headquarters of the United Nations, New York is an important center for international diplomacy, and has sometimes been called the capital of the world.</v>
    <v>156</v>
    <v>157</v>
    <v>158</v>
    <v>159</v>
    <v>160</v>
    <v>New York</v>
    <v>161</v>
    <v>162</v>
    <v>New York</v>
    <v>mdp/vdpid/5487505297524129794</v>
  </rv>
  <rv s="1">
    <fb>141300</fb>
    <v>9</v>
  </rv>
  <rv s="1">
    <fb>33711</fb>
    <v>9</v>
  </rv>
  <rv s="0">
    <v>536870912</v>
    <v>Albany</v>
    <v>62ca8245-972e-448d-af38-345d4a958798</v>
    <v>en-US</v>
    <v>Map</v>
  </rv>
  <rv s="1">
    <fb>7262279</fb>
    <v>9</v>
  </rv>
  <rv s="1">
    <fb>8231687</fb>
    <v>9</v>
  </rv>
  <rv s="0">
    <v>805306368</v>
    <v>Kathy Hochul (Governor)</v>
    <v>df92839d-3205-3454-b70c-aeefc37041a6</v>
    <v>en-US</v>
    <v>Generic</v>
  </rv>
  <rv s="0">
    <v>805306368</v>
    <v>Eric Adams (Mayor)</v>
    <v>d104f492-36f0-3246-f9f7-c35dae370b2c</v>
    <v>en-US</v>
    <v>Generic</v>
  </rv>
  <rv s="0">
    <v>805306368</v>
    <v>Brian Benjamin (Lieutenant Governor)</v>
    <v>f3ebca08-d7e1-8092-c646-8869fa098fcd</v>
    <v>en-US</v>
    <v>Generic</v>
  </rv>
  <rv s="2">
    <v>10</v>
  </rv>
  <rv s="3">
    <v>https://www.bing.com/search?q=new+york+state&amp;form=skydnc</v>
    <v>Learn more on Bing</v>
  </rv>
  <rv s="1">
    <fb>1132</fb>
    <v>22</v>
  </rv>
  <rv s="1">
    <fb>59269</fb>
    <v>22</v>
  </rv>
  <rv s="1">
    <fb>283400</fb>
    <v>22</v>
  </rv>
  <rv s="1">
    <fb>2.63</fb>
    <v>23</v>
  </rv>
  <rv s="1">
    <fb>19542209</fb>
    <v>9</v>
  </rv>
  <rv s="1">
    <fb>1.9E-2</fb>
    <v>24</v>
  </rv>
  <rv s="1">
    <fb>0.15</fb>
    <v>24</v>
  </rv>
  <rv s="1">
    <fb>0.01</fb>
    <v>25</v>
  </rv>
  <rv s="1">
    <fb>8.8000000000000009E-2</fb>
    <v>24</v>
  </rv>
  <rv s="1">
    <fb>0.34200000000000003</fb>
    <v>24</v>
  </rv>
  <rv s="1">
    <fb>0.17600000000000002</fb>
    <v>24</v>
  </rv>
  <rv s="1">
    <fb>0.22500000000000001</fb>
    <v>24</v>
  </rv>
  <rv s="1">
    <fb>0.85599999999999998</fb>
    <v>24</v>
  </rv>
  <rv s="1">
    <fb>0.188</fb>
    <v>24</v>
  </rv>
  <rv s="1">
    <fb>0.63300000000000001</fb>
    <v>24</v>
  </rv>
  <rv s="1">
    <fb>7.400000000000001E-2</fb>
    <v>24</v>
  </rv>
  <rv s="1">
    <fb>2.4E-2</fb>
    <v>24</v>
  </rv>
  <rv s="1">
    <fb>0.21299999999999999</fb>
    <v>24</v>
  </rv>
  <rv s="1">
    <fb>0.70099999999999996</fb>
    <v>24</v>
  </rv>
  <rv s="9">
    <v>#VALUE!</v>
    <v>en-US</v>
    <v>caeb7b9a-f5d7-4686-8fb5-cf7628296b13</v>
    <v>536870912</v>
    <v>1</v>
    <v>76</v>
    <v>77</v>
    <v>New York</v>
    <v>18</v>
    <v>63</v>
    <v>Map</v>
    <v>7</v>
    <v>20</v>
    <v>US-NY</v>
    <v>164</v>
    <v>165</v>
    <v>166</v>
    <v>4</v>
    <v>New York is a state in the Northeastern United States. It is sometimes called New York State to distinguish it from its largest city, New York City. With a total area of 54,556 square miles, New York is the 27th largest state geographically. With 20.2 million residents, it is the fourth most populous state in the United States as of 2021, with approximately 44% living in New York City and another 14% on the remainder of Long Island. The state is bordered by New Jersey and Pennsylvania to the south, and Connecticut, Massachusetts, and Vermont to the east; it has a maritime border with Rhode Island, east of Long Island, as well as an international border with the Canadian provinces of Quebec to the north and Ontario to the northwest.</v>
    <v>167</v>
    <v>168</v>
    <v>64</v>
    <v>172</v>
    <v>173</v>
    <v>174</v>
    <v>175</v>
    <v>176</v>
    <v>New York</v>
    <v>177</v>
    <v>178</v>
    <v>179</v>
    <v>180</v>
    <v>181</v>
    <v>182</v>
    <v>183</v>
    <v>184</v>
    <v>185</v>
    <v>186</v>
    <v>187</v>
    <v>188</v>
    <v>38</v>
    <v>189</v>
    <v>190</v>
    <v>191</v>
    <v>42</v>
    <v>192</v>
    <v>162</v>
    <v>New York</v>
    <v>mdp/vdpid/23161</v>
  </rv>
  <rv s="1">
    <fb>423970</fb>
    <v>9</v>
  </rv>
  <rv s="1">
    <fb>102350</fb>
    <v>9</v>
  </rv>
  <rv s="0">
    <v>536870912</v>
    <v>Sacramento</v>
    <v>4a1a8070-cc3d-4060-af9c-08ccbbca73d7</v>
    <v>en-US</v>
    <v>Map</v>
  </rv>
  <rv s="1">
    <fb>12717801</fb>
    <v>9</v>
  </rv>
  <rv s="1">
    <fb>14060525</fb>
    <v>9</v>
  </rv>
  <rv s="5">
    <v>3</v>
    <v>7</v>
    <v>83</v>
    <v>0</v>
    <v>Image of California</v>
  </rv>
  <rv s="0">
    <v>536870912</v>
    <v>Los Angeles</v>
    <v>9958ca5c-ea31-4e71-8a17-bd1e7839c723</v>
    <v>en-US</v>
    <v>Map</v>
  </rv>
  <rv s="0">
    <v>805306368</v>
    <v>Gavin Newsom (Governor)</v>
    <v>ddd0ecbf-d7a9-4913-80c4-8eca3d95b4f2</v>
    <v>en-US</v>
    <v>Generic</v>
  </rv>
  <rv s="0">
    <v>805306368</v>
    <v>Eleni Kounalakis (Lieutenant Governor)</v>
    <v>c8b4c34f-e58f-d4cc-2651-1b432d67c11a</v>
    <v>en-US</v>
    <v>Generic</v>
  </rv>
  <rv s="2">
    <v>11</v>
  </rv>
  <rv s="3">
    <v>https://www.bing.com/search?q=california&amp;form=skydnc</v>
    <v>Learn more on Bing</v>
  </rv>
  <rv s="1">
    <fb>1255</fb>
    <v>22</v>
  </rv>
  <rv s="1">
    <fb>61818</fb>
    <v>22</v>
  </rv>
  <rv s="1">
    <fb>385500</fb>
    <v>22</v>
  </rv>
  <rv s="1">
    <fb>2.96</fb>
    <v>23</v>
  </rv>
  <rv s="1">
    <fb>39557045</fb>
    <v>9</v>
  </rv>
  <rv s="1">
    <fb>5.4000000000000006E-2</fb>
    <v>24</v>
  </rv>
  <rv s="1">
    <fb>0.13300000000000001</fb>
    <v>24</v>
  </rv>
  <rv s="1">
    <fb>1.7000000000000001E-2</fb>
    <v>25</v>
  </rv>
  <rv s="1">
    <fb>0.14699999999999999</fb>
    <v>24</v>
  </rv>
  <rv s="1">
    <fb>0.314</fb>
    <v>24</v>
  </rv>
  <rv s="1">
    <fb>6.5000000000000002E-2</fb>
    <v>24</v>
  </rv>
  <rv s="1">
    <fb>0.27</fb>
    <v>24</v>
  </rv>
  <rv s="1">
    <fb>0.81799999999999995</fb>
    <v>24</v>
  </rv>
  <rv s="1">
    <fb>0.38799999999999996</fb>
    <v>24</v>
  </rv>
  <rv s="1">
    <fb>0.63100000000000001</fb>
    <v>24</v>
  </rv>
  <rv s="1">
    <fb>5.0000000000000001E-3</fb>
    <v>24</v>
  </rv>
  <rv s="1">
    <fb>6.8000000000000005E-2</fb>
    <v>24</v>
  </rv>
  <rv s="1">
    <fb>3.7999999999999999E-2</fb>
    <v>24</v>
  </rv>
  <rv s="1">
    <fb>0.23300000000000001</fb>
    <v>24</v>
  </rv>
  <rv s="1">
    <fb>6.4000000000000001E-2</fb>
    <v>24</v>
  </rv>
  <rv s="1">
    <fb>0.72900000000000009</fb>
    <v>24</v>
  </rv>
  <rv s="2">
    <v>12</v>
  </rv>
  <rv s="6">
    <v>#VALUE!</v>
    <v>en-US</v>
    <v>3009d91d-d582-4c34-85ba-772ba09e5be1</v>
    <v>536870912</v>
    <v>1</v>
    <v>82</v>
    <v>16</v>
    <v>California</v>
    <v>18</v>
    <v>19</v>
    <v>Map</v>
    <v>7</v>
    <v>20</v>
    <v>US-CA</v>
    <v>194</v>
    <v>195</v>
    <v>196</v>
    <v>4</v>
    <v>California is a state in the Western United States. California borders Oregon to the north, Nevada and Arizona to the east, the Mexican state of Baja California to the south; and has a coastline along the Pacific Ocean to the west. With over 39.5 million residents across a total area of approximately 163,696 square miles, it is the most populous and the third-largest U.S. state by area. It is also the most populated subnational entity in North America and the 34th most populous in the world. The Greater Los Angeles area and the San Francisco Bay Area are the nation's second and fifth most populous urban regions respectively, with the former having more than 18.7 million residents and the latter having over 9.6 million. Sacramento is the state's capital, while Los Angeles is the most populous city in the state and the second most populous city in the country. Los Angeles County is the country's most populous, while San Bernardino County is the largest county by area in the country. San Francisco, which is both a city and a county, is the second most densely populated major city in the country and the fifth most densely populated county in the country, behind four of New York City's five boroughs.</v>
    <v>197</v>
    <v>198</v>
    <v>199</v>
    <v>200</v>
    <v>203</v>
    <v>204</v>
    <v>205</v>
    <v>206</v>
    <v>207</v>
    <v>California</v>
    <v>208</v>
    <v>209</v>
    <v>210</v>
    <v>211</v>
    <v>212</v>
    <v>213</v>
    <v>214</v>
    <v>215</v>
    <v>216</v>
    <v>217</v>
    <v>218</v>
    <v>219</v>
    <v>220</v>
    <v>221</v>
    <v>222</v>
    <v>223</v>
    <v>224</v>
    <v>225</v>
    <v>226</v>
    <v>California</v>
    <v>mdp/vdpid/5599</v>
  </rv>
  <rv s="1">
    <fb>184827</fb>
    <v>9</v>
  </rv>
  <rv s="1">
    <fb>44077</fb>
    <v>9</v>
  </rv>
  <rv s="0">
    <v>536870912</v>
    <v>Olympia</v>
    <v>25db44e7-f2cd-390a-3d28-310cf208511a</v>
    <v>en-US</v>
    <v>Map</v>
  </rv>
  <rv s="1">
    <fb>2668912</fb>
    <v>9</v>
  </rv>
  <rv s="1">
    <fb>3025685</fb>
    <v>9</v>
  </rv>
  <rv s="5">
    <v>4</v>
    <v>7</v>
    <v>89</v>
    <v>0</v>
    <v>Image of Washington</v>
  </rv>
  <rv s="0">
    <v>536870912</v>
    <v>Seattle</v>
    <v>5fbba6b8-85e1-4d41-9444-d9055436e473</v>
    <v>en-US</v>
    <v>Map</v>
  </rv>
  <rv s="0">
    <v>805306368</v>
    <v>Jay Inslee (Governor)</v>
    <v>5e694b9e-05cf-64fc-d3b6-fb4e84e5137f</v>
    <v>en-US</v>
    <v>Generic</v>
  </rv>
  <rv s="0">
    <v>805306368</v>
    <v>Denny Heck (Lieutenant Governor)</v>
    <v>6546aa9c-5751-8959-d6c9-87392e9c5388</v>
    <v>en-US</v>
    <v>Generic</v>
  </rv>
  <rv s="2">
    <v>13</v>
  </rv>
  <rv s="3">
    <v>https://www.bing.com/search?q=washington+state&amp;form=skydnc</v>
    <v>Learn more on Bing</v>
  </rv>
  <rv s="1">
    <fb>1014</fb>
    <v>22</v>
  </rv>
  <rv s="1">
    <fb>61062</fb>
    <v>22</v>
  </rv>
  <rv s="1">
    <fb>259500</fb>
    <v>22</v>
  </rv>
  <rv s="1">
    <fb>2.56</fb>
    <v>23</v>
  </rv>
  <rv s="1">
    <fb>7614893</fb>
    <v>9</v>
  </rv>
  <rv s="1">
    <fb>8.4000000000000005E-2</fb>
    <v>24</v>
  </rv>
  <rv s="1">
    <fb>0.14400000000000002</fb>
    <v>24</v>
  </rv>
  <rv s="1">
    <fb>1.9E-2</fb>
    <v>25</v>
  </rv>
  <rv s="1">
    <fb>0.32899999999999996</fb>
    <v>24</v>
  </rv>
  <rv s="1">
    <fb>4.0999999999999995E-2</fb>
    <v>24</v>
  </rv>
  <rv s="1">
    <fb>0.13400000000000001</fb>
    <v>24</v>
  </rv>
  <rv s="1">
    <fb>0.90400000000000003</fb>
    <v>24</v>
  </rv>
  <rv s="1">
    <fb>0.124</fb>
    <v>24</v>
  </rv>
  <rv s="1">
    <fb>0.63500000000000001</fb>
    <v>24</v>
  </rv>
  <rv s="1">
    <fb>6.9999999999999993E-3</fb>
    <v>24</v>
  </rv>
  <rv s="1">
    <fb>8.900000000000001E-2</fb>
    <v>24</v>
  </rv>
  <rv s="1">
    <fb>4.5999999999999999E-2</fb>
    <v>24</v>
  </rv>
  <rv s="1">
    <fb>6.2E-2</fb>
    <v>24</v>
  </rv>
  <rv s="1">
    <fb>0.80299999999999994</fb>
    <v>24</v>
  </rv>
  <rv s="6">
    <v>#VALUE!</v>
    <v>en-US</v>
    <v>982ad551-fd5d-45df-bd70-bf704dd576e4</v>
    <v>536870912</v>
    <v>1</v>
    <v>87</v>
    <v>16</v>
    <v>Washington</v>
    <v>18</v>
    <v>19</v>
    <v>Map</v>
    <v>7</v>
    <v>88</v>
    <v>US-WA</v>
    <v>228</v>
    <v>229</v>
    <v>230</v>
    <v>4</v>
    <v>Washington, officially the State of Washington, is a state in the Pacific Northwest region of the Western United States. Named for George Washington—the first U.S. president—the state was formed from the western part of the Washington Territory, which was ceded by the British Empire in 1846, in accordance with the Oregon Treaty in the settlement of the Oregon boundary dispute. The state, which is bordered on the west by the Pacific Ocean, Oregon to the south, Idaho to the east, and the Canadian province of British Columbia to the north—was admitted to the Union as the 42nd state in 1889. Olympia is the state capital; the state's largest city is Seattle. Washington is often referred to as Washington state to distinguish it from the nation's capital, Washington, D.C.</v>
    <v>231</v>
    <v>232</v>
    <v>233</v>
    <v>234</v>
    <v>237</v>
    <v>238</v>
    <v>239</v>
    <v>240</v>
    <v>241</v>
    <v>Washington</v>
    <v>242</v>
    <v>243</v>
    <v>244</v>
    <v>245</v>
    <v>246</v>
    <v>244</v>
    <v>247</v>
    <v>248</v>
    <v>249</v>
    <v>250</v>
    <v>251</v>
    <v>252</v>
    <v>253</v>
    <v>254</v>
    <v>255</v>
    <v>185</v>
    <v>256</v>
    <v>257</v>
    <v>226</v>
    <v>Washington</v>
    <v>mdp/vdpid/35841</v>
  </rv>
  <rv s="1">
    <fb>22608</fb>
    <v>9</v>
  </rv>
  <rv s="1">
    <fb>26793</fb>
    <v>9</v>
  </rv>
  <rv s="0">
    <v>536870912</v>
    <v>Trenton</v>
    <v>6fa8f821-25c7-45dc-ab44-318e7657779c</v>
    <v>en-US</v>
    <v>Map</v>
  </rv>
  <rv s="1">
    <fb>3189486</fb>
    <v>9</v>
  </rv>
  <rv s="1">
    <fb>3604409</fb>
    <v>9</v>
  </rv>
  <rv s="5">
    <v>5</v>
    <v>7</v>
    <v>95</v>
    <v>0</v>
    <v>Image of New Jersey</v>
  </rv>
  <rv s="0">
    <v>536870912</v>
    <v>Newark</v>
    <v>12526fe6-792c-45e6-8124-54fec8a5d9e0</v>
    <v>en-US</v>
    <v>Map</v>
  </rv>
  <rv s="0">
    <v>805306368</v>
    <v>Phil Murphy (Governor)</v>
    <v>5f2e6941-5a52-30bf-801e-af03a8a1c6f8</v>
    <v>en-US</v>
    <v>Generic</v>
  </rv>
  <rv s="0">
    <v>805306368</v>
    <v>Sheila Oliver (Lieutenant Governor)</v>
    <v>ee1a5b81-ba12-daa3-baa0-c78936a988e8</v>
    <v>en-US</v>
    <v>Generic</v>
  </rv>
  <rv s="2">
    <v>14</v>
  </rv>
  <rv s="3">
    <v>https://www.bing.com/search?q=new+jersey&amp;form=skydnc</v>
    <v>Learn more on Bing</v>
  </rv>
  <rv s="1">
    <fb>1192</fb>
    <v>22</v>
  </rv>
  <rv s="1">
    <fb>72093</fb>
    <v>22</v>
  </rv>
  <rv s="1">
    <fb>315900</fb>
    <v>22</v>
  </rv>
  <rv s="1">
    <fb>2.73</fb>
    <v>23</v>
  </rv>
  <rv s="1">
    <fb>8908520</fb>
    <v>9</v>
  </rv>
  <rv s="1">
    <fb>6.0000000000000001E-3</fb>
    <v>25</v>
  </rv>
  <rv s="1">
    <fb>9.6999999999999989E-2</fb>
    <v>24</v>
  </rv>
  <rv s="1">
    <fb>0.36799999999999999</fb>
    <v>24</v>
  </rv>
  <rv s="1">
    <fb>0.14800000000000002</fb>
    <v>24</v>
  </rv>
  <rv s="1">
    <fb>0.217</fb>
    <v>24</v>
  </rv>
  <rv s="1">
    <fb>0.8859999999999999</fb>
    <v>24</v>
  </rv>
  <rv s="1">
    <fb>0.19699999999999998</fb>
    <v>24</v>
  </rv>
  <rv s="1">
    <fb>0.65900000000000003</fb>
    <v>24</v>
  </rv>
  <rv s="1">
    <fb>6.6000000000000003E-2</fb>
    <v>24</v>
  </rv>
  <rv s="1">
    <fb>2.1000000000000001E-2</fb>
    <v>24</v>
  </rv>
  <rv s="1">
    <fb>0.223</fb>
    <v>24</v>
  </rv>
  <rv s="1">
    <fb>5.9000000000000004E-2</fb>
    <v>24</v>
  </rv>
  <rv s="1">
    <fb>0.72599999999999998</fb>
    <v>24</v>
  </rv>
  <rv s="6">
    <v>#VALUE!</v>
    <v>en-US</v>
    <v>05277898-b62b-4878-8632-09d29756a2ff</v>
    <v>536870912</v>
    <v>1</v>
    <v>94</v>
    <v>16</v>
    <v>New Jersey</v>
    <v>18</v>
    <v>19</v>
    <v>Map</v>
    <v>7</v>
    <v>20</v>
    <v>US-NJ</v>
    <v>259</v>
    <v>260</v>
    <v>261</v>
    <v>4</v>
    <v>New Jersey is a state in the Mid-Atlantic and Northeastern regions of the United States. It is bordered on the north and east by the state of New York; on the east, southeast, and south by the Atlantic Ocean; on the west by the Delaware River and Pennsylvania; and on the southwest by Delaware Bay and the state of Delaware. At 7,354 square miles, New Jersey is the fifth-smallest state based on land area, but with close to 9.3 million residents, is the 11th-most populous and the most densely populated. New Jersey's state capital is Trenton, while the state's most populous city is Newark. With the sole exception of Warren County, all counties in the state lie within the combined statistical areas of New York City or Philadelphia; consequently, the state's largest metropolitan area falls within Greater New York.</v>
    <v>262</v>
    <v>263</v>
    <v>264</v>
    <v>265</v>
    <v>268</v>
    <v>269</v>
    <v>270</v>
    <v>271</v>
    <v>272</v>
    <v>New Jersey</v>
    <v>273</v>
    <v>274</v>
    <v>28</v>
    <v>180</v>
    <v>275</v>
    <v>276</v>
    <v>277</v>
    <v>278</v>
    <v>279</v>
    <v>280</v>
    <v>281</v>
    <v>282</v>
    <v>38</v>
    <v>283</v>
    <v>284</v>
    <v>285</v>
    <v>286</v>
    <v>287</v>
    <v>162</v>
    <v>New Jersey</v>
    <v>mdp/vdpid/23117</v>
  </rv>
  <rv s="1">
    <fb>82931</fb>
    <v>9</v>
  </rv>
  <rv s="1">
    <fb>32165</fb>
    <v>9</v>
  </rv>
  <rv s="0">
    <v>536870912</v>
    <v>Columbia</v>
    <v>0c8f6663-0a97-4263-b3e1-3cfe0b623552</v>
    <v>en-US</v>
    <v>Map</v>
  </rv>
  <rv s="1">
    <fb>1815094</fb>
    <v>9</v>
  </rv>
  <rv s="1">
    <fb>2236153</fb>
    <v>9</v>
  </rv>
  <rv s="5">
    <v>6</v>
    <v>7</v>
    <v>102</v>
    <v>0</v>
    <v>Image of South Carolina</v>
  </rv>
  <rv s="0">
    <v>536870912</v>
    <v>Pee Dee</v>
    <v>584165ff-cc05-3d3e-cd23-8a19521192f0</v>
    <v>en-US</v>
    <v>Map</v>
  </rv>
  <rv s="0">
    <v>805306368</v>
    <v>Henry McMaster (Governor)</v>
    <v>1ee8a17e-7bdf-e76f-f39e-5653239f88dd</v>
    <v>en-US</v>
    <v>Generic</v>
  </rv>
  <rv s="2">
    <v>15</v>
  </rv>
  <rv s="3">
    <v>https://www.bing.com/search?q=south+carolina&amp;form=skydnc</v>
    <v>Learn more on Bing</v>
  </rv>
  <rv s="1">
    <fb>790</fb>
    <v>22</v>
  </rv>
  <rv s="1">
    <fb>45483</fb>
    <v>22</v>
  </rv>
  <rv s="1">
    <fb>139900</fb>
    <v>22</v>
  </rv>
  <rv s="1">
    <fb>5084127</fb>
    <v>9</v>
  </rv>
  <rv s="1">
    <fb>7.2999999999999995E-2</fb>
    <v>24</v>
  </rv>
  <rv s="1">
    <fb>0.16200000000000001</fb>
    <v>24</v>
  </rv>
  <rv s="1">
    <fb>5.0000000000000001E-3</fb>
    <v>25</v>
  </rv>
  <rv s="1">
    <fb>0.25800000000000001</fb>
    <v>24</v>
  </rv>
  <rv s="1">
    <fb>0.27600000000000002</fb>
    <v>24</v>
  </rv>
  <rv s="1">
    <fb>4.8000000000000001E-2</fb>
    <v>24</v>
  </rv>
  <rv s="1">
    <fb>5.5E-2</fb>
    <v>24</v>
  </rv>
  <rv s="1">
    <fb>0.60099999999999998</fb>
    <v>24</v>
  </rv>
  <rv s="1">
    <fb>1.8000000000000002E-2</fb>
    <v>24</v>
  </rv>
  <rv s="1">
    <fb>0.68400000000000005</fb>
    <v>24</v>
  </rv>
  <rv s="6">
    <v>#VALUE!</v>
    <v>en-US</v>
    <v>810015e8-b10b-4232-9e2c-de87a67bd26e</v>
    <v>536870912</v>
    <v>1</v>
    <v>101</v>
    <v>16</v>
    <v>South Carolina</v>
    <v>18</v>
    <v>19</v>
    <v>Map</v>
    <v>7</v>
    <v>20</v>
    <v>US-SC</v>
    <v>289</v>
    <v>290</v>
    <v>291</v>
    <v>4</v>
    <v>South Carolina is a state in the coastal Southeastern region of the United States. It is bordered to the north by North Carolina, to the southeast by the Atlantic Ocean, and to the southwest by Georgia across the Savannah River. South Carolina is the 40th most extensive and 23rd most populous U.S. state with a recorded population of 5,124,712 according to the 2020 census. In 2019, its GDP was $213.45 billion. South Carolina is composed of 46 counties. The capital is Columbia with a population of 133,273 in 2019; while its largest city is Charleston with a 2020 population of 150,277. The Greenville–Spartanburg-Anderson metropolitan area is the most populous in the state, with a 2018 population estimate of 906,626.</v>
    <v>292</v>
    <v>293</v>
    <v>294</v>
    <v>295</v>
    <v>297</v>
    <v>298</v>
    <v>299</v>
    <v>300</v>
    <v>301</v>
    <v>South Carolina</v>
    <v>242</v>
    <v>302</v>
    <v>303</v>
    <v>304</v>
    <v>305</v>
    <v>40</v>
    <v>306</v>
    <v>307</v>
    <v>308</v>
    <v>186</v>
    <v>309</v>
    <v>310</v>
    <v>38</v>
    <v>81</v>
    <v>311</v>
    <v>285</v>
    <v>286</v>
    <v>312</v>
    <v>162</v>
    <v>South Carolina</v>
    <v>mdp/vdpid/31410</v>
  </rv>
  <rv s="1">
    <fb>225181</fb>
    <v>9</v>
  </rv>
  <rv s="1">
    <fb>21449</fb>
    <v>9</v>
  </rv>
  <rv s="0">
    <v>536870912</v>
    <v>Saint Paul</v>
    <v>1cc78952-7fdf-3532-7f33-51048c23af61</v>
    <v>en-US</v>
    <v>Map</v>
  </rv>
  <rv s="1">
    <fb>2124745</fb>
    <v>9</v>
  </rv>
  <rv s="1">
    <fb>2409935</fb>
    <v>9</v>
  </rv>
  <rv s="5">
    <v>7</v>
    <v>7</v>
    <v>109</v>
    <v>0</v>
    <v>Image of Minnesota</v>
  </rv>
  <rv s="0">
    <v>536870912</v>
    <v>Minneapolis</v>
    <v>def03125-42ba-47cd-8061-ee55f5c63e67</v>
    <v>en-US</v>
    <v>Map</v>
  </rv>
  <rv s="3">
    <v>https://www.bing.com/search?q=minnesota&amp;form=skydnc</v>
    <v>Learn more on Bing</v>
  </rv>
  <rv s="1">
    <fb>848</fb>
    <v>22</v>
  </rv>
  <rv s="1">
    <fb>61492</fb>
    <v>22</v>
  </rv>
  <rv s="1">
    <fb>186200</fb>
    <v>22</v>
  </rv>
  <rv s="1">
    <fb>2.4900000000000002</fb>
    <v>23</v>
  </rv>
  <rv s="1">
    <fb>5611179</fb>
    <v>9</v>
  </rv>
  <rv s="1">
    <fb>1.3000000000000001E-2</fb>
    <v>25</v>
  </rv>
  <rv s="1">
    <fb>4.9000000000000002E-2</fb>
    <v>24</v>
  </rv>
  <rv s="1">
    <fb>0.33700000000000002</fb>
    <v>24</v>
  </rv>
  <rv s="1">
    <fb>7.6999999999999999E-2</fb>
    <v>24</v>
  </rv>
  <rv s="1">
    <fb>0.92400000000000004</fb>
    <v>24</v>
  </rv>
  <rv s="1">
    <fb>5.2000000000000005E-2</fb>
    <v>24</v>
  </rv>
  <rv s="1">
    <fb>0.7</fb>
    <v>24</v>
  </rv>
  <rv s="1">
    <fb>7.0999999999999994E-2</fb>
    <v>24</v>
  </rv>
  <rv s="1">
    <fb>0.23399999999999999</fb>
    <v>24</v>
  </rv>
  <rv s="1">
    <fb>0.85400000000000009</fb>
    <v>24</v>
  </rv>
  <rv s="10">
    <v>#VALUE!</v>
    <v>en-US</v>
    <v>77f97f6f-7e93-46e5-b486-6198effe8dea</v>
    <v>536870912</v>
    <v>1</v>
    <v>107</v>
    <v>108</v>
    <v>Minnesota</v>
    <v>18</v>
    <v>19</v>
    <v>Map</v>
    <v>7</v>
    <v>20</v>
    <v>US-MN</v>
    <v>314</v>
    <v>315</v>
    <v>316</v>
    <v>4</v>
    <v>Minnesota is a state in the upper Midwestern United States. It is the 12th largest U.S. state in area and the 22nd most populous, with over 5.75 million residents. Minnesota's geography consists of western prairies, now given over to intensive agriculture; deciduous forests in the southeast, now partially cleared, farmed, and settled; and the less populated North Woods, used for mining, forestry, and recreation. Roughly a third of the state is covered in forests, and it is known as the "Land of 10,000 Lakes" for having over 14,000 bodies of fresh water of at least ten acres. A little over half of Minnesotans live in the Minneapolis–Saint Paul metropolitan area, known as the "Twin Cities", the state's main political, economic, and cultural hub. The Twin Cities is the 16th largest metropolitan area in the U.S. Other minor metropolitan and micropolitan statistical areas include Duluth, Mankato, Moorhead, Rochester, and St. Cloud.</v>
    <v>317</v>
    <v>318</v>
    <v>319</v>
    <v>320</v>
    <v>321</v>
    <v>322</v>
    <v>323</v>
    <v>324</v>
    <v>Minnesota</v>
    <v>325</v>
    <v>326</v>
    <v>248</v>
    <v>213</v>
    <v>327</v>
    <v>328</v>
    <v>329</v>
    <v>42</v>
    <v>330</v>
    <v>331</v>
    <v>332</v>
    <v>333</v>
    <v>38</v>
    <v>334</v>
    <v>190</v>
    <v>335</v>
    <v>224</v>
    <v>336</v>
    <v>10</v>
    <v>Minnesota</v>
    <v>mdp/vdpid/21412</v>
  </rv>
  <rv s="1">
    <fb>180533</fb>
    <v>9</v>
  </rv>
  <rv s="1">
    <fb>18997</fb>
    <v>9</v>
  </rv>
  <rv s="0">
    <v>536870912</v>
    <v>Jefferson City</v>
    <v>81535f0b-c6a8-d0ca-9542-f43e51dc1f18</v>
    <v>en-US</v>
    <v>Map</v>
  </rv>
  <rv s="1">
    <fb>2364688</fb>
    <v>9</v>
  </rv>
  <rv s="1">
    <fb>2760084</fb>
    <v>9</v>
  </rv>
  <rv s="5">
    <v>8</v>
    <v>7</v>
    <v>116</v>
    <v>0</v>
    <v>Image of Missouri</v>
  </rv>
  <rv s="0">
    <v>536870912</v>
    <v>Kansas City</v>
    <v>5b93ac88-7242-4198-8c11-93854400c8d7</v>
    <v>en-US</v>
    <v>Map</v>
  </rv>
  <rv s="0">
    <v>805306368</v>
    <v>Mike Parson (Governor)</v>
    <v>62bf026b-d9a9-58d5-78da-bc64c6183f46</v>
    <v>en-US</v>
    <v>Generic</v>
  </rv>
  <rv s="0">
    <v>805306368</v>
    <v>Mike Kehoe (Lieutenant Governor)</v>
    <v>b2f50b37-ce14-c873-e2df-fd5943b7c015</v>
    <v>en-US</v>
    <v>Generic</v>
  </rv>
  <rv s="2">
    <v>16</v>
  </rv>
  <rv s="3">
    <v>https://www.bing.com/search?q=missouri&amp;form=skydnc</v>
    <v>Learn more on Bing</v>
  </rv>
  <rv s="1">
    <fb>746</fb>
    <v>22</v>
  </rv>
  <rv s="1">
    <fb>48173</fb>
    <v>22</v>
  </rv>
  <rv s="1">
    <fb>138400</fb>
    <v>22</v>
  </rv>
  <rv s="1">
    <fb>2.48</fb>
    <v>23</v>
  </rv>
  <rv s="1">
    <fb>6126452</fb>
    <v>9</v>
  </rv>
  <rv s="1">
    <fb>0.02</fb>
    <v>24</v>
  </rv>
  <rv s="1">
    <fb>0.27100000000000002</fb>
    <v>24</v>
  </rv>
  <rv s="1">
    <fb>3.9E-2</fb>
    <v>24</v>
  </rv>
  <rv s="1">
    <fb>0.88400000000000001</fb>
    <v>24</v>
  </rv>
  <rv s="1">
    <fb>0.63200000000000001</fb>
    <v>24</v>
  </rv>
  <rv s="1">
    <fb>0.10400000000000001</fb>
    <v>24</v>
  </rv>
  <rv s="1">
    <fb>2.2000000000000002E-2</fb>
    <v>24</v>
  </rv>
  <rv s="1">
    <fb>0.22899999999999998</fb>
    <v>24</v>
  </rv>
  <rv s="1">
    <fb>0.83299999999999996</fb>
    <v>24</v>
  </rv>
  <rv s="6">
    <v>#VALUE!</v>
    <v>en-US</v>
    <v>6185f8cb-44e1-4da6-9bf0-b75286aeb591</v>
    <v>536870912</v>
    <v>1</v>
    <v>115</v>
    <v>16</v>
    <v>Missouri</v>
    <v>18</v>
    <v>19</v>
    <v>Map</v>
    <v>7</v>
    <v>20</v>
    <v>US-MO</v>
    <v>338</v>
    <v>339</v>
    <v>340</v>
    <v>4</v>
    <v>Missouri is a state in the Midwestern region of the United States. Ranking 21st in land area, it is bordered by eight states: Iowa to the north, Illinois, Kentucky and Tennessee to the east, Arkansas to the south and Oklahoma, Kansas and Nebraska to the west. In the south are the Ozarks, a forested highland, providing timber, minerals, and recreation. The Missouri River, after which the state is named, flows through the center into the Mississippi River, which makes up the eastern border. With more than six million residents, it is the 19th-most populous state of the country. The largest urban areas are St. Louis, Kansas City, Springfield and Columbia; the capital is Jefferson City.</v>
    <v>341</v>
    <v>342</v>
    <v>343</v>
    <v>344</v>
    <v>347</v>
    <v>348</v>
    <v>349</v>
    <v>350</v>
    <v>351</v>
    <v>Missouri</v>
    <v>352</v>
    <v>353</v>
    <v>28</v>
    <v>29</v>
    <v>275</v>
    <v>354</v>
    <v>355</v>
    <v>39</v>
    <v>356</v>
    <v>357</v>
    <v>248</v>
    <v>358</v>
    <v>38</v>
    <v>359</v>
    <v>360</v>
    <v>361</v>
    <v>256</v>
    <v>362</v>
    <v>10</v>
    <v>Missouri</v>
    <v>mdp/vdpid/21512</v>
  </rv>
  <rv s="1">
    <fb>286367</fb>
    <v>9</v>
  </rv>
  <rv s="1">
    <fb>17952</fb>
    <v>9</v>
  </rv>
  <rv s="0">
    <v>536870912</v>
    <v>Carson City</v>
    <v>f0c7f70e-d0c0-8645-b649-8550dc083057</v>
    <v>en-US</v>
    <v>Map</v>
  </rv>
  <rv s="1">
    <fb>1016709</fb>
    <v>9</v>
  </rv>
  <rv s="1">
    <fb>1221698</fb>
    <v>9</v>
  </rv>
  <rv s="0">
    <v>536870912</v>
    <v>Las Vegas</v>
    <v>26dfb75a-3573-4ff8-bbb3-b8cadaea23a8</v>
    <v>en-US</v>
    <v>Map</v>
  </rv>
  <rv s="0">
    <v>805306368</v>
    <v>Kate Marshall (Lieutenant Governor)</v>
    <v>9cff9177-2c78-fbb2-bfca-d327f612fe70</v>
    <v>en-US</v>
    <v>Generic</v>
  </rv>
  <rv s="0">
    <v>805306368</v>
    <v>Steve Sisolak (Governor)</v>
    <v>b6c5dde0-ce82-4007-b657-d6822eef5779</v>
    <v>en-US</v>
    <v>Generic</v>
  </rv>
  <rv s="2">
    <v>17</v>
  </rv>
  <rv s="3">
    <v>https://www.bing.com/search?q=nevada&amp;form=skydnc</v>
    <v>Learn more on Bing</v>
  </rv>
  <rv s="1">
    <fb>973</fb>
    <v>22</v>
  </rv>
  <rv s="1">
    <fb>51847</fb>
    <v>22</v>
  </rv>
  <rv s="1">
    <fb>173700</fb>
    <v>22</v>
  </rv>
  <rv s="1">
    <fb>2.72</fb>
    <v>23</v>
  </rv>
  <rv s="1">
    <fb>3034392</fb>
    <v>9</v>
  </rv>
  <rv s="1">
    <fb>0.14599999999999999</fb>
    <v>24</v>
  </rv>
  <rv s="1">
    <fb>1.6E-2</fb>
    <v>25</v>
  </rv>
  <rv s="1">
    <fb>8.5000000000000006E-2</fb>
    <v>24</v>
  </rv>
  <rv s="1">
    <fb>0.23</fb>
    <v>24</v>
  </rv>
  <rv s="1">
    <fb>9.3000000000000013E-2</fb>
    <v>24</v>
  </rv>
  <rv s="1">
    <fb>0.192</fb>
    <v>24</v>
  </rv>
  <rv s="1">
    <fb>0.85099999999999998</fb>
    <v>24</v>
  </rv>
  <rv s="1">
    <fb>0.28100000000000003</fb>
    <v>24</v>
  </rv>
  <rv s="1">
    <fb>0.64</fb>
    <v>24</v>
  </rv>
  <rv s="1">
    <fb>8.0000000000000002E-3</fb>
    <v>24</v>
  </rv>
  <rv s="1">
    <fb>0.09</fb>
    <v>24</v>
  </rv>
  <rv s="1">
    <fb>0.23100000000000001</fb>
    <v>24</v>
  </rv>
  <rv s="1">
    <fb>6.0999999999999999E-2</fb>
    <v>24</v>
  </rv>
  <rv s="1">
    <fb>0.75700000000000001</fb>
    <v>24</v>
  </rv>
  <rv s="2">
    <v>18</v>
  </rv>
  <rv s="9">
    <v>#VALUE!</v>
    <v>en-US</v>
    <v>c2157d7e-617e-4517-80f8-1b08113afc14</v>
    <v>536870912</v>
    <v>1</v>
    <v>122</v>
    <v>77</v>
    <v>Nevada</v>
    <v>18</v>
    <v>63</v>
    <v>Map</v>
    <v>7</v>
    <v>20</v>
    <v>US-NV</v>
    <v>364</v>
    <v>365</v>
    <v>366</v>
    <v>4</v>
    <v>Nevada is a state in the Western region of the United States. It is bordered by Oregon to the northwest, Idaho to the northeast, California to the west, Arizona to the southeast, and Utah to the east. Nevada is the 7th-most extensive, the 32nd-most populous, and the 9th-least densely populated of the U.S. states. Nearly three-quarters of Nevada's people live in Clark County, which contains the Las Vegas–Paradise metropolitan area, including three of the state's four largest incorporated cities. Nevada's capital is Carson City while the largest city is Las Vegas.</v>
    <v>367</v>
    <v>368</v>
    <v>369</v>
    <v>372</v>
    <v>373</v>
    <v>374</v>
    <v>375</v>
    <v>376</v>
    <v>Nevada</v>
    <v>377</v>
    <v>378</v>
    <v>254</v>
    <v>379</v>
    <v>380</v>
    <v>381</v>
    <v>382</v>
    <v>383</v>
    <v>384</v>
    <v>385</v>
    <v>386</v>
    <v>387</v>
    <v>388</v>
    <v>389</v>
    <v>248</v>
    <v>390</v>
    <v>391</v>
    <v>392</v>
    <v>393</v>
    <v>Nevada</v>
    <v>mdp/vdpid/23035</v>
  </rv>
  <rv s="1">
    <fb>696241</fb>
    <v>9</v>
  </rv>
  <rv s="1">
    <fb>165853</fb>
    <v>9</v>
  </rv>
  <rv s="0">
    <v>536870912</v>
    <v>Austin</v>
    <v>afd7d7f6-01a2-401c-bb4d-59f7e34d585c</v>
    <v>en-US</v>
    <v>Map</v>
  </rv>
  <rv s="1">
    <fb>9149196</fb>
    <v>9</v>
  </rv>
  <rv s="1">
    <fb>10753629</fb>
    <v>9</v>
  </rv>
  <rv s="5">
    <v>9</v>
    <v>7</v>
    <v>129</v>
    <v>0</v>
    <v>Image of Texas</v>
  </rv>
  <rv s="0">
    <v>536870912</v>
    <v>Houston</v>
    <v>ad99c262-d92e-4e88-87f7-5c66752fec36</v>
    <v>en-US</v>
    <v>Map</v>
  </rv>
  <rv s="0">
    <v>805306368</v>
    <v>Greg Abbott (Governor)</v>
    <v>3ecc1598-f192-4041-68bd-7ee531040fb8</v>
    <v>en-US</v>
    <v>Generic</v>
  </rv>
  <rv s="0">
    <v>805306368</v>
    <v>Dan Patrick (Lieutenant Governor)</v>
    <v>81fa6492-e02a-5fd9-98ea-c00f95546796</v>
    <v>en-US</v>
    <v>Generic</v>
  </rv>
  <rv s="2">
    <v>19</v>
  </rv>
  <rv s="3">
    <v>https://www.bing.com/search?q=texas&amp;form=skydnc</v>
    <v>Learn more on Bing</v>
  </rv>
  <rv s="1">
    <fb>882</fb>
    <v>22</v>
  </rv>
  <rv s="1">
    <fb>53207</fb>
    <v>22</v>
  </rv>
  <rv s="1">
    <fb>136000</fb>
    <v>22</v>
  </rv>
  <rv s="1">
    <fb>2.84</fb>
    <v>23</v>
  </rv>
  <rv s="1">
    <fb>28701845</fb>
    <v>9</v>
  </rv>
  <rv s="1">
    <fb>0.10800000000000001</fb>
    <v>24</v>
  </rv>
  <rv s="1">
    <fb>0.11699999999999999</fb>
    <v>24</v>
  </rv>
  <rv s="1">
    <fb>4.7E-2</fb>
    <v>24</v>
  </rv>
  <rv s="1">
    <fb>0.125</fb>
    <v>24</v>
  </rv>
  <rv s="1">
    <fb>0.16600000000000001</fb>
    <v>24</v>
  </rv>
  <rv s="1">
    <fb>0.81900000000000006</fb>
    <v>24</v>
  </rv>
  <rv s="1">
    <fb>0.64300000000000002</fb>
    <v>24</v>
  </rv>
  <rv s="1">
    <fb>8.1000000000000003E-2</fb>
    <v>24</v>
  </rv>
  <rv s="1">
    <fb>0.26300000000000001</fb>
    <v>24</v>
  </rv>
  <rv s="1">
    <fb>7.2000000000000008E-2</fb>
    <v>24</v>
  </rv>
  <rv s="1">
    <fb>0.79700000000000004</fb>
    <v>24</v>
  </rv>
  <rv s="2">
    <v>20</v>
  </rv>
  <rv s="6">
    <v>#VALUE!</v>
    <v>en-US</v>
    <v>00a23ccd-3344-461c-8b9f-c2bb55be5815</v>
    <v>536870912</v>
    <v>1</v>
    <v>128</v>
    <v>16</v>
    <v>Texas</v>
    <v>18</v>
    <v>19</v>
    <v>Map</v>
    <v>7</v>
    <v>20</v>
    <v>US-TX</v>
    <v>395</v>
    <v>396</v>
    <v>397</v>
    <v>4</v>
    <v>Texas is a state in the South Central region of the United States. At 268,596 square miles, and with more than 29.1 million residents in 2020, it is the second-largest U.S. state by both area and population. Texas shares borders with the states of Louisiana to the east, Arkansas to the northeast, Oklahoma to the north, New Mexico to the west, and the Mexican states of Chihuahua, Coahuila, Nuevo León, and Tamaulipas to the south and southwest; and has a coastline with the Gulf of Mexico to the southeast.</v>
    <v>398</v>
    <v>399</v>
    <v>400</v>
    <v>401</v>
    <v>404</v>
    <v>405</v>
    <v>406</v>
    <v>407</v>
    <v>408</v>
    <v>Texas</v>
    <v>409</v>
    <v>410</v>
    <v>411</v>
    <v>412</v>
    <v>181</v>
    <v>413</v>
    <v>307</v>
    <v>414</v>
    <v>415</v>
    <v>416</v>
    <v>218</v>
    <v>417</v>
    <v>38</v>
    <v>418</v>
    <v>179</v>
    <v>419</v>
    <v>420</v>
    <v>421</v>
    <v>422</v>
    <v>Texas</v>
    <v>mdp/vdpid/33145</v>
  </rv>
  <rv s="1">
    <fb>32133</fb>
    <v>9</v>
  </rv>
  <rv s="1">
    <fb>17044</fb>
    <v>9</v>
  </rv>
  <rv s="0">
    <v>536870912</v>
    <v>Annapolis</v>
    <v>5c1c2452-fad3-09a7-1bd5-bafdf1acf665</v>
    <v>en-US</v>
    <v>Map</v>
  </rv>
  <rv s="1">
    <fb>2166389</fb>
    <v>9</v>
  </rv>
  <rv s="1">
    <fb>2447127</fb>
    <v>9</v>
  </rv>
  <rv s="5">
    <v>10</v>
    <v>7</v>
    <v>136</v>
    <v>0</v>
    <v>Image of Maryland</v>
  </rv>
  <rv s="0">
    <v>536870912</v>
    <v>Baltimore</v>
    <v>ee720710-86f4-43c1-914a-9e12af6cb368</v>
    <v>en-US</v>
    <v>Map</v>
  </rv>
  <rv s="0">
    <v>805306368</v>
    <v>Larry Hogan (Governor)</v>
    <v>36ee4cb5-a20b-fb76-837c-243baa3ccab9</v>
    <v>en-US</v>
    <v>Generic</v>
  </rv>
  <rv s="0">
    <v>805306368</v>
    <v>Boyd Rutherford (Lieutenant Governor)</v>
    <v>35c587f3-f2c3-24da-725a-c9676e4b1bcb</v>
    <v>en-US</v>
    <v>Generic</v>
  </rv>
  <rv s="2">
    <v>21</v>
  </rv>
  <rv s="3">
    <v>https://www.bing.com/search?q=maryland&amp;form=skydnc</v>
    <v>Learn more on Bing</v>
  </rv>
  <rv s="1">
    <fb>1230</fb>
    <v>22</v>
  </rv>
  <rv s="1">
    <fb>74551</fb>
    <v>22</v>
  </rv>
  <rv s="1">
    <fb>286900</fb>
    <v>22</v>
  </rv>
  <rv s="1">
    <fb>2.67</fb>
    <v>23</v>
  </rv>
  <rv s="1">
    <fb>6042718</fb>
    <v>9</v>
  </rv>
  <rv s="1">
    <fb>0.14099999999999999</fb>
    <v>24</v>
  </rv>
  <rv s="1">
    <fb>0.379</fb>
    <v>24</v>
  </rv>
  <rv s="1">
    <fb>0.14499999999999999</fb>
    <v>24</v>
  </rv>
  <rv s="1">
    <fb>0.89400000000000002</fb>
    <v>24</v>
  </rv>
  <rv s="1">
    <fb>9.5000000000000001E-2</fb>
    <v>24</v>
  </rv>
  <rv s="1">
    <fb>0.67900000000000005</fb>
    <v>24</v>
  </rv>
  <rv s="1">
    <fb>2.7000000000000003E-2</fb>
    <v>24</v>
  </rv>
  <rv s="1">
    <fb>0.22399999999999998</fb>
    <v>24</v>
  </rv>
  <rv s="1">
    <fb>0.59599999999999997</fb>
    <v>24</v>
  </rv>
  <rv s="6">
    <v>#VALUE!</v>
    <v>en-US</v>
    <v>4c472f4d-06a8-4d90-8bb8-da4d168c73fe</v>
    <v>536870912</v>
    <v>1</v>
    <v>135</v>
    <v>16</v>
    <v>Maryland</v>
    <v>18</v>
    <v>19</v>
    <v>Map</v>
    <v>7</v>
    <v>20</v>
    <v>US-MD</v>
    <v>424</v>
    <v>425</v>
    <v>426</v>
    <v>4</v>
    <v>Maryland is a state in the Mid-Atlantic region of the United States. It shares borders with Virginia, West Virginia, and the District of Columbia to its south and west; Pennsylvania to its north; and Delaware and the Atlantic Ocean to its east. Baltimore is the largest city in the state, and the capital is Annapolis. Among its occasional nicknames are Old Line State, the Free State, and the Chesapeake Bay State. It is named after the English Queen Henrietta Maria, then known in England as Mary.</v>
    <v>427</v>
    <v>428</v>
    <v>429</v>
    <v>430</v>
    <v>433</v>
    <v>434</v>
    <v>435</v>
    <v>436</v>
    <v>437</v>
    <v>Maryland</v>
    <v>438</v>
    <v>439</v>
    <v>36</v>
    <v>440</v>
    <v>275</v>
    <v>215</v>
    <v>441</v>
    <v>78</v>
    <v>442</v>
    <v>443</v>
    <v>444</v>
    <v>445</v>
    <v>38</v>
    <v>334</v>
    <v>446</v>
    <v>447</v>
    <v>391</v>
    <v>448</v>
    <v>162</v>
    <v>Maryland</v>
    <v>mdp/vdpid/20487</v>
  </rv>
  <rv s="1">
    <fb>116096</fb>
    <v>9</v>
  </rv>
  <rv s="1">
    <fb>22816</fb>
    <v>9</v>
  </rv>
  <rv s="0">
    <v>536870912</v>
    <v>Columbus</v>
    <v>5b78da0b-6447-4f71-92b2-f1fafe94ba51</v>
    <v>en-US</v>
    <v>Map</v>
  </rv>
  <rv s="1">
    <fb>4585084</fb>
    <v>9</v>
  </rv>
  <rv s="1">
    <fb>5164361</fb>
    <v>9</v>
  </rv>
  <rv s="5">
    <v>11</v>
    <v>7</v>
    <v>142</v>
    <v>0</v>
    <v>Image of Ohio</v>
  </rv>
  <rv s="0">
    <v>805306368</v>
    <v>Mike DeWine (Governor)</v>
    <v>ba3cf2bc-483c-6746-4369-a5b07e33c8ea</v>
    <v>en-US</v>
    <v>Generic</v>
  </rv>
  <rv s="2">
    <v>22</v>
  </rv>
  <rv s="3">
    <v>https://www.bing.com/search?q=ohio&amp;form=skydnc</v>
    <v>Learn more on Bing</v>
  </rv>
  <rv s="1">
    <fb>730</fb>
    <v>22</v>
  </rv>
  <rv s="1">
    <fb>49429</fb>
    <v>22</v>
  </rv>
  <rv s="1">
    <fb>129900</fb>
    <v>22</v>
  </rv>
  <rv s="1">
    <fb>2.46</fb>
    <v>23</v>
  </rv>
  <rv s="1">
    <fb>11689442</fb>
    <v>9</v>
  </rv>
  <rv s="1">
    <fb>0.159</fb>
    <v>24</v>
  </rv>
  <rv s="1">
    <fb>3.0000000000000001E-3</fb>
    <v>25</v>
  </rv>
  <rv s="1">
    <fb>0.26100000000000001</fb>
    <v>24</v>
  </rv>
  <rv s="1">
    <fb>0.127</fb>
    <v>24</v>
  </rv>
  <rv s="1">
    <fb>0.8909999999999999</fb>
    <v>24</v>
  </rv>
  <rv s="1">
    <fb>3.6000000000000004E-2</fb>
    <v>24</v>
  </rv>
  <rv s="1">
    <fb>9.9000000000000005E-2</fb>
    <v>24</v>
  </rv>
  <rv s="1">
    <fb>0.82700000000000007</fb>
    <v>24</v>
  </rv>
  <rv s="6">
    <v>#VALUE!</v>
    <v>en-US</v>
    <v>6f3df7da-1ef6-48e3-b2b3-b5b5fce3e846</v>
    <v>536870912</v>
    <v>1</v>
    <v>141</v>
    <v>16</v>
    <v>Ohio</v>
    <v>18</v>
    <v>19</v>
    <v>Map</v>
    <v>7</v>
    <v>20</v>
    <v>US-OH</v>
    <v>450</v>
    <v>451</v>
    <v>452</v>
    <v>4</v>
    <v>Ohio is a state in the Midwestern region of the United States. Of the fifty U.S. states, it is the 34th-largest by area, and with a population of nearly 11.8 million, is the seventh-most populous and tenth-most densely populated. The state's capital and largest city is Columbus, with the Columbus metro area, Greater Cincinnati, and Greater Cleveland being the largest metropolitan areas. Ohio is bordered by Lake Erie to the north, Pennsylvania to the east, West Virginia to the southeast, Kentucky to the southwest, Indiana to the west, and Michigan to the northwest. Ohio is historically known as the "Buckeye State" after its Ohio buckeye trees, and Ohioans are also known as "Buckeyes". Its state flag is the only non-rectangular flag of all the U.S. states.</v>
    <v>453</v>
    <v>454</v>
    <v>455</v>
    <v>452</v>
    <v>457</v>
    <v>458</v>
    <v>459</v>
    <v>460</v>
    <v>461</v>
    <v>Ohio</v>
    <v>462</v>
    <v>463</v>
    <v>253</v>
    <v>464</v>
    <v>465</v>
    <v>284</v>
    <v>466</v>
    <v>467</v>
    <v>248</v>
    <v>468</v>
    <v>469</v>
    <v>188</v>
    <v>38</v>
    <v>470</v>
    <v>284</v>
    <v>77</v>
    <v>42</v>
    <v>471</v>
    <v>162</v>
    <v>Ohio</v>
    <v>mdp/vdpid/24230</v>
  </rv>
  <rv s="1">
    <fb>250493</fb>
    <v>9</v>
  </rv>
  <rv s="1">
    <fb>20408</fb>
    <v>9</v>
  </rv>
  <rv s="0">
    <v>536870912</v>
    <v>Lansing</v>
    <v>f72f32c4-1da0-4657-9366-ff9fa67191cd</v>
    <v>en-US</v>
    <v>Map</v>
  </rv>
  <rv s="1">
    <fb>3841148</fb>
    <v>9</v>
  </rv>
  <rv s="1">
    <fb>4560055</fb>
    <v>9</v>
  </rv>
  <rv s="0">
    <v>536870912</v>
    <v>Detroit</v>
    <v>85910f05-3dc5-436a-85db-fe5802c27206</v>
    <v>en-US</v>
    <v>Map</v>
  </rv>
  <rv s="0">
    <v>805306368</v>
    <v>Gretchen Whitmer (Governor)</v>
    <v>f6d1e9db-75f6-c594-7272-dd636d3f4ad3</v>
    <v>en-US</v>
    <v>Generic</v>
  </rv>
  <rv s="2">
    <v>23</v>
  </rv>
  <rv s="3">
    <v>https://www.bing.com/search?q=michigan&amp;form=skydnc</v>
    <v>Learn more on Bing</v>
  </rv>
  <rv s="1">
    <fb>783</fb>
    <v>22</v>
  </rv>
  <rv s="1">
    <fb>49576</fb>
    <v>22</v>
  </rv>
  <rv s="1">
    <fb>122400</fb>
    <v>22</v>
  </rv>
  <rv s="1">
    <fb>2.52</fb>
    <v>23</v>
  </rv>
  <rv s="1">
    <fb>9995915</fb>
    <v>9</v>
  </rv>
  <rv s="1">
    <fb>4.0000000000000001E-3</fb>
    <v>24</v>
  </rv>
  <rv s="1">
    <fb>0.158</fb>
    <v>24</v>
  </rv>
  <rv s="1">
    <fb>0.03</fb>
    <v>24</v>
  </rv>
  <rv s="1">
    <fb>0.26899999999999996</fb>
    <v>24</v>
  </rv>
  <rv s="1">
    <fb>0.14199999999999999</fb>
    <v>24</v>
  </rv>
  <rv s="1">
    <fb>6.3E-2</fb>
    <v>24</v>
  </rv>
  <rv s="1">
    <fb>0.89599999999999991</fb>
    <v>24</v>
  </rv>
  <rv s="1">
    <fb>0.61199999999999999</fb>
    <v>24</v>
  </rv>
  <rv s="1">
    <fb>2.3E-2</fb>
    <v>24</v>
  </rv>
  <rv s="1">
    <fb>0.222</fb>
    <v>24</v>
  </rv>
  <rv s="1">
    <fb>5.7999999999999996E-2</fb>
    <v>24</v>
  </rv>
  <rv s="2">
    <v>24</v>
  </rv>
  <rv s="11">
    <v>#VALUE!</v>
    <v>en-US</v>
    <v>162411c2-b757-495d-aa81-93942fae2f7e</v>
    <v>536870912</v>
    <v>1</v>
    <v>148</v>
    <v>149</v>
    <v>Michigan</v>
    <v>18</v>
    <v>63</v>
    <v>Map</v>
    <v>7</v>
    <v>150</v>
    <v>US-MI</v>
    <v>473</v>
    <v>474</v>
    <v>475</v>
    <v>4</v>
    <v>Michigan is a state in the Great Lakes region of the upper Midwestern United States. Its name derives from a gallicized variant of the original Ojibwe word ᒥᓯᑲᒥ, meaning 'large water' or 'large lake'. With a population of nearly 10.1 million and a total area of nearly 97,000 sq mi, Michigan is the 10th-largest state by population, the 11th-largest by area, and the largest by area east of the Mississippi River. Its capital is Lansing, and its largest city is Detroit. Metro Detroit is among the nation's most populous and largest metropolitan economies.</v>
    <v>476</v>
    <v>477</v>
    <v>478</v>
    <v>480</v>
    <v>481</v>
    <v>482</v>
    <v>483</v>
    <v>484</v>
    <v>Michigan</v>
    <v>485</v>
    <v>486</v>
    <v>487</v>
    <v>488</v>
    <v>30</v>
    <v>489</v>
    <v>490</v>
    <v>491</v>
    <v>492</v>
    <v>493</v>
    <v>328</v>
    <v>494</v>
    <v>81</v>
    <v>495</v>
    <v>496</v>
    <v>497</v>
    <v>421</v>
    <v>498</v>
    <v>Michigan</v>
    <v>mdp/vdpid/21196</v>
  </rv>
  <rv s="1">
    <fb>119283</fb>
    <v>9</v>
  </rv>
  <rv s="1">
    <fb>23303</fb>
    <v>9</v>
  </rv>
  <rv s="0">
    <v>536870912</v>
    <v>Harrisburg</v>
    <v>c0411c8e-89cf-5f47-d2f3-d5e52d320fff</v>
    <v>en-US</v>
    <v>Map</v>
  </rv>
  <rv s="1">
    <fb>4958859</fb>
    <v>9</v>
  </rv>
  <rv s="1">
    <fb>5612002</fb>
    <v>9</v>
  </rv>
  <rv s="5">
    <v>12</v>
    <v>7</v>
    <v>157</v>
    <v>0</v>
    <v>Image of Pennsylvania</v>
  </rv>
  <rv s="0">
    <v>536870912</v>
    <v>Philadelphia</v>
    <v>020d4bbf-2971-4236-b87d-c3ec1d7f851c</v>
    <v>en-US</v>
    <v>Map</v>
  </rv>
  <rv s="0">
    <v>805306368</v>
    <v>Tom Wolf (Governor)</v>
    <v>b46d9f59-c331-2cf2-2bac-7921cb7a6501</v>
    <v>en-US</v>
    <v>Generic</v>
  </rv>
  <rv s="2">
    <v>25</v>
  </rv>
  <rv s="3">
    <v>https://www.bing.com/search?q=pennsylvania&amp;form=skydnc</v>
    <v>Learn more on Bing</v>
  </rv>
  <rv s="1">
    <fb>840</fb>
    <v>22</v>
  </rv>
  <rv s="1">
    <fb>53599</fb>
    <v>22</v>
  </rv>
  <rv s="1">
    <fb>166000</fb>
    <v>22</v>
  </rv>
  <rv s="1">
    <fb>12807060</fb>
    <v>9</v>
  </rv>
  <rv s="1">
    <fb>6.0000000000000001E-3</fb>
    <v>24</v>
  </rv>
  <rv s="1">
    <fb>0.17</fb>
    <v>24</v>
  </rv>
  <rv s="1">
    <fb>4.0000000000000001E-3</fb>
    <v>25</v>
  </rv>
  <rv s="1">
    <fb>3.4000000000000002E-2</fb>
    <v>24</v>
  </rv>
  <rv s="1">
    <fb>0.28600000000000003</fb>
    <v>24</v>
  </rv>
  <rv s="1">
    <fb>0.89200000000000002</fb>
    <v>24</v>
  </rv>
  <rv s="1">
    <fb>0.628</fb>
    <v>24</v>
  </rv>
  <rv s="1">
    <fb>0.21</fb>
    <v>24</v>
  </rv>
  <rv s="1">
    <fb>5.5999999999999994E-2</fb>
    <v>24</v>
  </rv>
  <rv s="1">
    <fb>0.82599999999999996</fb>
    <v>24</v>
  </rv>
  <rv s="6">
    <v>#VALUE!</v>
    <v>en-US</v>
    <v>6304580e-c803-4266-818a-971619176547</v>
    <v>536870912</v>
    <v>1</v>
    <v>156</v>
    <v>16</v>
    <v>Pennsylvania</v>
    <v>18</v>
    <v>19</v>
    <v>Map</v>
    <v>7</v>
    <v>20</v>
    <v>US-PA</v>
    <v>500</v>
    <v>501</v>
    <v>502</v>
    <v>4</v>
    <v>Pennsylvania, officially the Commonwealth of Pennsylvania, is a U.S. state spanning the Mid-Atlantic, Northeastern, and Appalachian regions of the United States. It borders Delaware to the southeast, Maryland to the south, West Virginia to the southwest, Ohio to the west, Lake Erie and the Canadian province of Ontario to the northwest, New York to the north, and New Jersey to the east.</v>
    <v>503</v>
    <v>504</v>
    <v>505</v>
    <v>506</v>
    <v>508</v>
    <v>509</v>
    <v>510</v>
    <v>511</v>
    <v>512</v>
    <v>Pennsylvania</v>
    <v>325</v>
    <v>513</v>
    <v>514</v>
    <v>515</v>
    <v>516</v>
    <v>517</v>
    <v>518</v>
    <v>412</v>
    <v>492</v>
    <v>519</v>
    <v>221</v>
    <v>520</v>
    <v>38</v>
    <v>444</v>
    <v>179</v>
    <v>521</v>
    <v>522</v>
    <v>523</v>
    <v>162</v>
    <v>Pennsylvania</v>
    <v>mdp/vdpid/25623</v>
  </rv>
  <rv s="1">
    <fb>139390</fb>
    <v>9</v>
  </rv>
  <rv s="1">
    <fb>60550</fb>
    <v>9</v>
  </rv>
  <rv s="0">
    <v>536870912</v>
    <v>Raleigh</v>
    <v>7b706445-83c5-46a4-bb70-cff23cd555d3</v>
    <v>en-US</v>
    <v>Map</v>
  </rv>
  <rv s="1">
    <fb>3775581</fb>
    <v>9</v>
  </rv>
  <rv s="1">
    <fb>4540498</fb>
    <v>9</v>
  </rv>
  <rv s="5">
    <v>13</v>
    <v>7</v>
    <v>162</v>
    <v>0</v>
    <v>Image of North Carolina</v>
  </rv>
  <rv s="0">
    <v>536870912</v>
    <v>Charlotte</v>
    <v>e6558399-4151-4390-ad12-f2a72b268ce7</v>
    <v>en-US</v>
    <v>Map</v>
  </rv>
  <rv s="0">
    <v>805306368</v>
    <v>Roy Cooper (Governor)</v>
    <v>820bd6b0-5fb7-750e-f669-ed2a8611d0dd</v>
    <v>en-US</v>
    <v>Generic</v>
  </rv>
  <rv s="2">
    <v>26</v>
  </rv>
  <rv s="3">
    <v>https://www.bing.com/search?q=north+carolina&amp;form=skydnc</v>
    <v>Learn more on Bing</v>
  </rv>
  <rv s="1">
    <fb>797</fb>
    <v>22</v>
  </rv>
  <rv s="1">
    <fb>46868</fb>
    <v>22</v>
  </rv>
  <rv s="1">
    <fb>154900</fb>
    <v>22</v>
  </rv>
  <rv s="1">
    <fb>2.54</fb>
    <v>23</v>
  </rv>
  <rv s="1">
    <fb>10383620</fb>
    <v>9</v>
  </rv>
  <rv s="1">
    <fb>0.151</fb>
    <v>24</v>
  </rv>
  <rv s="1">
    <fb>2.7999999999999997E-2</fb>
    <v>24</v>
  </rv>
  <rv s="1">
    <fb>0.28399999999999997</fb>
    <v>24</v>
  </rv>
  <rv s="1">
    <fb>0.221</fb>
    <v>24</v>
  </rv>
  <rv s="1">
    <fb>0.85799999999999998</fb>
    <v>24</v>
  </rv>
  <rv s="1">
    <fb>9.0999999999999998E-2</fb>
    <v>24</v>
  </rv>
  <rv s="1">
    <fb>0.61799999999999999</fb>
    <v>24</v>
  </rv>
  <rv s="1">
    <fb>9.6000000000000002E-2</fb>
    <v>24</v>
  </rv>
  <rv s="1">
    <fb>0.22800000000000001</fb>
    <v>24</v>
  </rv>
  <rv s="1">
    <fb>0.71200000000000008</fb>
    <v>24</v>
  </rv>
  <rv s="6">
    <v>#VALUE!</v>
    <v>en-US</v>
    <v>9e2bf053-dd80-4646-8f26-65075e7085c0</v>
    <v>536870912</v>
    <v>1</v>
    <v>161</v>
    <v>16</v>
    <v>North Carolina</v>
    <v>18</v>
    <v>19</v>
    <v>Map</v>
    <v>7</v>
    <v>20</v>
    <v>US-NC</v>
    <v>525</v>
    <v>526</v>
    <v>527</v>
    <v>4</v>
    <v>North Carolina is a state in the Southeastern region of the United States. The state is the 28th largest and 9th-most populous of the 50 United States. It is bordered by Virginia to the north, the Atlantic Ocean to the east, Georgia and South Carolina to the south, and Tennessee to the west. Raleigh is the state's capital and Charlotte is its largest city. The Charlotte metropolitan area, with an estimated population of 2,569,213 in 2018, is the most-populous metropolitan area in North Carolina, the 23rd-most populous in the United States, and the largest banking center in the nation after New York City. The Raleigh-Durham-Cary combined statistical area is the second-largest metropolitan area in the state, with an estimated population of 2,079,687 in 2019, and is home to the largest research park in the United States, Research Triangle Park.</v>
    <v>528</v>
    <v>529</v>
    <v>530</v>
    <v>531</v>
    <v>533</v>
    <v>534</v>
    <v>535</v>
    <v>536</v>
    <v>537</v>
    <v>North Carolina</v>
    <v>538</v>
    <v>539</v>
    <v>224</v>
    <v>540</v>
    <v>380</v>
    <v>541</v>
    <v>542</v>
    <v>543</v>
    <v>330</v>
    <v>544</v>
    <v>545</v>
    <v>546</v>
    <v>38</v>
    <v>547</v>
    <v>284</v>
    <v>548</v>
    <v>42</v>
    <v>549</v>
    <v>162</v>
    <v>North Carolina</v>
    <v>mdp/vdpid/23611</v>
  </rv>
  <rv s="1">
    <fb>145743</fb>
    <v>9</v>
  </rv>
  <rv s="1">
    <fb>14317</fb>
    <v>9</v>
  </rv>
  <rv s="0">
    <v>536870912</v>
    <v>Des Moines</v>
    <v>a4592975-b658-4874-8c06-906edcde2841</v>
    <v>en-US</v>
    <v>Map</v>
  </rv>
  <rv s="1">
    <fb>1236409</fb>
    <v>9</v>
  </rv>
  <rv s="1">
    <fb>1380162</fb>
    <v>9</v>
  </rv>
  <rv s="5">
    <v>14</v>
    <v>7</v>
    <v>169</v>
    <v>0</v>
    <v>Image of Iowa</v>
  </rv>
  <rv s="0">
    <v>805306368</v>
    <v>Kim Reynolds (Governor)</v>
    <v>5a53cf17-9d69-0115-9fad-e65c96b79e58</v>
    <v>en-US</v>
    <v>Generic</v>
  </rv>
  <rv s="0">
    <v>805306368</v>
    <v>Adam Gregg (Lieutenant Governor)</v>
    <v>924356c3-3ace-7a82-6cd1-f6bdf7c0b1aa</v>
    <v>en-US</v>
    <v>Generic</v>
  </rv>
  <rv s="2">
    <v>27</v>
  </rv>
  <rv s="3">
    <v>https://www.bing.com/search?q=iowa&amp;form=skydnc</v>
    <v>Learn more on Bing</v>
  </rv>
  <rv s="1">
    <fb>697</fb>
    <v>22</v>
  </rv>
  <rv s="1">
    <fb>53183</fb>
    <v>22</v>
  </rv>
  <rv s="1">
    <fb>129200</fb>
    <v>22</v>
  </rv>
  <rv s="1">
    <fb>2.42</fb>
    <v>23</v>
  </rv>
  <rv s="1">
    <fb>3156145</fb>
    <v>9</v>
  </rv>
  <rv s="1">
    <fb>2.8999999999999998E-2</fb>
    <v>24</v>
  </rv>
  <rv s="1">
    <fb>0.161</fb>
    <v>24</v>
  </rv>
  <rv s="1">
    <fb>0.26700000000000002</fb>
    <v>24</v>
  </rv>
  <rv s="1">
    <fb>0.91500000000000004</fb>
    <v>24</v>
  </rv>
  <rv s="1">
    <fb>5.7000000000000002E-2</fb>
    <v>24</v>
  </rv>
  <rv s="1">
    <fb>0.67599999999999993</fb>
    <v>24</v>
  </rv>
  <rv s="1">
    <fb>7.9000000000000001E-2</fb>
    <v>24</v>
  </rv>
  <rv s="1">
    <fb>0.91799999999999993</fb>
    <v>24</v>
  </rv>
  <rv s="6">
    <v>#VALUE!</v>
    <v>en-US</v>
    <v>77850824-b07a-487a-af58-37f9949afc27</v>
    <v>536870912</v>
    <v>1</v>
    <v>168</v>
    <v>16</v>
    <v>Iowa</v>
    <v>18</v>
    <v>19</v>
    <v>Map</v>
    <v>7</v>
    <v>20</v>
    <v>US-IA</v>
    <v>551</v>
    <v>552</v>
    <v>553</v>
    <v>4</v>
    <v>Iowa is a state in the Midwestern region of the United States, bordered by the Mississippi River to the east and the Missouri River and Big Sioux River to the west. It is bordered by six states: Wisconsin to the northeast, Illinois to the east and southeast, Missouri to the south, Nebraska to the west, South Dakota to the northwest, and Minnesota to the north.</v>
    <v>554</v>
    <v>555</v>
    <v>556</v>
    <v>553</v>
    <v>559</v>
    <v>560</v>
    <v>561</v>
    <v>562</v>
    <v>563</v>
    <v>Iowa</v>
    <v>564</v>
    <v>565</v>
    <v>566</v>
    <v>567</v>
    <v>305</v>
    <v>190</v>
    <v>568</v>
    <v>34</v>
    <v>413</v>
    <v>569</v>
    <v>570</v>
    <v>571</v>
    <v>38</v>
    <v>572</v>
    <v>311</v>
    <v>223</v>
    <v>492</v>
    <v>573</v>
    <v>10</v>
    <v>Iowa</v>
    <v>mdp/vdpid/14987</v>
  </rv>
  <rv s="1">
    <fb>135382</fb>
    <v>9</v>
  </rv>
  <rv s="1">
    <fb>14503</fb>
    <v>9</v>
  </rv>
  <rv s="0">
    <v>536870912</v>
    <v>Baton Rouge</v>
    <v>dc17dbc5-08e4-4782-8f58-e5ce764122b6</v>
    <v>en-US</v>
    <v>Map</v>
  </rv>
  <rv s="1">
    <fb>1727919</fb>
    <v>9</v>
  </rv>
  <rv s="1">
    <fb>2036975</fb>
    <v>9</v>
  </rv>
  <rv s="5">
    <v>15</v>
    <v>7</v>
    <v>175</v>
    <v>0</v>
    <v>Image of Louisiana</v>
  </rv>
  <rv s="0">
    <v>536870912</v>
    <v>Lafayette</v>
    <v>d29b4ba5-3741-4b6a-9a84-ed632fa88f1b</v>
    <v>en-US</v>
    <v>Map</v>
  </rv>
  <rv s="0">
    <v>805306368</v>
    <v>John Bel Edwards (Governor)</v>
    <v>9c6fb294-df9b-7d01-52df-918fbc1580d0</v>
    <v>en-US</v>
    <v>Generic</v>
  </rv>
  <rv s="0">
    <v>805306368</v>
    <v>Billy Nungesser (Lieutenant Governor)</v>
    <v>edba98a9-8f96-5d5f-2a33-d387284d930d</v>
    <v>en-US</v>
    <v>Generic</v>
  </rv>
  <rv s="2">
    <v>28</v>
  </rv>
  <rv s="3">
    <v>https://www.bing.com/search?q=louisiana&amp;form=skydnc</v>
    <v>Learn more on Bing</v>
  </rv>
  <rv s="1">
    <fb>788</fb>
    <v>22</v>
  </rv>
  <rv s="1">
    <fb>45047</fb>
    <v>22</v>
  </rv>
  <rv s="1">
    <fb>144100</fb>
    <v>22</v>
  </rv>
  <rv s="1">
    <fb>2.6</fb>
    <v>23</v>
  </rv>
  <rv s="1">
    <fb>4659978</fb>
    <v>9</v>
  </rv>
  <rv s="1">
    <fb>3.3000000000000002E-2</fb>
    <v>24</v>
  </rv>
  <rv s="1">
    <fb>0.14000000000000001</fb>
    <v>24</v>
  </rv>
  <rv s="1">
    <fb>8.0000000000000002E-3</fb>
    <v>25</v>
  </rv>
  <rv s="1">
    <fb>0.32500000000000001</fb>
    <v>24</v>
  </rv>
  <rv s="1">
    <fb>0.04</fb>
    <v>24</v>
  </rv>
  <rv s="1">
    <fb>0.83400000000000007</fb>
    <v>24</v>
  </rv>
  <rv s="1">
    <fb>0.05</fb>
    <v>24</v>
  </rv>
  <rv s="1">
    <fb>0.60399999999999998</fb>
    <v>24</v>
  </rv>
  <rv s="1">
    <fb>0.11</fb>
    <v>24</v>
  </rv>
  <rv s="1">
    <fb>0.23899999999999999</fb>
    <v>24</v>
  </rv>
  <rv s="1">
    <fb>6.7000000000000004E-2</fb>
    <v>24</v>
  </rv>
  <rv s="6">
    <v>#VALUE!</v>
    <v>en-US</v>
    <v>0ca1e87f-e2f6-43fb-8deb-d22bd09a9cae</v>
    <v>536870912</v>
    <v>1</v>
    <v>174</v>
    <v>16</v>
    <v>Louisiana</v>
    <v>18</v>
    <v>19</v>
    <v>Map</v>
    <v>7</v>
    <v>20</v>
    <v>US-LA</v>
    <v>575</v>
    <v>576</v>
    <v>577</v>
    <v>4</v>
    <v>Louisiana is a state in the Deep South and South Central regions of the United States. It is the 20th-smallest by area and the 25th most populous of the 50 U.S. states. Louisiana is bordered by the state of Texas to the west, Arkansas to the north, Mississippi to the east, and the Gulf of Mexico to the south. A large part of its eastern boundary is demarcated by the Mississippi River. Louisiana is the only U.S. state with political subdivisions termed parishes, which are equivalent to counties, making it one of only two U.S. states not subdivided into counties. The state's capital is Baton Rouge, and its largest city is New Orleans.</v>
    <v>578</v>
    <v>579</v>
    <v>580</v>
    <v>581</v>
    <v>584</v>
    <v>585</v>
    <v>586</v>
    <v>587</v>
    <v>588</v>
    <v>Louisiana</v>
    <v>589</v>
    <v>590</v>
    <v>591</v>
    <v>592</v>
    <v>593</v>
    <v>311</v>
    <v>185</v>
    <v>594</v>
    <v>595</v>
    <v>596</v>
    <v>597</v>
    <v>598</v>
    <v>38</v>
    <v>599</v>
    <v>40</v>
    <v>600</v>
    <v>601</v>
    <v>358</v>
    <v>10</v>
    <v>Louisiana</v>
    <v>mdp/vdpid/19283</v>
  </rv>
  <rv s="1">
    <fb>28311</fb>
    <v>9</v>
  </rv>
  <rv s="1">
    <fb>3369</fb>
    <v>9</v>
  </rv>
  <rv s="0">
    <v>536870912</v>
    <v>Honolulu</v>
    <v>d731fc3c-d469-8636-dd36-2af83cf55145</v>
    <v>en-US</v>
    <v>Map</v>
  </rv>
  <rv s="1">
    <fb>450572</fb>
    <v>9</v>
  </rv>
  <rv s="1">
    <fb>537114</fb>
    <v>9</v>
  </rv>
  <rv s="5">
    <v>16</v>
    <v>7</v>
    <v>181</v>
    <v>0</v>
    <v>Image of Hawaii</v>
  </rv>
  <rv s="0">
    <v>805306368</v>
    <v>David Ige (Governor)</v>
    <v>41a49a0f-3733-4e63-854c-aecc5a524ad4</v>
    <v>en-US</v>
    <v>Generic</v>
  </rv>
  <rv s="0">
    <v>805306368</v>
    <v>Josh Green (Lieutenant Governor)</v>
    <v>e8a1f48b-8616-45f1-b58d-b75ef6372200</v>
    <v>en-US</v>
    <v>Generic</v>
  </rv>
  <rv s="2">
    <v>29</v>
  </rv>
  <rv s="3">
    <v>https://www.bing.com/search?q=hawaii&amp;form=skydnc</v>
    <v>Learn more on Bing</v>
  </rv>
  <rv s="1">
    <fb>1438</fb>
    <v>22</v>
  </rv>
  <rv s="1">
    <fb>69515</fb>
    <v>22</v>
  </rv>
  <rv s="1">
    <fb>515300</fb>
    <v>22</v>
  </rv>
  <rv s="1">
    <fb>3.02</fb>
    <v>23</v>
  </rv>
  <rv s="1">
    <fb>1420491</fb>
    <v>9</v>
  </rv>
  <rv s="1">
    <fb>0.16500000000000001</fb>
    <v>24</v>
  </rv>
  <rv s="1">
    <fb>0.373</fb>
    <v>24</v>
  </rv>
  <rv s="1">
    <fb>0.308</fb>
    <v>24</v>
  </rv>
  <rv s="1">
    <fb>2.6000000000000002E-2</fb>
    <v>24</v>
  </rv>
  <rv s="1">
    <fb>0.17699999999999999</fb>
    <v>24</v>
  </rv>
  <rv s="1">
    <fb>0.91</fb>
    <v>24</v>
  </rv>
  <rv s="1">
    <fb>0.61499999999999999</fb>
    <v>24</v>
  </rv>
  <rv s="2">
    <v>30</v>
  </rv>
  <rv s="6">
    <v>#VALUE!</v>
    <v>en-US</v>
    <v>b6f01eaf-aecf-44f6-b64d-1f6e982365c3</v>
    <v>536870912</v>
    <v>1</v>
    <v>180</v>
    <v>16</v>
    <v>Hawaii</v>
    <v>18</v>
    <v>19</v>
    <v>Map</v>
    <v>7</v>
    <v>20</v>
    <v>US-HI</v>
    <v>603</v>
    <v>604</v>
    <v>605</v>
    <v>4</v>
    <v>Hawaii is a state in the Western United States, located in the Pacific Ocean about 2,000 miles from the U.S. mainland. It is the only state outside North America, the only state that is an archipelago, and the only state in the tropics. Hawaii is also one of four U.S. states that were once independent nations along with Vermont, Texas and California.</v>
    <v>606</v>
    <v>607</v>
    <v>608</v>
    <v>605</v>
    <v>611</v>
    <v>612</v>
    <v>613</v>
    <v>614</v>
    <v>615</v>
    <v>Hawaii</v>
    <v>616</v>
    <v>617</v>
    <v>597</v>
    <v>618</v>
    <v>305</v>
    <v>619</v>
    <v>620</v>
    <v>621</v>
    <v>622</v>
    <v>623</v>
    <v>359</v>
    <v>624</v>
    <v>470</v>
    <v>215</v>
    <v>382</v>
    <v>279</v>
    <v>215</v>
    <v>568</v>
    <v>625</v>
    <v>Hawaii</v>
    <v>mdp/vdpid/13656</v>
  </rv>
  <rv s="1">
    <fb>255026</fb>
    <v>9</v>
  </rv>
  <rv s="1">
    <fb>19586</fb>
    <v>9</v>
  </rv>
  <rv s="0">
    <v>536870912</v>
    <v>Salem</v>
    <v>181e3c46-a4b5-41c5-a74f-486f15e8dc58</v>
    <v>en-US</v>
    <v>Map</v>
  </rv>
  <rv s="1">
    <fb>1533430</fb>
    <v>9</v>
  </rv>
  <rv s="1">
    <fb>1732786</fb>
    <v>9</v>
  </rv>
  <rv s="5">
    <v>17</v>
    <v>7</v>
    <v>187</v>
    <v>0</v>
    <v>Image of Oregon</v>
  </rv>
  <rv s="0">
    <v>536870912</v>
    <v>Portland</v>
    <v>5658ef8a-9267-4851-b335-72bc82329a4e</v>
    <v>en-US</v>
    <v>Map</v>
  </rv>
  <rv s="0">
    <v>805306368</v>
    <v>Kate Brown (Governor)</v>
    <v>1bd51559-9143-a241-c142-af6270dab75e</v>
    <v>en-US</v>
    <v>Generic</v>
  </rv>
  <rv s="2">
    <v>31</v>
  </rv>
  <rv s="3">
    <v>https://www.bing.com/search?q=oregon&amp;form=skydnc</v>
    <v>Learn more on Bing</v>
  </rv>
  <rv s="1">
    <fb>907</fb>
    <v>22</v>
  </rv>
  <rv s="1">
    <fb>51243</fb>
    <v>22</v>
  </rv>
  <rv s="1">
    <fb>237300</fb>
    <v>22</v>
  </rv>
  <rv s="1">
    <fb>2.5099999999999998</fb>
    <v>23</v>
  </rv>
  <rv s="1">
    <fb>4190713</fb>
    <v>9</v>
  </rv>
  <rv s="1">
    <fb>0.16399999999999998</fb>
    <v>24</v>
  </rv>
  <rv s="1">
    <fb>1.8000000000000002E-2</fb>
    <v>25</v>
  </rv>
  <rv s="1">
    <fb>4.4000000000000004E-2</fb>
    <v>24</v>
  </rv>
  <rv s="1">
    <fb>0.89800000000000002</fb>
    <v>24</v>
  </rv>
  <rv s="1">
    <fb>0.621</fb>
    <v>24</v>
  </rv>
  <rv s="1">
    <fb>0.10199999999999999</fb>
    <v>24</v>
  </rv>
  <rv s="1">
    <fb>3.7000000000000005E-2</fb>
    <v>24</v>
  </rv>
  <rv s="1">
    <fb>0.214</fb>
    <v>24</v>
  </rv>
  <rv s="1">
    <fb>0.87599999999999989</fb>
    <v>24</v>
  </rv>
  <rv s="6">
    <v>#VALUE!</v>
    <v>en-US</v>
    <v>cacd36fd-7c62-43e2-a632-64a2a1811933</v>
    <v>536870912</v>
    <v>1</v>
    <v>186</v>
    <v>16</v>
    <v>Oregon</v>
    <v>18</v>
    <v>19</v>
    <v>Map</v>
    <v>7</v>
    <v>20</v>
    <v>US-OR</v>
    <v>627</v>
    <v>628</v>
    <v>629</v>
    <v>4</v>
    <v>Oregon is a state in the Pacific Northwest region of the Western United States. The Columbia River delineates much of Oregon's northern boundary with Washington, while the Snake River delineates much of its eastern boundary with Idaho. The 42° north parallel delineates the southern boundary with California and Nevada.</v>
    <v>630</v>
    <v>631</v>
    <v>632</v>
    <v>633</v>
    <v>635</v>
    <v>636</v>
    <v>637</v>
    <v>638</v>
    <v>639</v>
    <v>Oregon</v>
    <v>640</v>
    <v>641</v>
    <v>221</v>
    <v>642</v>
    <v>643</v>
    <v>644</v>
    <v>620</v>
    <v>284</v>
    <v>470</v>
    <v>645</v>
    <v>467</v>
    <v>646</v>
    <v>487</v>
    <v>647</v>
    <v>648</v>
    <v>649</v>
    <v>570</v>
    <v>650</v>
    <v>393</v>
    <v>Oregon</v>
    <v>mdp/vdpid/24561</v>
  </rv>
  <rv s="1">
    <fb>183272</fb>
    <v>9</v>
  </rv>
  <rv s="1">
    <fb>3981</fb>
    <v>9</v>
  </rv>
  <rv s="0">
    <v>536870912</v>
    <v>Bismarck</v>
    <v>9fa1be97-4895-ee5c-303c-a38472229e49</v>
    <v>en-US</v>
    <v>Map</v>
  </rv>
  <rv s="1">
    <fb>299638</fb>
    <v>9</v>
  </rv>
  <rv s="1">
    <fb>368624</fb>
    <v>9</v>
  </rv>
  <rv s="5">
    <v>18</v>
    <v>7</v>
    <v>193</v>
    <v>0</v>
    <v>Image of North Dakota</v>
  </rv>
  <rv s="0">
    <v>536870912</v>
    <v>Fargo</v>
    <v>4886dae3-b8ea-4b19-b601-d775aa06fa2d</v>
    <v>en-US</v>
    <v>Map</v>
  </rv>
  <rv s="0">
    <v>805306368</v>
    <v>Doug Burgum (Governor)</v>
    <v>bb103f6f-7e47-352a-494f-2d7f17bb6a39</v>
    <v>en-US</v>
    <v>Generic</v>
  </rv>
  <rv s="0">
    <v>805306368</v>
    <v>Brent Sanford (Lieutenant Governor)</v>
    <v>2c948007-4638-5ac4-8fdc-8f0ce5cb9c42</v>
    <v>en-US</v>
    <v>Generic</v>
  </rv>
  <rv s="2">
    <v>32</v>
  </rv>
  <rv s="3">
    <v>https://www.bing.com/search?q=north+dakota&amp;form=skydnc</v>
    <v>Learn more on Bing</v>
  </rv>
  <rv s="1">
    <fb>709</fb>
    <v>22</v>
  </rv>
  <rv s="1">
    <fb>57181</fb>
    <v>22</v>
  </rv>
  <rv s="1">
    <fb>153800</fb>
    <v>22</v>
  </rv>
  <rv s="1">
    <fb>2.3199999999999998</fb>
    <v>23</v>
  </rv>
  <rv s="1">
    <fb>760077</fb>
    <v>9</v>
  </rv>
  <rv s="1">
    <fb>5.5E-2</fb>
    <v>25</v>
  </rv>
  <rv s="1">
    <fb>0.27699999999999997</fb>
    <v>24</v>
  </rv>
  <rv s="1">
    <fb>3.2000000000000001E-2</fb>
    <v>24</v>
  </rv>
  <rv s="1">
    <fb>0.91700000000000004</fb>
    <v>24</v>
  </rv>
  <rv s="1">
    <fb>0.69299999999999995</fb>
    <v>24</v>
  </rv>
  <rv s="1">
    <fb>7.0000000000000007E-2</fb>
    <v>24</v>
  </rv>
  <rv s="6">
    <v>#VALUE!</v>
    <v>en-US</v>
    <v>77fbc744-3efe-4aa9-9e8e-f8034f06b941</v>
    <v>536870912</v>
    <v>1</v>
    <v>192</v>
    <v>16</v>
    <v>North Dakota</v>
    <v>18</v>
    <v>19</v>
    <v>Map</v>
    <v>7</v>
    <v>20</v>
    <v>US-ND</v>
    <v>652</v>
    <v>653</v>
    <v>654</v>
    <v>4</v>
    <v>North Dakota is a U.S. state in the Upper Midwest, named after the indigenous Dakota Sioux. North Dakota is bordered by the Canadian provinces of Saskatchewan and Manitoba to the north and by the U.S. states of Minnesota to the east, South Dakota to the south, and Montana to the west. It is believed to host the geographic center of North America, Rugby, and is home to the tallest man-made structure in the Western Hemisphere, the KVLY-TV mast.</v>
    <v>655</v>
    <v>656</v>
    <v>657</v>
    <v>658</v>
    <v>661</v>
    <v>662</v>
    <v>663</v>
    <v>664</v>
    <v>665</v>
    <v>North Dakota</v>
    <v>666</v>
    <v>667</v>
    <v>467</v>
    <v>491</v>
    <v>668</v>
    <v>31</v>
    <v>669</v>
    <v>190</v>
    <v>670</v>
    <v>671</v>
    <v>34</v>
    <v>672</v>
    <v>38</v>
    <v>221</v>
    <v>284</v>
    <v>382</v>
    <v>673</v>
    <v>280</v>
    <v>422</v>
    <v>North Dakota</v>
    <v>mdp/vdpid/23624</v>
  </rv>
  <rv s="1">
    <fb>62755</fb>
    <v>9</v>
  </rv>
  <rv s="1">
    <fb>2544</fb>
    <v>9</v>
  </rv>
  <rv s="0">
    <v>536870912</v>
    <v>Charleston</v>
    <v>e9487e3f-6b62-88d0-8aff-0d14079dbb05</v>
    <v>en-US</v>
    <v>Map</v>
  </rv>
  <rv s="1">
    <fb>740890</fb>
    <v>9</v>
  </rv>
  <rv s="1">
    <fb>886640</fb>
    <v>9</v>
  </rv>
  <rv s="5">
    <v>19</v>
    <v>7</v>
    <v>200</v>
    <v>0</v>
    <v>Image of West Virginia</v>
  </rv>
  <rv s="0">
    <v>805306368</v>
    <v>Jim Justice (Governor)</v>
    <v>2e8ffe6c-9001-f6f2-0d5c-92e758adb7f5</v>
    <v>en-US</v>
    <v>Generic</v>
  </rv>
  <rv s="2">
    <v>33</v>
  </rv>
  <rv s="3">
    <v>https://www.bing.com/search?q=west+virginia&amp;form=skydnc</v>
    <v>Learn more on Bing</v>
  </rv>
  <rv s="1">
    <fb>643</fb>
    <v>22</v>
  </rv>
  <rv s="1">
    <fb>41751</fb>
    <v>22</v>
  </rv>
  <rv s="1">
    <fb>103800</fb>
    <v>22</v>
  </rv>
  <rv s="1">
    <fb>2.4300000000000002</fb>
    <v>23</v>
  </rv>
  <rv s="1">
    <fb>1805832</fb>
    <v>9</v>
  </rv>
  <rv s="1">
    <fb>-1.2E-2</fb>
    <v>24</v>
  </rv>
  <rv s="1">
    <fb>0.182</fb>
    <v>24</v>
  </rv>
  <rv s="1">
    <fb>2E-3</fb>
    <v>25</v>
  </rv>
  <rv s="1">
    <fb>1.4999999999999999E-2</fb>
    <v>24</v>
  </rv>
  <rv s="1">
    <fb>0.85</fb>
    <v>24</v>
  </rv>
  <rv s="1">
    <fb>0.53900000000000003</fb>
    <v>24</v>
  </rv>
  <rv s="1">
    <fb>0.20600000000000002</fb>
    <v>24</v>
  </rv>
  <rv s="1">
    <fb>0.93599999999999994</fb>
    <v>24</v>
  </rv>
  <rv s="12">
    <v>#VALUE!</v>
    <v>en-US</v>
    <v>8a47255a-fae3-4faa-aa32-c6f384cb6c1d</v>
    <v>536870912</v>
    <v>1</v>
    <v>198</v>
    <v>199</v>
    <v>West Virginia</v>
    <v>18</v>
    <v>19</v>
    <v>Map</v>
    <v>7</v>
    <v>150</v>
    <v>US-WV</v>
    <v>675</v>
    <v>676</v>
    <v>677</v>
    <v>4</v>
    <v>West Virginia is a state in the Appalachian, Mid-Atlantic and Southeastern regions of the United States. It is bordered by Pennsylvania to the north and east, Maryland to the east and northeast, Virginia to the southeast, Kentucky to the southwest, and Ohio to the northwest. West Virginia is the 10th-smallest state by area and ranks as the 12th-least populous state, with a population of 1,793,716 residents. The capital and largest city is Charleston.</v>
    <v>678</v>
    <v>679</v>
    <v>680</v>
    <v>677</v>
    <v>682</v>
    <v>683</v>
    <v>684</v>
    <v>685</v>
    <v>686</v>
    <v>West Virginia</v>
    <v>687</v>
    <v>688</v>
    <v>689</v>
    <v>690</v>
    <v>691</v>
    <v>388</v>
    <v>384</v>
    <v>469</v>
    <v>692</v>
    <v>693</v>
    <v>692</v>
    <v>694</v>
    <v>245</v>
    <v>40</v>
    <v>695</v>
    <v>522</v>
    <v>696</v>
    <v>162</v>
    <v>West Virginia</v>
    <v>mdp/vdpid/36208</v>
  </rv>
  <rv s="1">
    <fb>181195</fb>
    <v>9</v>
  </rv>
  <rv s="1">
    <fb>12092</fb>
    <v>9</v>
  </rv>
  <rv s="0">
    <v>536870912</v>
    <v>Oklahoma City</v>
    <v>59d212a0-2f5f-4681-a7a0-a8a6e25853e1</v>
    <v>en-US</v>
    <v>Map</v>
  </rv>
  <rv s="1">
    <fb>1455321</fb>
    <v>9</v>
  </rv>
  <rv s="1">
    <fb>1721045</fb>
    <v>9</v>
  </rv>
  <rv s="5">
    <v>20</v>
    <v>7</v>
    <v>207</v>
    <v>0</v>
    <v>Image of Oklahoma</v>
  </rv>
  <rv s="0">
    <v>805306368</v>
    <v>Kevin Stitt (Governor)</v>
    <v>50460cc8-b10e-ddcd-8554-9a0e8a8aa526</v>
    <v>en-US</v>
    <v>Generic</v>
  </rv>
  <rv s="2">
    <v>34</v>
  </rv>
  <rv s="3">
    <v>https://www.bing.com/search?q=oklahoma&amp;form=skydnc</v>
    <v>Learn more on Bing</v>
  </rv>
  <rv s="1">
    <fb>727</fb>
    <v>22</v>
  </rv>
  <rv s="1">
    <fb>46879</fb>
    <v>22</v>
  </rv>
  <rv s="1">
    <fb>117900</fb>
    <v>22</v>
  </rv>
  <rv s="1">
    <fb>2.57</fb>
    <v>23</v>
  </rv>
  <rv s="1">
    <fb>3943079</fb>
    <v>9</v>
  </rv>
  <rv s="1">
    <fb>9.0999999999999998E-2</fb>
    <v>25</v>
  </rv>
  <rv s="1">
    <fb>0.24100000000000002</fb>
    <v>24</v>
  </rv>
  <rv s="1">
    <fb>7.8E-2</fb>
    <v>24</v>
  </rv>
  <rv s="1">
    <fb>0.86900000000000011</fb>
    <v>24</v>
  </rv>
  <rv s="1">
    <fb>0.10099999999999999</fb>
    <v>24</v>
  </rv>
  <rv s="1">
    <fb>0.61099999999999999</fb>
    <v>24</v>
  </rv>
  <rv s="1">
    <fb>2E-3</fb>
    <v>24</v>
  </rv>
  <rv s="1">
    <fb>0.113</fb>
    <v>24</v>
  </rv>
  <rv s="1">
    <fb>0.24600000000000002</fb>
    <v>24</v>
  </rv>
  <rv s="1">
    <fb>6.9000000000000006E-2</fb>
    <v>24</v>
  </rv>
  <rv s="1">
    <fb>0.748</fb>
    <v>24</v>
  </rv>
  <rv s="6">
    <v>#VALUE!</v>
    <v>en-US</v>
    <v>cbcf556f-952a-4665-bb95-0500b27f9976</v>
    <v>536870912</v>
    <v>1</v>
    <v>206</v>
    <v>16</v>
    <v>Oklahoma</v>
    <v>18</v>
    <v>19</v>
    <v>Map</v>
    <v>7</v>
    <v>20</v>
    <v>US-OK</v>
    <v>698</v>
    <v>699</v>
    <v>700</v>
    <v>4</v>
    <v>Oklahoma is a state in the South Central region of the United States, bordered by Texas on the south and west, Kansas on the north, Missouri on the northeast, Arkansas on the east, New Mexico on the west, and Colorado on the northwest. Partially in the western extreme of the Upland South, it is the 20th-most extensive and the 28th-most populous of the 50 United States. Its residents are known as Oklahomans, and its capital and largest city is Oklahoma City.</v>
    <v>701</v>
    <v>702</v>
    <v>703</v>
    <v>700</v>
    <v>705</v>
    <v>706</v>
    <v>707</v>
    <v>708</v>
    <v>709</v>
    <v>Oklahoma</v>
    <v>710</v>
    <v>711</v>
    <v>255</v>
    <v>213</v>
    <v>712</v>
    <v>360</v>
    <v>713</v>
    <v>714</v>
    <v>497</v>
    <v>715</v>
    <v>716</v>
    <v>717</v>
    <v>718</v>
    <v>719</v>
    <v>42</v>
    <v>720</v>
    <v>721</v>
    <v>722</v>
    <v>10</v>
    <v>Oklahoma</v>
    <v>mdp/vdpid/24293</v>
  </rv>
  <rv s="1">
    <fb>110785.67</fb>
    <v>9</v>
  </rv>
  <rv s="1">
    <fb>31132</fb>
    <v>9</v>
  </rv>
  <rv s="0">
    <v>536870912</v>
    <v>Richmond</v>
    <v>59263810-6a82-4930-943c-1fa0693b17b0</v>
    <v>en-US</v>
    <v>Map</v>
  </rv>
  <rv s="1">
    <fb>3062783</fb>
    <v>9</v>
  </rv>
  <rv s="1">
    <fb>3491054</fb>
    <v>9</v>
  </rv>
  <rv s="5">
    <v>21</v>
    <v>7</v>
    <v>212</v>
    <v>0</v>
    <v>Image of Virginia</v>
  </rv>
  <rv s="0">
    <v>536870912</v>
    <v>Virginia Beach</v>
    <v>6f1fd4dd-40ef-4ec3-989c-108c9b444996</v>
    <v>en-US</v>
    <v>Map</v>
  </rv>
  <rv s="0">
    <v>805306368</v>
    <v>Winsome Sears (Lieutenant Governor)</v>
    <v>a590d049-99df-2c4d-8b48-583d259e49b9</v>
    <v>en-US</v>
    <v>Generic</v>
  </rv>
  <rv s="2">
    <v>35</v>
  </rv>
  <rv s="3">
    <v>https://www.bing.com/search?q=virginia&amp;form=skydnc</v>
    <v>Learn more on Bing</v>
  </rv>
  <rv s="1">
    <fb>1116</fb>
    <v>22</v>
  </rv>
  <rv s="1">
    <fb>65015</fb>
    <v>22</v>
  </rv>
  <rv s="1">
    <fb>245000</fb>
    <v>22</v>
  </rv>
  <rv s="1">
    <fb>2.62</fb>
    <v>23</v>
  </rv>
  <rv s="1">
    <fb>8517685</fb>
    <v>9</v>
  </rv>
  <rv s="1">
    <fb>0.36299999999999999</fb>
    <v>24</v>
  </rv>
  <rv s="1">
    <fb>0.88300000000000001</fb>
    <v>24</v>
  </rv>
  <rv s="1">
    <fb>0.64700000000000002</fb>
    <v>24</v>
  </rv>
  <rv s="1">
    <fb>0.70200000000000007</fb>
    <v>24</v>
  </rv>
  <rv s="6">
    <v>#VALUE!</v>
    <v>en-US</v>
    <v>7eee9976-e8a7-472c-ada1-007208abd678</v>
    <v>536870912</v>
    <v>1</v>
    <v>211</v>
    <v>16</v>
    <v>Virginia</v>
    <v>18</v>
    <v>19</v>
    <v>Map</v>
    <v>7</v>
    <v>20</v>
    <v>US-VA</v>
    <v>724</v>
    <v>725</v>
    <v>726</v>
    <v>4</v>
    <v>Virginia, officially the Commonwealth of Virginia, is a state in the Mid-Atlantic and Southeastern regions of the United States, between the Atlantic Coast and the Appalachian Mountains. The geography and climate of the Commonwealth are shaped by the Blue Ridge Mountains and the Chesapeake Bay, which provide habitat for much of its flora and fauna. The capital of the Commonwealth is Richmond; Virginia Beach is the most-populous city, and Fairfax County is the most-populous political subdivision. The Commonwealth's population in 2020 was over 8.65 million, with 36% of them living in the Baltimore–Washington metropolitan area.</v>
    <v>727</v>
    <v>728</v>
    <v>729</v>
    <v>730</v>
    <v>732</v>
    <v>733</v>
    <v>734</v>
    <v>735</v>
    <v>736</v>
    <v>Virginia</v>
    <v>737</v>
    <v>738</v>
    <v>80</v>
    <v>491</v>
    <v>305</v>
    <v>215</v>
    <v>739</v>
    <v>281</v>
    <v>412</v>
    <v>740</v>
    <v>389</v>
    <v>741</v>
    <v>38</v>
    <v>330</v>
    <v>566</v>
    <v>285</v>
    <v>391</v>
    <v>742</v>
    <v>162</v>
    <v>Virginia</v>
    <v>mdp/vdpid/35364</v>
  </rv>
  <rv s="1">
    <fb>27336</fb>
    <v>9</v>
  </rv>
  <rv s="1">
    <fb>16288</fb>
    <v>9</v>
  </rv>
  <rv s="0">
    <v>536870912</v>
    <v>Boston</v>
    <v>f0f5899a-361f-4fe4-89d1-11130aa2c653</v>
    <v>en-US</v>
    <v>Map</v>
  </rv>
  <rv s="1">
    <fb>2549721</fb>
    <v>9</v>
  </rv>
  <rv s="1">
    <fb>2858026</fb>
    <v>9</v>
  </rv>
  <rv s="5">
    <v>22</v>
    <v>7</v>
    <v>218</v>
    <v>0</v>
    <v>Image of Massachusetts</v>
  </rv>
  <rv s="0">
    <v>805306368</v>
    <v>Charlie Baker (Governor)</v>
    <v>f4fd833b-f4ef-9dc7-c0ad-38a72ce351ce</v>
    <v>en-US</v>
    <v>Generic</v>
  </rv>
  <rv s="0">
    <v>805306368</v>
    <v>Karyn Polito (Lieutenant Governor)</v>
    <v>8b27c946-0945-5832-34df-881c522b403a</v>
    <v>en-US</v>
    <v>Generic</v>
  </rv>
  <rv s="2">
    <v>36</v>
  </rv>
  <rv s="3">
    <v>https://www.bing.com/search?q=massachusetts&amp;form=skydnc</v>
    <v>Learn more on Bing</v>
  </rv>
  <rv s="1">
    <fb>1102</fb>
    <v>22</v>
  </rv>
  <rv s="1">
    <fb>68563</fb>
    <v>22</v>
  </rv>
  <rv s="1">
    <fb>333100</fb>
    <v>22</v>
  </rv>
  <rv s="1">
    <fb>2.5299999999999998</fb>
    <v>23</v>
  </rv>
  <rv s="1">
    <fb>6902149</fb>
    <v>9</v>
  </rv>
  <rv s="1">
    <fb>0.154</fb>
    <v>24</v>
  </rv>
  <rv s="1">
    <fb>0.40500000000000003</fb>
    <v>24</v>
  </rv>
  <rv s="1">
    <fb>0.155</fb>
    <v>24</v>
  </rv>
  <rv s="1">
    <fb>0.11199999999999999</fb>
    <v>24</v>
  </rv>
  <rv s="1">
    <fb>0.67500000000000004</fb>
    <v>24</v>
  </rv>
  <rv s="1">
    <fb>0.20399999999999999</fb>
    <v>24</v>
  </rv>
  <rv s="1">
    <fb>0.82099999999999995</fb>
    <v>24</v>
  </rv>
  <rv s="6">
    <v>#VALUE!</v>
    <v>en-US</v>
    <v>845219d5-3650-4199-b926-964ca27c863c</v>
    <v>536870912</v>
    <v>1</v>
    <v>217</v>
    <v>16</v>
    <v>Massachusetts</v>
    <v>18</v>
    <v>19</v>
    <v>Map</v>
    <v>7</v>
    <v>20</v>
    <v>US-MA</v>
    <v>744</v>
    <v>745</v>
    <v>746</v>
    <v>4</v>
    <v>Massachusetts, officially the Commonwealth of Massachusetts, is the most populous state in the New England region of the United States. It borders on the Atlantic Ocean and Gulf of Maine to the east, Connecticut to the southwest and Rhode Island to the southeast, New Hampshire to the northeast, Vermont to the northwest, and New York to the west. The capital of Massachusetts is Boston, which is also the most populous city in New England. It is home to the Greater Boston metropolitan area, a region influential upon American history, academia, and industry. Originally dependent on agriculture, fishing and trade, Massachusetts was transformed into a manufacturing center during the Industrial Revolution. During the 20th century, Massachusetts's economy shifted from manufacturing to services. Modern Massachusetts is a global leader in biotechnology, engineering, higher education, finance, and maritime trade.</v>
    <v>747</v>
    <v>748</v>
    <v>749</v>
    <v>746</v>
    <v>752</v>
    <v>753</v>
    <v>754</v>
    <v>755</v>
    <v>756</v>
    <v>Massachusetts</v>
    <v>757</v>
    <v>758</v>
    <v>595</v>
    <v>759</v>
    <v>305</v>
    <v>283</v>
    <v>760</v>
    <v>244</v>
    <v>761</v>
    <v>645</v>
    <v>762</v>
    <v>763</v>
    <v>38</v>
    <v>572</v>
    <v>495</v>
    <v>764</v>
    <v>210</v>
    <v>765</v>
    <v>162</v>
    <v>Massachusetts</v>
    <v>mdp/vdpid/20543</v>
  </rv>
  <rv s="1">
    <fb>149998</fb>
    <v>9</v>
  </rv>
  <rv s="1">
    <fb>22603</fb>
    <v>9</v>
  </rv>
  <rv s="0">
    <v>536870912</v>
    <v>Springfield</v>
    <v>dc562bf8-bf83-4505-8a1b-0bdb5bd605f8</v>
    <v>en-US</v>
    <v>Map</v>
  </rv>
  <rv s="1">
    <fb>4786388</fb>
    <v>9</v>
  </rv>
  <rv s="1">
    <fb>5326970</fb>
    <v>9</v>
  </rv>
  <rv s="5">
    <v>23</v>
    <v>7</v>
    <v>223</v>
    <v>0</v>
    <v>Image of Illinois</v>
  </rv>
  <rv s="0">
    <v>536870912</v>
    <v>Chicago</v>
    <v>28deeb39-ca49-4bd4-913b-929b1de4b25b</v>
    <v>en-US</v>
    <v>Map</v>
  </rv>
  <rv s="0">
    <v>805306368</v>
    <v>J.B. Pritzker (Governor)</v>
    <v>b759cb46-ad88-1a31-2b59-96119b3d5661</v>
    <v>en-US</v>
    <v>Generic</v>
  </rv>
  <rv s="0">
    <v>805306368</v>
    <v>Juliana Stratton (Lieutenant Governor)</v>
    <v>b1e39d21-a189-eb04-4b28-4942fe9dcb39</v>
    <v>en-US</v>
    <v>Generic</v>
  </rv>
  <rv s="2">
    <v>37</v>
  </rv>
  <rv s="3">
    <v>https://www.bing.com/search?q=illinois&amp;form=skydnc</v>
    <v>Learn more on Bing</v>
  </rv>
  <rv s="1">
    <fb>57574</fb>
    <v>22</v>
  </rv>
  <rv s="1">
    <fb>173800</fb>
    <v>22</v>
  </rv>
  <rv s="1">
    <fb>12741080</fb>
    <v>9</v>
  </rv>
  <rv s="1">
    <fb>-2E-3</fb>
    <v>24</v>
  </rv>
  <rv s="1">
    <fb>0.32299999999999995</fb>
    <v>24</v>
  </rv>
  <rv s="1">
    <fb>0.879</fb>
    <v>24</v>
  </rv>
  <rv s="1">
    <fb>0.16899999999999998</fb>
    <v>24</v>
  </rv>
  <rv s="1">
    <fb>0.65599999999999992</fb>
    <v>24</v>
  </rv>
  <rv s="1">
    <fb>0.77300000000000002</fb>
    <v>24</v>
  </rv>
  <rv s="6">
    <v>#VALUE!</v>
    <v>en-US</v>
    <v>4131acb8-628a-4241-8920-ca79eab9dade</v>
    <v>536870912</v>
    <v>1</v>
    <v>222</v>
    <v>16</v>
    <v>Illinois</v>
    <v>18</v>
    <v>19</v>
    <v>Map</v>
    <v>7</v>
    <v>20</v>
    <v>US-IL</v>
    <v>767</v>
    <v>768</v>
    <v>769</v>
    <v>4</v>
    <v>Illinois is a state in the Midwestern region of the United States. Of the fifty U.S. states, it has the fifth largest gross domestic product, the sixth largest population, and the 25th largest land area. Chicago is the state's largest city and the fifth largest city in North America with the capital in Springfield, located in the center of the state; other major metropolitan areas include Metro East, Peoria and Rockford.</v>
    <v>770</v>
    <v>771</v>
    <v>772</v>
    <v>773</v>
    <v>776</v>
    <v>777</v>
    <v>637</v>
    <v>778</v>
    <v>779</v>
    <v>Illinois</v>
    <v>177</v>
    <v>780</v>
    <v>781</v>
    <v>491</v>
    <v>275</v>
    <v>309</v>
    <v>782</v>
    <v>213</v>
    <v>592</v>
    <v>783</v>
    <v>784</v>
    <v>785</v>
    <v>38</v>
    <v>334</v>
    <v>179</v>
    <v>382</v>
    <v>391</v>
    <v>786</v>
    <v>10</v>
    <v>Illinois</v>
    <v>mdp/vdpid/14808</v>
  </rv>
  <rv s="1">
    <fb>104659</fb>
    <v>9</v>
  </rv>
  <rv s="1">
    <fb>12714</fb>
    <v>9</v>
  </rv>
  <rv s="0">
    <v>536870912</v>
    <v>Frankfort</v>
    <v>77808127-2585-ed16-992f-4dbf7cb32377</v>
    <v>en-US</v>
    <v>Map</v>
  </rv>
  <rv s="1">
    <fb>1708499</fb>
    <v>9</v>
  </rv>
  <rv s="1">
    <fb>1965556</fb>
    <v>9</v>
  </rv>
  <rv s="5">
    <v>24</v>
    <v>7</v>
    <v>228</v>
    <v>0</v>
    <v>Image of Kentucky</v>
  </rv>
  <rv s="0">
    <v>536870912</v>
    <v>Louisville</v>
    <v>1bc669d8-9310-926f-25b9-880f75cd4247</v>
    <v>en-US</v>
    <v>Map</v>
  </rv>
  <rv s="0">
    <v>805306368</v>
    <v>Andy Beshear (Governor)</v>
    <v>b3d019c3-d02d-e300-b685-dad592322a24</v>
    <v>en-US</v>
    <v>Generic</v>
  </rv>
  <rv s="2">
    <v>38</v>
  </rv>
  <rv s="3">
    <v>https://www.bing.com/search?q=kentucky&amp;form=skydnc</v>
    <v>Learn more on Bing</v>
  </rv>
  <rv s="1">
    <fb>675</fb>
    <v>22</v>
  </rv>
  <rv s="1">
    <fb>43740</fb>
    <v>22</v>
  </rv>
  <rv s="1">
    <fb>123200</fb>
    <v>22</v>
  </rv>
  <rv s="1">
    <fb>2.5</fb>
    <v>23</v>
  </rv>
  <rv s="1">
    <fb>4468402</fb>
    <v>9</v>
  </rv>
  <rv s="1">
    <fb>0.152</fb>
    <v>24</v>
  </rv>
  <rv s="1">
    <fb>8.3000000000000004E-2</fb>
    <v>24</v>
  </rv>
  <rv s="1">
    <fb>0.84200000000000008</fb>
    <v>24</v>
  </rv>
  <rv s="1">
    <fb>0.59099999999999997</fb>
    <v>24</v>
  </rv>
  <rv s="1">
    <fb>0.129</fb>
    <v>24</v>
  </rv>
  <rv s="1">
    <fb>0.88099999999999989</fb>
    <v>24</v>
  </rv>
  <rv s="6">
    <v>#VALUE!</v>
    <v>en-US</v>
    <v>108dfd18-4626-481a-8dfa-18f64e6eac84</v>
    <v>536870912</v>
    <v>1</v>
    <v>227</v>
    <v>16</v>
    <v>Kentucky</v>
    <v>18</v>
    <v>19</v>
    <v>Map</v>
    <v>7</v>
    <v>20</v>
    <v>US-KY</v>
    <v>788</v>
    <v>789</v>
    <v>790</v>
    <v>4</v>
    <v>Kentucky, officially the Commonwealth of Kentucky, is a state in the Southeastern region of the United States, bordered by Illinois, Indiana, and Ohio to the north; West Virginia and Virginia to the east; Tennessee to the south; and Missouri to the west. The Commonwealth's northern border is defined by the Ohio River. Its capital is Frankfort, and its two largest cities are Louisville and Lexington. The state's population in 2020 was approximately 4.5 million.</v>
    <v>791</v>
    <v>792</v>
    <v>793</v>
    <v>794</v>
    <v>796</v>
    <v>797</v>
    <v>798</v>
    <v>799</v>
    <v>800</v>
    <v>Kentucky</v>
    <v>801</v>
    <v>802</v>
    <v>360</v>
    <v>803</v>
    <v>465</v>
    <v>31</v>
    <v>285</v>
    <v>804</v>
    <v>517</v>
    <v>805</v>
    <v>517</v>
    <v>806</v>
    <v>38</v>
    <v>807</v>
    <v>311</v>
    <v>361</v>
    <v>492</v>
    <v>808</v>
    <v>498</v>
    <v>Kentucky</v>
    <v>mdp/vdpid/16480</v>
  </rv>
  <rv s="1">
    <fb>295254</fb>
    <v>9</v>
  </rv>
  <rv s="1">
    <fb>35578</fb>
    <v>9</v>
  </rv>
  <rv s="0">
    <v>536870912</v>
    <v>Phoenix</v>
    <v>b06044c3-41e1-4e2a-bba7-27a29bba8ea9</v>
    <v>en-US</v>
    <v>Map</v>
  </rv>
  <rv s="1">
    <fb>2412212</fb>
    <v>9</v>
  </rv>
  <rv s="1">
    <fb>2961003</fb>
    <v>9</v>
  </rv>
  <rv s="5">
    <v>25</v>
    <v>7</v>
    <v>233</v>
    <v>0</v>
    <v>Image of Arizona</v>
  </rv>
  <rv s="0">
    <v>805306368</v>
    <v>Mark Kelly (Minister)</v>
    <v>7378c94d-66d6-3a6c-42fd-639c9bfc1491</v>
    <v>en-US</v>
    <v>Generic</v>
  </rv>
  <rv s="0">
    <v>805306368</v>
    <v>Doug Ducey (Governor)</v>
    <v>8290af19-7394-be41-3198-8d5193c13333</v>
    <v>en-US</v>
    <v>Generic</v>
  </rv>
  <rv s="2">
    <v>39</v>
  </rv>
  <rv s="3">
    <v>https://www.bing.com/search?q=arizona&amp;form=skydnc</v>
    <v>Learn more on Bing</v>
  </rv>
  <rv s="1">
    <fb>913</fb>
    <v>22</v>
  </rv>
  <rv s="1">
    <fb>50255</fb>
    <v>22</v>
  </rv>
  <rv s="1">
    <fb>167500</fb>
    <v>22</v>
  </rv>
  <rv s="1">
    <fb>2.69</fb>
    <v>23</v>
  </rv>
  <rv s="1">
    <fb>7171646</fb>
    <v>9</v>
  </rv>
  <rv s="1">
    <fb>5.2999999999999999E-2</fb>
    <v>25</v>
  </rv>
  <rv s="1">
    <fb>0.27500000000000002</fb>
    <v>24</v>
  </rv>
  <rv s="1">
    <fb>0.13500000000000001</fb>
    <v>24</v>
  </rv>
  <rv s="1">
    <fb>0.86</fb>
    <v>24</v>
  </rv>
  <rv s="1">
    <fb>0.307</fb>
    <v>24</v>
  </rv>
  <rv s="1">
    <fb>0.59299999999999997</fb>
    <v>24</v>
  </rv>
  <rv s="1">
    <fb>3.0000000000000001E-3</fb>
    <v>24</v>
  </rv>
  <rv s="1">
    <fb>8.199999999999999E-2</fb>
    <v>24</v>
  </rv>
  <rv s="1">
    <fb>0.23800000000000002</fb>
    <v>24</v>
  </rv>
  <rv s="1">
    <fb>0.83499999999999996</fb>
    <v>24</v>
  </rv>
  <rv s="2">
    <v>40</v>
  </rv>
  <rv s="6">
    <v>#VALUE!</v>
    <v>en-US</v>
    <v>bf973f46-5962-4997-a7ba-a05f1aa2a9f9</v>
    <v>536870912</v>
    <v>1</v>
    <v>232</v>
    <v>16</v>
    <v>Arizona</v>
    <v>18</v>
    <v>19</v>
    <v>Map</v>
    <v>7</v>
    <v>20</v>
    <v>US-AZ</v>
    <v>810</v>
    <v>811</v>
    <v>812</v>
    <v>4</v>
    <v>Arizona is a state in the Western United States, grouped in the Southwestern and occasionally Mountain subregions. It is the 6th largest and the 14th most populous of the 50 states. Its capital and largest city is Phoenix. Arizona shares the Four Corners region with Utah to the north, Colorado to the northeast, and New Mexico to the east; its other neighboring states are Nevada to the northwest and California to the west and the Mexican states of Sonora and Baja California to the south and southwest.</v>
    <v>813</v>
    <v>814</v>
    <v>815</v>
    <v>812</v>
    <v>818</v>
    <v>819</v>
    <v>820</v>
    <v>821</v>
    <v>822</v>
    <v>Arizona</v>
    <v>823</v>
    <v>824</v>
    <v>244</v>
    <v>642</v>
    <v>825</v>
    <v>517</v>
    <v>826</v>
    <v>308</v>
    <v>827</v>
    <v>828</v>
    <v>829</v>
    <v>830</v>
    <v>831</v>
    <v>832</v>
    <v>446</v>
    <v>833</v>
    <v>492</v>
    <v>834</v>
    <v>835</v>
    <v>Arizona</v>
    <v>mdp/vdpid/1945</v>
  </rv>
  <rv s="1">
    <fb>14357</fb>
    <v>9</v>
  </rv>
  <rv s="1">
    <fb>5504</fb>
    <v>9</v>
  </rv>
  <rv s="0">
    <v>536870912</v>
    <v>Hartford</v>
    <v>b8b8ebf2-e2da-483f-8643-880dd55aad13</v>
    <v>en-US</v>
    <v>Map</v>
  </rv>
  <rv s="1">
    <fb>1352583</fb>
    <v>9</v>
  </rv>
  <rv s="1">
    <fb>1499116</fb>
    <v>9</v>
  </rv>
  <rv s="0">
    <v>536870912</v>
    <v>Bridgeport</v>
    <v>a8869591-489d-40ba-b80b-b6d1e6c19391</v>
    <v>en-US</v>
    <v>Map</v>
  </rv>
  <rv s="0">
    <v>805306368</v>
    <v>Ned Lamont (Governor)</v>
    <v>3685f682-77d1-4823-3b8f-bcb46698ef70</v>
    <v>en-US</v>
    <v>Generic</v>
  </rv>
  <rv s="0">
    <v>805306368</v>
    <v>Susan Bysiewicz (Lieutenant Governor)</v>
    <v>e8219547-8f75-e4f3-3f07-7b5df6eb7c4c</v>
    <v>en-US</v>
    <v>Generic</v>
  </rv>
  <rv s="2">
    <v>41</v>
  </rv>
  <rv s="3">
    <v>https://www.bing.com/search?q=connecticut&amp;form=skydnc</v>
    <v>Learn more on Bing</v>
  </rv>
  <rv s="1">
    <fb>1075</fb>
    <v>22</v>
  </rv>
  <rv s="1">
    <fb>70331</fb>
    <v>22</v>
  </rv>
  <rv s="1">
    <fb>270500</fb>
    <v>22</v>
  </rv>
  <rv s="1">
    <fb>3572665</fb>
    <v>9</v>
  </rv>
  <rv s="1">
    <fb>0.376</fb>
    <v>24</v>
  </rv>
  <rv s="1">
    <fb>0.11599999999999999</fb>
    <v>24</v>
  </rv>
  <rv s="1">
    <fb>0.13900000000000001</fb>
    <v>24</v>
  </rv>
  <rv s="1">
    <fb>0.89900000000000002</fb>
    <v>24</v>
  </rv>
  <rv s="1">
    <fb>0.67200000000000004</fb>
    <v>24</v>
  </rv>
  <rv s="1">
    <fb>0.80799999999999994</fb>
    <v>24</v>
  </rv>
  <rv s="9">
    <v>#VALUE!</v>
    <v>en-US</v>
    <v>b3ca6523-435e-4a3b-8f78-1ad900a52cf8</v>
    <v>536870912</v>
    <v>1</v>
    <v>238</v>
    <v>77</v>
    <v>Connecticut</v>
    <v>18</v>
    <v>63</v>
    <v>Map</v>
    <v>7</v>
    <v>20</v>
    <v>US-CT</v>
    <v>837</v>
    <v>838</v>
    <v>839</v>
    <v>4</v>
    <v>Connecticut is the southernmost state in the New England region of the United States. As of the 2010 census, it has the highest per-capita income, second-highest level of human development behind Massachusetts, and highest median household income in the United States. It is bordered by Rhode Island to the east, Massachusetts to the north, New York to the west, and Long Island Sound to the south. Its capital is Hartford and its most populous city is Bridgeport. Historically the state is part of New England as well as the tri-state area with New York and New Jersey, which together make up metropolitan New York City. The state is named for the Connecticut River which approximately bisects the state. The word "Connecticut" is derived from various anglicized spellings of "Quononoquett", a Mohegan-Pequot word for "long tidal river".</v>
    <v>840</v>
    <v>841</v>
    <v>842</v>
    <v>845</v>
    <v>846</v>
    <v>847</v>
    <v>848</v>
    <v>849</v>
    <v>Connecticut</v>
    <v>710</v>
    <v>850</v>
    <v>38</v>
    <v>488</v>
    <v>305</v>
    <v>255</v>
    <v>851</v>
    <v>852</v>
    <v>853</v>
    <v>854</v>
    <v>759</v>
    <v>855</v>
    <v>38</v>
    <v>334</v>
    <v>360</v>
    <v>191</v>
    <v>332</v>
    <v>856</v>
    <v>162</v>
    <v>Connecticut</v>
    <v>mdp/vdpid/7798</v>
  </rv>
  <rv s="1">
    <fb>169790</fb>
    <v>9</v>
  </rv>
  <rv s="1">
    <fb>19274</fb>
    <v>9</v>
  </rv>
  <rv s="0">
    <v>536870912</v>
    <v>Madison</v>
    <v>65426cc9-93eb-4569-8c2e-3b7c1b070278</v>
    <v>en-US</v>
    <v>Map</v>
  </rv>
  <rv s="1">
    <fb>2299107</fb>
    <v>9</v>
  </rv>
  <rv s="1">
    <fb>2668444</fb>
    <v>9</v>
  </rv>
  <rv s="5">
    <v>26</v>
    <v>7</v>
    <v>243</v>
    <v>0</v>
    <v>Image of Wisconsin</v>
  </rv>
  <rv s="0">
    <v>536870912</v>
    <v>Milwaukee</v>
    <v>9fdb4bdb-6dd4-4dd1-9159-1e8abc73ab65</v>
    <v>en-US</v>
    <v>Map</v>
  </rv>
  <rv s="0">
    <v>805306368</v>
    <v>Tony Evers (Governor)</v>
    <v>a4d4fdcd-e9ac-4b23-8636-43a292c35b66</v>
    <v>en-US</v>
    <v>Generic</v>
  </rv>
  <rv s="0">
    <v>805306368</v>
    <v>Mandela Barnes (Lieutenant Governor)</v>
    <v>9c3b6814-71ba-61ec-edab-7dbb9314305a</v>
    <v>en-US</v>
    <v>Generic</v>
  </rv>
  <rv s="2">
    <v>42</v>
  </rv>
  <rv s="3">
    <v>https://www.bing.com/search?q=wisconsin&amp;form=skydnc</v>
    <v>Learn more on Bing</v>
  </rv>
  <rv s="1">
    <fb>776</fb>
    <v>22</v>
  </rv>
  <rv s="1">
    <fb>53357</fb>
    <v>22</v>
  </rv>
  <rv s="1">
    <fb>165800</fb>
    <v>22</v>
  </rv>
  <rv s="1">
    <fb>5813568</fb>
    <v>9</v>
  </rv>
  <rv s="1">
    <fb>0.156</fb>
    <v>24</v>
  </rv>
  <rv s="1">
    <fb>1.1000000000000001E-2</fb>
    <v>25</v>
  </rv>
  <rv s="1">
    <fb>0.27800000000000002</fb>
    <v>24</v>
  </rv>
  <rv s="1">
    <fb>0.67099999999999993</fb>
    <v>24</v>
  </rv>
  <rv s="6">
    <v>#VALUE!</v>
    <v>en-US</v>
    <v>cb4d2853-06f4-4467-8e7c-4e31cbb35cb2</v>
    <v>536870912</v>
    <v>1</v>
    <v>242</v>
    <v>16</v>
    <v>Wisconsin</v>
    <v>18</v>
    <v>19</v>
    <v>Map</v>
    <v>7</v>
    <v>20</v>
    <v>US-WI</v>
    <v>858</v>
    <v>859</v>
    <v>860</v>
    <v>4</v>
    <v>Wisconsin is a state in the upper Midwestern United States. Wisconsin is the 25th-largest state by total area and the 20th-most populous. It is bordered by Minnesota to the west, Iowa to the southwest, Illinois to the south, Lake Michigan to the east, Michigan to the northeast, and Lake Superior to the north.</v>
    <v>861</v>
    <v>862</v>
    <v>863</v>
    <v>864</v>
    <v>867</v>
    <v>868</v>
    <v>869</v>
    <v>870</v>
    <v>871</v>
    <v>Wisconsin</v>
    <v>687</v>
    <v>872</v>
    <v>40</v>
    <v>873</v>
    <v>874</v>
    <v>541</v>
    <v>875</v>
    <v>283</v>
    <v>308</v>
    <v>623</v>
    <v>283</v>
    <v>876</v>
    <v>38</v>
    <v>832</v>
    <v>311</v>
    <v>447</v>
    <v>286</v>
    <v>650</v>
    <v>10</v>
    <v>Wisconsin</v>
    <v>mdp/vdpid/36684</v>
  </rv>
  <rv s="1">
    <fb>170304</fb>
    <v>9</v>
  </rv>
  <rv s="1">
    <fb>116240</fb>
    <v>9</v>
  </rv>
  <rv s="0">
    <v>536870912</v>
    <v>Tallahassee</v>
    <v>fe8036d9-2764-4483-9405-f07a59b69915</v>
    <v>en-US</v>
    <v>Map</v>
  </rv>
  <rv s="1">
    <fb>7300494</fb>
    <v>9</v>
  </rv>
  <rv s="1">
    <fb>9301642</fb>
    <v>9</v>
  </rv>
  <rv s="5">
    <v>27</v>
    <v>7</v>
    <v>250</v>
    <v>0</v>
    <v>Image of Florida</v>
  </rv>
  <rv s="0">
    <v>536870912</v>
    <v>Jacksonville</v>
    <v>8bd6021b-ea7f-4470-a29b-042b1c82e07f</v>
    <v>en-US</v>
    <v>Map</v>
  </rv>
  <rv s="0">
    <v>805306368</v>
    <v>Ron DeSantis (Governor)</v>
    <v>1ed346c3-9ad7-8e78-ae55-5ed54b15749a</v>
    <v>en-US</v>
    <v>Generic</v>
  </rv>
  <rv s="2">
    <v>43</v>
  </rv>
  <rv s="3">
    <v>https://www.bing.com/search?q=florida&amp;form=skydnc</v>
    <v>Learn more on Bing</v>
  </rv>
  <rv s="1">
    <fb>1002</fb>
    <v>22</v>
  </rv>
  <rv s="1">
    <fb>47507</fb>
    <v>22</v>
  </rv>
  <rv s="1">
    <fb>159000</fb>
    <v>22</v>
  </rv>
  <rv s="1">
    <fb>21670000</fb>
    <v>9</v>
  </rv>
  <rv s="1">
    <fb>0.19399999999999998</fb>
    <v>24</v>
  </rv>
  <rv s="1">
    <fb>0.27300000000000002</fb>
    <v>24</v>
  </rv>
  <rv s="1">
    <fb>0.16800000000000001</fb>
    <v>24</v>
  </rv>
  <rv s="1">
    <fb>0.245</fb>
    <v>24</v>
  </rv>
  <rv s="1">
    <fb>0.58799999999999997</fb>
    <v>24</v>
  </rv>
  <rv s="1">
    <fb>0.20300000000000001</fb>
    <v>24</v>
  </rv>
  <rv s="1">
    <fb>0.77700000000000002</fb>
    <v>24</v>
  </rv>
  <rv s="6">
    <v>#VALUE!</v>
    <v>en-US</v>
    <v>5fece3f4-e8e8-4159-843e-f725a930ad50</v>
    <v>536870912</v>
    <v>1</v>
    <v>249</v>
    <v>16</v>
    <v>Florida</v>
    <v>18</v>
    <v>19</v>
    <v>Map</v>
    <v>7</v>
    <v>88</v>
    <v>US-FL</v>
    <v>878</v>
    <v>879</v>
    <v>880</v>
    <v>4</v>
    <v>Florida is a state located in the Southeastern region of the United States. Florida is bordered to the west by the Gulf of Mexico, to the northwest by Alabama, to the north by Georgia, to the east by the Bahamas and Atlantic Ocean, and to the south by the Straits of Florida and Cuba; it is the only state that borders both the Gulf of Mexico and the Atlantic Ocean. Spanning 65,758 square miles, Florida ranks 22nd in area among the 50 states, and with a population of over 21 million, is the third-most populous. The state capital is Tallahassee and the most populous city is Jacksonville. The Miami metropolitan area, with a population of almost 6.2 million, is the most populous urban area in Florida and the seventh-most populous in the United States; other urban conurbations with over one million people are Tampa Bay, Orlando, and Jacksonville.</v>
    <v>881</v>
    <v>882</v>
    <v>883</v>
    <v>884</v>
    <v>886</v>
    <v>887</v>
    <v>888</v>
    <v>889</v>
    <v>890</v>
    <v>Florida</v>
    <v>177</v>
    <v>891</v>
    <v>547</v>
    <v>892</v>
    <v>305</v>
    <v>541</v>
    <v>893</v>
    <v>894</v>
    <v>281</v>
    <v>715</v>
    <v>895</v>
    <v>896</v>
    <v>38</v>
    <v>381</v>
    <v>354</v>
    <v>897</v>
    <v>210</v>
    <v>898</v>
    <v>498</v>
    <v>Florida</v>
    <v>mdp/vdpid/11032</v>
  </rv>
  <rv s="1">
    <fb>94321</fb>
    <v>9</v>
  </rv>
  <rv s="1">
    <fb>18713</fb>
    <v>9</v>
  </rv>
  <rv s="0">
    <v>536870912</v>
    <v>Indianapolis</v>
    <v>28ad13c5-50fe-aae3-acb8-c5dea28be321</v>
    <v>en-US</v>
    <v>Map</v>
  </rv>
  <rv s="1">
    <fb>2501937</fb>
    <v>9</v>
  </rv>
  <rv s="1">
    <fb>2854546</fb>
    <v>9</v>
  </rv>
  <rv s="5">
    <v>28</v>
    <v>7</v>
    <v>257</v>
    <v>0</v>
    <v>Image of Indiana</v>
  </rv>
  <rv s="0">
    <v>805306368</v>
    <v>Eric Holcomb (Governor)</v>
    <v>cf360ed0-1092-c70e-53bb-3b40013b5ef1</v>
    <v>en-US</v>
    <v>Generic</v>
  </rv>
  <rv s="0">
    <v>805306368</v>
    <v>Suzanne Crouch (Lieutenant Governor)</v>
    <v>6f209ae1-e639-c096-2125-c9b162385d56</v>
    <v>en-US</v>
    <v>Generic</v>
  </rv>
  <rv s="2">
    <v>44</v>
  </rv>
  <rv s="3">
    <v>https://www.bing.com/search?q=indiana&amp;form=skydnc</v>
    <v>Learn more on Bing</v>
  </rv>
  <rv s="1">
    <fb>745</fb>
    <v>22</v>
  </rv>
  <rv s="1">
    <fb>49255</fb>
    <v>22</v>
  </rv>
  <rv s="1">
    <fb>124200</fb>
    <v>22</v>
  </rv>
  <rv s="1">
    <fb>6691878</fb>
    <v>9</v>
  </rv>
  <rv s="1">
    <fb>0.878</fb>
    <v>24</v>
  </rv>
  <rv s="1">
    <fb>0.63900000000000001</fb>
    <v>24</v>
  </rv>
  <rv s="6">
    <v>#VALUE!</v>
    <v>en-US</v>
    <v>109f7e5a-efbb-4953-b4b8-cb812ce1ff5d</v>
    <v>536870912</v>
    <v>1</v>
    <v>256</v>
    <v>16</v>
    <v>Indiana</v>
    <v>18</v>
    <v>19</v>
    <v>Map</v>
    <v>7</v>
    <v>20</v>
    <v>US-IN</v>
    <v>900</v>
    <v>901</v>
    <v>902</v>
    <v>4</v>
    <v>Indiana is a U.S. state in the Midwestern United States. It is the 38th-largest by area and the 17th-most populous of the 50 United States. Its capital and largest city is Indianapolis. Indiana was admitted to the United States as the 19th state on December 11, 1816. It is bordered by Lake Michigan to the northwest, Michigan to the north, Ohio to the east, the Ohio River and Kentucky to the south and southeast, and the Wabash River and Illinois to the west.</v>
    <v>903</v>
    <v>904</v>
    <v>905</v>
    <v>902</v>
    <v>908</v>
    <v>909</v>
    <v>910</v>
    <v>911</v>
    <v>912</v>
    <v>Indiana</v>
    <v>26</v>
    <v>913</v>
    <v>495</v>
    <v>379</v>
    <v>516</v>
    <v>284</v>
    <v>713</v>
    <v>547</v>
    <v>308</v>
    <v>914</v>
    <v>601</v>
    <v>915</v>
    <v>38</v>
    <v>276</v>
    <v>179</v>
    <v>600</v>
    <v>492</v>
    <v>544</v>
    <v>498</v>
    <v>Indiana</v>
    <v>mdp/vdpid/14882</v>
  </rv>
  <rv s="1">
    <fb>109247</fb>
    <v>9</v>
  </rv>
  <rv s="1">
    <fb>36157</fb>
    <v>9</v>
  </rv>
  <rv s="0">
    <v>536870912</v>
    <v>Nashville</v>
    <v>e2accb9d-ccea-5b7c-7bbc-0db831476d61</v>
    <v>en-US</v>
    <v>Map</v>
  </rv>
  <rv s="1">
    <fb>2504556</fb>
    <v>9</v>
  </rv>
  <rv s="1">
    <fb>2919671</fb>
    <v>9</v>
  </rv>
  <rv s="5">
    <v>29</v>
    <v>7</v>
    <v>263</v>
    <v>0</v>
    <v>Image of Tennessee</v>
  </rv>
  <rv s="0">
    <v>805306368</v>
    <v>Randy McNally (Lieutenant Governor)</v>
    <v>eec243e8-886e-f143-44f8-d1a613dc6e71</v>
    <v>en-US</v>
    <v>Generic</v>
  </rv>
  <rv s="2">
    <v>45</v>
  </rv>
  <rv s="3">
    <v>https://www.bing.com/search?q=tennessee&amp;form=skydnc</v>
    <v>Learn more on Bing</v>
  </rv>
  <rv s="1">
    <fb>764</fb>
    <v>22</v>
  </rv>
  <rv s="1">
    <fb>45219</fb>
    <v>22</v>
  </rv>
  <rv s="1">
    <fb>142100</fb>
    <v>22</v>
  </rv>
  <rv s="1">
    <fb>6770010</fb>
    <v>9</v>
  </rv>
  <rv s="1">
    <fb>0.249</fb>
    <v>24</v>
  </rv>
  <rv s="1">
    <fb>0.17100000000000001</fb>
    <v>24</v>
  </rv>
  <rv s="1">
    <fb>0.85499999999999998</fb>
    <v>24</v>
  </rv>
  <rv s="1">
    <fb>0.61</fb>
    <v>24</v>
  </rv>
  <rv s="1">
    <fb>0.78799999999999992</fb>
    <v>24</v>
  </rv>
  <rv s="6">
    <v>#VALUE!</v>
    <v>en-US</v>
    <v>9bbc9c72-1bf1-4ef6-b66d-a6cdef70f4f3</v>
    <v>536870912</v>
    <v>1</v>
    <v>262</v>
    <v>16</v>
    <v>Tennessee</v>
    <v>18</v>
    <v>19</v>
    <v>Map</v>
    <v>7</v>
    <v>20</v>
    <v>US-TN</v>
    <v>917</v>
    <v>918</v>
    <v>919</v>
    <v>4</v>
    <v>Tennessee, officially the State of Tennessee, is a state in the Southeastern region of the United States. Tennessee is the 36th largest by area and the 16th most populous of the 50 states. It is bordered by Kentucky to the north, Virginia to the northeast, North Carolina to the east, Georgia, Alabama, and Mississippi to the south, Arkansas to the southwest, and Missouri to the northwest. Tennessee is geographically, culturally, and legally divided into three Grand Divisions of East, Middle, and West Tennessee. Nashville is the state's capital and largest city, and anchors its largest metropolitan area. Other major cities include Memphis, Knoxville, Chattanooga, and Clarksville. Tennessee's population as of the 2020 United States census is approximately 6.9 million.</v>
    <v>920</v>
    <v>921</v>
    <v>922</v>
    <v>919</v>
    <v>924</v>
    <v>925</v>
    <v>926</v>
    <v>927</v>
    <v>928</v>
    <v>Tennessee</v>
    <v>757</v>
    <v>929</v>
    <v>308</v>
    <v>759</v>
    <v>516</v>
    <v>311</v>
    <v>930</v>
    <v>931</v>
    <v>308</v>
    <v>932</v>
    <v>332</v>
    <v>933</v>
    <v>38</v>
    <v>762</v>
    <v>311</v>
    <v>41</v>
    <v>391</v>
    <v>934</v>
    <v>498</v>
    <v>Tennessee</v>
    <v>mdp/vdpid/33025</v>
  </rv>
  <rv s="1">
    <fb>199905</fb>
    <v>9</v>
  </rv>
  <rv s="1">
    <fb>5686</fb>
    <v>9</v>
  </rv>
  <rv s="0">
    <v>536870912</v>
    <v>Pierre</v>
    <v>20a86e52-87b3-4ee4-3068-41c956ee1f18</v>
    <v>en-US</v>
    <v>Map</v>
  </rv>
  <rv s="1">
    <fb>330858</fb>
    <v>9</v>
  </rv>
  <rv s="1">
    <fb>383838</fb>
    <v>9</v>
  </rv>
  <rv s="5">
    <v>30</v>
    <v>7</v>
    <v>268</v>
    <v>0</v>
    <v>Image of South Dakota</v>
  </rv>
  <rv s="0">
    <v>536870912</v>
    <v>Sioux Falls</v>
    <v>d9fcdc7f-1917-4bcf-9998-253d9b343f3e</v>
    <v>en-US</v>
    <v>Map</v>
  </rv>
  <rv s="0">
    <v>805306368</v>
    <v>Kristi Noem (Governor)</v>
    <v>56bda37d-10af-7f67-23d6-ee1f15972a67</v>
    <v>en-US</v>
    <v>Generic</v>
  </rv>
  <rv s="0">
    <v>805306368</v>
    <v>Larry Rhoden (Lieutenant Governor)</v>
    <v>3b700e60-1a5b-4b28-86a6-ec5c548d05d5</v>
    <v>en-US</v>
    <v>Generic</v>
  </rv>
  <rv s="2">
    <v>46</v>
  </rv>
  <rv s="3">
    <v>https://www.bing.com/search?q=south+dakota&amp;form=skydnc</v>
    <v>Learn more on Bing</v>
  </rv>
  <rv s="1">
    <fb>655</fb>
    <v>22</v>
  </rv>
  <rv s="1">
    <fb>50957</fb>
    <v>22</v>
  </rv>
  <rv s="1">
    <fb>140500</fb>
    <v>22</v>
  </rv>
  <rv s="1">
    <fb>2.4500000000000002</fb>
    <v>23</v>
  </rv>
  <rv s="1">
    <fb>882235</fb>
    <v>9</v>
  </rv>
  <rv s="1">
    <fb>8.900000000000001E-2</fb>
    <v>25</v>
  </rv>
  <rv s="1">
    <fb>0.90900000000000003</fb>
    <v>24</v>
  </rv>
  <rv s="1">
    <fb>0.68599999999999994</fb>
    <v>24</v>
  </rv>
  <rv s="6">
    <v>#VALUE!</v>
    <v>en-US</v>
    <v>9cee0b65-d357-479e-a066-31c634648f47</v>
    <v>536870912</v>
    <v>1</v>
    <v>267</v>
    <v>16</v>
    <v>South Dakota</v>
    <v>18</v>
    <v>19</v>
    <v>Map</v>
    <v>7</v>
    <v>20</v>
    <v>US-SD</v>
    <v>936</v>
    <v>937</v>
    <v>938</v>
    <v>4</v>
    <v>South Dakota is a U.S. state in the North Central region of the United States. It is also part of the Great Plains. South Dakota is named after the Lakota and Dakota Sioux Native American tribes, who comprise a large portion of the population with nine reservations currently in the state and have historically dominated the territory. South Dakota is the seventeenth largest by area, but the 5th least populous, and the 5th least densely populated of the 50 United States. As the southern part of the former Dakota Territory, South Dakota became a state on November 2, 1889, simultaneously with North Dakota. They are the 39th and 40th states admitted to the union; President Benjamin Harrison shuffled the statehood papers before signing them so that no one could tell which became a state first. Pierre is the state capital, and Sioux Falls, with a population of about 187,200, is South Dakota's largest city.</v>
    <v>939</v>
    <v>940</v>
    <v>941</v>
    <v>942</v>
    <v>945</v>
    <v>946</v>
    <v>947</v>
    <v>948</v>
    <v>949</v>
    <v>South Dakota</v>
    <v>950</v>
    <v>951</v>
    <v>492</v>
    <v>29</v>
    <v>952</v>
    <v>31</v>
    <v>216</v>
    <v>311</v>
    <v>489</v>
    <v>953</v>
    <v>469</v>
    <v>954</v>
    <v>38</v>
    <v>244</v>
    <v>360</v>
    <v>720</v>
    <v>334</v>
    <v>932</v>
    <v>422</v>
    <v>South Dakota</v>
    <v>mdp/vdpid/31418</v>
  </rv>
  <rv s="1">
    <fb>315194</fb>
    <v>9</v>
  </rv>
  <rv s="1">
    <fb>4863</fb>
    <v>9</v>
  </rv>
  <rv s="0">
    <v>536870912</v>
    <v>Santa Fe</v>
    <v>4b18f381-d510-4934-8a88-4507135c578d</v>
    <v>en-US</v>
    <v>Map</v>
  </rv>
  <rv s="1">
    <fb>763603</fb>
    <v>9</v>
  </rv>
  <rv s="1">
    <fb>917568</fb>
    <v>9</v>
  </rv>
  <rv s="5">
    <v>31</v>
    <v>7</v>
    <v>274</v>
    <v>0</v>
    <v>Image of New Mexico</v>
  </rv>
  <rv s="0">
    <v>536870912</v>
    <v>Albuquerque</v>
    <v>7fffaaf6-e694-4095-be90-f6492cadbd58</v>
    <v>en-US</v>
    <v>Map</v>
  </rv>
  <rv s="0">
    <v>805306368</v>
    <v>Michelle Lujan Grisham (Governor)</v>
    <v>fe49b454-a2aa-4dfe-a1ba-763d379a487f</v>
    <v>en-US</v>
    <v>Generic</v>
  </rv>
  <rv s="0">
    <v>805306368</v>
    <v>Howie Morales (Lieutenant Governor)</v>
    <v>d94f2150-c331-242b-1da6-e02f93039204</v>
    <v>en-US</v>
    <v>Generic</v>
  </rv>
  <rv s="2">
    <v>47</v>
  </rv>
  <rv s="3">
    <v>https://www.bing.com/search?q=new+mexico&amp;form=skydnc</v>
    <v>Learn more on Bing</v>
  </rv>
  <rv s="1">
    <fb>777</fb>
    <v>22</v>
  </rv>
  <rv s="1">
    <fb>44963</fb>
    <v>22</v>
  </rv>
  <rv s="1">
    <fb>160300</fb>
    <v>22</v>
  </rv>
  <rv s="1">
    <fb>2095428</fb>
    <v>9</v>
  </rv>
  <rv s="1">
    <fb>1.1000000000000001E-2</fb>
    <v>24</v>
  </rv>
  <rv s="1">
    <fb>0.105</fb>
    <v>25</v>
  </rv>
  <rv s="1">
    <fb>9.8000000000000004E-2</fb>
    <v>24</v>
  </rv>
  <rv s="1">
    <fb>0.48</fb>
    <v>24</v>
  </rv>
  <rv s="1">
    <fb>2.5000000000000001E-2</fb>
    <v>24</v>
  </rv>
  <rv s="1">
    <fb>0.82499999999999996</fb>
    <v>24</v>
  </rv>
  <rv s="6">
    <v>#VALUE!</v>
    <v>en-US</v>
    <v>a16d3636-4349-41c7-a77e-89e34b26a8ad</v>
    <v>536870912</v>
    <v>1</v>
    <v>273</v>
    <v>16</v>
    <v>New Mexico</v>
    <v>18</v>
    <v>19</v>
    <v>Map</v>
    <v>7</v>
    <v>20</v>
    <v>US-NM</v>
    <v>956</v>
    <v>957</v>
    <v>958</v>
    <v>4</v>
    <v>New Mexico is a state in the Southwestern United States. It is one of the Mountain States of the southern Rocky Mountains, sharing the Four Corners region of the western U.S. with Utah, Colorado, and Arizona, and bordering Texas to the east and southeast, Oklahoma to the northeast, and the Mexican states of Chihuahua and Sonora to the south. The state capital is Santa Fe, which is the oldest capital in the U.S., founded in 1610 as the government seat of Nuevo México in New Spain; the largest city is Albuquerque.</v>
    <v>959</v>
    <v>960</v>
    <v>961</v>
    <v>962</v>
    <v>965</v>
    <v>966</v>
    <v>967</v>
    <v>968</v>
    <v>969</v>
    <v>New Mexico</v>
    <v>438</v>
    <v>970</v>
    <v>971</v>
    <v>488</v>
    <v>972</v>
    <v>28</v>
    <v>419</v>
    <v>621</v>
    <v>973</v>
    <v>805</v>
    <v>974</v>
    <v>806</v>
    <v>718</v>
    <v>716</v>
    <v>975</v>
    <v>833</v>
    <v>215</v>
    <v>976</v>
    <v>835</v>
    <v>New Mexico</v>
    <v>mdp/vdpid/23132</v>
  </rv>
  <rv s="1">
    <fb>200520</fb>
    <v>9</v>
  </rv>
  <rv s="1">
    <fb>8078</fb>
    <v>9</v>
  </rv>
  <rv s="0">
    <v>536870912</v>
    <v>Lincoln</v>
    <v>38974d3e-7769-4d06-b772-31a57932a126</v>
    <v>en-US</v>
    <v>Map</v>
  </rv>
  <rv s="1">
    <fb>736613</fb>
    <v>9</v>
  </rv>
  <rv s="1">
    <fb>827156</fb>
    <v>9</v>
  </rv>
  <rv s="5">
    <v>32</v>
    <v>7</v>
    <v>280</v>
    <v>0</v>
    <v>Image of Nebraska</v>
  </rv>
  <rv s="0">
    <v>536870912</v>
    <v>Omaha</v>
    <v>3e9b5a28-f96c-420a-8065-6b1bd5aba459</v>
    <v>en-US</v>
    <v>Map</v>
  </rv>
  <rv s="0">
    <v>805306368</v>
    <v>Pete Ricketts (Governor)</v>
    <v>97fb5bd9-8ab3-b066-54d6-344dc18b656e</v>
    <v>en-US</v>
    <v>Generic</v>
  </rv>
  <rv s="0">
    <v>805306368</v>
    <v>Mike Foley (Lieutenant Governor)</v>
    <v>3d6fab7c-17a9-d35a-fa7f-adbc033ec2af</v>
    <v>en-US</v>
    <v>Generic</v>
  </rv>
  <rv s="2">
    <v>48</v>
  </rv>
  <rv s="3">
    <v>https://www.bing.com/search?q=nebraska&amp;form=skydnc</v>
    <v>Learn more on Bing</v>
  </rv>
  <rv s="1">
    <fb>726</fb>
    <v>22</v>
  </rv>
  <rv s="1">
    <fb>52997</fb>
    <v>22</v>
  </rv>
  <rv s="1">
    <fb>133200</fb>
    <v>22</v>
  </rv>
  <rv s="1">
    <fb>2.4700000000000002</fb>
    <v>23</v>
  </rv>
  <rv s="1">
    <fb>1929268</fb>
    <v>9</v>
  </rv>
  <rv s="1">
    <fb>1.3999999999999999E-2</fb>
    <v>25</v>
  </rv>
  <rv s="1">
    <fb>0.29299999999999998</fb>
    <v>24</v>
  </rv>
  <rv s="1">
    <fb>0.90700000000000003</fb>
    <v>24</v>
  </rv>
  <rv s="1">
    <fb>0.69900000000000007</fb>
    <v>24</v>
  </rv>
  <rv s="1">
    <fb>0.248</fb>
    <v>24</v>
  </rv>
  <rv s="6">
    <v>#VALUE!</v>
    <v>en-US</v>
    <v>3e64ff5d-6b40-4dbe-91b1-0e554e892496</v>
    <v>536870912</v>
    <v>1</v>
    <v>279</v>
    <v>16</v>
    <v>Nebraska</v>
    <v>18</v>
    <v>19</v>
    <v>Map</v>
    <v>7</v>
    <v>20</v>
    <v>US-NE</v>
    <v>978</v>
    <v>979</v>
    <v>980</v>
    <v>4</v>
    <v>Nebraska is a state in the Midwestern region of the United States. It is bordered by South Dakota to the north; Iowa to the east and Missouri to the southeast, both across the Missouri River; Kansas to the south; Colorado to the southwest; and Wyoming to the west. It is the only triply landlocked U.S. state.</v>
    <v>981</v>
    <v>982</v>
    <v>983</v>
    <v>984</v>
    <v>987</v>
    <v>988</v>
    <v>989</v>
    <v>990</v>
    <v>991</v>
    <v>Nebraska</v>
    <v>992</v>
    <v>993</v>
    <v>644</v>
    <v>213</v>
    <v>994</v>
    <v>495</v>
    <v>995</v>
    <v>597</v>
    <v>283</v>
    <v>996</v>
    <v>359</v>
    <v>997</v>
    <v>38</v>
    <v>303</v>
    <v>284</v>
    <v>998</v>
    <v>721</v>
    <v>468</v>
    <v>422</v>
    <v>Nebraska</v>
    <v>mdp/vdpid/22869</v>
  </rv>
  <rv s="1">
    <fb>213096</fb>
    <v>9</v>
  </rv>
  <rv s="1">
    <fb>9807</fb>
    <v>9</v>
  </rv>
  <rv s="0">
    <v>536870912</v>
    <v>Topeka</v>
    <v>98f8ec52-b318-4d58-b2b4-598ff64e4cfe</v>
    <v>en-US</v>
    <v>Map</v>
  </rv>
  <rv s="1">
    <fb>1113472</fb>
    <v>9</v>
  </rv>
  <rv s="1">
    <fb>1259864</fb>
    <v>9</v>
  </rv>
  <rv s="5">
    <v>33</v>
    <v>7</v>
    <v>285</v>
    <v>0</v>
    <v>Image of Kansas</v>
  </rv>
  <rv s="0">
    <v>536870912</v>
    <v>Wichita</v>
    <v>bdf955f3-7da2-4896-9ea3-01394e083cf2</v>
    <v>en-US</v>
    <v>Map</v>
  </rv>
  <rv s="0">
    <v>805306368</v>
    <v>Laura Kelly (Governor)</v>
    <v>d58f1816-72cc-3140-0980-ec882a090f87</v>
    <v>en-US</v>
    <v>Generic</v>
  </rv>
  <rv s="2">
    <v>49</v>
  </rv>
  <rv s="3">
    <v>https://www.bing.com/search?q=kansas&amp;form=skydnc</v>
    <v>Learn more on Bing</v>
  </rv>
  <rv s="1">
    <fb>757</fb>
    <v>22</v>
  </rv>
  <rv s="1">
    <fb>52205</fb>
    <v>22</v>
  </rv>
  <rv s="1">
    <fb>132000</fb>
    <v>22</v>
  </rv>
  <rv s="1">
    <fb>2911505</fb>
    <v>9</v>
  </rv>
  <rv s="1">
    <fb>1.2E-2</fb>
    <v>25</v>
  </rv>
  <rv s="1">
    <fb>0.31</fb>
    <v>24</v>
  </rv>
  <rv s="1">
    <fb>0.90200000000000002</fb>
    <v>24</v>
  </rv>
  <rv s="1">
    <fb>0.66299999999999992</fb>
    <v>24</v>
  </rv>
  <rv s="1">
    <fb>8.5999999999999993E-2</fb>
    <v>24</v>
  </rv>
  <rv s="1">
    <fb>0.247</fb>
    <v>24</v>
  </rv>
  <rv s="1">
    <fb>0.86699999999999999</fb>
    <v>24</v>
  </rv>
  <rv s="6">
    <v>#VALUE!</v>
    <v>en-US</v>
    <v>6e527b71-bd3e-4bc1-b1c0-59d288b4fd5e</v>
    <v>536870912</v>
    <v>1</v>
    <v>284</v>
    <v>16</v>
    <v>Kansas</v>
    <v>18</v>
    <v>19</v>
    <v>Map</v>
    <v>7</v>
    <v>20</v>
    <v>US-KS</v>
    <v>1000</v>
    <v>1001</v>
    <v>1002</v>
    <v>4</v>
    <v>Kansas is a state in the Midwestern United States. Its capital is Topeka and its largest city is Wichita. Kansas is a landlocked state bordered by Nebraska to the north; Missouri to the east; Oklahoma to the south; and Colorado to the west. Kansas is named after the Kansas River, which in turn was named after the Kansa Native Americans who lived along its banks. The tribe's name is often said to mean "people of the wind" although this was probably not the term's original meaning. For thousands of years, what is now Kansas was home to numerous and diverse Native American tribes. Tribes in the eastern part of the state generally lived in villages along the river valleys. Tribes in the western part of the state were semi-nomadic and hunted large herds of bison.</v>
    <v>1003</v>
    <v>1004</v>
    <v>1005</v>
    <v>1006</v>
    <v>1008</v>
    <v>1009</v>
    <v>1010</v>
    <v>1011</v>
    <v>1012</v>
    <v>Kansas</v>
    <v>757</v>
    <v>1013</v>
    <v>179</v>
    <v>379</v>
    <v>1014</v>
    <v>566</v>
    <v>1015</v>
    <v>492</v>
    <v>721</v>
    <v>1016</v>
    <v>852</v>
    <v>1017</v>
    <v>38</v>
    <v>1018</v>
    <v>566</v>
    <v>1019</v>
    <v>221</v>
    <v>1020</v>
    <v>422</v>
    <v>Kansas</v>
    <v>mdp/vdpid/16121</v>
  </rv>
  <rv s="1">
    <fb>153909</fb>
    <v>9</v>
  </rv>
  <rv s="1">
    <fb>51675</fb>
    <v>9</v>
  </rv>
  <rv s="0">
    <v>536870912</v>
    <v>Atlanta</v>
    <v>1a92f3fa-61f9-4e89-b606-40c945cf18d1</v>
    <v>en-US</v>
    <v>Map</v>
  </rv>
  <rv s="1">
    <fb>3574362</fb>
    <v>9</v>
  </rv>
  <rv s="1">
    <fb>4218776</fb>
    <v>9</v>
  </rv>
  <rv s="5">
    <v>34</v>
    <v>7</v>
    <v>291</v>
    <v>0</v>
    <v>Image of Georgia</v>
  </rv>
  <rv s="0">
    <v>805306368</v>
    <v>Brian Kemp (Governor)</v>
    <v>6dd4f848-98dc-60f8-90b2-87c7458743fa</v>
    <v>en-US</v>
    <v>Generic</v>
  </rv>
  <rv s="0">
    <v>805306368</v>
    <v>Geoff Duncan (Lieutenant Governor)</v>
    <v>bb55de63-3f27-e285-22cb-7c20f5dcf879</v>
    <v>en-US</v>
    <v>Generic</v>
  </rv>
  <rv s="2">
    <v>50</v>
  </rv>
  <rv s="3">
    <v>https://www.bing.com/search?q=georgia+u+s+state&amp;form=skydnc</v>
    <v>Learn more on Bing</v>
  </rv>
  <rv s="1">
    <fb>879</fb>
    <v>22</v>
  </rv>
  <rv s="1">
    <fb>49620</fb>
    <v>22</v>
  </rv>
  <rv s="1">
    <fb>148100</fb>
    <v>22</v>
  </rv>
  <rv s="1">
    <fb>10519475</fb>
    <v>9</v>
  </rv>
  <rv s="1">
    <fb>0.128</fb>
    <v>24</v>
  </rv>
  <rv s="1">
    <fb>0.28800000000000003</fb>
    <v>24</v>
  </rv>
  <rv s="1">
    <fb>0.317</fb>
    <v>24</v>
  </rv>
  <rv s="1">
    <fb>9.4E-2</fb>
    <v>24</v>
  </rv>
  <rv s="1">
    <fb>0.623</fb>
    <v>24</v>
  </rv>
  <rv s="1">
    <fb>0.61599999999999999</fb>
    <v>24</v>
  </rv>
  <rv s="6">
    <v>#VALUE!</v>
    <v>en-US</v>
    <v>84604bc7-2c47-4f8d-8ea5-b6ac8c018a20</v>
    <v>536870912</v>
    <v>1</v>
    <v>290</v>
    <v>16</v>
    <v>Georgia</v>
    <v>18</v>
    <v>19</v>
    <v>Map</v>
    <v>7</v>
    <v>20</v>
    <v>US-GA</v>
    <v>1022</v>
    <v>1023</v>
    <v>1024</v>
    <v>4</v>
    <v>Georgia is a state in the Southeastern region of the United States, bordered to the north by Tennessee and North Carolina; to the northeast by South Carolina; to the southeast by the Atlantic Ocean; to the south by Florida; and to the west by Alabama. Georgia is the 24th-largest in area and 8th-most populous of the 50 United States. Its 2020 population was 10,711,908, according to the U.S. Census Bureau. Atlanta, a "beta(+)" global city, is both the state's capital and its largest city. The Atlanta metropolitan area, with a population of more than 6 million people in 2020, is the 9th most populous metropolitan area in the United States and contains about 57% of Georgia's entire population.</v>
    <v>1025</v>
    <v>1026</v>
    <v>1027</v>
    <v>1024</v>
    <v>1030</v>
    <v>1031</v>
    <v>1032</v>
    <v>1033</v>
    <v>1034</v>
    <v>Georgia</v>
    <v>273</v>
    <v>1035</v>
    <v>224</v>
    <v>1036</v>
    <v>305</v>
    <v>595</v>
    <v>1037</v>
    <v>1038</v>
    <v>973</v>
    <v>336</v>
    <v>1039</v>
    <v>1040</v>
    <v>38</v>
    <v>182</v>
    <v>354</v>
    <v>895</v>
    <v>215</v>
    <v>1041</v>
    <v>162</v>
    <v>Georgia</v>
    <v>mdp/vdpid/12004</v>
  </rv>
  <rv s="1">
    <fb>125443</fb>
    <v>9</v>
  </rv>
  <rv s="1">
    <fb>6886</fb>
    <v>9</v>
  </rv>
  <rv s="0">
    <v>536870912</v>
    <v>Jackson</v>
    <v>ed40f72a-f28d-48a5-887c-e021839859d4</v>
    <v>en-US</v>
    <v>Map</v>
  </rv>
  <rv s="1">
    <fb>1096593</fb>
    <v>9</v>
  </rv>
  <rv s="1">
    <fb>1307441</fb>
    <v>9</v>
  </rv>
  <rv s="0">
    <v>805306368</v>
    <v>Tate Reeves (Governor)</v>
    <v>1213e585-32e8-e04c-eea2-e80c2d44dde8</v>
    <v>en-US</v>
    <v>Generic</v>
  </rv>
  <rv s="2">
    <v>51</v>
  </rv>
  <rv s="3">
    <v>https://www.bing.com/search?q=mississippi&amp;form=skydnc</v>
    <v>Learn more on Bing</v>
  </rv>
  <rv s="1">
    <fb>39665</fb>
    <v>22</v>
  </rv>
  <rv s="1">
    <fb>103100</fb>
    <v>22</v>
  </rv>
  <rv s="1">
    <fb>2.64</fb>
    <v>23</v>
  </rv>
  <rv s="1">
    <fb>2963914</fb>
    <v>9</v>
  </rv>
  <rv s="1">
    <fb>0.20699999999999999</fb>
    <v>24</v>
  </rv>
  <rv s="1">
    <fb>0.82299999999999995</fb>
    <v>24</v>
  </rv>
  <rv s="1">
    <fb>3.1E-2</fb>
    <v>24</v>
  </rv>
  <rv s="1">
    <fb>0.57499999999999996</fb>
    <v>24</v>
  </rv>
  <rv s="1">
    <fb>0.11900000000000001</fb>
    <v>24</v>
  </rv>
  <rv s="1">
    <fb>1.2E-2</fb>
    <v>24</v>
  </rv>
  <rv s="1">
    <fb>0.24299999999999999</fb>
    <v>24</v>
  </rv>
  <rv s="1">
    <fb>0.59499999999999997</fb>
    <v>24</v>
  </rv>
  <rv s="9">
    <v>#VALUE!</v>
    <v>en-US</v>
    <v>6af619ca-217d-49c0-9a86-153fc7fbcd78</v>
    <v>536870912</v>
    <v>1</v>
    <v>297</v>
    <v>77</v>
    <v>Mississippi</v>
    <v>18</v>
    <v>63</v>
    <v>Map</v>
    <v>7</v>
    <v>298</v>
    <v>US-MS</v>
    <v>1043</v>
    <v>1044</v>
    <v>1045</v>
    <v>4</v>
    <v>Mississippi is a state in the Southeastern region of the United States, bordered to the north by Tennessee; to the east by Alabama; to the south by the Gulf of Mexico; to the southwest by Louisiana; and to the northwest by Arkansas. Mississippi's western boundary is largely defined by the Mississippi River. Mississippi is the 32nd largest and 35th-most populous of the 50 U.S. states. Jackson is both the state's capital and largest city. Greater Jackson is the state's most populous metropolitan area, with a population of 591,978 in 2020.</v>
    <v>1046</v>
    <v>1047</v>
    <v>1045</v>
    <v>1049</v>
    <v>1050</v>
    <v>23</v>
    <v>1051</v>
    <v>1052</v>
    <v>Mississippi</v>
    <v>1053</v>
    <v>1054</v>
    <v>253</v>
    <v>213</v>
    <v>275</v>
    <v>971</v>
    <v>1055</v>
    <v>851</v>
    <v>495</v>
    <v>1056</v>
    <v>1057</v>
    <v>1058</v>
    <v>38</v>
    <v>1059</v>
    <v>1060</v>
    <v>1061</v>
    <v>224</v>
    <v>1062</v>
    <v>10</v>
    <v>Mississippi</v>
    <v>mdp/vdpid/21502</v>
  </rv>
  <rv s="1">
    <fb>3140</fb>
    <v>9</v>
  </rv>
  <rv s="1">
    <fb>1226</fb>
    <v>9</v>
  </rv>
  <rv s="0">
    <v>536870912</v>
    <v>Providence</v>
    <v>956379de-1782-455c-b2d8-1ba81c8965f1</v>
    <v>en-US</v>
    <v>Map</v>
  </rv>
  <rv s="1">
    <fb>410602</fb>
    <v>9</v>
  </rv>
  <rv s="1">
    <fb>462589</fb>
    <v>9</v>
  </rv>
  <rv s="5">
    <v>35</v>
    <v>7</v>
    <v>304</v>
    <v>0</v>
    <v>Image of Rhode Island</v>
  </rv>
  <rv s="0">
    <v>805306368</v>
    <v>Gina Raimondo (Governor)</v>
    <v>0afc16bd-006a-4aeb-ea8c-c33f3ca0a495</v>
    <v>en-US</v>
    <v>Generic</v>
  </rv>
  <rv s="2">
    <v>52</v>
  </rv>
  <rv s="3">
    <v>https://www.bing.com/search?q=rhode+island&amp;form=skydnc</v>
    <v>Learn more on Bing</v>
  </rv>
  <rv s="1">
    <fb>925</fb>
    <v>22</v>
  </rv>
  <rv s="1">
    <fb>56852</fb>
    <v>22</v>
  </rv>
  <rv s="1">
    <fb>238000</fb>
    <v>22</v>
  </rv>
  <rv s="1">
    <fb>1057315</fb>
    <v>9</v>
  </rv>
  <rv s="1">
    <fb>0.31900000000000001</fb>
    <v>24</v>
  </rv>
  <rv s="1">
    <fb>0.86199999999999999</fb>
    <v>24</v>
  </rv>
  <rv s="1">
    <fb>0.65500000000000003</fb>
    <v>24</v>
  </rv>
  <rv s="1">
    <fb>0.2</fb>
    <v>24</v>
  </rv>
  <rv s="1">
    <fb>0.84799999999999998</fb>
    <v>24</v>
  </rv>
  <rv s="6">
    <v>#VALUE!</v>
    <v>en-US</v>
    <v>65a08f52-b469-4f7c-8353-9b3c0b2a5752</v>
    <v>536870912</v>
    <v>1</v>
    <v>303</v>
    <v>16</v>
    <v>Rhode Island</v>
    <v>18</v>
    <v>19</v>
    <v>Map</v>
    <v>7</v>
    <v>20</v>
    <v>US-RI</v>
    <v>1064</v>
    <v>1065</v>
    <v>1066</v>
    <v>4</v>
    <v>Rhode Island, officially the State of Rhode Island, is a state in the New England region of the Northeastern United States. It is the smallest U.S. state by area and the seventh-least populous, with slightly fewer than 1.1 million residents as of 2020, but it is the second-most densely populated after New Jersey. It takes its name from the eponymous island, though most of its land area is on the mainland. Rhode Island borders Connecticut to the west, Massachusetts to the north and east, and the Atlantic Ocean to the south via Rhode Island Sound and Block Island Sound; it also shares a small maritime border with New York. Providence is its capital and most populous city.</v>
    <v>1067</v>
    <v>1068</v>
    <v>1069</v>
    <v>1066</v>
    <v>1071</v>
    <v>1072</v>
    <v>1073</v>
    <v>1074</v>
    <v>1075</v>
    <v>Rhode Island</v>
    <v>462</v>
    <v>1076</v>
    <v>831</v>
    <v>567</v>
    <v>181</v>
    <v>469</v>
    <v>1077</v>
    <v>572</v>
    <v>211</v>
    <v>1078</v>
    <v>245</v>
    <v>1079</v>
    <v>718</v>
    <v>254</v>
    <v>621</v>
    <v>1080</v>
    <v>332</v>
    <v>1081</v>
    <v>162</v>
    <v>Rhode Island</v>
    <v>mdp/vdpid/27664</v>
  </rv>
  <rv s="1">
    <fb>216632</fb>
    <v>9</v>
  </rv>
  <rv s="1">
    <fb>12165</fb>
    <v>9</v>
  </rv>
  <rv s="0">
    <v>536870912</v>
    <v>Boise</v>
    <v>1054a9b9-ef41-4b77-9953-f1ef16ec8015</v>
    <v>en-US</v>
    <v>Map</v>
  </rv>
  <rv s="1">
    <fb>589320</fb>
    <v>9</v>
  </rv>
  <rv s="1">
    <fb>700825</fb>
    <v>9</v>
  </rv>
  <rv s="5">
    <v>36</v>
    <v>7</v>
    <v>309</v>
    <v>0</v>
    <v>Image of Idaho</v>
  </rv>
  <rv s="0">
    <v>805306368</v>
    <v>Brad Little (Governor)</v>
    <v>135ff875-8d96-6f51-3eae-347573bc2b5e</v>
    <v>en-US</v>
    <v>Generic</v>
  </rv>
  <rv s="0">
    <v>805306368</v>
    <v>Janice McGeachin (Lieutenant Governor)</v>
    <v>638ce975-8193-aae0-be79-78028054dedf</v>
    <v>en-US</v>
    <v>Generic</v>
  </rv>
  <rv s="2">
    <v>53</v>
  </rv>
  <rv s="3">
    <v>https://www.bing.com/search?q=idaho&amp;form=skydnc</v>
    <v>Learn more on Bing</v>
  </rv>
  <rv s="1">
    <fb>743</fb>
    <v>22</v>
  </rv>
  <rv s="1">
    <fb>47583</fb>
    <v>22</v>
  </rv>
  <rv s="1">
    <fb>162900</fb>
    <v>22</v>
  </rv>
  <rv s="1">
    <fb>1754208</fb>
    <v>9</v>
  </rv>
  <rv s="1">
    <fb>0.25900000000000001</fb>
    <v>24</v>
  </rv>
  <rv s="1">
    <fb>0.89500000000000002</fb>
    <v>24</v>
  </rv>
  <rv s="1">
    <fb>0.122</fb>
    <v>24</v>
  </rv>
  <rv s="1">
    <fb>0.626</fb>
    <v>24</v>
  </rv>
  <rv s="1">
    <fb>0.26200000000000001</fb>
    <v>24</v>
  </rv>
  <rv s="1">
    <fb>0.93400000000000005</fb>
    <v>24</v>
  </rv>
  <rv s="6">
    <v>#VALUE!</v>
    <v>en-US</v>
    <v>ecd30387-20fa-4523-9045-e2860154b5e9</v>
    <v>536870912</v>
    <v>1</v>
    <v>308</v>
    <v>16</v>
    <v>Idaho</v>
    <v>18</v>
    <v>19</v>
    <v>Map</v>
    <v>7</v>
    <v>20</v>
    <v>US-ID</v>
    <v>1083</v>
    <v>1084</v>
    <v>1085</v>
    <v>4</v>
    <v>Idaho is a state in the Pacific Northwest region of the Western United States. It borders the state of Montana to the east and northeast, Wyoming to the east, Nevada and Utah to the south, and Washington and Oregon to the west. To the north, it shares a small portion of the Canadian border with the province of British Columbia. With a population of approximately 1.8 million and an area of 83,570 square miles, Idaho is the 14th largest, the 13th least populous and the 7th least densely populated of the 50 U.S. states. The state's capital and largest city is Boise.</v>
    <v>1086</v>
    <v>1087</v>
    <v>1088</v>
    <v>1085</v>
    <v>1091</v>
    <v>1092</v>
    <v>1093</v>
    <v>1094</v>
    <v>1095</v>
    <v>Idaho</v>
    <v>823</v>
    <v>1096</v>
    <v>189</v>
    <v>213</v>
    <v>212</v>
    <v>692</v>
    <v>1097</v>
    <v>388</v>
    <v>391</v>
    <v>1098</v>
    <v>1099</v>
    <v>1100</v>
    <v>718</v>
    <v>389</v>
    <v>495</v>
    <v>1101</v>
    <v>221</v>
    <v>1102</v>
    <v>393</v>
    <v>Idaho</v>
    <v>mdp/vdpid/14713</v>
  </rv>
  <rv s="1">
    <fb>219887</fb>
    <v>9</v>
  </rv>
  <rv s="1">
    <fb>22662</fb>
    <v>9</v>
  </rv>
  <rv s="0">
    <v>536870912</v>
    <v>Salt Lake City</v>
    <v>520b8048-39fe-4c55-8cbf-a52f9d8756fd</v>
    <v>en-US</v>
    <v>Map</v>
  </rv>
  <rv s="1">
    <fb>906292</fb>
    <v>9</v>
  </rv>
  <rv s="1">
    <fb>1054164</fb>
    <v>9</v>
  </rv>
  <rv s="5">
    <v>37</v>
    <v>7</v>
    <v>314</v>
    <v>0</v>
    <v>Image of Utah</v>
  </rv>
  <rv s="0">
    <v>805306368</v>
    <v>Gary Herbert (Governor)</v>
    <v>cbff6cf4-44af-83f0-1597-4f36c1e395b3</v>
    <v>en-US</v>
    <v>Generic</v>
  </rv>
  <rv s="0">
    <v>805306368</v>
    <v>Spencer Cox (Governor)</v>
    <v>b8df5066-fb62-3092-d3d5-fa1d766c0409</v>
    <v>en-US</v>
    <v>Generic</v>
  </rv>
  <rv s="0">
    <v>805306368</v>
    <v>Deidre Henderson (Lieutenant Governor)</v>
    <v>644c1a0f-9cad-8cd7-ecd2-aa31b63f12c0</v>
    <v>en-US</v>
    <v>Generic</v>
  </rv>
  <rv s="2">
    <v>54</v>
  </rv>
  <rv s="3">
    <v>https://www.bing.com/search?q=utah&amp;form=skydnc</v>
    <v>Learn more on Bing</v>
  </rv>
  <rv s="1">
    <fb>887</fb>
    <v>22</v>
  </rv>
  <rv s="1">
    <fb>60727</fb>
    <v>22</v>
  </rv>
  <rv s="1">
    <fb>215900</fb>
    <v>22</v>
  </rv>
  <rv s="1">
    <fb>3.15</fb>
    <v>23</v>
  </rv>
  <rv s="1">
    <fb>3161105</fb>
    <v>9</v>
  </rv>
  <rv s="1">
    <fb>1.4999999999999999E-2</fb>
    <v>25</v>
  </rv>
  <rv s="1">
    <fb>0.311</fb>
    <v>24</v>
  </rv>
  <rv s="1">
    <fb>1.3000000000000001E-2</fb>
    <v>24</v>
  </rv>
  <rv s="1">
    <fb>0.91200000000000003</fb>
    <v>24</v>
  </rv>
  <rv s="1">
    <fb>0.13699999999999998</fb>
    <v>24</v>
  </rv>
  <rv s="1">
    <fb>0.67700000000000005</fb>
    <v>24</v>
  </rv>
  <rv s="1">
    <fb>0.01</fb>
    <v>24</v>
  </rv>
  <rv s="6">
    <v>#VALUE!</v>
    <v>en-US</v>
    <v>c6705e44-d27f-4240-95a2-54e802e3b524</v>
    <v>536870912</v>
    <v>1</v>
    <v>313</v>
    <v>16</v>
    <v>Utah</v>
    <v>18</v>
    <v>19</v>
    <v>Map</v>
    <v>7</v>
    <v>20</v>
    <v>US-UT</v>
    <v>1104</v>
    <v>1105</v>
    <v>1106</v>
    <v>4</v>
    <v>Utah is a state in the Mountain West subregion of the Western United States. Utah is a landlocked U.S. state bordered to its east by Colorado, to its northeast by Wyoming, to its north by Idaho, to its south by Arizona, and to its west by Nevada. Utah also touches a corner of New Mexico in the southeast. Of the fifty U.S. states, Utah is the 13th-largest by area; with a population over three million, it is the 30th-most-populous and 11th-least-densely populated. Urban development is mostly concentrated in two areas: the Wasatch Front in the north-central part of the state, which is home to roughly two-thirds of the population and includes the capital city, Salt Lake City; and Washington County in the southwest, with more than 180,000 residents. Most of the western half of Utah lies in the Great Basin.</v>
    <v>1107</v>
    <v>1108</v>
    <v>1109</v>
    <v>1106</v>
    <v>1113</v>
    <v>1114</v>
    <v>1115</v>
    <v>1116</v>
    <v>1117</v>
    <v>Utah</v>
    <v>1118</v>
    <v>1119</v>
    <v>359</v>
    <v>81</v>
    <v>1120</v>
    <v>975</v>
    <v>1121</v>
    <v>1122</v>
    <v>244</v>
    <v>1123</v>
    <v>1124</v>
    <v>1125</v>
    <v>1126</v>
    <v>283</v>
    <v>190</v>
    <v>78</v>
    <v>244</v>
    <v>1123</v>
    <v>835</v>
    <v>Utah</v>
    <v>mdp/vdpid/34626</v>
  </rv>
  <rv s="1">
    <fb>137733</fb>
    <v>9</v>
  </rv>
  <rv s="1">
    <fb>9474</fb>
    <v>9</v>
  </rv>
  <rv s="0">
    <v>536870912</v>
    <v>Little Rock</v>
    <v>2039fcee-c7a5-4241-930b-d2c6d17bae74</v>
    <v>en-US</v>
    <v>Map</v>
  </rv>
  <rv s="1">
    <fb>1138025</fb>
    <v>9</v>
  </rv>
  <rv s="1">
    <fb>1354762</fb>
    <v>9</v>
  </rv>
  <rv s="5">
    <v>38</v>
    <v>7</v>
    <v>320</v>
    <v>0</v>
    <v>Image of Arkansas</v>
  </rv>
  <rv s="0">
    <v>805306368</v>
    <v>Asa Hutchinson (Governor)</v>
    <v>20979a57-ced6-0ef1-46d5-296f4afb0365</v>
    <v>en-US</v>
    <v>Generic</v>
  </rv>
  <rv s="0">
    <v>805306368</v>
    <v>Tim Griffin (Lieutenant Governor)</v>
    <v>225bec68-3137-0b85-47d5-f307cffc8329</v>
    <v>en-US</v>
    <v>Generic</v>
  </rv>
  <rv s="2">
    <v>55</v>
  </rv>
  <rv s="3">
    <v>https://www.bing.com/search?q=arkansas&amp;form=skydnc</v>
    <v>Learn more on Bing</v>
  </rv>
  <rv s="1">
    <fb>677</fb>
    <v>22</v>
  </rv>
  <rv s="1">
    <fb>41371</fb>
    <v>22</v>
  </rv>
  <rv s="1">
    <fb>111400</fb>
    <v>22</v>
  </rv>
  <rv s="1">
    <fb>3013825</fb>
    <v>9</v>
  </rv>
  <rv s="1">
    <fb>0.16</fb>
    <v>24</v>
  </rv>
  <rv s="1">
    <fb>0.21100000000000002</fb>
    <v>24</v>
  </rv>
  <rv s="1">
    <fb>0.58499999999999996</fb>
    <v>24</v>
  </rv>
  <rv s="1">
    <fb>0.12300000000000001</fb>
    <v>24</v>
  </rv>
  <rv s="1">
    <fb>0.23699999999999999</fb>
    <v>24</v>
  </rv>
  <rv s="1">
    <fb>0.79500000000000004</fb>
    <v>24</v>
  </rv>
  <rv s="6">
    <v>#VALUE!</v>
    <v>en-US</v>
    <v>b939db72-08f2-4ea6-a16a-a53bf32e6612</v>
    <v>536870912</v>
    <v>1</v>
    <v>319</v>
    <v>16</v>
    <v>Arkansas</v>
    <v>18</v>
    <v>19</v>
    <v>Map</v>
    <v>7</v>
    <v>20</v>
    <v>US-AR</v>
    <v>1128</v>
    <v>1129</v>
    <v>1130</v>
    <v>4</v>
    <v>Arkansas is a landlocked state in the South Central United States. It is bordered by Missouri to the north, Tennessee and Mississippi to the east, Louisiana to the south, and Texas and Oklahoma to the west. Its name is from the Osage language, a Dhegiha Siouan language, and referred to their relatives, the Quapaw people. The state's diverse geography ranges from the mountainous regions of the Ozark and Ouachita Mountains, which make up the U.S. Interior Highlands, to the densely forested land in the south known as the Arkansas Timberlands, to the eastern lowlands along the Mississippi River and the Arkansas Delta.</v>
    <v>1131</v>
    <v>1132</v>
    <v>1133</v>
    <v>1130</v>
    <v>1136</v>
    <v>1137</v>
    <v>1138</v>
    <v>1139</v>
    <v>1140</v>
    <v>Arkansas</v>
    <v>757</v>
    <v>1141</v>
    <v>975</v>
    <v>1142</v>
    <v>181</v>
    <v>40</v>
    <v>1143</v>
    <v>29</v>
    <v>413</v>
    <v>1081</v>
    <v>420</v>
    <v>1144</v>
    <v>831</v>
    <v>1145</v>
    <v>354</v>
    <v>1146</v>
    <v>224</v>
    <v>1147</v>
    <v>10</v>
    <v>Arkansas</v>
    <v>mdp/vdpid/1951</v>
  </rv>
  <rv s="1">
    <fb>269837</fb>
    <v>9</v>
  </rv>
  <rv s="1">
    <fb>38974</fb>
    <v>9</v>
  </rv>
  <rv s="0">
    <v>536870912</v>
    <v>Denver</v>
    <v>5a7229b6-72d3-4bfc-a95e-9c35e297c9ff</v>
    <v>en-US</v>
    <v>Map</v>
  </rv>
  <rv s="1">
    <fb>2024468</fb>
    <v>9</v>
  </rv>
  <rv s="1">
    <fb>2339118</fb>
    <v>9</v>
  </rv>
  <rv s="5">
    <v>39</v>
    <v>7</v>
    <v>327</v>
    <v>0</v>
    <v>Image of Colorado</v>
  </rv>
  <rv s="0">
    <v>805306368</v>
    <v>Dianne Primavera (Lieutenant Governor)</v>
    <v>f4e53c30-335f-00af-307f-4f95e90798de</v>
    <v>en-US</v>
    <v>Generic</v>
  </rv>
  <rv s="2">
    <v>56</v>
  </rv>
  <rv s="3">
    <v>https://www.bing.com/search?q=colorado&amp;form=skydnc</v>
    <v>Learn more on Bing</v>
  </rv>
  <rv s="1">
    <fb>60629</fb>
    <v>22</v>
  </rv>
  <rv s="1">
    <fb>247800</fb>
    <v>22</v>
  </rv>
  <rv s="1">
    <fb>5695564</fb>
    <v>9</v>
  </rv>
  <rv s="1">
    <fb>0.13</fb>
    <v>24</v>
  </rv>
  <rv s="1">
    <fb>0.38100000000000001</fb>
    <v>24</v>
  </rv>
  <rv s="1">
    <fb>4.4999999999999998E-2</fb>
    <v>24</v>
  </rv>
  <rv s="1">
    <fb>0.875</fb>
    <v>24</v>
  </rv>
  <rv s="6">
    <v>#VALUE!</v>
    <v>en-US</v>
    <v>a070c5c2-b22d-41d8-b869-f20e583c4f80</v>
    <v>536870912</v>
    <v>1</v>
    <v>326</v>
    <v>16</v>
    <v>Colorado</v>
    <v>18</v>
    <v>19</v>
    <v>Map</v>
    <v>7</v>
    <v>20</v>
    <v>US-CO</v>
    <v>1149</v>
    <v>1150</v>
    <v>1151</v>
    <v>4</v>
    <v>Colorado is a state in the Mountain West subregion of the Western United States. It encompasses most of the Southern Rocky Mountains, as well as the northeastern portion of the Colorado Plateau and the western edge of the Great Plains. Colorado is the eighth most extensive and 21st most populous U.S. state. The 2020 United States Census enumerated the population of Colorado at 5,773,714, an increase of 14.80% since the 2010 United States Census.</v>
    <v>1152</v>
    <v>1153</v>
    <v>1154</v>
    <v>1151</v>
    <v>1156</v>
    <v>1157</v>
    <v>888</v>
    <v>1158</v>
    <v>1159</v>
    <v>Colorado</v>
    <v>26</v>
    <v>1160</v>
    <v>647</v>
    <v>1161</v>
    <v>380</v>
    <v>670</v>
    <v>1162</v>
    <v>1163</v>
    <v>973</v>
    <v>996</v>
    <v>191</v>
    <v>571</v>
    <v>718</v>
    <v>420</v>
    <v>566</v>
    <v>382</v>
    <v>256</v>
    <v>1164</v>
    <v>835</v>
    <v>Colorado</v>
    <v>mdp/vdpid/7636</v>
  </rv>
  <rv s="1">
    <fb>6452</fb>
    <v>9</v>
  </rv>
  <rv s="1">
    <fb>5804</fb>
    <v>9</v>
  </rv>
  <rv s="0">
    <v>536870912</v>
    <v>Dover</v>
    <v>e2074a3a-aa84-0f74-453a-3167a0a32abc</v>
    <v>en-US</v>
    <v>Map</v>
  </rv>
  <rv s="1">
    <fb>344022</fb>
    <v>9</v>
  </rv>
  <rv s="1">
    <fb>426149</fb>
    <v>9</v>
  </rv>
  <rv s="5">
    <v>40</v>
    <v>7</v>
    <v>333</v>
    <v>0</v>
    <v>Image of Delaware</v>
  </rv>
  <rv s="0">
    <v>536870912</v>
    <v>Wilmington</v>
    <v>77a8f223-fe51-4aa2-8e3d-6c81e5bc270e</v>
    <v>en-US</v>
    <v>Map</v>
  </rv>
  <rv s="0">
    <v>805306368</v>
    <v>John Carney (Governor)</v>
    <v>27d50603-eaaa-4817-8ca0-edafa395697d</v>
    <v>en-US</v>
    <v>Generic</v>
  </rv>
  <rv s="0">
    <v>805306368</v>
    <v>Bethany Hall-Long (Lieutenant Governor)</v>
    <v>ee026ac0-4056-4f6d-e38a-e7f7b78c42f4</v>
    <v>en-US</v>
    <v>Generic</v>
  </rv>
  <rv s="2">
    <v>57</v>
  </rv>
  <rv s="3">
    <v>https://www.bing.com/search?q=delaware&amp;form=skydnc</v>
    <v>Learn more on Bing</v>
  </rv>
  <rv s="1">
    <fb>1018</fb>
    <v>22</v>
  </rv>
  <rv s="1">
    <fb>60509</fb>
    <v>22</v>
  </rv>
  <rv s="1">
    <fb>231500</fb>
    <v>22</v>
  </rv>
  <rv s="1">
    <fb>967171</fb>
    <v>9</v>
  </rv>
  <rv s="1">
    <fb>0.3</fb>
    <v>24</v>
  </rv>
  <rv s="1">
    <fb>8.6999999999999994E-2</fb>
    <v>24</v>
  </rv>
  <rv s="1">
    <fb>0.21600000000000003</fb>
    <v>24</v>
  </rv>
  <rv s="1">
    <fb>0.70400000000000007</fb>
    <v>24</v>
  </rv>
  <rv s="6">
    <v>#VALUE!</v>
    <v>en-US</v>
    <v>8ad617cc-3d7a-4b3c-a787-098de959ccc4</v>
    <v>536870912</v>
    <v>1</v>
    <v>332</v>
    <v>16</v>
    <v>Delaware</v>
    <v>18</v>
    <v>19</v>
    <v>Map</v>
    <v>7</v>
    <v>20</v>
    <v>US-DE</v>
    <v>1166</v>
    <v>1167</v>
    <v>1168</v>
    <v>4</v>
    <v>Delaware is a state in the Mid-Atlantic region of the United States, bordering Maryland to its south and west; Pennsylvania to its north; and New Jersey and the Atlantic Ocean to its east. The state takes its name from the nearby Delaware River, in turn named after Thomas West, 3rd Baron De La Warr, an English nobleman and Virginia's first colonial governor.</v>
    <v>1169</v>
    <v>1170</v>
    <v>1171</v>
    <v>1172</v>
    <v>1175</v>
    <v>1176</v>
    <v>1177</v>
    <v>1178</v>
    <v>1179</v>
    <v>Delaware</v>
    <v>737</v>
    <v>1180</v>
    <v>42</v>
    <v>515</v>
    <v>30</v>
    <v>356</v>
    <v>1181</v>
    <v>447</v>
    <v>1182</v>
    <v>357</v>
    <v>389</v>
    <v>219</v>
    <v>38</v>
    <v>381</v>
    <v>975</v>
    <v>1183</v>
    <v>286</v>
    <v>1184</v>
    <v>162</v>
    <v>Delaware</v>
    <v>mdp/vdpid/8831</v>
  </rv>
  <rv s="1">
    <fb>0.22288612959215601</fb>
    <v>24</v>
  </rv>
  <rv s="1">
    <fb>13791</fb>
    <v>9</v>
  </rv>
  <rv s="1">
    <fb>6.7</fb>
    <v>23</v>
  </rv>
  <rv s="0">
    <v>536870912</v>
    <v>San Juan</v>
    <v>d72f3edc-5087-5f1e-d3dd-500cf50393a2</v>
    <v>en-US</v>
    <v>Map</v>
  </rv>
  <rv s="1">
    <fb>1.0349999999999999</fb>
    <v>23</v>
  </rv>
  <rv s="1">
    <fb>0.5628635961281</fb>
    <v>24</v>
  </rv>
  <rv s="1">
    <fb>104988600000</fb>
    <v>22</v>
  </rv>
  <rv s="1">
    <fb>0.83036710000000002</fb>
    <v>24</v>
  </rv>
  <rv s="1">
    <fb>0.97499250000000004</fb>
    <v>24</v>
  </rv>
  <rv s="3">
    <v>https://www.bing.com/search?q=puerto+rico&amp;form=skydnc</v>
    <v>Learn more on Bing</v>
  </rv>
  <rv s="1">
    <fb>79.7781951219512</fb>
    <v>53</v>
  </rv>
  <rv s="1">
    <fb>21</fb>
    <v>53</v>
  </rv>
  <rv s="2">
    <v>58</v>
  </rv>
  <rv s="1">
    <fb>1.75</fb>
    <v>23</v>
  </rv>
  <rv s="1">
    <fb>3193694</fb>
    <v>9</v>
  </rv>
  <rv s="1">
    <fb>0.392639999389648</fb>
    <v>24</v>
  </rv>
  <rv s="1">
    <fb>0.64400000000000002</fb>
    <v>24</v>
  </rv>
  <rv s="1">
    <fb>8.1870002746582002E-2</fb>
    <v>56</v>
  </rv>
  <rv s="1">
    <fb>2988531</fb>
    <v>9</v>
  </rv>
  <rv s="13">
    <v>#VALUE!</v>
    <v>en-US</v>
    <v>72752f4d-11d3-5470-b64e-b9e012b0520f</v>
    <v>536870912</v>
    <v>1</v>
    <v>340</v>
    <v>341</v>
    <v>Puerto Rico</v>
    <v>5</v>
    <v>6</v>
    <v>Map</v>
    <v>7</v>
    <v>342</v>
    <v>PR</v>
    <v>1186</v>
    <v>1187</v>
    <v>1188</v>
    <v>49</v>
    <v>1189</v>
    <v>Puerto Rico, officially the Commonwealth of Puerto Rico, is a Caribbean island and unincorporated territory of the United States. It is located in the northeast Caribbean Sea, approximately 1,000 miles southeast of Miami, Florida.</v>
    <v>1190</v>
    <v>1191</v>
    <v>1192</v>
    <v>1193</v>
    <v>1194</v>
    <v>1189</v>
    <v>1195</v>
    <v>1196</v>
    <v>1197</v>
    <v>Puerto Rico</v>
    <v>La Borinqueña</v>
    <v>1198</v>
    <v>Commonwealth of Puerto Rico</v>
    <v>1199</v>
    <v>1200</v>
    <v>1201</v>
    <v>1202</v>
    <v>1203</v>
    <v>Puerto Rico</v>
    <v>1204</v>
    <v>mdp/vdpid/202</v>
  </rv>
  <rv s="0">
    <v>536870912</v>
    <v>Sacramento County</v>
    <v>15bddd9e-2155-d994-e677-a6f0403dc854</v>
    <v>en-US</v>
    <v>Map</v>
  </rv>
  <rv s="1">
    <fb>259.27300000000002</fb>
    <v>9</v>
  </rv>
  <rv s="5">
    <v>41</v>
    <v>7</v>
    <v>350</v>
    <v>0</v>
    <v>Image of Sacramento</v>
  </rv>
  <rv s="1">
    <fb>38.555556000000003</fb>
    <v>10</v>
  </rv>
  <rv s="0">
    <v>805306368</v>
    <v>Darrell Steinberg (Mayor)</v>
    <v>3c00f8f3-04b9-4b09-e7f9-7d0a09d214e2</v>
    <v>en-US</v>
    <v>Generic</v>
  </rv>
  <rv s="2">
    <v>59</v>
  </rv>
  <rv s="3">
    <v>https://www.bing.com/search?q=sacramento+california&amp;form=skydnc</v>
    <v>Learn more on Bing</v>
  </rv>
  <rv s="1">
    <fb>-121.468889</fb>
    <v>10</v>
  </rv>
  <rv s="1">
    <fb>524943</fb>
    <v>9</v>
  </rv>
  <rv s="14">
    <v>#VALUE!</v>
    <v>en-US</v>
    <v>4a1a8070-cc3d-4060-af9c-08ccbbca73d7</v>
    <v>536870912</v>
    <v>1</v>
    <v>348</v>
    <v>349</v>
    <v>Sacramento</v>
    <v>18</v>
    <v>19</v>
    <v>Map</v>
    <v>7</v>
    <v>8</v>
    <v>86</v>
    <v>1206</v>
    <v>1207</v>
    <v>4</v>
    <v>Sacramento is the capital city of the U.S. state of California and the seat and largest city of Sacramento County. Located at the confluence of the Sacramento and American Rivers in Northern California's Sacramento Valley, Sacramento's 2020 population of 524,943 makes it the sixth-largest city in California and the ninth-largest capital in the United States. Sacramento is the seat of the California Legislature and the Governor of California, making it the state's political center and a hub for lobbying and think tanks. It features the California State Capitol Museum.</v>
    <v>1208</v>
    <v>1209</v>
    <v>1211</v>
    <v>1212</v>
    <v>1213</v>
    <v>Sacramento</v>
    <v>1214</v>
    <v>226</v>
    <v>Sacramento</v>
    <v>mdp/vdpid/5057790478930411522</v>
  </rv>
  <rv s="0">
    <v>536870912</v>
    <v>Los Angeles County</v>
    <v>a22eb5ba-111e-51ea-f880-81d4f242d057</v>
    <v>en-US</v>
    <v>Map</v>
  </rv>
  <rv s="1">
    <fb>1301.97</fb>
    <v>9</v>
  </rv>
  <rv s="1">
    <fb>34.052238000000003</fb>
    <v>10</v>
  </rv>
  <rv s="0">
    <v>805306368</v>
    <v>Eric Garcetti (Mayor)</v>
    <v>0149e8a9-6105-75ac-feec-32e4a7586c8d</v>
    <v>en-US</v>
    <v>Generic</v>
  </rv>
  <rv s="2">
    <v>60</v>
  </rv>
  <rv s="3">
    <v>https://www.bing.com/search?q=los+angeles&amp;form=skydnc</v>
    <v>Learn more on Bing</v>
  </rv>
  <rv s="1">
    <fb>-118.24334399999999</fb>
    <v>10</v>
  </rv>
  <rv s="1">
    <fb>3898747</fb>
    <v>9</v>
  </rv>
  <rv s="4">
    <v>#VALUE!</v>
    <v>en-US</v>
    <v>9958ca5c-ea31-4e71-8a17-bd1e7839c723</v>
    <v>536870912</v>
    <v>1</v>
    <v>355</v>
    <v>3</v>
    <v>Los Angeles</v>
    <v>18</v>
    <v>63</v>
    <v>Map</v>
    <v>7</v>
    <v>8</v>
    <v>86</v>
    <v>1216</v>
    <v>1217</v>
    <v>4</v>
    <v>Los Angeles, often referred to by its initials L.A., is the largest city in California. With a 2020 population of 3,898,747 it is the second-largest city in the United States, following New York City. Los Angeles is known for its Mediterranean climate, ethnic and cultural diversity, Hollywood film industry and sprawling metropolitan area.</v>
    <v>1218</v>
    <v>1220</v>
    <v>1221</v>
    <v>1222</v>
    <v>Los Angeles</v>
    <v>1223</v>
    <v>226</v>
    <v>Los Angeles</v>
    <v>mdp/vdpid/5059788015119892481</v>
  </rv>
  <rv s="0">
    <v>536870912</v>
    <v>King County</v>
    <v>54389684-d1e7-09ad-33b0-d0587d219a6e</v>
    <v>en-US</v>
    <v>Map</v>
  </rv>
  <rv s="1">
    <fb>369.2</fb>
    <v>9</v>
  </rv>
  <rv s="5">
    <v>42</v>
    <v>7</v>
    <v>363</v>
    <v>0</v>
    <v>Image of Seattle</v>
  </rv>
  <rv s="1">
    <fb>47.603228999999999</fb>
    <v>10</v>
  </rv>
  <rv s="0">
    <v>805306368</v>
    <v>Bruce Harrell (Mayor)</v>
    <v>a3002d35-4b06-4b03-40c7-10b98d6e23f2</v>
    <v>en-US</v>
    <v>Generic</v>
  </rv>
  <rv s="2">
    <v>61</v>
  </rv>
  <rv s="3">
    <v>https://www.bing.com/search?q=seattle&amp;form=skydnc</v>
    <v>Learn more on Bing</v>
  </rv>
  <rv s="1">
    <fb>-122.33028</fb>
    <v>10</v>
  </rv>
  <rv s="1">
    <fb>737015</fb>
    <v>9</v>
  </rv>
  <rv s="14">
    <v>#VALUE!</v>
    <v>en-US</v>
    <v>5fbba6b8-85e1-4d41-9444-d9055436e473</v>
    <v>536870912</v>
    <v>1</v>
    <v>362</v>
    <v>349</v>
    <v>Seattle</v>
    <v>18</v>
    <v>19</v>
    <v>Map</v>
    <v>7</v>
    <v>8</v>
    <v>87</v>
    <v>1225</v>
    <v>1226</v>
    <v>4</v>
    <v>Seattle is a seaport city on the West Coast of the United States. It is the seat of King County, Washington. With a 2020 population of 737,015, it is the largest city in both the state of Washington and the Pacific Northwest region of North America. The Seattle metropolitan area's population is 4.02 million, making it the 15th-largest in the United States. Its growth rate of 21.1% between 2010 and 2020 makes it one of the nation's fastest-growing large cities.</v>
    <v>1227</v>
    <v>1228</v>
    <v>1230</v>
    <v>1231</v>
    <v>1232</v>
    <v>Seattle</v>
    <v>1233</v>
    <v>226</v>
    <v>Seattle</v>
    <v>mdp/vdpid/4860655131336638465</v>
  </rv>
  <rv s="0">
    <v>536870912</v>
    <v>Lexington County</v>
    <v>8d54f0da-c7f0-df2c-f448-a39a2895e43e</v>
    <v>en-US</v>
    <v>Map</v>
  </rv>
  <rv s="1">
    <fb>349.5</fb>
    <v>9</v>
  </rv>
  <rv s="1">
    <fb>34.009286000000003</fb>
    <v>10</v>
  </rv>
  <rv s="3">
    <v>https://www.bing.com/search?q=columbia+south+carolina&amp;form=skydnc</v>
    <v>Learn more on Bing</v>
  </rv>
  <rv s="1">
    <fb>-81.037093999999996</fb>
    <v>10</v>
  </rv>
  <rv s="1">
    <fb>136632</fb>
    <v>9</v>
  </rv>
  <rv s="15">
    <v>#VALUE!</v>
    <v>en-US</v>
    <v>0c8f6663-0a97-4263-b3e1-3cfe0b623552</v>
    <v>536870912</v>
    <v>1</v>
    <v>367</v>
    <v>368</v>
    <v>Columbia</v>
    <v>18</v>
    <v>63</v>
    <v>Map</v>
    <v>7</v>
    <v>8</v>
    <v>89</v>
    <v>1235</v>
    <v>1236</v>
    <v>4</v>
    <v>Columbia is the capital of the U.S. state of South Carolina. With a population of 136,632 as of the 2020 U.S. Census, it is the second-largest city in South Carolina. The city serves as the county seat of Richland County, and a portion of the city extends into neighboring Lexington County. It is the center of the Columbia metropolitan statistical area, which had a population of 829,470 and is the 72nd-largest metropolitan statistical area in the nation. The name Columbia is a poetic term used for the United States, derived from the name of Christopher Columbus, who explored for the Spanish Crown. Columbia is often abbreviated as Cola, leading to its nickname as "Soda City."</v>
    <v>1237</v>
    <v>1238</v>
    <v>1239</v>
    <v>Columbia</v>
    <v>1240</v>
    <v>162</v>
    <v>Columbia</v>
    <v>mdp/vdpid/5485201474046656513</v>
  </rv>
  <rv s="0">
    <v>536870912</v>
    <v>Ramsey County</v>
    <v>7bcdc4fe-3bb2-9c69-330f-0fb818a0d2a8</v>
    <v>en-US</v>
    <v>Map</v>
  </rv>
  <rv s="1">
    <fb>145.51</fb>
    <v>9</v>
  </rv>
  <rv s="1">
    <fb>44.943719000000002</fb>
    <v>10</v>
  </rv>
  <rv s="0">
    <v>805306368</v>
    <v>Melvin Carter (Mayor)</v>
    <v>1f8075b5-caff-8f85-9d5e-217d5a78e791</v>
    <v>en-US</v>
    <v>Generic</v>
  </rv>
  <rv s="2">
    <v>62</v>
  </rv>
  <rv s="3">
    <v>https://www.bing.com/search?q=saint+paul+minnesota&amp;form=skydnc</v>
    <v>Learn more on Bing</v>
  </rv>
  <rv s="1">
    <fb>-93.094280999999995</fb>
    <v>10</v>
  </rv>
  <rv s="1">
    <fb>311527</fb>
    <v>9</v>
  </rv>
  <rv s="4">
    <v>#VALUE!</v>
    <v>en-US</v>
    <v>1cc78952-7fdf-3532-7f33-51048c23af61</v>
    <v>536870912</v>
    <v>1</v>
    <v>373</v>
    <v>3</v>
    <v>Saint Paul</v>
    <v>18</v>
    <v>63</v>
    <v>Map</v>
    <v>7</v>
    <v>8</v>
    <v>90</v>
    <v>1242</v>
    <v>1243</v>
    <v>4</v>
    <v>Saint Paul is the capital of the U.S. state of Minnesota and the county seat of Ramsey County. Situated on a series of limestone bluffs overlooking a bend in the Mississippi River, Saint Paul is the center of Minnesota's government. The Minnesota State Capitol and the state government offices all sit on a hill close to the city's downtown district. One of the oldest cities in Minnesota, Saint Paul has several historic neighborhoods and landmarks, such as the Summit Avenue Neighborhood, the James J. Hill House, and the Cathedral of Saint Paul. Like the nearby and larger city of Minneapolis, Saint Paul is known for its cold, snowy winters and humid summers.</v>
    <v>1244</v>
    <v>1246</v>
    <v>1247</v>
    <v>1248</v>
    <v>Saint Paul</v>
    <v>1249</v>
    <v>10</v>
    <v>Saint Paul</v>
    <v>mdp/vdpid/5091504572296331266</v>
  </rv>
  <rv s="0">
    <v>536870912</v>
    <v>Hennepin County</v>
    <v>6277a673-6452-bf90-7803-a4beecdaa970</v>
    <v>en-US</v>
    <v>Map</v>
  </rv>
  <rv s="1">
    <fb>151.255305644</fb>
    <v>9</v>
  </rv>
  <rv s="1">
    <fb>44.983333000000002</fb>
    <v>10</v>
  </rv>
  <rv s="0">
    <v>805306368</v>
    <v>Jacob Frey (Mayor)</v>
    <v>41a9a5df-60a5-4dba-bf84-fc78d87ba0ed</v>
    <v>en-US</v>
    <v>Generic</v>
  </rv>
  <rv s="2">
    <v>63</v>
  </rv>
  <rv s="3">
    <v>https://www.bing.com/search?q=minneapolis&amp;form=skydnc</v>
    <v>Learn more on Bing</v>
  </rv>
  <rv s="1">
    <fb>-93.266666999999998</fb>
    <v>10</v>
  </rv>
  <rv s="1">
    <fb>429954</fb>
    <v>9</v>
  </rv>
  <rv s="4">
    <v>#VALUE!</v>
    <v>en-US</v>
    <v>def03125-42ba-47cd-8061-ee55f5c63e67</v>
    <v>536870912</v>
    <v>1</v>
    <v>378</v>
    <v>3</v>
    <v>Minneapolis</v>
    <v>18</v>
    <v>63</v>
    <v>Map</v>
    <v>7</v>
    <v>8</v>
    <v>90</v>
    <v>1251</v>
    <v>1252</v>
    <v>4</v>
    <v>Minneapolis is a city in the U.S. state of Minnesota and the county seat of Hennepin County. Abundant in water, with thirteen lakes, wetlands, the Mississippi River, creeks and waterfalls, Minneapolis had its origins in timber and as the flour milling capital of the world. It lies along both banks of the Mississippi River and adjoins Saint Paul, the state capital of Minnesota.</v>
    <v>1253</v>
    <v>1255</v>
    <v>1256</v>
    <v>1257</v>
    <v>Minneapolis</v>
    <v>1258</v>
    <v>10</v>
    <v>Minneapolis</v>
    <v>mdp/vdpid/5091499307454955522</v>
  </rv>
  <rv s="0">
    <v>536870912</v>
    <v>Jackson County</v>
    <v>633372c3-6297-7146-762f-f060830b8598</v>
    <v>en-US</v>
    <v>Map</v>
  </rv>
  <rv s="1">
    <fb>826.28</fb>
    <v>9</v>
  </rv>
  <rv s="1">
    <fb>39.099722</fb>
    <v>10</v>
  </rv>
  <rv s="2">
    <v>64</v>
  </rv>
  <rv s="3">
    <v>https://www.bing.com/search?q=kansas+city+missouri&amp;form=skydnc</v>
    <v>Learn more on Bing</v>
  </rv>
  <rv s="1">
    <fb>-94.578333000000001</fb>
    <v>10</v>
  </rv>
  <rv s="1">
    <fb>508090</fb>
    <v>9</v>
  </rv>
  <rv s="4">
    <v>#VALUE!</v>
    <v>en-US</v>
    <v>5b93ac88-7242-4198-8c11-93854400c8d7</v>
    <v>536870912</v>
    <v>1</v>
    <v>384</v>
    <v>3</v>
    <v>Kansas City</v>
    <v>18</v>
    <v>63</v>
    <v>Map</v>
    <v>7</v>
    <v>8</v>
    <v>91</v>
    <v>1260</v>
    <v>1261</v>
    <v>4</v>
    <v>Kansas City is the largest city in Missouri by population and area. As of the 2020 census, the city had a population of 508,090 in 2020, making it the 36th most-populous city in the United States. It is the most populated municipality and historic core city of the Kansas City metropolitan area, which straddles the Kansas–Missouri state line and has a population of 2,392,035. Most of the city lies within Jackson County, with portions spilling into Clay, Cass, and Platte counties. Kansas City was founded in the 1830s as a port on the Missouri River at its confluence with the Kansas River coming in from the west. On June 1, 1850, the town of Kansas was incorporated; shortly after came the establishment of the Kansas Territory. Confusion between the two ensued, and the name Kansas City was assigned to distinguish them soon after.</v>
    <v>1262</v>
    <v>1263</v>
    <v>1264</v>
    <v>1265</v>
    <v>Kansas City</v>
    <v>1266</v>
    <v>10</v>
    <v>Kansas City</v>
    <v>mdp/vdpid/5095866610086838274</v>
  </rv>
  <rv s="0">
    <v>536870912</v>
    <v>Clark County</v>
    <v>3fe79fff-e771-c744-de67-4224eba7c2fd</v>
    <v>en-US</v>
    <v>Map</v>
  </rv>
  <rv s="1">
    <fb>352</fb>
    <v>9</v>
  </rv>
  <rv s="1">
    <fb>36.1690921</fb>
    <v>10</v>
  </rv>
  <rv s="2">
    <v>65</v>
  </rv>
  <rv s="3">
    <v>https://www.bing.com/search?q=las+vegas&amp;form=skydnc</v>
    <v>Learn more on Bing</v>
  </rv>
  <rv s="1">
    <fb>-115.1405767</fb>
    <v>10</v>
  </rv>
  <rv s="1">
    <fb>641903</fb>
    <v>9</v>
  </rv>
  <rv s="4">
    <v>#VALUE!</v>
    <v>en-US</v>
    <v>26dfb75a-3573-4ff8-bbb3-b8cadaea23a8</v>
    <v>536870912</v>
    <v>1</v>
    <v>390</v>
    <v>3</v>
    <v>Las Vegas</v>
    <v>18</v>
    <v>63</v>
    <v>Map</v>
    <v>7</v>
    <v>8</v>
    <v>92</v>
    <v>1268</v>
    <v>1269</v>
    <v>4</v>
    <v>Las Vegas, often known simply as Vegas, is the 26th-most populous city in the United States, the most populous city in the state of Nevada, and the county seat of Clark County. The city anchors the Las Vegas Valley metropolitan area and is the largest city within the greater Mojave Desert. Las Vegas is an internationally renowned major resort city, known primarily for its gambling, shopping, fine dining, entertainment, and nightlife. The Las Vegas Valley as a whole serves as the leading financial, commercial, and cultural center for Nevada.</v>
    <v>1270</v>
    <v>1271</v>
    <v>1272</v>
    <v>1273</v>
    <v>Las Vegas</v>
    <v>1274</v>
    <v>226</v>
    <v>Las Vegas</v>
    <v>mdp/vdpid/5061501434860666881</v>
  </rv>
  <rv s="0">
    <v>536870912</v>
    <v>Travis County</v>
    <v>20b17992-eea7-f60c-0264-9295ab19d7e4</v>
    <v>en-US</v>
    <v>Map</v>
  </rv>
  <rv s="1">
    <fb>845.65701790580704</fb>
    <v>9</v>
  </rv>
  <rv s="1">
    <fb>30.264979</fb>
    <v>10</v>
  </rv>
  <rv s="0">
    <v>805306368</v>
    <v>Steve Adler (Mayor)</v>
    <v>a02ed65b-349e-46d1-2351-c5c48442e445</v>
    <v>en-US</v>
    <v>Generic</v>
  </rv>
  <rv s="2">
    <v>66</v>
  </rv>
  <rv s="3">
    <v>https://www.bing.com/search?q=austin+texas&amp;form=skydnc</v>
    <v>Learn more on Bing</v>
  </rv>
  <rv s="1">
    <fb>-97.746598000000006</fb>
    <v>10</v>
  </rv>
  <rv s="1">
    <fb>1028225</fb>
    <v>9</v>
  </rv>
  <rv s="4">
    <v>#VALUE!</v>
    <v>en-US</v>
    <v>afd7d7f6-01a2-401c-bb4d-59f7e34d585c</v>
    <v>536870912</v>
    <v>1</v>
    <v>395</v>
    <v>3</v>
    <v>Austin</v>
    <v>18</v>
    <v>63</v>
    <v>Map</v>
    <v>7</v>
    <v>396</v>
    <v>93</v>
    <v>1276</v>
    <v>1277</v>
    <v>4</v>
    <v>Austin is the capital city of the U.S. state of Texas, as well as the seat and largest city of Travis County, with portions extending into Hays and Williamson counties. Incorporated on December 27, 1839, it is the 11th-most populous city in the United States, the fourth-most-populous city in Texas, the second-most-populous state capital city, one of two state capitals with a population of over one million people, after Phoenix, Arizona, and the most populous state capital that is not also the most populous city in its state. It has been one of the fastest growing large cities in the United States since 2010. The Greater Austin and Greater San Antonio areas are separated from each other by approximately 80 miles along Interstate 35. It is anticipated that both regions may form a new metroplex similar to Dallas and Fort Worth. Austin is the southernmost state capital in the contiguous United States and is considered a "Beta −" global city as categorized by the Globalization and World Cities Research Network.</v>
    <v>1278</v>
    <v>1280</v>
    <v>1281</v>
    <v>1282</v>
    <v>Austin</v>
    <v>1283</v>
    <v>10</v>
    <v>Austin</v>
    <v>mdp/vdpid/5108805940384104452</v>
  </rv>
  <rv s="0">
    <v>536870912</v>
    <v>Harris County</v>
    <v>5bea1a7a-abd6-5fad-653e-5ce3eeb11cb7</v>
    <v>en-US</v>
    <v>Map</v>
  </rv>
  <rv s="1">
    <fb>1625.2</fb>
    <v>9</v>
  </rv>
  <rv s="1">
    <fb>29.762778000000001</fb>
    <v>10</v>
  </rv>
  <rv s="0">
    <v>805306368</v>
    <v>Sylvester Turner (Mayor)</v>
    <v>70668f90-c5da-66f0-41ae-152a1286911b</v>
    <v>en-US</v>
    <v>Generic</v>
  </rv>
  <rv s="2">
    <v>67</v>
  </rv>
  <rv s="3">
    <v>https://www.bing.com/search?q=houston+texas&amp;form=skydnc</v>
    <v>Learn more on Bing</v>
  </rv>
  <rv s="1">
    <fb>-95.383055999999996</fb>
    <v>10</v>
  </rv>
  <rv s="1">
    <fb>2304580</fb>
    <v>9</v>
  </rv>
  <rv s="4">
    <v>#VALUE!</v>
    <v>en-US</v>
    <v>ad99c262-d92e-4e88-87f7-5c66752fec36</v>
    <v>536870912</v>
    <v>1</v>
    <v>402</v>
    <v>3</v>
    <v>Houston</v>
    <v>18</v>
    <v>63</v>
    <v>Map</v>
    <v>7</v>
    <v>8</v>
    <v>93</v>
    <v>1285</v>
    <v>1286</v>
    <v>4</v>
    <v>Houston is the most populous city in Texas, fourth-most populous city in the United States, most populous city in the Southern United States, as well as the sixth-most populous in North America, with a population of 2,304,580 in 2020. Located in Southeast Texas near Galveston Bay and the Gulf of Mexico, it is the seat and largest city of Harris County and the principal city of the Greater Houston metropolitan area, which is the fifth-most populous metropolitan statistical area in the United States and the second-most populous in Texas. Houston is the southeast anchor of the greater megaregion known as the Texas Triangle.</v>
    <v>1287</v>
    <v>1289</v>
    <v>1290</v>
    <v>1291</v>
    <v>Houston</v>
    <v>1292</v>
    <v>10</v>
    <v>Houston</v>
    <v>mdp/vdpid/5110537662389813249</v>
  </rv>
  <rv s="0">
    <v>536870912</v>
    <v>Anne Arundel County</v>
    <v>0a162fdf-8a0b-35f9-e8b1-cd59ba86b1c7</v>
    <v>en-US</v>
    <v>Map</v>
  </rv>
  <rv s="1">
    <fb>20.98</fb>
    <v>9</v>
  </rv>
  <rv s="1">
    <fb>38.972943999999998</fb>
    <v>10</v>
  </rv>
  <rv s="0">
    <v>805306368</v>
    <v>Gavin Buckley (Mayor)</v>
    <v>eaa7eef2-1bda-4afd-84cf-e247261c9200</v>
    <v>en-US</v>
    <v>Generic</v>
  </rv>
  <rv s="2">
    <v>68</v>
  </rv>
  <rv s="3">
    <v>https://www.bing.com/search?q=annapolis+maryland&amp;form=skydnc</v>
    <v>Learn more on Bing</v>
  </rv>
  <rv s="1">
    <fb>-76.501158000000004</fb>
    <v>10</v>
  </rv>
  <rv s="1">
    <fb>40812</fb>
    <v>9</v>
  </rv>
  <rv s="4">
    <v>#VALUE!</v>
    <v>en-US</v>
    <v>5c1c2452-fad3-09a7-1bd5-bafdf1acf665</v>
    <v>536870912</v>
    <v>1</v>
    <v>407</v>
    <v>3</v>
    <v>Annapolis</v>
    <v>18</v>
    <v>63</v>
    <v>Map</v>
    <v>7</v>
    <v>8</v>
    <v>94</v>
    <v>1294</v>
    <v>1295</v>
    <v>4</v>
    <v>Annapolis, the capital of the U.S. state of Maryland, also functions as the county seat of Anne Arundel County. Situated on the Chesapeake Bay at the mouth of the Severn River, 25 miles south of Baltimore and about 30 miles east of Washington, D.C., Annapolis forms part of the Baltimore–Washington metropolitan area. The 2020 census recorded its population as 40,812, an increase of 6.3% since 2010.</v>
    <v>1296</v>
    <v>1298</v>
    <v>1299</v>
    <v>1300</v>
    <v>Annapolis</v>
    <v>1301</v>
    <v>162</v>
    <v>Annapolis</v>
    <v>mdp/vdpid/5490082446361755649</v>
  </rv>
  <rv s="0">
    <v>536870912</v>
    <v>Baltimore County</v>
    <v>7918aca0-f66a-7e26-ae63-31d5831f87b2</v>
    <v>en-US</v>
    <v>Map</v>
  </rv>
  <rv s="1">
    <fb>238.4</fb>
    <v>9</v>
  </rv>
  <rv s="5">
    <v>43</v>
    <v>7</v>
    <v>413</v>
    <v>0</v>
    <v>Image of Baltimore</v>
  </rv>
  <rv s="1">
    <fb>39.283332999999999</fb>
    <v>10</v>
  </rv>
  <rv s="2">
    <v>69</v>
  </rv>
  <rv s="3">
    <v>https://www.bing.com/search?q=baltimore+maryland&amp;form=skydnc</v>
    <v>Learn more on Bing</v>
  </rv>
  <rv s="1">
    <fb>-76.616667000000007</fb>
    <v>10</v>
  </rv>
  <rv s="1">
    <fb>585708</fb>
    <v>9</v>
  </rv>
  <rv s="14">
    <v>#VALUE!</v>
    <v>en-US</v>
    <v>ee720710-86f4-43c1-914a-9e12af6cb368</v>
    <v>536870912</v>
    <v>1</v>
    <v>412</v>
    <v>349</v>
    <v>Baltimore</v>
    <v>18</v>
    <v>19</v>
    <v>Map</v>
    <v>7</v>
    <v>8</v>
    <v>94</v>
    <v>1303</v>
    <v>1304</v>
    <v>4</v>
    <v>Baltimore is the most populous city in the U.S. state of Maryland, as well as the 30th most populous city in the United States, with a population of 585,708 in 2020. Baltimore was designated an independent city by the Constitution of Maryland in 1851, and today is the most populous independent city in the United States. As of 2017, the population of the Baltimore metropolitan area was estimated to be around 2.8 million, making it the 21st largest metropolitan area in the country. Baltimore is located about 40 miles northeast of Washington, D.C., making it a principal city in the Washington–Baltimore combined statistical area, the third-largest CSA in the nation, with a calculated 2018 population of 9,797,063.</v>
    <v>1305</v>
    <v>1306</v>
    <v>1307</v>
    <v>1308</v>
    <v>1309</v>
    <v>Baltimore</v>
    <v>1310</v>
    <v>162</v>
    <v>Baltimore</v>
    <v>mdp/vdpid/5490064267963006978</v>
  </rv>
  <rv s="0">
    <v>536870912</v>
    <v>Franklin County</v>
    <v>ef5a1399-1027-bfe8-3be8-500d7b5abb0e</v>
    <v>en-US</v>
    <v>Map</v>
  </rv>
  <rv s="1">
    <fb>577.85</fb>
    <v>9</v>
  </rv>
  <rv s="1">
    <fb>39.983333000000002</fb>
    <v>10</v>
  </rv>
  <rv s="0">
    <v>805306368</v>
    <v>Andrew Ginther (Mayor)</v>
    <v>265b4059-0439-3e4a-ef5c-8d2edfb2bf46</v>
    <v>en-US</v>
    <v>Generic</v>
  </rv>
  <rv s="2">
    <v>70</v>
  </rv>
  <rv s="3">
    <v>https://www.bing.com/search?q=columbus+ohio&amp;form=skydnc</v>
    <v>Learn more on Bing</v>
  </rv>
  <rv s="1">
    <fb>-82.983333000000002</fb>
    <v>10</v>
  </rv>
  <rv s="1">
    <fb>905748</fb>
    <v>9</v>
  </rv>
  <rv s="4">
    <v>#VALUE!</v>
    <v>en-US</v>
    <v>5b78da0b-6447-4f71-92b2-f1fafe94ba51</v>
    <v>536870912</v>
    <v>1</v>
    <v>418</v>
    <v>3</v>
    <v>Columbus</v>
    <v>18</v>
    <v>63</v>
    <v>Map</v>
    <v>7</v>
    <v>8</v>
    <v>95</v>
    <v>1312</v>
    <v>1313</v>
    <v>4</v>
    <v>Columbus is the state capital and the most populous city in the U.S. state of Ohio. With a population of 905,748 for the 2020 census, it is the 14th-most populous city in the U.S., the second-most populous city in the Midwest after Chicago, and the third-most populous state capital. Columbus is the county seat of Franklin County; it also extends into Delaware and Fairfield counties. It is the core city of the Columbus, OH Metropolitan Statistical Area, which encompasses ten counties. The metropolitan area has a 2020 population of 2,138,926, making it the largest entirely in Ohio.</v>
    <v>1314</v>
    <v>1316</v>
    <v>1317</v>
    <v>1318</v>
    <v>Columbus</v>
    <v>1319</v>
    <v>162</v>
    <v>Columbus</v>
    <v>mdp/vdpid/5480154750756323330</v>
  </rv>
  <rv s="0">
    <v>536870912</v>
    <v>East Baton Rouge Parish</v>
    <v>f120d471-709e-014b-2eb7-5a9678a3542d</v>
    <v>en-US</v>
    <v>Map</v>
  </rv>
  <rv s="1">
    <fb>204.89</fb>
    <v>9</v>
  </rv>
  <rv s="1">
    <fb>30.449493</fb>
    <v>10</v>
  </rv>
  <rv s="0">
    <v>805306368</v>
    <v>Sharon Weston Broome (Mayor)</v>
    <v>7abe063e-bc55-6a69-1437-eaa87f016ead</v>
    <v>en-US</v>
    <v>Generic</v>
  </rv>
  <rv s="2">
    <v>71</v>
  </rv>
  <rv s="3">
    <v>https://www.bing.com/search?q=baton+rouge+louisiana&amp;form=skydnc</v>
    <v>Learn more on Bing</v>
  </rv>
  <rv s="1">
    <fb>-91.093399000000005</fb>
    <v>10</v>
  </rv>
  <rv s="1">
    <fb>227470</fb>
    <v>9</v>
  </rv>
  <rv s="4">
    <v>#VALUE!</v>
    <v>en-US</v>
    <v>dc17dbc5-08e4-4782-8f58-e5ce764122b6</v>
    <v>536870912</v>
    <v>1</v>
    <v>422</v>
    <v>3</v>
    <v>Baton Rouge</v>
    <v>18</v>
    <v>63</v>
    <v>Map</v>
    <v>7</v>
    <v>8</v>
    <v>101</v>
    <v>1321</v>
    <v>1322</v>
    <v>4</v>
    <v>Baton Rouge is the capital of the U.S. state of Louisiana. On the eastern bank of the Mississippi River, it is the parish seat of East Baton Rouge Parish, the most-populous parish in Louisiana. Since 2020, it has been the 99th-most-populous city in the United States, and second-largest city in Louisiana after New Orleans. It is the 18th-most-populous state capital. At the U.S. Census Bureau's 2020 tabulation, it had a population of 227,470; its consolidated population was 456,781 in 2020. It is the center of the Greater Baton Rouge area, the second-largest metropolitan area in Louisiana, with a population of 870,569 as of 2020, up from 802,484 in 2010.</v>
    <v>1323</v>
    <v>1325</v>
    <v>1326</v>
    <v>1327</v>
    <v>Baton Rouge</v>
    <v>1328</v>
    <v>10</v>
    <v>Baton Rouge</v>
    <v>mdp/vdpid/5111184592107208705</v>
  </rv>
  <rv s="0">
    <v>536870912</v>
    <v>Honolulu County</v>
    <v>6a1104f7-4797-056d-e612-ea6db8f7eb85</v>
    <v>en-US</v>
    <v>Map</v>
  </rv>
  <rv s="1">
    <fb>177.2</fb>
    <v>9</v>
  </rv>
  <rv s="1">
    <fb>21.309920000000002</fb>
    <v>10</v>
  </rv>
  <rv s="2">
    <v>72</v>
  </rv>
  <rv s="3">
    <v>https://www.bing.com/search?q=honolulu+oahu&amp;form=skydnc</v>
    <v>Learn more on Bing</v>
  </rv>
  <rv s="1">
    <fb>-157.858158</fb>
    <v>10</v>
  </rv>
  <rv s="1">
    <fb>343302</fb>
    <v>9</v>
  </rv>
  <rv s="4">
    <v>#VALUE!</v>
    <v>en-US</v>
    <v>d731fc3c-d469-8636-dd36-2af83cf55145</v>
    <v>536870912</v>
    <v>1</v>
    <v>428</v>
    <v>3</v>
    <v>Honolulu</v>
    <v>18</v>
    <v>63</v>
    <v>Map</v>
    <v>7</v>
    <v>8</v>
    <v>103</v>
    <v>1330</v>
    <v>1331</v>
    <v>4</v>
    <v>Honolulu is the capital and largest city of the U.S. state of Hawaii, which is located in the Pacific Ocean. It is an unincorporated county seat of the consolidated City and County of Honolulu, situated along the southwest coast of the island of Oʻahu, and is the westernmost and southernmost major U.S. city. Honolulu is Hawaii's main gateway to the world. It is also a major hub for business, finance, hospitality, and military defense in both the state and Oceania. The city is characterized by a mix of various Asian, Western, and Pacific cultures, as reflected in its diverse demography, cuisine, and traditions.</v>
    <v>1332</v>
    <v>1333</v>
    <v>1334</v>
    <v>1335</v>
    <v>Honolulu</v>
    <v>1336</v>
    <v>625</v>
    <v>Honolulu</v>
    <v>mdp/vdpid/4984068778523361281</v>
  </rv>
  <rv s="0">
    <v>536870912</v>
    <v>Polk County</v>
    <v>3fb83cfb-40be-aefa-5fb9-42c5d8ddfec9</v>
    <v>en-US</v>
    <v>Map</v>
  </rv>
  <rv s="1">
    <fb>125.48</fb>
    <v>9</v>
  </rv>
  <rv s="5">
    <v>44</v>
    <v>7</v>
    <v>434</v>
    <v>0</v>
    <v>Image of Salem</v>
  </rv>
  <rv s="1">
    <fb>44.939016000000002</fb>
    <v>10</v>
  </rv>
  <rv s="0">
    <v>805306368</v>
    <v>Chuck Bennett (Mayor)</v>
    <v>ca107fa4-5cb2-bf28-c900-e8e77caa38dc</v>
    <v>en-US</v>
    <v>Generic</v>
  </rv>
  <rv s="2">
    <v>73</v>
  </rv>
  <rv s="3">
    <v>https://www.bing.com/search?q=salem+oregon&amp;form=skydnc</v>
    <v>Learn more on Bing</v>
  </rv>
  <rv s="1">
    <fb>-123.03930699999999</fb>
    <v>10</v>
  </rv>
  <rv s="1">
    <fb>175535</fb>
    <v>9</v>
  </rv>
  <rv s="14">
    <v>#VALUE!</v>
    <v>en-US</v>
    <v>181e3c46-a4b5-41c5-a74f-486f15e8dc58</v>
    <v>536870912</v>
    <v>1</v>
    <v>433</v>
    <v>349</v>
    <v>Salem</v>
    <v>18</v>
    <v>19</v>
    <v>Map</v>
    <v>7</v>
    <v>8</v>
    <v>104</v>
    <v>1338</v>
    <v>1339</v>
    <v>4</v>
    <v>Salem is the capital of the U.S. state of Oregon, and the county seat of Marion County. It is located in the center of the Willamette Valley alongside the Willamette River, which runs north through the city. The river forms the boundary between Marion and Polk counties, and the city neighborhood of West Salem is in Polk County. Salem was founded in 1842, became the capital of the Oregon Territory in 1851, and was incorporated in 1857.</v>
    <v>1340</v>
    <v>1341</v>
    <v>1343</v>
    <v>1344</v>
    <v>1345</v>
    <v>Salem</v>
    <v>1346</v>
    <v>226</v>
    <v>Salem</v>
    <v>mdp/vdpid/5053074332494856193</v>
  </rv>
  <rv s="0">
    <v>536870912</v>
    <v>Multnomah County</v>
    <v>09a9dfb0-af26-d1d9-c818-43e2fdd19867</v>
    <v>en-US</v>
    <v>Map</v>
  </rv>
  <rv s="1">
    <fb>375.78</fb>
    <v>9</v>
  </rv>
  <rv s="5">
    <v>45</v>
    <v>7</v>
    <v>439</v>
    <v>0</v>
    <v>Image of Portland</v>
  </rv>
  <rv s="1">
    <fb>45.52</fb>
    <v>10</v>
  </rv>
  <rv s="0">
    <v>805306368</v>
    <v>Ted Wheeler (Mayor)</v>
    <v>34b77850-843b-6f6f-af63-18a8f8bdc38c</v>
    <v>en-US</v>
    <v>Generic</v>
  </rv>
  <rv s="0">
    <v>805306368</v>
    <v>Nick Fish (Commissioner)</v>
    <v>97e47b91-c959-9a9f-1c71-5c9c50945e04</v>
    <v>en-US</v>
    <v>Generic</v>
  </rv>
  <rv s="2">
    <v>74</v>
  </rv>
  <rv s="3">
    <v>https://www.bing.com/search?q=portland+oregon&amp;form=skydnc</v>
    <v>Learn more on Bing</v>
  </rv>
  <rv s="1">
    <fb>-122.681944</fb>
    <v>10</v>
  </rv>
  <rv s="1">
    <fb>652503</fb>
    <v>9</v>
  </rv>
  <rv s="14">
    <v>#VALUE!</v>
    <v>en-US</v>
    <v>5658ef8a-9267-4851-b335-72bc82329a4e</v>
    <v>536870912</v>
    <v>1</v>
    <v>438</v>
    <v>349</v>
    <v>Portland</v>
    <v>18</v>
    <v>19</v>
    <v>Map</v>
    <v>7</v>
    <v>8</v>
    <v>104</v>
    <v>1348</v>
    <v>1349</v>
    <v>4</v>
    <v>Portland is a city of regional importance to the Pacific Northwest and the largest and most populous city in the U.S. state of Oregon. Within Oregon it is the sub-regional seat of power for Multnomah County, the largest county in Oregon by population. It is also an inland port city in the Willamette Valley region of the Pacific Northwest, at the confluence of the Willamette and Columbia rivers in Northwestern Oregon. As of 2020, Portland had a population of 652,503, making it the 25th-most populated city in the United States, the sixth-most populous on the West Coast, and the second-most populous in the Pacific Northwest, after Seattle. Approximately 2.5 million people live in the Portland metropolitan statistical area, making it the 25th most populous in the United States. Its combined statistical area ranks 19th-largest with a population of around 3.2 million. Approximately 47% of Oregon's population resides within the Portland metropolitan area.</v>
    <v>1350</v>
    <v>1351</v>
    <v>1354</v>
    <v>1355</v>
    <v>1356</v>
    <v>Portland</v>
    <v>1357</v>
    <v>226</v>
    <v>Portland</v>
    <v>mdp/vdpid/4860910142754914306</v>
  </rv>
  <rv s="0">
    <v>536870912</v>
    <v>Cass County</v>
    <v>1f0c266a-98dc-841b-c0d0-cdf8a44e9b26</v>
    <v>en-US</v>
    <v>Map</v>
  </rv>
  <rv s="1">
    <fb>126.44</fb>
    <v>9</v>
  </rv>
  <rv s="1">
    <fb>46.876959499999998</fb>
    <v>10</v>
  </rv>
  <rv s="0">
    <v>805306368</v>
    <v>Tim Mahoney (Mayor)</v>
    <v>bbafa933-87d1-9ae6-8f02-96f771a52065</v>
    <v>en-US</v>
    <v>Generic</v>
  </rv>
  <rv s="2">
    <v>75</v>
  </rv>
  <rv s="3">
    <v>https://www.bing.com/search?q=fargo+north+dakota&amp;form=skydnc</v>
    <v>Learn more on Bing</v>
  </rv>
  <rv s="1">
    <fb>-96.784636199999994</fb>
    <v>10</v>
  </rv>
  <rv s="1">
    <fb>125990</fb>
    <v>9</v>
  </rv>
  <rv s="4">
    <v>#VALUE!</v>
    <v>en-US</v>
    <v>4886dae3-b8ea-4b19-b601-d775aa06fa2d</v>
    <v>536870912</v>
    <v>1</v>
    <v>442</v>
    <v>3</v>
    <v>Fargo</v>
    <v>18</v>
    <v>63</v>
    <v>Map</v>
    <v>7</v>
    <v>8</v>
    <v>105</v>
    <v>1359</v>
    <v>1360</v>
    <v>4</v>
    <v>Fargo is a city in and the county seat of Cass County, North Dakota, United States. According to the 2020 United States census, its population was 125,990, making it the most populous city in the state and the 224th-most populous city in the United States. Fargo, along with its twin city of Moorhead, Minnesota, and the adjacent cities of West Fargo, North Dakota and Dilworth, Minnesota, form the core of the Fargo, ND - Moorhead, MN Metropolitan Statistical Area. The MSA had a population of 248,591 in 2020.</v>
    <v>1361</v>
    <v>1363</v>
    <v>1364</v>
    <v>1365</v>
    <v>Fargo</v>
    <v>1366</v>
    <v>10</v>
    <v>Fargo</v>
    <v>mdp/vdpid/4897319814185353217</v>
  </rv>
  <rv s="1">
    <fb>161.87425689599999</fb>
    <v>9</v>
  </rv>
  <rv s="1">
    <fb>37.540759000000001</fb>
    <v>10</v>
  </rv>
  <rv s="0">
    <v>805306368</v>
    <v>Levar Stoney (Mayor)</v>
    <v>2a7baea1-9884-a140-db36-46ad969b1202</v>
    <v>en-US</v>
    <v>Generic</v>
  </rv>
  <rv s="2">
    <v>76</v>
  </rv>
  <rv s="3">
    <v>https://www.bing.com/search?q=richmond+virginia&amp;form=skydnc</v>
    <v>Learn more on Bing</v>
  </rv>
  <rv s="1">
    <fb>-77.433931999999999</fb>
    <v>10</v>
  </rv>
  <rv s="1">
    <fb>226610</fb>
    <v>9</v>
  </rv>
  <rv s="2">
    <v>77</v>
  </rv>
  <rv s="16">
    <v>#VALUE!</v>
    <v>en-US</v>
    <v>59263810-6a82-4930-943c-1fa0693b17b0</v>
    <v>536870912</v>
    <v>1</v>
    <v>446</v>
    <v>447</v>
    <v>Richmond</v>
    <v>18</v>
    <v>63</v>
    <v>Map</v>
    <v>7</v>
    <v>8</v>
    <v>109</v>
    <v>1368</v>
    <v>4</v>
    <v>Richmond is the capital city of the Commonwealth of Virginia in the United States. It is the center of the Richmond Metropolitan Statistical Area and the Greater Richmond Region. Richmond was incorporated in 1742 and has been an independent city since 1871. As of the 2010 census, the city's population was 204,214; in 2020, the population had grown to 226,610, making Richmond the fourth-most populous city in Virginia. The Richmond Metropolitan Area has a population of 1,260,029, the third-most populous metro in the state.</v>
    <v>1369</v>
    <v>1371</v>
    <v>1372</v>
    <v>1373</v>
    <v>Richmond</v>
    <v>1374</v>
    <v>1375</v>
    <v>Richmond</v>
    <v>mdp/vdpid/10037721</v>
  </rv>
  <rv s="1">
    <fb>1288.00108727</fb>
    <v>9</v>
  </rv>
  <rv s="3">
    <v>https://www.bing.com/search?q=virginia+beach&amp;form=skydnc</v>
    <v>Learn more on Bing</v>
  </rv>
  <rv s="1">
    <fb>459470</fb>
    <v>9</v>
  </rv>
  <rv s="17">
    <v>#VALUE!</v>
    <v>en-US</v>
    <v>6f1fd4dd-40ef-4ec3-989c-108c9b444996</v>
    <v>536870912</v>
    <v>1</v>
    <v>452</v>
    <v>453</v>
    <v>Virginia Beach</v>
    <v>454</v>
    <v>63</v>
    <v>Map</v>
    <v>7</v>
    <v>8</v>
    <v>109</v>
    <v>1377</v>
    <v>4</v>
    <v>Virginia Beach is an independent city located on the southeastern coast of the Commonwealth of Virginia in the United States. The population was 459,470 as of the 2020 census. Although mostly suburban in character, it is the most populous city in Virginia, fifth-most populous city in the Mid-Atlantic, ninth-most populous city in the Southeast and the 43rd-most populous city in the nation. Located on the Atlantic Ocean at the mouth of the Chesapeake Bay, Virginia Beach is the largest city in the Hampton Roads metropolitan area. This area, known as "America's First Region", also includes the independent cities of Chesapeake, Hampton, Newport News, Norfolk, Portsmouth, and Suffolk, as well as other smaller cities, counties, and towns of Hampton Roads.</v>
    <v>1378</v>
    <v>Virginia Beach</v>
    <v>1379</v>
    <v>1375</v>
    <v>Virginia Beach</v>
    <v>mdp/vdpid/5491576999770062849</v>
  </rv>
  <rv s="0">
    <v>536870912</v>
    <v>Cook County</v>
    <v>38aa555d-a2f0-25e5-0b3a-ef870e8ef479</v>
    <v>en-US</v>
    <v>Map</v>
  </rv>
  <rv s="1">
    <fb>606.1</fb>
    <v>9</v>
  </rv>
  <rv s="5">
    <v>46</v>
    <v>7</v>
    <v>460</v>
    <v>0</v>
    <v>Image of Chicago</v>
  </rv>
  <rv s="1">
    <fb>41.883229</fb>
    <v>10</v>
  </rv>
  <rv s="2">
    <v>78</v>
  </rv>
  <rv s="3">
    <v>https://www.bing.com/search?q=chicago&amp;form=skydnc</v>
    <v>Learn more on Bing</v>
  </rv>
  <rv s="1">
    <fb>-87.632397999999995</fb>
    <v>10</v>
  </rv>
  <rv s="1">
    <fb>2746388</fb>
    <v>9</v>
  </rv>
  <rv s="14">
    <v>#VALUE!</v>
    <v>en-US</v>
    <v>28deeb39-ca49-4bd4-913b-929b1de4b25b</v>
    <v>536870912</v>
    <v>1</v>
    <v>459</v>
    <v>349</v>
    <v>Chicago</v>
    <v>18</v>
    <v>19</v>
    <v>Map</v>
    <v>7</v>
    <v>8</v>
    <v>111</v>
    <v>1381</v>
    <v>1382</v>
    <v>4</v>
    <v>Chicago, officially the City of Chicago, is the most populous city in the U.S. state of Illinois, and the third-most populous city in the United States, following New York City and Los Angeles. With a population of 2,746,388 in the 2020 census, it is also the most populous city in the Midwestern United States and the fifth most populous city in North America. Chicago is the county seat of Cook County, the second most populous county in the U.S., while a small portion of the city's O'Hare International Airport also extends into DuPage County. Chicago is the principal city of the Chicago metropolitan area, defined as either the U.S. Census Bureau's metropolitan statistical area or the combined statistical area, often called Chicagoland. It is one of the 40 largest urban areas in the world.</v>
    <v>1383</v>
    <v>1384</v>
    <v>1385</v>
    <v>1386</v>
    <v>1387</v>
    <v>Chicago</v>
    <v>1388</v>
    <v>10</v>
    <v>Chicago</v>
    <v>mdp/vdpid/5477686925982695427</v>
  </rv>
  <rv s="0">
    <v>536870912</v>
    <v>Jefferson County</v>
    <v>c4be12c3-d02d-bf58-e5bc-bcb182a55059</v>
    <v>en-US</v>
    <v>Map</v>
  </rv>
  <rv s="1">
    <fb>1033.40525602</fb>
    <v>9</v>
  </rv>
  <rv s="5">
    <v>47</v>
    <v>7</v>
    <v>467</v>
    <v>0</v>
    <v>Image of Louisville</v>
  </rv>
  <rv s="1">
    <fb>38.25</fb>
    <v>10</v>
  </rv>
  <rv s="0">
    <v>805306368</v>
    <v>Greg Fischer (Mayor)</v>
    <v>38b8537f-f23a-58b8-b835-414e4a0d76b7</v>
    <v>en-US</v>
    <v>Generic</v>
  </rv>
  <rv s="2">
    <v>79</v>
  </rv>
  <rv s="3">
    <v>https://www.bing.com/search?q=louisville&amp;form=skydnc</v>
    <v>Learn more on Bing</v>
  </rv>
  <rv s="1">
    <fb>-85.766666999999998</fb>
    <v>10</v>
  </rv>
  <rv s="1">
    <fb>633045</fb>
    <v>9</v>
  </rv>
  <rv s="14">
    <v>#VALUE!</v>
    <v>en-US</v>
    <v>1bc669d8-9310-926f-25b9-880f75cd4247</v>
    <v>536870912</v>
    <v>1</v>
    <v>465</v>
    <v>349</v>
    <v>Louisville</v>
    <v>5</v>
    <v>466</v>
    <v>Map</v>
    <v>7</v>
    <v>8</v>
    <v>112</v>
    <v>1390</v>
    <v>1391</v>
    <v>4</v>
    <v>Louisville is the largest city in the Commonwealth of Kentucky and the 29th most-populous city in the United States. Louisville is the historical seat and, since 2003, the nominal seat of Jefferson County, on the Indiana border.</v>
    <v>1392</v>
    <v>1393</v>
    <v>1395</v>
    <v>1396</v>
    <v>1397</v>
    <v>Louisville</v>
    <v>1398</v>
    <v>162</v>
    <v>Louisville</v>
    <v>mdp/vdpid/5481674168351064065</v>
  </rv>
  <rv s="0">
    <v>536870912</v>
    <v>Maricopa County</v>
    <v>385e4056-0008-58a2-b460-55f838262318</v>
    <v>en-US</v>
    <v>Map</v>
  </rv>
  <rv s="1">
    <fb>1338.26</fb>
    <v>9</v>
  </rv>
  <rv s="5">
    <v>48</v>
    <v>7</v>
    <v>472</v>
    <v>0</v>
    <v>Image of Phoenix</v>
  </rv>
  <rv s="1">
    <fb>33.450000000000003</fb>
    <v>10</v>
  </rv>
  <rv s="2">
    <v>80</v>
  </rv>
  <rv s="3">
    <v>https://www.bing.com/search?q=phoenix+arizona&amp;form=skydnc</v>
    <v>Learn more on Bing</v>
  </rv>
  <rv s="1">
    <fb>-112.066667</fb>
    <v>10</v>
  </rv>
  <rv s="1">
    <fb>1608139</fb>
    <v>9</v>
  </rv>
  <rv s="2">
    <v>81</v>
  </rv>
  <rv s="14">
    <v>#VALUE!</v>
    <v>en-US</v>
    <v>b06044c3-41e1-4e2a-bba7-27a29bba8ea9</v>
    <v>536870912</v>
    <v>1</v>
    <v>471</v>
    <v>349</v>
    <v>Phoenix</v>
    <v>18</v>
    <v>19</v>
    <v>Map</v>
    <v>7</v>
    <v>8</v>
    <v>113</v>
    <v>1400</v>
    <v>1401</v>
    <v>4</v>
    <v>Phoenix is the capital and most populous city in the American state of Arizona, with 1,608,139 residents as of 2020. It is the fifth-most populous city in the United States, and one of only two state capitals with a population of more than one million residents, along with Austin.</v>
    <v>1402</v>
    <v>1403</v>
    <v>1404</v>
    <v>1405</v>
    <v>1406</v>
    <v>Phoenix</v>
    <v>1407</v>
    <v>1408</v>
    <v>Phoenix</v>
    <v>mdp/vdpid/5098089334867755012</v>
  </rv>
  <rv s="0">
    <v>536870912</v>
    <v>Milwaukee County</v>
    <v>f476d37c-7f61-28e5-5575-f14def5efb84</v>
    <v>en-US</v>
    <v>Map</v>
  </rv>
  <rv s="1">
    <fb>250.71</fb>
    <v>9</v>
  </rv>
  <rv s="1">
    <fb>43.05</fb>
    <v>10</v>
  </rv>
  <rv s="3">
    <v>https://www.bing.com/search?q=milwaukee+wisconsin&amp;form=skydnc</v>
    <v>Learn more on Bing</v>
  </rv>
  <rv s="1">
    <fb>-87.95</fb>
    <v>10</v>
  </rv>
  <rv s="1">
    <fb>577222</fb>
    <v>9</v>
  </rv>
  <rv s="15">
    <v>#VALUE!</v>
    <v>en-US</v>
    <v>9fdb4bdb-6dd4-4dd1-9159-1e8abc73ab65</v>
    <v>536870912</v>
    <v>1</v>
    <v>478</v>
    <v>368</v>
    <v>Milwaukee</v>
    <v>18</v>
    <v>63</v>
    <v>Map</v>
    <v>7</v>
    <v>8</v>
    <v>115</v>
    <v>1410</v>
    <v>1411</v>
    <v>4</v>
    <v>Milwaukee, officially the City of Milwaukee, is the most populous city in the U.S. state of Wisconsin and the county seat of Milwaukee County. With a population of 577,222 at the 2020 census, Milwaukee is the 31st largest city in the United States, the fifth-largest city in the Midwestern United States, and the second largest city on Lake Michigan's shore behind Chicago.</v>
    <v>1412</v>
    <v>1413</v>
    <v>1414</v>
    <v>Milwaukee</v>
    <v>1415</v>
    <v>10</v>
    <v>Milwaukee</v>
    <v>mdp/vdpid/5476833154096431105</v>
  </rv>
  <rv s="0">
    <v>536870912</v>
    <v>Marion County</v>
    <v>ab457602-8310-1e9c-f76e-b62f7c980071</v>
    <v>en-US</v>
    <v>Map</v>
  </rv>
  <rv s="1">
    <fb>953.5</fb>
    <v>9</v>
  </rv>
  <rv s="1">
    <fb>39.790999999999997</fb>
    <v>10</v>
  </rv>
  <rv s="0">
    <v>805306368</v>
    <v>Joe Hogsett (Mayor)</v>
    <v>35a12ddd-c281-8321-ccbb-63acd394f368</v>
    <v>en-US</v>
    <v>Generic</v>
  </rv>
  <rv s="2">
    <v>82</v>
  </rv>
  <rv s="3">
    <v>https://www.bing.com/search?q=indianapolis&amp;form=skydnc</v>
    <v>Learn more on Bing</v>
  </rv>
  <rv s="1">
    <fb>-86.147999999999996</fb>
    <v>10</v>
  </rv>
  <rv s="1">
    <fb>887642</fb>
    <v>9</v>
  </rv>
  <rv s="4">
    <v>#VALUE!</v>
    <v>en-US</v>
    <v>28ad13c5-50fe-aae3-acb8-c5dea28be321</v>
    <v>536870912</v>
    <v>1</v>
    <v>484</v>
    <v>3</v>
    <v>Indianapolis</v>
    <v>18</v>
    <v>63</v>
    <v>Map</v>
    <v>7</v>
    <v>8</v>
    <v>117</v>
    <v>1417</v>
    <v>1418</v>
    <v>4</v>
    <v>Indianapolis, colloquially known as Indy, is the state capital and most-populous city of the U.S. state of Indiana and the seat of Marion County. According to the United States Census Bureau, the consolidated population of Indianapolis and Marion County in 2020 was 977,642. The "balance" population, which excludes semi-autonomous municipalities in Marion County, was 887,642. It is the 15th most populous city in the U.S., the third-most populous city in the Midwest, after Chicago, Illinois and Columbus, Ohio, and the fourth-most populous state capital after Phoenix, Arizona; Austin, Texas; and Columbus. The Indianapolis metropolitan area is the 33rd most populous metropolitan statistical area in the U.S., with 2,048,703 residents. Its combined statistical area ranks 28th, with a population of 2,431,361. Indianapolis covers 368 square miles, making it the 18th largest city by land area in the U.S.</v>
    <v>1419</v>
    <v>1421</v>
    <v>1422</v>
    <v>1423</v>
    <v>Indianapolis</v>
    <v>1424</v>
    <v>162</v>
    <v>Indianapolis</v>
    <v>mdp/vdpid/5478461750934241282</v>
  </rv>
  <rv s="0">
    <v>536870912</v>
    <v>Davidson County</v>
    <v>333fe993-fea1-1234-e900-137860a296b7</v>
    <v>en-US</v>
    <v>Map</v>
  </rv>
  <rv s="1">
    <fb>1362.17834675012</fb>
    <v>9</v>
  </rv>
  <rv s="1">
    <fb>36.166666999999997</fb>
    <v>10</v>
  </rv>
  <rv s="3">
    <v>https://www.bing.com/search?q=nashville+tennessee&amp;form=skydnc</v>
    <v>Learn more on Bing</v>
  </rv>
  <rv s="1">
    <fb>-86.783332999999999</fb>
    <v>10</v>
  </rv>
  <rv s="1">
    <fb>715884</fb>
    <v>9</v>
  </rv>
  <rv s="15">
    <v>#VALUE!</v>
    <v>en-US</v>
    <v>e2accb9d-ccea-5b7c-7bbc-0db831476d61</v>
    <v>536870912</v>
    <v>1</v>
    <v>490</v>
    <v>368</v>
    <v>Nashville</v>
    <v>18</v>
    <v>63</v>
    <v>Map</v>
    <v>7</v>
    <v>8</v>
    <v>118</v>
    <v>1426</v>
    <v>1427</v>
    <v>4</v>
    <v>Nashville is the capital city of the U.S. state of Tennessee and the seat of Davidson County. With a population of 689,447 at the 2020 U.S. census, Nashville is the most populous city in the state, 21st most-populous city in the U.S., and the fourth most populous city in the southeastern U.S. Located on the Cumberland River, the city is the center of the Nashville metropolitan area, which is one of the fastest growing in the nation.</v>
    <v>1428</v>
    <v>1429</v>
    <v>1430</v>
    <v>Nashville</v>
    <v>1431</v>
    <v>10</v>
    <v>Nashville</v>
    <v>mdp/vdpid/5482596216845893633</v>
  </rv>
  <rv s="0">
    <v>536870912</v>
    <v>Minnehaha County</v>
    <v>a48f247b-fdfb-d50d-c404-cc02cefa97c3</v>
    <v>en-US</v>
    <v>Map</v>
  </rv>
  <rv s="1">
    <fb>190.29</fb>
    <v>9</v>
  </rv>
  <rv s="5">
    <v>49</v>
    <v>7</v>
    <v>496</v>
    <v>0</v>
    <v>Image of Sioux Falls</v>
  </rv>
  <rv s="1">
    <fb>43.547310000000003</fb>
    <v>10</v>
  </rv>
  <rv s="0">
    <v>805306368</v>
    <v>Paul TenHaken (Mayor)</v>
    <v>43b29e89-c921-0022-ae3b-3e48b42b347e</v>
    <v>en-US</v>
    <v>Generic</v>
  </rv>
  <rv s="2">
    <v>83</v>
  </rv>
  <rv s="3">
    <v>https://www.bing.com/search?q=sioux+falls+south+dakota&amp;form=skydnc</v>
    <v>Learn more on Bing</v>
  </rv>
  <rv s="1">
    <fb>-96.731296999999998</fb>
    <v>10</v>
  </rv>
  <rv s="1">
    <fb>192517</fb>
    <v>9</v>
  </rv>
  <rv s="14">
    <v>#VALUE!</v>
    <v>en-US</v>
    <v>d9fcdc7f-1917-4bcf-9998-253d9b343f3e</v>
    <v>536870912</v>
    <v>1</v>
    <v>495</v>
    <v>349</v>
    <v>Sioux Falls</v>
    <v>18</v>
    <v>19</v>
    <v>Map</v>
    <v>7</v>
    <v>8</v>
    <v>119</v>
    <v>1433</v>
    <v>1434</v>
    <v>4</v>
    <v>Sioux Falls is the most populous city in the U.S. state of South Dakota and the 131st-most populous city in the United States. It is the county seat of Minnehaha County and also extends into Lincoln County to the south, proximate with the Iowa state line. As of 2020, Sioux Falls had a population of 192,517, which was estimated in 2022 to have increased to 202,600. The Sioux Falls metro area accounts for more than 30% of the state's population. Chartered in 1856 on the banks of the Big Sioux River, the city is situated in the rolling hills at the junction of interstates 29 and 90.</v>
    <v>1435</v>
    <v>1436</v>
    <v>1438</v>
    <v>1439</v>
    <v>1440</v>
    <v>Sioux Falls</v>
    <v>1441</v>
    <v>10</v>
    <v>Sioux Falls</v>
    <v>mdp/vdpid/5089867834482229249</v>
  </rv>
  <rv s="0">
    <v>536870912</v>
    <v>Bernalillo County</v>
    <v>e7967d7f-c041-5cab-9459-139e4aac0f91</v>
    <v>en-US</v>
    <v>Map</v>
  </rv>
  <rv s="1">
    <fb>490.9</fb>
    <v>9</v>
  </rv>
  <rv s="1">
    <fb>35.110703000000001</fb>
    <v>10</v>
  </rv>
  <rv s="0">
    <v>805306368</v>
    <v>Tim Keller (Mayor)</v>
    <v>82346984-4ff8-b3a8-313b-55b1a3bfd26d</v>
    <v>en-US</v>
    <v>Generic</v>
  </rv>
  <rv s="2">
    <v>84</v>
  </rv>
  <rv s="3">
    <v>https://www.bing.com/search?q=albuquerque+new+mexico&amp;form=skydnc</v>
    <v>Learn more on Bing</v>
  </rv>
  <rv s="1">
    <fb>-106.60999099999999</fb>
    <v>10</v>
  </rv>
  <rv s="1">
    <fb>564559</fb>
    <v>9</v>
  </rv>
  <rv s="2">
    <v>85</v>
  </rv>
  <rv s="4">
    <v>#VALUE!</v>
    <v>en-US</v>
    <v>7fffaaf6-e694-4095-be90-f6492cadbd58</v>
    <v>536870912</v>
    <v>1</v>
    <v>500</v>
    <v>3</v>
    <v>Albuquerque</v>
    <v>18</v>
    <v>63</v>
    <v>Map</v>
    <v>7</v>
    <v>8</v>
    <v>120</v>
    <v>1443</v>
    <v>1444</v>
    <v>4</v>
    <v>Albuquerque, abbreviated as ABQ, is the most populous city in the U.S. state of New Mexico. Its nicknames, The Duke City and Burque, both reference its 1706 founding by Nuevo México governor Francisco Cuervo y Valdés as La Villa de Alburquerque. Named in honor of the Viceroy of New Spain, the 10th Duke of Alburquerque, the city was an outpost on El Camino Real linking Mexico City to the northernmost territories of New Spain. The 2020 census found the population of the city to be 564,559, making Albuquerque the 32nd-most populous city in the United States and the fourth-largest in the Southwest. It is the principal city of the Albuquerque metropolitan area, which had 916,528 residents as of July 2020.</v>
    <v>1445</v>
    <v>1447</v>
    <v>1448</v>
    <v>1449</v>
    <v>Albuquerque</v>
    <v>1450</v>
    <v>1451</v>
    <v>Albuquerque</v>
    <v>mdp/vdpid/5088225856606699521</v>
  </rv>
  <rv s="0">
    <v>536870912</v>
    <v>Lancaster County</v>
    <v>6216a18b-b7cd-7438-30eb-a64bb4114838</v>
    <v>en-US</v>
    <v>Map</v>
  </rv>
  <rv s="1">
    <fb>256.53800000000001</fb>
    <v>9</v>
  </rv>
  <rv s="1">
    <fb>40.813599000000004</fb>
    <v>10</v>
  </rv>
  <rv s="2">
    <v>86</v>
  </rv>
  <rv s="3">
    <v>https://www.bing.com/search?q=lincoln+nebraska&amp;form=skydnc</v>
    <v>Learn more on Bing</v>
  </rv>
  <rv s="1">
    <fb>-96.702610000000007</fb>
    <v>10</v>
  </rv>
  <rv s="1">
    <fb>291082</fb>
    <v>9</v>
  </rv>
  <rv s="4">
    <v>#VALUE!</v>
    <v>en-US</v>
    <v>38974d3e-7769-4d06-b772-31a57932a126</v>
    <v>536870912</v>
    <v>1</v>
    <v>505</v>
    <v>3</v>
    <v>Lincoln</v>
    <v>18</v>
    <v>63</v>
    <v>Map</v>
    <v>7</v>
    <v>8</v>
    <v>121</v>
    <v>1453</v>
    <v>1454</v>
    <v>4</v>
    <v>Lincoln is the capital city of the U.S. state of Nebraska and the county seat of Lancaster County. The city covers 99.050 square miles with a population of 291,082 in 2020. It is the second-most populous city in Nebraska and the 73rd-largest in the United States. The city is the economic and cultural anchor of a substantially larger metropolitan area in the southeastern part of the state called the Lincoln Metropolitan and Lincoln-Beatrice Combined Statistical Areas. The statistical area is home to 361,921 people, making it the 104th-largest combined statistical area in the United States.</v>
    <v>1455</v>
    <v>1456</v>
    <v>1457</v>
    <v>1458</v>
    <v>Lincoln</v>
    <v>1459</v>
    <v>10</v>
    <v>Lincoln</v>
    <v>mdp/vdpid/5090993809047683073</v>
  </rv>
  <rv s="0">
    <v>536870912</v>
    <v>Douglas County</v>
    <v>82f213f4-ddac-6ad3-d504-81728acef513</v>
    <v>en-US</v>
    <v>Map</v>
  </rv>
  <rv s="1">
    <fb>374.48</fb>
    <v>9</v>
  </rv>
  <rv s="1">
    <fb>41.25</fb>
    <v>10</v>
  </rv>
  <rv s="0">
    <v>805306368</v>
    <v>Jean Stothert (Mayor)</v>
    <v>5ce1a1ba-b41b-47a6-a427-75e9fff8f325</v>
    <v>en-US</v>
    <v>Generic</v>
  </rv>
  <rv s="2">
    <v>87</v>
  </rv>
  <rv s="3">
    <v>https://www.bing.com/search?q=omaha+nebraska&amp;form=skydnc</v>
    <v>Learn more on Bing</v>
  </rv>
  <rv s="1">
    <fb>-96</fb>
    <v>10</v>
  </rv>
  <rv s="1">
    <fb>486051</fb>
    <v>9</v>
  </rv>
  <rv s="4">
    <v>#VALUE!</v>
    <v>en-US</v>
    <v>3e9b5a28-f96c-420a-8065-6b1bd5aba459</v>
    <v>536870912</v>
    <v>1</v>
    <v>510</v>
    <v>3</v>
    <v>Omaha</v>
    <v>18</v>
    <v>63</v>
    <v>Map</v>
    <v>7</v>
    <v>8</v>
    <v>121</v>
    <v>1461</v>
    <v>1462</v>
    <v>4</v>
    <v>Omaha is the largest city in the U.S. state of Nebraska and the county seat of Douglas County. Omaha is in the Midwestern United States on the Missouri River, about 10 miles north of the mouth of the Platte River. The nation's 39th-largest city, Omaha's 2020 census population was 486,051. It is the second-largest city in the Great Plains states, the second-largest city along the Missouri River, and the seventh-largest city in the Midwest.</v>
    <v>1463</v>
    <v>1465</v>
    <v>1466</v>
    <v>1467</v>
    <v>Omaha</v>
    <v>1468</v>
    <v>10</v>
    <v>Omaha</v>
    <v>mdp/vdpid/5091016245856174081</v>
  </rv>
  <rv s="0">
    <v>536870912</v>
    <v>Shawnee County</v>
    <v>344ffaee-a63a-4ee3-a207-81e7ae093153</v>
    <v>en-US</v>
    <v>Map</v>
  </rv>
  <rv s="1">
    <fb>159.19999999999999</fb>
    <v>9</v>
  </rv>
  <rv s="1">
    <fb>39.055833</fb>
    <v>10</v>
  </rv>
  <rv s="2">
    <v>88</v>
  </rv>
  <rv s="3">
    <v>https://www.bing.com/search?q=topeka+kansas&amp;form=skydnc</v>
    <v>Learn more on Bing</v>
  </rv>
  <rv s="1">
    <fb>-95.689443999999995</fb>
    <v>10</v>
  </rv>
  <rv s="1">
    <fb>126587</fb>
    <v>9</v>
  </rv>
  <rv s="4">
    <v>#VALUE!</v>
    <v>en-US</v>
    <v>98f8ec52-b318-4d58-b2b4-598ff64e4cfe</v>
    <v>536870912</v>
    <v>1</v>
    <v>513</v>
    <v>3</v>
    <v>Topeka</v>
    <v>18</v>
    <v>63</v>
    <v>Map</v>
    <v>7</v>
    <v>8</v>
    <v>123</v>
    <v>1470</v>
    <v>1471</v>
    <v>4</v>
    <v>Topeka is the capital city of the U.S. state of Kansas and the seat of Shawnee County. It is along the Kansas River in the central part of Shawnee County, in northeast Kansas, in the Central United States. As of the 2020 census, the population of the city was 126,587. The Topeka metropolitan statistical area, which includes Shawnee, Jackson, Jefferson, Osage, and Wabaunsee Counties, had a population of 233,870 in the 2010 census.</v>
    <v>1472</v>
    <v>1473</v>
    <v>1474</v>
    <v>1475</v>
    <v>Topeka</v>
    <v>1476</v>
    <v>10</v>
    <v>Topeka</v>
    <v>mdp/vdpid/5094327422807965697</v>
  </rv>
  <rv s="0">
    <v>536870912</v>
    <v>DeKalb County</v>
    <v>98248223-6f16-7d66-6c35-73cf788eed73</v>
    <v>en-US</v>
    <v>Map</v>
  </rv>
  <rv s="1">
    <fb>342.91442580799998</fb>
    <v>9</v>
  </rv>
  <rv s="1">
    <fb>33.748547000000002</fb>
    <v>10</v>
  </rv>
  <rv s="2">
    <v>89</v>
  </rv>
  <rv s="3">
    <v>https://www.bing.com/search?q=atlanta+georgia&amp;form=skydnc</v>
    <v>Learn more on Bing</v>
  </rv>
  <rv s="1">
    <fb>-84.391502000000003</fb>
    <v>10</v>
  </rv>
  <rv s="1">
    <fb>498715</fb>
    <v>9</v>
  </rv>
  <rv s="4">
    <v>#VALUE!</v>
    <v>en-US</v>
    <v>1a92f3fa-61f9-4e89-b606-40c945cf18d1</v>
    <v>536870912</v>
    <v>1</v>
    <v>518</v>
    <v>3</v>
    <v>Atlanta</v>
    <v>18</v>
    <v>63</v>
    <v>Map</v>
    <v>7</v>
    <v>8</v>
    <v>125</v>
    <v>1478</v>
    <v>1479</v>
    <v>4</v>
    <v>Atlanta is the capital and most populous city of the U.S. state of Georgia. With a population of 498,715 living within the city limits, it is the eighth-most populous city in the Southeast and 38th most populous city in the United States according to the 2020 U.S. census. However, it serves as the cultural and economic heart of the much larger Atlanta metropolitan area, home to 6,144,050 people, making it the eighth-largest metropolitan area in the United States. It is the seat of Fulton County, the most populous county in Georgia. Situated among the foothills of the Appalachian Mountains at an elevation of just over 1,000 ft above sea level, it features unique topography that includes rolling hills, lush greenery, and the most dense urban tree coverage of any major city in the United States.</v>
    <v>1480</v>
    <v>1481</v>
    <v>1482</v>
    <v>1483</v>
    <v>Atlanta</v>
    <v>1484</v>
    <v>162</v>
    <v>Atlanta</v>
    <v>mdp/vdpid/5495142157364756481</v>
  </rv>
  <rv s="0">
    <v>536870912</v>
    <v>Madison County</v>
    <v>24be1c60-ce7a-9b11-9b2f-5fb552967bbc</v>
    <v>en-US</v>
    <v>Map</v>
  </rv>
  <rv s="1">
    <fb>276.61073018399998</fb>
    <v>9</v>
  </rv>
  <rv s="5">
    <v>50</v>
    <v>7</v>
    <v>525</v>
    <v>0</v>
    <v>Image of Jackson</v>
  </rv>
  <rv s="1">
    <fb>32.298889000000003</fb>
    <v>10</v>
  </rv>
  <rv s="0">
    <v>805306368</v>
    <v>Chokwe Antar Lumumba (Mayor)</v>
    <v>30b59646-5c43-27ec-d673-3ce65c6b3e20</v>
    <v>en-US</v>
    <v>Generic</v>
  </rv>
  <rv s="2">
    <v>90</v>
  </rv>
  <rv s="3">
    <v>https://www.bing.com/search?q=jackson+mississippi&amp;form=skydnc</v>
    <v>Learn more on Bing</v>
  </rv>
  <rv s="1">
    <fb>-90.184721999999994</fb>
    <v>10</v>
  </rv>
  <rv s="1">
    <fb>153701</fb>
    <v>9</v>
  </rv>
  <rv s="14">
    <v>#VALUE!</v>
    <v>en-US</v>
    <v>ed40f72a-f28d-48a5-887c-e021839859d4</v>
    <v>536870912</v>
    <v>1</v>
    <v>524</v>
    <v>349</v>
    <v>Jackson</v>
    <v>18</v>
    <v>19</v>
    <v>Map</v>
    <v>7</v>
    <v>8</v>
    <v>127</v>
    <v>1486</v>
    <v>1487</v>
    <v>4</v>
    <v>Jackson, officially the City of Jackson, is the capital and most populous city of the U.S. State of Mississippi. It is one of two county seats of Hinds County, along with Raymond, Mississippi. The city of Jackson also includes around 3,000 acres comprising Jackson-Medgar Evers International Airport in Rankin County and a small portion of Madison County. The city has a population of 153,701 as of the 2020 census, down from 173,514 from the 2010 census. Jackson's population declined more between 2010 and 2020 than any major city in the United States. The city sits on the Pearl River and is located in the greater Jackson Prairie region of Mississippi.</v>
    <v>1488</v>
    <v>1489</v>
    <v>1491</v>
    <v>1492</v>
    <v>1493</v>
    <v>Jackson</v>
    <v>1494</v>
    <v>10</v>
    <v>Jackson</v>
    <v>mdp/vdpid/5110177747737509889</v>
  </rv>
  <rv s="0">
    <v>536870912</v>
    <v>Pulaski County</v>
    <v>c94262c5-4cb7-62f6-cdeb-92b8debad14f</v>
    <v>en-US</v>
    <v>Map</v>
  </rv>
  <rv s="1">
    <fb>300.89999999999998</fb>
    <v>9</v>
  </rv>
  <rv s="5">
    <v>51</v>
    <v>7</v>
    <v>532</v>
    <v>0</v>
    <v>Image of Little Rock</v>
  </rv>
  <rv s="1">
    <fb>34.736111000000001</fb>
    <v>10</v>
  </rv>
  <rv s="2">
    <v>91</v>
  </rv>
  <rv s="3">
    <v>https://www.bing.com/search?q=little+rock+arkansas&amp;form=skydnc</v>
    <v>Learn more on Bing</v>
  </rv>
  <rv s="1">
    <fb>-92.331111000000007</fb>
    <v>10</v>
  </rv>
  <rv s="1">
    <fb>202591</fb>
    <v>9</v>
  </rv>
  <rv s="14">
    <v>#VALUE!</v>
    <v>en-US</v>
    <v>2039fcee-c7a5-4241-930b-d2c6d17bae74</v>
    <v>536870912</v>
    <v>1</v>
    <v>531</v>
    <v>349</v>
    <v>Little Rock</v>
    <v>18</v>
    <v>19</v>
    <v>Map</v>
    <v>7</v>
    <v>8</v>
    <v>131</v>
    <v>1496</v>
    <v>1497</v>
    <v>4</v>
    <v>Little Rock is the capital and most populous city of the U.S. state of Arkansas. The city's population was 202,591 in 2020 according to the United States Census Bureau. As the county seat of Pulaski County, the city was incorporated on November 7, 1831, on the south bank of the Arkansas River close to the state's geographic center. The city derived its name from a rock formation along the river, named the "Little Rock" by the French explorer Jean-Baptiste Bénard de la Harpe in 1722. The capital of the Arkansas Territory was moved to Little Rock from Arkansas Post in 1821. The six-county Little Rock–North Little Rock–Conway, AR Metropolitan Statistical Area is ranked 78th in terms of population in the United States with 738,344 residents according to the 2017 estimate by the United States Census Bureau.</v>
    <v>1498</v>
    <v>1499</v>
    <v>1500</v>
    <v>1501</v>
    <v>1502</v>
    <v>Little Rock</v>
    <v>1503</v>
    <v>10</v>
    <v>Little Rock</v>
    <v>mdp/vdpid/5097822189831323649</v>
  </rv>
  <rv s="1">
    <fb>401.18915829100001</fb>
    <v>9</v>
  </rv>
  <rv s="3">
    <v>https://www.bing.com/search?q=denver+colorado&amp;form=skydnc</v>
    <v>Learn more on Bing</v>
  </rv>
  <rv s="1">
    <fb>715522</fb>
    <v>9</v>
  </rv>
  <rv s="17">
    <v>#VALUE!</v>
    <v>en-US</v>
    <v>5a7229b6-72d3-4bfc-a95e-9c35e297c9ff</v>
    <v>536870912</v>
    <v>1</v>
    <v>537</v>
    <v>453</v>
    <v>Denver</v>
    <v>454</v>
    <v>63</v>
    <v>Map</v>
    <v>7</v>
    <v>8</v>
    <v>132</v>
    <v>1505</v>
    <v>4</v>
    <v>Denver is a consolidated city and county, the capital, and most populous city of the U.S. state of Colorado. Its population was 715,522 at the 2020 United States census, a 19.22% increase since the 2010 United States census. It is the 19th-most populous city in the United States and the fifth most populous state capital. It is the principal city of the Denver–Aurora–Lakewood, CO Metropolitan Statistical Area and the first city of the Front Range Urban Corridor.</v>
    <v>1506</v>
    <v>Denver</v>
    <v>1507</v>
    <v>1451</v>
    <v>Denver</v>
    <v>mdp/vdpid/5083945914180042758</v>
  </rv>
  <rv s="0">
    <v>536870912</v>
    <v>New Castle County</v>
    <v>6fe2c91c-5af9-f724-20e3-6498553f5471</v>
    <v>en-US</v>
    <v>Map</v>
  </rv>
  <rv s="1">
    <fb>44.1</fb>
    <v>9</v>
  </rv>
  <rv s="5">
    <v>52</v>
    <v>7</v>
    <v>543</v>
    <v>0</v>
    <v>Image of Wilmington</v>
  </rv>
  <rv s="1">
    <fb>39.745832999999998</fb>
    <v>10</v>
  </rv>
  <rv s="0">
    <v>805306368</v>
    <v>Michael S. Purzycki (Mayor)</v>
    <v>03870c67-499a-41e8-3237-2f1c27d52a6b</v>
    <v>en-US</v>
    <v>Generic</v>
  </rv>
  <rv s="2">
    <v>92</v>
  </rv>
  <rv s="3">
    <v>https://www.bing.com/search?q=wilmington+delaware&amp;form=skydnc</v>
    <v>Learn more on Bing</v>
  </rv>
  <rv s="1">
    <fb>-75.546666999999999</fb>
    <v>10</v>
  </rv>
  <rv s="1">
    <fb>70898</fb>
    <v>9</v>
  </rv>
  <rv s="14">
    <v>#VALUE!</v>
    <v>en-US</v>
    <v>77a8f223-fe51-4aa2-8e3d-6c81e5bc270e</v>
    <v>536870912</v>
    <v>1</v>
    <v>542</v>
    <v>349</v>
    <v>Wilmington</v>
    <v>18</v>
    <v>19</v>
    <v>Map</v>
    <v>7</v>
    <v>8</v>
    <v>133</v>
    <v>1509</v>
    <v>1510</v>
    <v>4</v>
    <v>Wilmington is the largest and most populous city in the U.S. state of Delaware. The city was built on the site of Fort Christina, the first Swedish settlement in North America. It lies at the confluence of the Christina River and Brandywine River, near where the Christina flows into the Delaware River. It is the county seat of New Castle County and one of the major cities in the Delaware Valley metropolitan area. Wilmington was named by Proprietor Thomas Penn after his friend Spencer Compton, Earl of Wilmington, who was prime minister during the reign of George II of Great Britain.</v>
    <v>1511</v>
    <v>1512</v>
    <v>1514</v>
    <v>1515</v>
    <v>1516</v>
    <v>Wilmington</v>
    <v>1517</v>
    <v>162</v>
    <v>Wilmington</v>
    <v>mdp/vdpid/5487439738388348930</v>
  </rv>
  <rv s="0">
    <v>536870912</v>
    <v>Waco</v>
    <v>495ac902-aac5-4c07-996b-530a4b69bb51</v>
    <v>en-US</v>
    <v>Map</v>
  </rv>
  <rv s="0">
    <v>536870912</v>
    <v>McLennan County</v>
    <v>a90627f8-9774-2ad4-85b2-5b868c8721ca</v>
    <v>en-US</v>
    <v>Map</v>
  </rv>
  <rv s="1">
    <fb>247.343864537</fb>
    <v>9</v>
  </rv>
  <rv s="5">
    <v>53</v>
    <v>7</v>
    <v>549</v>
    <v>0</v>
    <v>Image of Waco</v>
  </rv>
  <rv s="1">
    <fb>31.556825100000001</fb>
    <v>10</v>
  </rv>
  <rv s="2">
    <v>93</v>
  </rv>
  <rv s="3">
    <v>https://www.bing.com/search?q=waco+texas&amp;form=skydnc</v>
    <v>Learn more on Bing</v>
  </rv>
  <rv s="1">
    <fb>-97.130021900000003</fb>
    <v>10</v>
  </rv>
  <rv s="1">
    <fb>138183</fb>
    <v>9</v>
  </rv>
  <rv s="14">
    <v>#VALUE!</v>
    <v>en-US</v>
    <v>495ac902-aac5-4c07-996b-530a4b69bb51</v>
    <v>536870912</v>
    <v>1</v>
    <v>547</v>
    <v>349</v>
    <v>Waco</v>
    <v>18</v>
    <v>19</v>
    <v>Map</v>
    <v>7</v>
    <v>548</v>
    <v>93</v>
    <v>1520</v>
    <v>1521</v>
    <v>4</v>
    <v>Waco is the county seat of McLennan County, Texas, United States. It is situated along the Brazos River and I-35, halfway between Dallas and Austin. The city had a 2010 population of 124,805, making it the 22nd-most populous city in the state. The 2020 population estimate for the city was 138,486. The Waco metropolitan statistical area consists of McLennan and Falls counties, which had a 2010 population of 234,906. Falls County was added to the Waco MSA in 2013. The 2021 U.S. census population estimate for the Waco metropolitan area was 280,428.</v>
    <v>1522</v>
    <v>1523</v>
    <v>1524</v>
    <v>1525</v>
    <v>1526</v>
    <v>Waco</v>
    <v>1527</v>
    <v>10</v>
    <v>Waco</v>
    <v>mdp/vdpid/5108043461651595265</v>
  </rv>
  <rv s="0">
    <v>536870912</v>
    <v>Santo Domingo</v>
    <v>2ea37dcb-8f20-0877-6a29-69f744e91e70</v>
    <v>en-US</v>
    <v>Map</v>
  </rv>
  <rv s="0">
    <v>536870912</v>
    <v>Santo Domingo Province</v>
    <v>5b1d6dab-7829-9978-a11d-40e9d55020b9</v>
    <v>en-US</v>
    <v>Map</v>
  </rv>
  <rv s="1">
    <fb>104.44</fb>
    <v>9</v>
  </rv>
  <rv s="0">
    <v>536870912</v>
    <v>Dominican Republic</v>
    <v>9eee2843-5c3a-3930-0e9c-2357fb969d5b</v>
    <v>en-US</v>
    <v>Map</v>
  </rv>
  <rv s="1">
    <fb>18.4720187</fb>
    <v>10</v>
  </rv>
  <rv s="0">
    <v>805306368</v>
    <v>Carolina Mejía de Garrigó (Mayor)</v>
    <v>e47ebe39-6b92-3841-05d8-42370f63d03d</v>
    <v>en-US</v>
    <v>Generic</v>
  </rv>
  <rv s="2">
    <v>94</v>
  </rv>
  <rv s="3">
    <v>https://www.bing.com/search?q=santo+domingo&amp;form=skydnc</v>
    <v>Learn more on Bing</v>
  </rv>
  <rv s="1">
    <fb>-69.9020309</fb>
    <v>10</v>
  </rv>
  <rv s="1">
    <fb>2907100</fb>
    <v>9</v>
  </rv>
  <rv s="2">
    <v>95</v>
  </rv>
  <rv s="16">
    <v>#VALUE!</v>
    <v>en-US</v>
    <v>2ea37dcb-8f20-0877-6a29-69f744e91e70</v>
    <v>536870912</v>
    <v>1</v>
    <v>554</v>
    <v>447</v>
    <v>Santo Domingo</v>
    <v>18</v>
    <v>63</v>
    <v>Map</v>
    <v>7</v>
    <v>555</v>
    <v>1530</v>
    <v>1531</v>
    <v>1532</v>
    <v>Santo Domingo, once known as Santo Domingo de Guzmán and Ciudad Trujillo, is the capital and largest city of the Dominican Republic and the largest metropolitan area in the Caribbean by population. As of 2022, the Distrito Nacional had a population of 1,484,789, while the total population is 2,995,211 when including the metropolitan area. The city is coterminous with the boundaries of the Distrito Nacional, itself bordered on three sides by Santo Domingo Province.</v>
    <v>1533</v>
    <v>1535</v>
    <v>1536</v>
    <v>1537</v>
    <v>Santo Domingo</v>
    <v>1538</v>
    <v>1539</v>
    <v>Santo Domingo</v>
    <v>mdp/vdpid/5561480979631046657</v>
  </rv>
  <rv s="1">
    <fb>1296.3499999999999</fb>
    <v>9</v>
  </rv>
  <rv s="0">
    <v>536870912</v>
    <v>Santo Domingo Este</v>
    <v>8bcd8b9d-31bf-487d-919f-293637fe2589</v>
    <v>en-US</v>
    <v>Map</v>
  </rv>
  <rv s="3">
    <v>https://www.bing.com/search?q=santo+domingo+province+dominican+republic&amp;form=skydnc</v>
    <v>Learn more on Bing</v>
  </rv>
  <rv s="2">
    <v>96</v>
  </rv>
  <rv s="18">
    <v>#VALUE!</v>
    <v>en-US</v>
    <v>5b1d6dab-7829-9978-a11d-40e9d55020b9</v>
    <v>536870912</v>
    <v>1</v>
    <v>557</v>
    <v>558</v>
    <v>Santo Domingo</v>
    <v>5</v>
    <v>6</v>
    <v>Map</v>
    <v>7</v>
    <v>559</v>
    <v>DO-32</v>
    <v>1541</v>
    <v>1542</v>
    <v>1532</v>
    <v>Santo Domingo is a province of the Dominican Republic. It was split from the Distrito Nacional on October 16, 2001.</v>
    <v>1529</v>
    <v>1543</v>
    <v>Santo Domingo</v>
    <v>1544</v>
    <v>Santo Domingo</v>
    <v>mdp/vdpid/161622651</v>
  </rv>
  <rv s="1">
    <fb>0.48685572345270101</fb>
    <v>24</v>
  </rv>
  <rv s="1">
    <fb>48670</fb>
    <v>9</v>
  </rv>
  <rv s="1">
    <fb>71000</fb>
    <v>9</v>
  </rv>
  <rv s="1">
    <fb>19.506</fb>
    <v>23</v>
  </rv>
  <rv s="1">
    <fb>25258.295999999998</fb>
    <v>9</v>
  </rv>
  <rv s="1">
    <fb>135.49869138696599</fb>
    <v>52</v>
  </rv>
  <rv s="1">
    <fb>1.8106037704296002E-2</fb>
    <v>24</v>
  </rv>
  <rv s="1">
    <fb>1615.51524233024</fb>
    <v>9</v>
  </rv>
  <rv s="1">
    <fb>2.3460000000000001</fb>
    <v>23</v>
  </rv>
  <rv s="1">
    <fb>0.41734629500556403</fb>
    <v>24</v>
  </rv>
  <rv s="1">
    <fb>86.563595979866406</fb>
    <v>53</v>
  </rv>
  <rv s="1">
    <fb>1.07</fb>
    <v>54</v>
  </rv>
  <rv s="1">
    <fb>88941298257.721497</fb>
    <v>22</v>
  </rv>
  <rv s="1">
    <fb>1.0569865000000001</fb>
    <v>24</v>
  </rv>
  <rv s="1">
    <fb>0.59915589999999996</fb>
    <v>24</v>
  </rv>
  <rv s="1">
    <fb>24.1</fb>
    <v>53</v>
  </rv>
  <rv s="0">
    <v>805306368</v>
    <v>Luis Abinader (President)</v>
    <v>c9fe9c8e-97e0-a923-003f-9ee61aaf322c</v>
    <v>en-US</v>
    <v>Generic</v>
  </rv>
  <rv s="2">
    <v>97</v>
  </rv>
  <rv s="3">
    <v>https://www.bing.com/search?q=dominican+republic&amp;form=skydnc</v>
    <v>Learn more on Bing</v>
  </rv>
  <rv s="1">
    <fb>73.891999999999996</fb>
    <v>53</v>
  </rv>
  <rv s="1">
    <fb>95</fb>
    <v>53</v>
  </rv>
  <rv s="1">
    <fb>0.4</fb>
    <v>54</v>
  </rv>
  <rv s="2">
    <v>98</v>
  </rv>
  <rv s="1">
    <fb>0.43679315479999997</fb>
    <v>24</v>
  </rv>
  <rv s="1">
    <fb>1.56</fb>
    <v>23</v>
  </rv>
  <rv s="1">
    <fb>10738958</fb>
    <v>9</v>
  </rv>
  <rv s="1">
    <fb>0.35200000000000004</fb>
    <v>24</v>
  </rv>
  <rv s="1">
    <fb>0.501</fb>
    <v>24</v>
  </rv>
  <rv s="1">
    <fb>0.64320999145507796</fb>
    <v>24</v>
  </rv>
  <rv s="0">
    <v>536870912</v>
    <v>Santiago Province</v>
    <v>a73bf4f1-0f5f-343d-2970-a0eb90204c7c</v>
    <v>en-US</v>
    <v>Map</v>
  </rv>
  <rv s="0">
    <v>536870912</v>
    <v>Monte Cristi Province</v>
    <v>5a056c46-aff1-5db2-2db3-c1829e9f7123</v>
    <v>en-US</v>
    <v>Map</v>
  </rv>
  <rv s="0">
    <v>536870912</v>
    <v>Azua Province</v>
    <v>f8b87bb8-22f5-e6aa-284c-e5c4cd095204</v>
    <v>en-US</v>
    <v>Map</v>
  </rv>
  <rv s="0">
    <v>536870912</v>
    <v>La Romana Province</v>
    <v>64073c75-93fc-34d6-a4e6-649cfcbda5fd</v>
    <v>en-US</v>
    <v>Map</v>
  </rv>
  <rv s="0">
    <v>536870912</v>
    <v>Hato Mayor Province</v>
    <v>0a3fc4a8-4840-43d0-482a-75736a1f3f5a</v>
    <v>en-US</v>
    <v>Map</v>
  </rv>
  <rv s="0">
    <v>536870912</v>
    <v>Elías Piña Province</v>
    <v>5f3912d4-781e-2f43-4d3c-1ea99acd1ed1</v>
    <v>en-US</v>
    <v>Map</v>
  </rv>
  <rv s="0">
    <v>536870912</v>
    <v>La Vega Province</v>
    <v>c92e0385-3a7a-a759-f624-b691ef729b18</v>
    <v>en-US</v>
    <v>Map</v>
  </rv>
  <rv s="0">
    <v>536870912</v>
    <v>Duarte Province</v>
    <v>8d71114c-798e-6a30-3b42-5babdfab8231</v>
    <v>en-US</v>
    <v>Map</v>
  </rv>
  <rv s="0">
    <v>536870912</v>
    <v>El Seibo Province</v>
    <v>c35c83ee-c424-4dba-36a0-a911dadaa4e5</v>
    <v>en-US</v>
    <v>Map</v>
  </rv>
  <rv s="0">
    <v>536870912</v>
    <v>Barahona Province</v>
    <v>906fdd24-6300-971b-a72e-06dae42c6db8</v>
    <v>en-US</v>
    <v>Map</v>
  </rv>
  <rv s="0">
    <v>536870912</v>
    <v>Dajabón Province</v>
    <v>1f195e9d-47d7-dee4-41a5-7f8f0d7062bb</v>
    <v>en-US</v>
    <v>Map</v>
  </rv>
  <rv s="0">
    <v>536870912</v>
    <v>Espaillat Province</v>
    <v>3d20d0d5-0e41-ce76-3277-0e484394516c</v>
    <v>en-US</v>
    <v>Map</v>
  </rv>
  <rv s="0">
    <v>536870912</v>
    <v>Independencia Province</v>
    <v>adacd1c2-dc47-8f7a-90b1-b1f20858dbfa</v>
    <v>en-US</v>
    <v>Map</v>
  </rv>
  <rv s="0">
    <v>536870912</v>
    <v>La Altagracia Province</v>
    <v>89a8367a-6b1b-bdf9-fab5-b9589d5a5804</v>
    <v>en-US</v>
    <v>Map</v>
  </rv>
  <rv s="0">
    <v>536870912</v>
    <v>Baoruco Province</v>
    <v>02d1705d-a94d-ab4b-5a5b-8d43295e82c5</v>
    <v>en-US</v>
    <v>Map</v>
  </rv>
  <rv s="0">
    <v>536870912</v>
    <v>María Trinidad Sánchez Province</v>
    <v>ac6ee95f-cd12-4554-9e4d-a6a59d7d47d9</v>
    <v>en-US</v>
    <v>Map</v>
  </rv>
  <rv s="0">
    <v>536870912</v>
    <v>San Pedro de Macorís Province</v>
    <v>59cc7c3f-267b-9018-1ab0-9a3da9c3cf96</v>
    <v>en-US</v>
    <v>Map</v>
  </rv>
  <rv s="0">
    <v>536870912</v>
    <v>San Cristóbal Province</v>
    <v>50dbaf19-6bd9-33ac-5af1-4011fbb4f487</v>
    <v>en-US</v>
    <v>Map</v>
  </rv>
  <rv s="0">
    <v>536870912</v>
    <v>Samaná Province</v>
    <v>9630dff6-037e-3f46-10ed-a9d0918bf4c8</v>
    <v>en-US</v>
    <v>Map</v>
  </rv>
  <rv s="0">
    <v>536870912</v>
    <v>Puerto Plata Province</v>
    <v>d0286e61-3d13-f2ca-004d-1f130aa13e28</v>
    <v>en-US</v>
    <v>Map</v>
  </rv>
  <rv s="0">
    <v>536870912</v>
    <v>San Juan Province</v>
    <v>538af92b-9ec1-d2db-7d09-4bf678719df3</v>
    <v>en-US</v>
    <v>Map</v>
  </rv>
  <rv s="0">
    <v>536870912</v>
    <v>Peravia Province</v>
    <v>51872d38-df73-020b-d2e1-de7308707da1</v>
    <v>en-US</v>
    <v>Map</v>
  </rv>
  <rv s="0">
    <v>536870912</v>
    <v>Monte Plata Province</v>
    <v>d17f20ea-1c06-c2de-7447-69aec91c1725</v>
    <v>en-US</v>
    <v>Map</v>
  </rv>
  <rv s="0">
    <v>536870912</v>
    <v>Valverde Province</v>
    <v>bd2a5d8c-6532-d499-4b4b-5fd80f191090</v>
    <v>en-US</v>
    <v>Map</v>
  </rv>
  <rv s="0">
    <v>536870912</v>
    <v>Santiago Rodríguez Province</v>
    <v>bd02813c-72cf-cb88-e5f1-4d0b690c7b28</v>
    <v>en-US</v>
    <v>Map</v>
  </rv>
  <rv s="0">
    <v>536870912</v>
    <v>Pedernales Province</v>
    <v>058df820-7760-842e-f56c-7554404af0e2</v>
    <v>en-US</v>
    <v>Map</v>
  </rv>
  <rv s="0">
    <v>536870912</v>
    <v>San José de Ocoa Province</v>
    <v>94070a07-6fb4-86e2-8715-b862388bcaef</v>
    <v>en-US</v>
    <v>Map</v>
  </rv>
  <rv s="0">
    <v>536870912</v>
    <v>Sánchez Ramírez Province</v>
    <v>36a42427-a9b0-b030-23f7-dc2319360d76</v>
    <v>en-US</v>
    <v>Map</v>
  </rv>
  <rv s="0">
    <v>536870912</v>
    <v>Hermanas Mirabal</v>
    <v>8a9ed325-01fb-82b4-68d4-95540334aba1</v>
    <v>en-US</v>
    <v>Map</v>
  </rv>
  <rv s="0">
    <v>536870912</v>
    <v>Monseñor Nouel Province</v>
    <v>4ebc0cf8-50cf-4c2a-2e17-9c3dc51d7647</v>
    <v>en-US</v>
    <v>Map</v>
  </rv>
  <rv s="0">
    <v>536870912</v>
    <v>Distrito Nacional</v>
    <v>48975ce5-a1bc-0e28-0d30-fc23be16fd98</v>
    <v>en-US</v>
    <v>Map</v>
  </rv>
  <rv s="2">
    <v>99</v>
  </rv>
  <rv s="1">
    <fb>0.130249349886087</fb>
    <v>24</v>
  </rv>
  <rv s="1">
    <fb>0.48799999999999999</fb>
    <v>24</v>
  </rv>
  <rv s="1">
    <fb>5.8449997901916503E-2</fb>
    <v>56</v>
  </rv>
  <rv s="1">
    <fb>8787475</fb>
    <v>9</v>
  </rv>
  <rv s="19">
    <v>#VALUE!</v>
    <v>en-US</v>
    <v>9eee2843-5c3a-3930-0e9c-2357fb969d5b</v>
    <v>536870912</v>
    <v>1</v>
    <v>565</v>
    <v>566</v>
    <v>Dominican Republic</v>
    <v>18</v>
    <v>63</v>
    <v>Map</v>
    <v>7</v>
    <v>567</v>
    <v>DO</v>
    <v>1546</v>
    <v>1547</v>
    <v>1548</v>
    <v>1549</v>
    <v>49</v>
    <v>1529</v>
    <v>1550</v>
    <v>1551</v>
    <v>1552</v>
    <v>DOP</v>
    <v>The Dominican Republic is a country located on the island of Hispaniola in the Greater Antilles archipelago of the Caribbean region. It occupies the eastern five-eighths of the island, which it shares with Haiti, making Hispaniola one of only two Caribbean islands, along with Saint Martin, that is shared by two sovereign states. The Dominican Republic is the second-largest nation in the Antilles by area at 48,671 square kilometers, and third-largest by population, with approximately 10.8 million people, of whom approximately 3.3 million live in the metropolitan area of Santo Domingo, the capital city. The official language of the country is Spanish.</v>
    <v>1553</v>
    <v>1554</v>
    <v>1555</v>
    <v>1556</v>
    <v>1557</v>
    <v>1558</v>
    <v>1559</v>
    <v>1560</v>
    <v>1561</v>
    <v>1529</v>
    <v>1563</v>
    <v>1564</v>
    <v>1565</v>
    <v>1566</v>
    <v>1567</v>
    <v>Dominican Republic</v>
    <v>Valiant Quisqueyans</v>
    <v>1568</v>
    <v>Dominican Republic</v>
    <v>1569</v>
    <v>1570</v>
    <v>1571</v>
    <v>764</v>
    <v>1572</v>
    <v>1573</v>
    <v>495</v>
    <v>497</v>
    <v>973</v>
    <v>853</v>
    <v>1574</v>
    <v>1606</v>
    <v>1607</v>
    <v>1544</v>
    <v>1608</v>
    <v>1609</v>
    <v>Dominican Republic</v>
    <v>1610</v>
    <v>mdp/vdpid/65</v>
  </rv>
  <rv s="1">
    <fb>1255.46</fb>
    <v>9</v>
  </rv>
  <rv s="0">
    <v>536870912</v>
    <v>San Pedro de Macorís</v>
    <v>6399c78d-bc81-d31c-5403-ab30914bec94</v>
    <v>en-US</v>
    <v>Map</v>
  </rv>
  <rv s="3">
    <v>https://www.bing.com/search?q=san+pedro+de+macor%c3%ads+province+dominican+republic&amp;form=skydnc</v>
    <v>Learn more on Bing</v>
  </rv>
  <rv s="18">
    <v>#VALUE!</v>
    <v>en-US</v>
    <v>59cc7c3f-267b-9018-1ab0-9a3da9c3cf96</v>
    <v>536870912</v>
    <v>1</v>
    <v>570</v>
    <v>558</v>
    <v>San Pedro de Macorís Province</v>
    <v>18</v>
    <v>63</v>
    <v>Map</v>
    <v>7</v>
    <v>559</v>
    <v>DO-23</v>
    <v>1612</v>
    <v>1613</v>
    <v>1532</v>
    <v>San Pedro de Macorís is a province of the Dominican Republic, also the name of its capital city. The city is fairly active due to its proximity to the national capital of Santo Domingo and also its role in the sugar industry. The province is informally known as San Pedro, SPM or Serie 23 for the first two numbers of their Dominican identification or Cedula.</v>
    <v>1613</v>
    <v>1614</v>
    <v>San Pedro de Macorís Province</v>
    <v>1544</v>
    <v>San Pedro de Macorís Province</v>
    <v>mdp/vdpid/6633881</v>
  </rv>
  <rv s="1">
    <fb>152.33000000000001</fb>
    <v>9</v>
  </rv>
  <rv s="1">
    <fb>18.45</fb>
    <v>10</v>
  </rv>
  <rv s="3">
    <v>https://www.bing.com/search?q=san+pedro+de+macor%c3%ads&amp;form=skydnc</v>
    <v>Learn more on Bing</v>
  </rv>
  <rv s="1">
    <fb>-69.3</fb>
    <v>10</v>
  </rv>
  <rv s="1">
    <fb>185255</fb>
    <v>9</v>
  </rv>
  <rv s="2">
    <v>100</v>
  </rv>
  <rv s="20">
    <v>#VALUE!</v>
    <v>en-US</v>
    <v>6399c78d-bc81-d31c-5403-ab30914bec94</v>
    <v>536870912</v>
    <v>1</v>
    <v>574</v>
    <v>575</v>
    <v>San Pedro de Macorís</v>
    <v>18</v>
    <v>63</v>
    <v>Map</v>
    <v>7</v>
    <v>555</v>
    <v>1591</v>
    <v>1616</v>
    <v>1532</v>
    <v>San Pedro de Macorís is a city and municipality in the Dominican Republic and the capital of the San Pedro de Macorís province in the east region of the country; it is among the 10 largest cities of the Dominican Republic. The city has approximately 195,000 inhabitants, when including the metro area. As a provincial capital, it houses the Universidad Central del Este university.</v>
    <v>1617</v>
    <v>1618</v>
    <v>1619</v>
    <v>San Pedro de Macorís</v>
    <v>1620</v>
    <v>1621</v>
    <v>San Pedro de Macorís</v>
    <v>mdp/vdpid/5561513107160825857</v>
  </rv>
  <rv s="0">
    <v>536870912</v>
    <v>Hot Springs</v>
    <v>df4ddfa7-a992-7910-2084-b342577f3b19</v>
    <v>en-US</v>
    <v>Map</v>
  </rv>
  <rv s="0">
    <v>536870912</v>
    <v>Garland County</v>
    <v>93b4d83f-c67a-78b7-c577-6a78ec559f9e</v>
    <v>en-US</v>
    <v>Map</v>
  </rv>
  <rv s="1">
    <fb>85.47</fb>
    <v>9</v>
  </rv>
  <rv s="1">
    <fb>34.497222000000001</fb>
    <v>10</v>
  </rv>
  <rv s="2">
    <v>101</v>
  </rv>
  <rv s="3">
    <v>https://www.bing.com/search?q=hot+springs+arkansas&amp;form=skydnc</v>
    <v>Learn more on Bing</v>
  </rv>
  <rv s="1">
    <fb>-93.055278000000001</fb>
    <v>10</v>
  </rv>
  <rv s="1">
    <fb>37930</fb>
    <v>9</v>
  </rv>
  <rv s="4">
    <v>#VALUE!</v>
    <v>en-US</v>
    <v>df4ddfa7-a992-7910-2084-b342577f3b19</v>
    <v>536870912</v>
    <v>1</v>
    <v>579</v>
    <v>3</v>
    <v>Hot Springs</v>
    <v>18</v>
    <v>63</v>
    <v>Map</v>
    <v>7</v>
    <v>8</v>
    <v>131</v>
    <v>1624</v>
    <v>1625</v>
    <v>4</v>
    <v>Hot Springs is a resort city in the state of Arkansas and the county seat of Garland County. The city is located in the Ouachita Mountains among the U.S. Interior Highlands, and is set among several natural hot springs for which the city is named. As of the 2020 United States Census, the city had a population of 37,930.</v>
    <v>1626</v>
    <v>1627</v>
    <v>1628</v>
    <v>1629</v>
    <v>Hot Springs</v>
    <v>1630</v>
    <v>10</v>
    <v>Hot Springs</v>
    <v>mdp/vdpid/5097438607308750849</v>
  </rv>
  <rv s="0">
    <v>536870912</v>
    <v>Ottawa</v>
    <v>3f2544d2-4937-9101-2f53-621199e253e5</v>
    <v>en-US</v>
    <v>Map</v>
  </rv>
  <rv s="0">
    <v>536870912</v>
    <v>Ontario</v>
    <v>070ad921-224a-9ed5-6fe1-8eab57b4b2e7</v>
    <v>en-US</v>
    <v>Map</v>
  </rv>
  <rv s="1">
    <fb>2778.13</fb>
    <v>9</v>
  </rv>
  <rv s="0">
    <v>536870912</v>
    <v>Canada</v>
    <v>370ed614-32e1-4326-a356-dc0a7dd56aaa</v>
    <v>en-US</v>
    <v>Map</v>
  </rv>
  <rv s="1">
    <fb>45.420421300000001</fb>
    <v>10</v>
  </rv>
  <rv s="0">
    <v>805306368</v>
    <v>Jim Watson (Mayor)</v>
    <v>78a5a0a4-eaf5-22ce-d79e-b3c6c5baaeef</v>
    <v>en-US</v>
    <v>Generic</v>
  </rv>
  <rv s="2">
    <v>102</v>
  </rv>
  <rv s="3">
    <v>https://www.bing.com/search?q=ottawa+canada&amp;form=skydnc</v>
    <v>Learn more on Bing</v>
  </rv>
  <rv s="1">
    <fb>-75.692432100000005</fb>
    <v>10</v>
  </rv>
  <rv s="1">
    <fb>1017449</fb>
    <v>9</v>
  </rv>
  <rv s="16">
    <v>#VALUE!</v>
    <v>en-US</v>
    <v>3f2544d2-4937-9101-2f53-621199e253e5</v>
    <v>536870912</v>
    <v>1</v>
    <v>584</v>
    <v>447</v>
    <v>Ottawa</v>
    <v>18</v>
    <v>63</v>
    <v>Map</v>
    <v>7</v>
    <v>585</v>
    <v>1633</v>
    <v>1634</v>
    <v>1635</v>
    <v>Ottawa is the capital city of Canada. Located on the south bank of the Ottawa River in the southern portion of the province of Ontario, Ottawa borders Gatineau, Quebec, and forms the core of the Ottawa–Gatineau census metropolitan area and the National Capital Region. As of 2021, Ottawa had a city population of 1,017,449 and a metropolitan population of 1,488,307, making it the fourth-largest city and fourth-largest metropolitan area in Canada.</v>
    <v>1636</v>
    <v>1638</v>
    <v>1639</v>
    <v>1640</v>
    <v>Ottawa</v>
    <v>1641</v>
    <v>162</v>
    <v>Ottawa</v>
    <v>mdp/vdpid/5293778150210142211</v>
  </rv>
  <rv s="1">
    <fb>1076395</fb>
    <v>9</v>
  </rv>
  <rv s="1">
    <fb>2498691</fb>
    <v>9</v>
  </rv>
  <rv s="0">
    <v>536870912</v>
    <v>Toronto</v>
    <v>e9c1d78f-effd-4cbf-af56-ce709763b200</v>
    <v>en-US</v>
    <v>Map</v>
  </rv>
  <rv s="1">
    <fb>5169175</fb>
    <v>9</v>
  </rv>
  <rv s="1">
    <fb>5169174</fb>
    <v>9</v>
  </rv>
  <rv s="5">
    <v>54</v>
    <v>7</v>
    <v>595</v>
    <v>0</v>
    <v>Image of Ontario</v>
  </rv>
  <rv s="0">
    <v>805306368</v>
    <v>Marie-France Lalonde (Minister)</v>
    <v>c63be83c-d9d7-1cbd-7f16-97eb945eebb3</v>
    <v>en-US</v>
    <v>Generic</v>
  </rv>
  <rv s="0">
    <v>805306368</v>
    <v>Elizabeth Dowdeswell (Lieutenant Governor)</v>
    <v>6b312e0c-679a-9523-3920-dd9fb0590e19</v>
    <v>en-US</v>
    <v>Generic</v>
  </rv>
  <rv s="2">
    <v>103</v>
  </rv>
  <rv s="3">
    <v>https://www.bing.com/search?q=ontario+canada&amp;form=skydnc</v>
    <v>Learn more on Bing</v>
  </rv>
  <rv s="1">
    <fb>83160</fb>
    <v>596</v>
  </rv>
  <rv s="1">
    <fb>13448495</fb>
    <v>9</v>
  </rv>
  <rv s="21">
    <v>#VALUE!</v>
    <v>en-US</v>
    <v>070ad921-224a-9ed5-6fe1-8eab57b4b2e7</v>
    <v>536870912</v>
    <v>1</v>
    <v>592</v>
    <v>593</v>
    <v>Ontario</v>
    <v>18</v>
    <v>19</v>
    <v>Map</v>
    <v>7</v>
    <v>594</v>
    <v>CA-ON</v>
    <v>1643</v>
    <v>1644</v>
    <v>1645</v>
    <v>1635</v>
    <v>Ontario is one of the thirteen provinces and territories of Canada. Located in Central Canada, it is Canada's most populous province, with 38.3 percent of the country's population, and is the second-largest province by total area. Ontario is Canada's fourth-largest jurisdiction in total area when the territories of the Northwest Territories and Nunavut are included. It is home to the nation's capital city, Ottawa, and the nation's most populous city, Toronto, which is also Ontario's provincial capital.</v>
    <v>1646</v>
    <v>1647</v>
    <v>1648</v>
    <v>1645</v>
    <v>1651</v>
    <v>1652</v>
    <v>1653</v>
    <v>Ontario</v>
    <v>589</v>
    <v>1654</v>
    <v>162</v>
    <v>Ontario</v>
    <v>mdp/vdpid/24465</v>
  </rv>
  <rv s="1">
    <fb>6.8918382450780802E-2</fb>
    <v>24</v>
  </rv>
  <rv s="1">
    <fb>9984670</fb>
    <v>9</v>
  </rv>
  <rv s="1">
    <fb>72000</fb>
    <v>9</v>
  </rv>
  <rv s="1">
    <fb>10.1</fb>
    <v>23</v>
  </rv>
  <rv s="1">
    <fb>544894.19799999997</fb>
    <v>9</v>
  </rv>
  <rv s="1">
    <fb>116.75729822552999</fb>
    <v>52</v>
  </rv>
  <rv s="1">
    <fb>1.9492690241159599E-2</fb>
    <v>24</v>
  </rv>
  <rv s="1">
    <fb>15588.4871464315</fb>
    <v>9</v>
  </rv>
  <rv s="1">
    <fb>1.4987999999999999</fb>
    <v>23</v>
  </rv>
  <rv s="1">
    <fb>0.38161546668997998</fb>
    <v>24</v>
  </rv>
  <rv s="1">
    <fb>74.089062024805997</fb>
    <v>53</v>
  </rv>
  <rv s="1">
    <fb>0.81</fb>
    <v>54</v>
  </rv>
  <rv s="1">
    <fb>1736425629519.96</fb>
    <v>22</v>
  </rv>
  <rv s="1">
    <fb>1.0094368</fb>
    <v>24</v>
  </rv>
  <rv s="1">
    <fb>0.68922510000000003</fb>
    <v>24</v>
  </rv>
  <rv s="5">
    <v>55</v>
    <v>7</v>
    <v>607</v>
    <v>0</v>
    <v>Image of Canada</v>
  </rv>
  <rv s="1">
    <fb>4.3</fb>
    <v>53</v>
  </rv>
  <rv s="0">
    <v>805306368</v>
    <v>Justin Trudeau (Prime Minister)</v>
    <v>d37aba31-28d1-b943-f0c6-dbddeb460528</v>
    <v>en-US</v>
    <v>Generic</v>
  </rv>
  <rv s="2">
    <v>104</v>
  </rv>
  <rv s="3">
    <v>https://www.bing.com/search?q=canada+country&amp;form=skydnc</v>
    <v>Learn more on Bing</v>
  </rv>
  <rv s="1">
    <fb>81.948780487804896</fb>
    <v>53</v>
  </rv>
  <rv s="1">
    <fb>1937902710000</fb>
    <v>22</v>
  </rv>
  <rv s="1">
    <fb>10</fb>
    <v>53</v>
  </rv>
  <rv s="1">
    <fb>9.51</fb>
    <v>54</v>
  </rv>
  <rv s="2">
    <v>105</v>
  </rv>
  <rv s="1">
    <fb>0.1458492763</fb>
    <v>24</v>
  </rv>
  <rv s="1">
    <fb>2.6101999999999999</fb>
    <v>23</v>
  </rv>
  <rv s="1">
    <fb>36991981</fb>
    <v>9</v>
  </rv>
  <rv s="1">
    <fb>0.251</fb>
    <v>24</v>
  </rv>
  <rv s="1">
    <fb>0.40600000000000003</fb>
    <v>24</v>
  </rv>
  <rv s="1">
    <fb>0.65070999145507802</fb>
    <v>24</v>
  </rv>
  <rv s="0">
    <v>536870912</v>
    <v>Quebec</v>
    <v>32da1fe8-6bb5-f40e-e008-82becf7ef390</v>
    <v>en-US</v>
    <v>Map</v>
  </rv>
  <rv s="0">
    <v>536870912</v>
    <v>British Columbia</v>
    <v>32a8fd1c-cd9d-0da9-35fb-f952ed824d4f</v>
    <v>en-US</v>
    <v>Map</v>
  </rv>
  <rv s="0">
    <v>536870912</v>
    <v>Alberta</v>
    <v>ac4b7d59-c4be-889f-9a45-7e7c524794ec</v>
    <v>en-US</v>
    <v>Map</v>
  </rv>
  <rv s="0">
    <v>536870912</v>
    <v>Manitoba</v>
    <v>21c9c883-dcc4-1490-a815-79c6eb525369</v>
    <v>en-US</v>
    <v>Map</v>
  </rv>
  <rv s="0">
    <v>536870912</v>
    <v>Quebec City</v>
    <v>8a8e64f6-510b-8816-6d69-6b5a37c533d8</v>
    <v>en-US</v>
    <v>Map</v>
  </rv>
  <rv s="0">
    <v>536870912</v>
    <v>Nova Scotia</v>
    <v>baa4aedd-bbb6-989e-cba4-ec2c9bdd906a</v>
    <v>en-US</v>
    <v>Map</v>
  </rv>
  <rv s="0">
    <v>536870912</v>
    <v>Prince Edward Island</v>
    <v>4e4aadcb-4928-0762-e307-bc01ba8f3dfb</v>
    <v>en-US</v>
    <v>Map</v>
  </rv>
  <rv s="0">
    <v>536870912</v>
    <v>Saskatchewan</v>
    <v>ec7108bb-bd34-c969-f3f2-2a9eed70102e</v>
    <v>en-US</v>
    <v>Map</v>
  </rv>
  <rv s="0">
    <v>536870912</v>
    <v>Newfoundland and Labrador</v>
    <v>895215e2-2c65-6494-fa6a-1f441a39ac4f</v>
    <v>en-US</v>
    <v>Map</v>
  </rv>
  <rv s="0">
    <v>536870912</v>
    <v>New Brunswick</v>
    <v>ed967bed-da27-9206-2407-d4e698015192</v>
    <v>en-US</v>
    <v>Map</v>
  </rv>
  <rv s="0">
    <v>536870912</v>
    <v>Nunavut</v>
    <v>5220a5b2-1244-23fe-9851-d4b0373ac92e</v>
    <v>en-US</v>
    <v>Map</v>
  </rv>
  <rv s="0">
    <v>536870912</v>
    <v>Yukon</v>
    <v>68d0a1b9-92a8-857c-53f4-9150cd050ece</v>
    <v>en-US</v>
    <v>Map</v>
  </rv>
  <rv s="0">
    <v>536870912</v>
    <v>Northwest Territories</v>
    <v>2e2284ce-2cc1-0b16-10e6-0783ada7c95b</v>
    <v>en-US</v>
    <v>Map</v>
  </rv>
  <rv s="2">
    <v>106</v>
  </rv>
  <rv s="1">
    <fb>0.12844017475747799</fb>
    <v>24</v>
  </rv>
  <rv s="2">
    <v>107</v>
  </rv>
  <rv s="1">
    <fb>5.5640001296997095E-2</fb>
    <v>56</v>
  </rv>
  <rv s="1">
    <fb>30628482</fb>
    <v>9</v>
  </rv>
  <rv s="7">
    <v>#VALUE!</v>
    <v>en-US</v>
    <v>370ed614-32e1-4326-a356-dc0a7dd56aaa</v>
    <v>536870912</v>
    <v>1</v>
    <v>605</v>
    <v>49</v>
    <v>Canada</v>
    <v>18</v>
    <v>19</v>
    <v>Map</v>
    <v>7</v>
    <v>606</v>
    <v>CA</v>
    <v>1656</v>
    <v>1657</v>
    <v>1658</v>
    <v>1659</v>
    <v>49</v>
    <v>1632</v>
    <v>1660</v>
    <v>1661</v>
    <v>1662</v>
    <v>CAD</v>
    <v>Canada is a country in North America. Its ten provinces and three territories extend from the Atlantic Ocean to the Pacific Ocean and northward into the Arctic Ocean, covering 9.98 million square kilometres, making it the world's second-largest country by total area. Its southern and western border with the United States, stretching 8,891 kilometres, is the world's longest bi-national land border. Canada's capital is Ottawa, and its three largest metropolitan areas are Toronto, Montreal, and Vancouver.</v>
    <v>1663</v>
    <v>1664</v>
    <v>1665</v>
    <v>1666</v>
    <v>1667</v>
    <v>1668</v>
    <v>1669</v>
    <v>1670</v>
    <v>1671</v>
    <v>1672</v>
    <v>1645</v>
    <v>1674</v>
    <v>1675</v>
    <v>1676</v>
    <v>1677</v>
    <v>1678</v>
    <v>1679</v>
    <v>Canada</v>
    <v>O Canada</v>
    <v>1680</v>
    <v>Canada</v>
    <v>1681</v>
    <v>1682</v>
    <v>1683</v>
    <v>223</v>
    <v>1684</v>
    <v>1685</v>
    <v>190</v>
    <v>601</v>
    <v>251</v>
    <v>515</v>
    <v>1686</v>
    <v>1700</v>
    <v>1701</v>
    <v>1702</v>
    <v>895</v>
    <v>1703</v>
    <v>Canada</v>
    <v>1704</v>
    <v>mdp/vdpid/39</v>
  </rv>
  <rv s="1">
    <fb>630</fb>
    <v>9</v>
  </rv>
  <rv s="1">
    <fb>43.651892699999998</fb>
    <v>10</v>
  </rv>
  <rv s="0">
    <v>805306368</v>
    <v>John Tory (Mayor)</v>
    <v>b1fb15a7-f555-1ff8-22fb-1f573bdb4d4d</v>
    <v>en-US</v>
    <v>Generic</v>
  </rv>
  <rv s="2">
    <v>108</v>
  </rv>
  <rv s="3">
    <v>https://www.bing.com/search?q=toronto+canada&amp;form=skydnc</v>
    <v>Learn more on Bing</v>
  </rv>
  <rv s="1">
    <fb>-79.381713000000005</fb>
    <v>10</v>
  </rv>
  <rv s="1">
    <fb>2794356</fb>
    <v>9</v>
  </rv>
  <rv s="16">
    <v>#VALUE!</v>
    <v>en-US</v>
    <v>e9c1d78f-effd-4cbf-af56-ce709763b200</v>
    <v>536870912</v>
    <v>1</v>
    <v>612</v>
    <v>447</v>
    <v>Toronto</v>
    <v>18</v>
    <v>63</v>
    <v>Map</v>
    <v>7</v>
    <v>585</v>
    <v>1633</v>
    <v>1706</v>
    <v>1635</v>
    <v>Toronto is the capital city of the Canadian province of Ontario. With a recorded population of 2,794,356 in 2021, it is the most populous city in Canada and the fourth most populous city in North America. The city is the anchor of the Golden Horseshoe, an urban agglomeration of 9,765,188 people surrounding the western end of Lake Ontario, while the Greater Toronto Area proper had a 2021 population of 6,712,341. Toronto is an international centre of business, finance, arts, and culture, and is recognized as one of the most multicultural and cosmopolitan cities in the world.</v>
    <v>1707</v>
    <v>1709</v>
    <v>1710</v>
    <v>1711</v>
    <v>Toronto</v>
    <v>1712</v>
    <v>162</v>
    <v>Toronto</v>
    <v>mdp/vdpid/5479462125204144130</v>
  </rv>
  <rv s="1">
    <fb>1542056</fb>
    <v>9</v>
  </rv>
  <rv s="1">
    <fb>1049386</fb>
    <v>9</v>
  </rv>
  <rv s="1">
    <fb>3531660</fb>
    <v>9</v>
  </rv>
  <rv s="1">
    <fb>3531663</fb>
    <v>9</v>
  </rv>
  <rv s="5">
    <v>56</v>
    <v>7</v>
    <v>619</v>
    <v>0</v>
    <v>Image of Quebec</v>
  </rv>
  <rv s="0">
    <v>536870912</v>
    <v>Montreal</v>
    <v>bf31f6ec-acd1-2e01-932b-c5c78c45d051</v>
    <v>en-US</v>
    <v>Map</v>
  </rv>
  <rv s="3">
    <v>https://www.bing.com/search?q=quebec+canada&amp;form=skydnc</v>
    <v>Learn more on Bing</v>
  </rv>
  <rv s="1">
    <fb>77670</fb>
    <v>596</v>
  </rv>
  <rv s="1">
    <fb>2.2999999999999998</fb>
    <v>23</v>
  </rv>
  <rv s="1">
    <fb>8575779</fb>
    <v>9</v>
  </rv>
  <rv s="22">
    <v>#VALUE!</v>
    <v>en-US</v>
    <v>32da1fe8-6bb5-f40e-e008-82becf7ef390</v>
    <v>536870912</v>
    <v>1</v>
    <v>616</v>
    <v>617</v>
    <v>Quebec</v>
    <v>18</v>
    <v>19</v>
    <v>Map</v>
    <v>7</v>
    <v>618</v>
    <v>CA-QC</v>
    <v>1714</v>
    <v>1715</v>
    <v>1691</v>
    <v>1635</v>
    <v>Quebec is one of the thirteen provinces and territories of Canada. It is the largest province by area and the second-largest by population. Much of the population lives in urban areas along the St. Lawrence River, between the most populous city, Montreal, and the provincial capital, Quebec City. Quebec is the home of the Québécois nation. Located in Central Canada, the province shares land borders with Ontario to the west, Newfoundland and Labrador to the northeast, New Brunswick to the southeast, and a coastal border with Nunavut; in the south it borders Maine, New Hampshire, Vermont, and New York in the United States.</v>
    <v>1716</v>
    <v>1717</v>
    <v>1718</v>
    <v>1719</v>
    <v>1720</v>
    <v>1721</v>
    <v>Quebec</v>
    <v>1722</v>
    <v>1723</v>
    <v>162</v>
    <v>Quebec</v>
    <v>mdp/vdpid/27068</v>
  </rv>
  <rv s="1">
    <fb>944735</fb>
    <v>9</v>
  </rv>
  <rv s="1">
    <fb>1275117</fb>
    <v>9</v>
  </rv>
  <rv s="0">
    <v>536870912</v>
    <v>Victoria</v>
    <v>e71268bc-25c5-d843-53b9-42a670bbb618</v>
    <v>en-US</v>
    <v>Map</v>
  </rv>
  <rv s="1">
    <fb>1881970</fb>
    <v>9</v>
  </rv>
  <rv s="1">
    <fb>1881969</fb>
    <v>9</v>
  </rv>
  <rv s="5">
    <v>57</v>
    <v>7</v>
    <v>626</v>
    <v>0</v>
    <v>Image of British Columbia</v>
  </rv>
  <rv s="0">
    <v>536870912</v>
    <v>Vancouver</v>
    <v>d9a176fc-df40-2288-f646-b6bf5b7d4a9b</v>
    <v>en-US</v>
    <v>Map</v>
  </rv>
  <rv s="3">
    <v>https://www.bing.com/search?q=british+columbia&amp;form=skydnc</v>
    <v>Learn more on Bing</v>
  </rv>
  <rv s="1">
    <fb>81370</fb>
    <v>596</v>
  </rv>
  <rv s="1">
    <fb>2.4</fb>
    <v>23</v>
  </rv>
  <rv s="1">
    <fb>4648055</fb>
    <v>9</v>
  </rv>
  <rv s="22">
    <v>#VALUE!</v>
    <v>en-US</v>
    <v>32a8fd1c-cd9d-0da9-35fb-f952ed824d4f</v>
    <v>536870912</v>
    <v>1</v>
    <v>625</v>
    <v>617</v>
    <v>British Columbia</v>
    <v>18</v>
    <v>19</v>
    <v>Map</v>
    <v>7</v>
    <v>594</v>
    <v>CA-BC</v>
    <v>1725</v>
    <v>1726</v>
    <v>1727</v>
    <v>1635</v>
    <v>British Columbia is the westernmost province of Canada. Situated between the Pacific Ocean and the continental divide of the Rocky Mountains, the province has a diverse geography, replete with rugged landscapes that include rocky coastlines, sandy beaches, forests, lakes, mountains, inland deserts and grassy plains. It borders the Canadian province of Alberta to the east and the Canadian territory of Yukon to the north. With an estimated population of 5.2 million as of 2021, it is Canada's third-most populous province. The capital of British Columbia is Victoria and its largest city is Vancouver. Vancouver is the third-largest metropolitan area in Canada; the 2021 census recorded 2.6 million people in Metro Vancouver.</v>
    <v>1728</v>
    <v>1729</v>
    <v>1730</v>
    <v>1731</v>
    <v>1732</v>
    <v>1733</v>
    <v>British Columbia</v>
    <v>1734</v>
    <v>1735</v>
    <v>226</v>
    <v>British Columbia</v>
    <v>mdp/vdpid/4934</v>
  </rv>
  <rv s="1">
    <fb>647797</fb>
    <v>9</v>
  </rv>
  <rv s="1">
    <fb>179222</fb>
    <v>9</v>
  </rv>
  <rv s="0">
    <v>536870912</v>
    <v>Winnipeg</v>
    <v>c6d83906-6502-91c0-1d62-5dbd767a4bbf</v>
    <v>en-US</v>
    <v>Map</v>
  </rv>
  <rv s="1">
    <fb>489050</fb>
    <v>9</v>
  </rv>
  <rv s="3">
    <v>https://www.bing.com/search?q=manitoba&amp;form=skydnc</v>
    <v>Learn more on Bing</v>
  </rv>
  <rv s="1">
    <fb>78110</fb>
    <v>596</v>
  </rv>
  <rv s="1">
    <fb>1278365</fb>
    <v>9</v>
  </rv>
  <rv s="23">
    <v>#VALUE!</v>
    <v>en-US</v>
    <v>21c9c883-dcc4-1490-a815-79c6eb525369</v>
    <v>536870912</v>
    <v>1</v>
    <v>632</v>
    <v>633</v>
    <v>Manitoba</v>
    <v>18</v>
    <v>63</v>
    <v>Map</v>
    <v>7</v>
    <v>594</v>
    <v>CA-MB</v>
    <v>1737</v>
    <v>1738</v>
    <v>1739</v>
    <v>1635</v>
    <v>Manitoba is a province of Canada at the longitudinal centre of the country. It is Canada's fifth-most populous province, with a population of 1,342,153 as of 2021, of widely varied landscape, from arctic tundra and the Hudson Bay coastline in the north to dense boreal forest, large freshwater lakes, and prairie grassland in the central and southern regions.</v>
    <v>1740</v>
    <v>1740</v>
    <v>1739</v>
    <v>1741</v>
    <v>1742</v>
    <v>Manitoba</v>
    <v>801</v>
    <v>1743</v>
    <v>10</v>
    <v>Manitoba</v>
    <v>mdp/vdpid/20110</v>
  </rv>
  <rv s="0">
    <v>536870912</v>
    <v>Franklin</v>
    <v>69551b3d-bd37-36de-07be-535de3c5a352</v>
    <v>en-US</v>
    <v>Map</v>
  </rv>
  <rv s="0">
    <v>536870912</v>
    <v>Kewaunee County</v>
    <v>890f4ae8-b5b6-993b-ff0d-079364fb17c6</v>
    <v>en-US</v>
    <v>Map</v>
  </rv>
  <rv s="1">
    <fb>93.757569594200007</fb>
    <v>9</v>
  </rv>
  <rv s="1">
    <fb>44.341842</fb>
    <v>10</v>
  </rv>
  <rv s="3">
    <v>https://www.bing.com/search?q=franklin+kewaunee+county+wisconsin&amp;form=skydnc</v>
    <v>Learn more on Bing</v>
  </rv>
  <rv s="1">
    <fb>-87.705033</fb>
    <v>10</v>
  </rv>
  <rv s="1">
    <fb>993</fb>
    <v>9</v>
  </rv>
  <rv s="15">
    <v>#VALUE!</v>
    <v>en-US</v>
    <v>69551b3d-bd37-36de-07be-535de3c5a352</v>
    <v>536870912</v>
    <v>1</v>
    <v>635</v>
    <v>368</v>
    <v>Franklin</v>
    <v>5</v>
    <v>6</v>
    <v>Map</v>
    <v>7</v>
    <v>555</v>
    <v>115</v>
    <v>1746</v>
    <v>1747</v>
    <v>4</v>
    <v>Franklin is a town in Kewaunee County, Wisconsin, United States. The population was 993 at the 2010 census. The unincorporated communities of Bolt, Curran, and Stangelville are in the town.</v>
    <v>1748</v>
    <v>1749</v>
    <v>1750</v>
    <v>Franklin</v>
    <v>1751</v>
    <v>10</v>
    <v>Franklin</v>
    <v>mdp/vdpid/5476576910056095745</v>
  </rv>
  <rv s="0">
    <v>536870912</v>
    <v>Decatur</v>
    <v>c586babe-04c6-f18f-2c15-1b82ca59a2e6</v>
    <v>en-US</v>
    <v>Map</v>
  </rv>
  <rv s="1">
    <fb>10.8779500634</fb>
    <v>9</v>
  </rv>
  <rv s="1">
    <fb>33.771388999999999</fb>
    <v>10</v>
  </rv>
  <rv s="2">
    <v>109</v>
  </rv>
  <rv s="3">
    <v>https://www.bing.com/search?q=decatur+georgia&amp;form=skydnc</v>
    <v>Learn more on Bing</v>
  </rv>
  <rv s="1">
    <fb>-84.297777999999994</fb>
    <v>10</v>
  </rv>
  <rv s="1">
    <fb>24928</fb>
    <v>9</v>
  </rv>
  <rv s="4">
    <v>#VALUE!</v>
    <v>en-US</v>
    <v>c586babe-04c6-f18f-2c15-1b82ca59a2e6</v>
    <v>536870912</v>
    <v>1</v>
    <v>641</v>
    <v>3</v>
    <v>Decatur</v>
    <v>18</v>
    <v>63</v>
    <v>Map</v>
    <v>7</v>
    <v>8</v>
    <v>125</v>
    <v>1478</v>
    <v>1754</v>
    <v>4</v>
    <v>Decatur is a city in, and the county seat of, DeKalb County, Georgia, which is part of the Atlanta metropolitan area. With a population of 24,928 in the 2020 census, the municipality is sometimes assumed to be larger since multiple ZIP Codes in unincorporated DeKalb County bear Decatur as the address. The city is served by three MARTA rail stations. The city is located approximately 5 miles northeast of Downtown Atlanta and shares its western border with both the city of Atlanta and unincorporated DeKalb County. The Druid Hills neighborhood is to the northwest of Decatur. The unofficial motto of Decatur used by some residents is "Everything is Greater in Decatur."</v>
    <v>1755</v>
    <v>1756</v>
    <v>1757</v>
    <v>1758</v>
    <v>Decatur</v>
    <v>1759</v>
    <v>162</v>
    <v>Decatur</v>
    <v>mdp/vdpid/5484633928092352513</v>
  </rv>
  <rv s="0">
    <v>536870912</v>
    <v>Milton</v>
    <v>c277d08e-d39b-b097-85b4-922dde0923fa</v>
    <v>en-US</v>
    <v>Map</v>
  </rv>
  <rv s="0">
    <v>536870912</v>
    <v>Fulton County</v>
    <v>c792308b-b130-372c-f5a2-b5966fb6bda1</v>
    <v>en-US</v>
    <v>Map</v>
  </rv>
  <rv s="1">
    <fb>100.3</fb>
    <v>9</v>
  </rv>
  <rv s="1">
    <fb>34.132162999999998</fb>
    <v>10</v>
  </rv>
  <rv s="2">
    <v>110</v>
  </rv>
  <rv s="3">
    <v>https://www.bing.com/search?q=milton+georgia&amp;form=skydnc</v>
    <v>Learn more on Bing</v>
  </rv>
  <rv s="1">
    <fb>-84.300666000000007</fb>
    <v>10</v>
  </rv>
  <rv s="1">
    <fb>41296</fb>
    <v>9</v>
  </rv>
  <rv s="4">
    <v>#VALUE!</v>
    <v>en-US</v>
    <v>c277d08e-d39b-b097-85b4-922dde0923fa</v>
    <v>536870912</v>
    <v>1</v>
    <v>646</v>
    <v>3</v>
    <v>Milton</v>
    <v>18</v>
    <v>63</v>
    <v>Map</v>
    <v>7</v>
    <v>8</v>
    <v>125</v>
    <v>1762</v>
    <v>1763</v>
    <v>4</v>
    <v>Milton is a city in Fulton County, Georgia, United States. Located about 30 miles due north of Atlanta, Milton is known for its rural and equestrian heritage. The City was incorporated on December 1, 2006, out of the unincorporated northernmost part of northern Fulton County. As of the 2010 census, Milton's population was 32,661, with an estimated population of 39,587 in 2019. Milton is named in honor of the former Milton County, which was named after Revolutionary War hero John Milton. The portion of north Fulton County generally north of the Chattahoochee River comprises most of the territory of the former Milton County.</v>
    <v>1764</v>
    <v>1765</v>
    <v>1766</v>
    <v>1767</v>
    <v>Milton</v>
    <v>1768</v>
    <v>162</v>
    <v>Milton</v>
    <v>mdp/vdpid/5484616630614884353</v>
  </rv>
  <rv s="24">
    <v>12</v>
    <v>Longitude</v>
    <v>0</v>
  </rv>
  <rv s="24">
    <v>12</v>
    <v>Latitude</v>
    <v>0</v>
  </rv>
  <rv s="0">
    <v>536870912</v>
    <v>Carlsbad</v>
    <v>5a86a71f-e737-46ba-8386-9c8a9e644fac</v>
    <v>en-US</v>
    <v>Map</v>
  </rv>
  <rv s="0">
    <v>536870912</v>
    <v>San Diego County</v>
    <v>42418ff2-b917-f686-0c9a-63989a9e04e3</v>
    <v>en-US</v>
    <v>Map</v>
  </rv>
  <rv s="1">
    <fb>101.295</fb>
    <v>9</v>
  </rv>
  <rv s="1">
    <fb>33.121943999999999</fb>
    <v>10</v>
  </rv>
  <rv s="2">
    <v>111</v>
  </rv>
  <rv s="3">
    <v>https://www.bing.com/search?q=carlsbad+california&amp;form=skydnc</v>
    <v>Learn more on Bing</v>
  </rv>
  <rv s="1">
    <fb>-117.296944</fb>
    <v>10</v>
  </rv>
  <rv s="1">
    <fb>114746</fb>
    <v>9</v>
  </rv>
  <rv s="4">
    <v>#VALUE!</v>
    <v>en-US</v>
    <v>5a86a71f-e737-46ba-8386-9c8a9e644fac</v>
    <v>536870912</v>
    <v>1</v>
    <v>650</v>
    <v>3</v>
    <v>Carlsbad</v>
    <v>18</v>
    <v>63</v>
    <v>Map</v>
    <v>7</v>
    <v>8</v>
    <v>86</v>
    <v>1773</v>
    <v>1774</v>
    <v>4</v>
    <v>Carlsbad is a coastal city in the North County region of San Diego County, California, United States. The city is 87 miles south of downtown Los Angeles and 35 miles north of downtown San Diego and is part of the San Diego-Chula Vista-Carlsbad, CA Metropolitan Statistical Area. Carlsbad is a popular tourist destination and notable home for many businesses in the golf industry. The city's 2020 census population was 114,746 and the reported median household income was $123,409.</v>
    <v>1775</v>
    <v>1776</v>
    <v>1777</v>
    <v>1778</v>
    <v>Carlsbad</v>
    <v>1779</v>
    <v>226</v>
    <v>Carlsbad</v>
    <v>mdp/vdpid/5073362626143059969</v>
  </rv>
  <rv s="0">
    <v>536870912</v>
    <v>Portage</v>
    <v>e6eac80b-19e3-e5de-c15d-4329dbe56757</v>
    <v>en-US</v>
    <v>Map</v>
  </rv>
  <rv s="0">
    <v>536870912</v>
    <v>Columbia County</v>
    <v>7eec5191-93ac-77f9-8904-5647bb059f20</v>
    <v>en-US</v>
    <v>Map</v>
  </rv>
  <rv s="1">
    <fb>24.92</fb>
    <v>9</v>
  </rv>
  <rv s="1">
    <fb>43.55</fb>
    <v>10</v>
  </rv>
  <rv s="3">
    <v>https://www.bing.com/search?q=portage+wisconsin&amp;form=skydnc</v>
    <v>Learn more on Bing</v>
  </rv>
  <rv s="1">
    <fb>-89.466667000000001</fb>
    <v>10</v>
  </rv>
  <rv s="1">
    <fb>10581</fb>
    <v>9</v>
  </rv>
  <rv s="15">
    <v>#VALUE!</v>
    <v>en-US</v>
    <v>e6eac80b-19e3-e5de-c15d-4329dbe56757</v>
    <v>536870912</v>
    <v>1</v>
    <v>653</v>
    <v>368</v>
    <v>Portage</v>
    <v>5</v>
    <v>6</v>
    <v>Map</v>
    <v>7</v>
    <v>8</v>
    <v>115</v>
    <v>1782</v>
    <v>1783</v>
    <v>4</v>
    <v>Portage is a city in and the county seat of Columbia County, Wisconsin, United States. The population was 10,581 at the 2020 census making it the largest city in Columbia County. The city is part of the Madison Metropolitan Statistical Area.</v>
    <v>1784</v>
    <v>1785</v>
    <v>1786</v>
    <v>Portage</v>
    <v>1787</v>
    <v>10</v>
    <v>Portage</v>
    <v>mdp/vdpid/5476669651150700545</v>
  </rv>
  <rv s="0">
    <v>536870912</v>
    <v>Dacula</v>
    <v>8764aa68-9002-86d5-4398-fb181aa2df35</v>
    <v>en-US</v>
    <v>Map</v>
  </rv>
  <rv s="0">
    <v>536870912</v>
    <v>Gwinnett County</v>
    <v>4667f9f6-5091-20ba-e0c3-3658c871e311</v>
    <v>en-US</v>
    <v>Map</v>
  </rv>
  <rv s="1">
    <fb>7.5109655199700001</fb>
    <v>9</v>
  </rv>
  <rv s="1">
    <fb>33.988802</fb>
    <v>10</v>
  </rv>
  <rv s="2">
    <v>112</v>
  </rv>
  <rv s="3">
    <v>https://www.bing.com/search?q=dacula+georgia&amp;form=skydnc</v>
    <v>Learn more on Bing</v>
  </rv>
  <rv s="1">
    <fb>-83.898476000000002</fb>
    <v>10</v>
  </rv>
  <rv s="1">
    <fb>6882</fb>
    <v>9</v>
  </rv>
  <rv s="4">
    <v>#VALUE!</v>
    <v>en-US</v>
    <v>8764aa68-9002-86d5-4398-fb181aa2df35</v>
    <v>536870912</v>
    <v>1</v>
    <v>655</v>
    <v>3</v>
    <v>Dacula</v>
    <v>18</v>
    <v>63</v>
    <v>Map</v>
    <v>7</v>
    <v>8</v>
    <v>125</v>
    <v>1790</v>
    <v>1791</v>
    <v>4</v>
    <v>Dacula is a city in Gwinnett County, Georgia, United States. It is an exurb of Atlanta, located approximately 37 miles northeast of downtown. The population as of the 2010 census was 4,442, and the U.S. Census Bureau estimated the population to be 6,255 as of 2018.</v>
    <v>1792</v>
    <v>1793</v>
    <v>1794</v>
    <v>1795</v>
    <v>Dacula</v>
    <v>1796</v>
    <v>162</v>
    <v>Dacula</v>
    <v>mdp/vdpid/5484638628296523777</v>
  </rv>
  <rv s="0">
    <v>536870912</v>
    <v>Wayzata</v>
    <v>da04616f-0673-b97a-7777-a50306cf65f7</v>
    <v>en-US</v>
    <v>Map</v>
  </rv>
  <rv s="1">
    <fb>8.18</fb>
    <v>9</v>
  </rv>
  <rv s="1">
    <fb>44.972329000000002</fb>
    <v>10</v>
  </rv>
  <rv s="2">
    <v>113</v>
  </rv>
  <rv s="3">
    <v>https://www.bing.com/search?q=wayzata+minnesota&amp;form=skydnc</v>
    <v>Learn more on Bing</v>
  </rv>
  <rv s="1">
    <fb>-93.510225000000005</fb>
    <v>10</v>
  </rv>
  <rv s="1">
    <fb>4434</fb>
    <v>9</v>
  </rv>
  <rv s="4">
    <v>#VALUE!</v>
    <v>en-US</v>
    <v>da04616f-0673-b97a-7777-a50306cf65f7</v>
    <v>536870912</v>
    <v>1</v>
    <v>660</v>
    <v>3</v>
    <v>Wayzata</v>
    <v>5</v>
    <v>6</v>
    <v>Map</v>
    <v>7</v>
    <v>8</v>
    <v>90</v>
    <v>1251</v>
    <v>1799</v>
    <v>4</v>
    <v>Wayzata is a city in Hennepin County, Minnesota, United States. It is about 15 miles west of Minneapolis on the shores of Lake Minnetonka. Wayzata is known for its small-town character and quaint downtown area along the lake.</v>
    <v>1800</v>
    <v>1801</v>
    <v>1802</v>
    <v>1803</v>
    <v>Wayzata</v>
    <v>1804</v>
    <v>10</v>
    <v>Wayzata</v>
    <v>mdp/vdpid/5091495398212632577</v>
  </rv>
  <rv s="0">
    <v>536870912</v>
    <v>Pearl City</v>
    <v>78a8c45e-bfc9-e7c3-d68f-e0b0f0430288</v>
    <v>en-US</v>
    <v>Map</v>
  </rv>
  <rv s="1">
    <fb>15.0219310399</fb>
    <v>9</v>
  </rv>
  <rv s="5">
    <v>58</v>
    <v>7</v>
    <v>665</v>
    <v>0</v>
    <v>Image of Pearl City</v>
  </rv>
  <rv s="1">
    <fb>21.398204</fb>
    <v>10</v>
  </rv>
  <rv s="3">
    <v>https://www.bing.com/search?q=pearl+city+hawaii&amp;form=skydnc</v>
    <v>Learn more on Bing</v>
  </rv>
  <rv s="1">
    <fb>-157.96839499999999</fb>
    <v>10</v>
  </rv>
  <rv s="1">
    <fb>45295</fb>
    <v>9</v>
  </rv>
  <rv s="25">
    <v>#VALUE!</v>
    <v>en-US</v>
    <v>78a8c45e-bfc9-e7c3-d68f-e0b0f0430288</v>
    <v>536870912</v>
    <v>1</v>
    <v>663</v>
    <v>664</v>
    <v>Pearl City</v>
    <v>18</v>
    <v>19</v>
    <v>Map</v>
    <v>7</v>
    <v>8</v>
    <v>103</v>
    <v>1330</v>
    <v>1807</v>
    <v>4</v>
    <v>Pearl City is an unincorporated community and census-designated place located in the ʻEwa District and City &amp; County of Honolulu on the Island of Oʻahu. As of the 2010 Census, the CDP had a total population of 47,698. Pearl City is located along the north shore of Pearl Harbor. Waimalu borders Pearl City to the east, while Waipahu borders the west. The U.S. postal code for Pearl City is 96782.</v>
    <v>1808</v>
    <v>1809</v>
    <v>1810</v>
    <v>1811</v>
    <v>Pearl City</v>
    <v>1812</v>
    <v>625</v>
    <v>Pearl City</v>
    <v>mdp/vdpid/4984062452606959617</v>
  </rv>
  <rv s="0">
    <v>536870912</v>
    <v>Chula Vista</v>
    <v>0d817c36-744c-40e5-8a95-1ce60b171b09</v>
    <v>en-US</v>
    <v>Map</v>
  </rv>
  <rv s="1">
    <fb>134.92500000000001</fb>
    <v>9</v>
  </rv>
  <rv s="1">
    <fb>32.6400705</fb>
    <v>10</v>
  </rv>
  <rv s="0">
    <v>805306368</v>
    <v>Mary Salas (Mayor)</v>
    <v>b557d831-43c5-8f6d-095b-d65f0c1f5c89</v>
    <v>en-US</v>
    <v>Generic</v>
  </rv>
  <rv s="2">
    <v>114</v>
  </rv>
  <rv s="3">
    <v>https://www.bing.com/search?q=chula+vista+california&amp;form=skydnc</v>
    <v>Learn more on Bing</v>
  </rv>
  <rv s="1">
    <fb>-117.084042</fb>
    <v>10</v>
  </rv>
  <rv s="1">
    <fb>275487</fb>
    <v>9</v>
  </rv>
  <rv s="4">
    <v>#VALUE!</v>
    <v>en-US</v>
    <v>0d817c36-744c-40e5-8a95-1ce60b171b09</v>
    <v>536870912</v>
    <v>1</v>
    <v>669</v>
    <v>3</v>
    <v>Chula Vista</v>
    <v>18</v>
    <v>63</v>
    <v>Map</v>
    <v>7</v>
    <v>8</v>
    <v>86</v>
    <v>1773</v>
    <v>1815</v>
    <v>4</v>
    <v>Chula Vista is the second-largest city in the San Diego metropolitan area, the seventh largest city in Southern California, the fifteenth largest city in the state of California, and the 78th-largest city in the United States. The population was 275,487 as of the 2020 census, up from 243,916 as of the 2010 census. Located about halfway—7.5 miles—between the two downtowns of San Diego and Tijuana in the South Bay, the city is at the center of one of the richest culturally diverse zones in the United States. Chula Vista is so named because of its scenic location between the San Diego Bay and coastal mountain foothills.</v>
    <v>1816</v>
    <v>1818</v>
    <v>1819</v>
    <v>1820</v>
    <v>Chula Vista</v>
    <v>1821</v>
    <v>226</v>
    <v>Chula Vista</v>
    <v>mdp/vdpid/5073431346072780802</v>
  </rv>
  <rv s="0">
    <v>536870912</v>
    <v>Simi Valley</v>
    <v>3b69d2db-aa81-436e-b273-67b20c42bdc3</v>
    <v>en-US</v>
    <v>Map</v>
  </rv>
  <rv s="0">
    <v>536870912</v>
    <v>Ventura County</v>
    <v>5b723ab3-706a-1e8e-0390-b1f70ae9899b</v>
    <v>en-US</v>
    <v>Map</v>
  </rv>
  <rv s="1">
    <fb>109.41800000000001</fb>
    <v>9</v>
  </rv>
  <rv s="1">
    <fb>34.271110999999998</fb>
    <v>10</v>
  </rv>
  <rv s="2">
    <v>115</v>
  </rv>
  <rv s="3">
    <v>https://www.bing.com/search?q=simi+valley+california&amp;form=skydnc</v>
    <v>Learn more on Bing</v>
  </rv>
  <rv s="1">
    <fb>-118.73944400000001</fb>
    <v>10</v>
  </rv>
  <rv s="1">
    <fb>126356</fb>
    <v>9</v>
  </rv>
  <rv s="4">
    <v>#VALUE!</v>
    <v>en-US</v>
    <v>3b69d2db-aa81-436e-b273-67b20c42bdc3</v>
    <v>536870912</v>
    <v>1</v>
    <v>675</v>
    <v>3</v>
    <v>Simi Valley</v>
    <v>18</v>
    <v>63</v>
    <v>Map</v>
    <v>7</v>
    <v>8</v>
    <v>86</v>
    <v>1824</v>
    <v>1825</v>
    <v>4</v>
    <v>Simi Valley is a city in the valley of the same name in the southeast corner of Ventura County, California, United States. Simi Valley is 40 miles from Downtown Los Angeles, making it part of the Greater Los Angeles Area. The city sits next to Thousand Oaks, Moorpark, and Chatsworth. As of the 2020 U.S. Census the population was 126,356, up from 124,243 in 2010. The city of Simi Valley is surrounded by the Santa Susana Mountain range and the Simi Hills, west of the San Fernando Valley, and northeast of the Conejo Valley. It grew as a commuter bedroom community for the cities in the Los Angeles area, and the San Fernando Valley when a freeway was built over the Santa Susana Pass.</v>
    <v>1826</v>
    <v>1827</v>
    <v>1828</v>
    <v>1829</v>
    <v>Simi Valley</v>
    <v>1830</v>
    <v>226</v>
    <v>Simi Valley</v>
    <v>mdp/vdpid/5059761051046772737</v>
  </rv>
  <rv s="0">
    <v>536870912</v>
    <v>Kohala</v>
    <v>2f1ad4e8-021d-2096-2666-0600a2619c30</v>
    <v>en-US</v>
    <v>Map</v>
  </rv>
  <rv s="0">
    <v>536870912</v>
    <v>Hawaii County</v>
    <v>ed76e1b3-331a-bada-b157-9d5bcd9efd6a</v>
    <v>en-US</v>
    <v>Map</v>
  </rv>
  <rv s="1">
    <fb>20.13194</fb>
    <v>10</v>
  </rv>
  <rv s="3">
    <v>https://www.bing.com/search?q=kohala+hawaii&amp;form=skydnc</v>
    <v>Learn more on Bing</v>
  </rv>
  <rv s="1">
    <fb>-155.79389</fb>
    <v>10</v>
  </rv>
  <rv s="26">
    <v>#VALUE!</v>
    <v>en-US</v>
    <v>2f1ad4e8-021d-2096-2666-0600a2619c30</v>
    <v>536870912</v>
    <v>1</v>
    <v>677</v>
    <v>678</v>
    <v>Kohala</v>
    <v>18</v>
    <v>63</v>
    <v>Map</v>
    <v>7</v>
    <v>103</v>
    <v>1833</v>
    <v>4</v>
    <v>Kohala is the name of the northwest portion of the island of Hawaiʻi in the Hawaiian Archipelago. In ancient Hawaii it was often ruled by an independent High Chief called the Aliʻi Nui. In modern times it is divided into two districts of Hawaii County: North Kohala and South Kohala. Locals commonly use the name Kohala to refer to the census-designated places of Halaʻula, Hāwī, and Kapaʻau collectively. The dry western shore is commonly known as the Kohala Coast, which has golf courses and seaside resorts.</v>
    <v>1834</v>
    <v>1835</v>
    <v>1836</v>
    <v>Kohala</v>
    <v>Kohala</v>
    <v>mdp/vdpid/5008502911391498241</v>
  </rv>
  <rv s="0">
    <v>536870912</v>
    <v>Katy</v>
    <v>e3ffdeca-97c8-b45a-ae80-87cb1a089eb1</v>
    <v>en-US</v>
    <v>Map</v>
  </rv>
  <rv s="1">
    <fb>27.6</fb>
    <v>9</v>
  </rv>
  <rv s="1">
    <fb>29.794856800000002</fb>
    <v>10</v>
  </rv>
  <rv s="3">
    <v>https://www.bing.com/search?q=katy+texas&amp;form=skydnc</v>
    <v>Learn more on Bing</v>
  </rv>
  <rv s="1">
    <fb>-95.816531100000006</fb>
    <v>10</v>
  </rv>
  <rv s="1">
    <fb>19216</fb>
    <v>9</v>
  </rv>
  <rv s="15">
    <v>#VALUE!</v>
    <v>en-US</v>
    <v>e3ffdeca-97c8-b45a-ae80-87cb1a089eb1</v>
    <v>536870912</v>
    <v>1</v>
    <v>684</v>
    <v>368</v>
    <v>Katy</v>
    <v>18</v>
    <v>63</v>
    <v>Map</v>
    <v>7</v>
    <v>548</v>
    <v>93</v>
    <v>1285</v>
    <v>1839</v>
    <v>4</v>
    <v>Katy is a city in the U.S. state of Texas within the Greater Katy area, itself forming the western part of the Greater Houston metropolitan area. Homes and businesses may have Katy postal addresses without being in the City of Katy. The city of Katy is approximately centered at the tripoint of Harris, Fort Bend, and Waller counties. Katy had a population of 14,102 at the 2010 U.S. census, up from 11,775 in 2000. Its population increased to an estimated at 21,729 in 2019 at the American Community Survey.</v>
    <v>1840</v>
    <v>1841</v>
    <v>1842</v>
    <v>Katy</v>
    <v>1843</v>
    <v>10</v>
    <v>Katy</v>
    <v>mdp/vdpid/5109045316376592385</v>
  </rv>
  <rv s="0">
    <v>536870912</v>
    <v>Darien</v>
    <v>1d0bc0a7-b633-3167-fc4c-9630102cbde2</v>
    <v>en-US</v>
    <v>Map</v>
  </rv>
  <rv s="0">
    <v>536870912</v>
    <v>McIntosh County</v>
    <v>9053f52b-aa40-a91b-750b-3c5f27f407f7</v>
    <v>en-US</v>
    <v>Map</v>
  </rv>
  <rv s="1">
    <fb>5.1799762206700004</fb>
    <v>9</v>
  </rv>
  <rv s="1">
    <fb>31.371110999999999</fb>
    <v>10</v>
  </rv>
  <rv s="3">
    <v>https://www.bing.com/search?q=darien+georgia&amp;form=skydnc</v>
    <v>Learn more on Bing</v>
  </rv>
  <rv s="1">
    <fb>-81.430833000000007</fb>
    <v>10</v>
  </rv>
  <rv s="1">
    <fb>1460</fb>
    <v>9</v>
  </rv>
  <rv s="15">
    <v>#VALUE!</v>
    <v>en-US</v>
    <v>1d0bc0a7-b633-3167-fc4c-9630102cbde2</v>
    <v>536870912</v>
    <v>1</v>
    <v>687</v>
    <v>368</v>
    <v>Darien</v>
    <v>18</v>
    <v>63</v>
    <v>Map</v>
    <v>7</v>
    <v>8</v>
    <v>125</v>
    <v>1846</v>
    <v>1847</v>
    <v>4</v>
    <v>Darien is a city in McIntosh County, Georgia, United States. It lies on Georgia's coast at the mouth of the Altamaha River, approximately 50 miles south of Savannah, and is part of the Brunswick, Georgia Metropolitan Statistical Area. The population of Darien was 1,975 at the 2010 census. The city is the county seat of McIntosh County. It is the second oldest planned city in Georgia and was originally called New Inverness.</v>
    <v>1848</v>
    <v>1849</v>
    <v>1850</v>
    <v>Darien</v>
    <v>1851</v>
    <v>162</v>
    <v>Darien</v>
    <v>mdp/vdpid/5497563825433477121</v>
  </rv>
  <rv s="0">
    <v>536870912</v>
    <v>Macon</v>
    <v>7593394c-4b64-4817-ba08-6456aff85119</v>
    <v>en-US</v>
    <v>Map</v>
  </rv>
  <rv s="0">
    <v>536870912</v>
    <v>Bibb County</v>
    <v>92f5ab51-5482-1609-0f18-e55292c3e0b2</v>
    <v>en-US</v>
    <v>Map</v>
  </rv>
  <rv s="1">
    <fb>660.18796932464602</fb>
    <v>9</v>
  </rv>
  <rv s="5">
    <v>59</v>
    <v>7</v>
    <v>693</v>
    <v>0</v>
    <v>Image of Macon</v>
  </rv>
  <rv s="1">
    <fb>32.838095000000003</fb>
    <v>10</v>
  </rv>
  <rv s="2">
    <v>116</v>
  </rv>
  <rv s="3">
    <v>https://www.bing.com/search?q=macon+georgia&amp;form=skydnc</v>
    <v>Learn more on Bing</v>
  </rv>
  <rv s="1">
    <fb>-83.670511000000005</fb>
    <v>10</v>
  </rv>
  <rv s="1">
    <fb>157346</fb>
    <v>9</v>
  </rv>
  <rv s="14">
    <v>#VALUE!</v>
    <v>en-US</v>
    <v>7593394c-4b64-4817-ba08-6456aff85119</v>
    <v>536870912</v>
    <v>1</v>
    <v>692</v>
    <v>349</v>
    <v>Macon</v>
    <v>5</v>
    <v>466</v>
    <v>Map</v>
    <v>7</v>
    <v>8</v>
    <v>125</v>
    <v>1854</v>
    <v>1855</v>
    <v>4</v>
    <v>Macon, officially Macon–Bibb County, is a consolidated city-county in the U.S. state of Georgia. It lies near the state's geographic center, about 85 miles southeast of Atlanta—hence the city's nickname, "The Heart of Georgia".</v>
    <v>1856</v>
    <v>1857</v>
    <v>1858</v>
    <v>1859</v>
    <v>1860</v>
    <v>Macon</v>
    <v>1861</v>
    <v>162</v>
    <v>Macon</v>
    <v>mdp/vdpid/5496766755789340673</v>
  </rv>
  <rv s="0">
    <v>536870912</v>
    <v>Costa Mesa</v>
    <v>454f2cd0-9a96-405e-92cb-96471376044c</v>
    <v>en-US</v>
    <v>Map</v>
  </rv>
  <rv s="0">
    <v>536870912</v>
    <v>Orange County</v>
    <v>47483b51-bcd6-530c-4c8c-53a8bd85ad87</v>
    <v>en-US</v>
    <v>Map</v>
  </rv>
  <rv s="1">
    <fb>40.661999999999999</fb>
    <v>9</v>
  </rv>
  <rv s="1">
    <fb>33.663857</fb>
    <v>10</v>
  </rv>
  <rv s="2">
    <v>117</v>
  </rv>
  <rv s="3">
    <v>https://www.bing.com/search?q=costa+mesa+california&amp;form=skydnc</v>
    <v>Learn more on Bing</v>
  </rv>
  <rv s="1">
    <fb>-117.904765</fb>
    <v>10</v>
  </rv>
  <rv s="1">
    <fb>111918</fb>
    <v>9</v>
  </rv>
  <rv s="4">
    <v>#VALUE!</v>
    <v>en-US</v>
    <v>454f2cd0-9a96-405e-92cb-96471376044c</v>
    <v>536870912</v>
    <v>1</v>
    <v>698</v>
    <v>3</v>
    <v>Costa Mesa</v>
    <v>18</v>
    <v>63</v>
    <v>Map</v>
    <v>7</v>
    <v>8</v>
    <v>86</v>
    <v>1864</v>
    <v>1865</v>
    <v>4</v>
    <v>Costa Mesa is a city in Orange County, California. Since its incorporation in 1953, the city has grown from a semi-rural farming community of 16,840 to an urban area including part of the South Coast Plaza–John Wayne Airport edge city, one of the region's largest commercial clusters, with an economy based on retail, commerce, and light manufacturing. The city is home to the two tallest skyscrapers in Orange County. The population was 111,918 at the 2020 United States Census.</v>
    <v>1866</v>
    <v>1867</v>
    <v>1868</v>
    <v>1869</v>
    <v>Costa Mesa</v>
    <v>1870</v>
    <v>226</v>
    <v>Costa Mesa</v>
    <v>mdp/vdpid/5073307684770414596</v>
  </rv>
  <rv s="0">
    <v>536870912</v>
    <v>San Tan Valley</v>
    <v>6bb2586d-c401-20f7-20e1-80b7e7ad7a9a</v>
    <v>en-US</v>
    <v>Map</v>
  </rv>
  <rv s="0">
    <v>536870912</v>
    <v>Pinal County</v>
    <v>c702a9f6-2f60-c85b-3788-942f6224d165</v>
    <v>en-US</v>
    <v>Map</v>
  </rv>
  <rv s="1">
    <fb>33.1604958</fb>
    <v>10</v>
  </rv>
  <rv s="3">
    <v>https://www.bing.com/search?q=san+tan+valley+arizona&amp;form=skydnc</v>
    <v>Learn more on Bing</v>
  </rv>
  <rv s="1">
    <fb>-111.56241230000001</fb>
    <v>10</v>
  </rv>
  <rv s="1">
    <fb>96692</fb>
    <v>9</v>
  </rv>
  <rv s="27">
    <v>#VALUE!</v>
    <v>en-US</v>
    <v>6bb2586d-c401-20f7-20e1-80b7e7ad7a9a</v>
    <v>536870912</v>
    <v>1</v>
    <v>700</v>
    <v>701</v>
    <v>San Tan Valley</v>
    <v>5</v>
    <v>6</v>
    <v>Map</v>
    <v>7</v>
    <v>702</v>
    <v>113</v>
    <v>1873</v>
    <v>4</v>
    <v>San Tan Valley is an unincorporated community and census-designated place in northern Pinal County, Arizona, United States. As of the census of 2020, the population of San Tan Valley is 96,692.</v>
    <v>1874</v>
    <v>1875</v>
    <v>1876</v>
    <v>San Tan Valley</v>
    <v>1877</v>
    <v>1408</v>
    <v>San Tan Valley</v>
    <v>mdp/vdpid/5098134592448102401</v>
  </rv>
  <rv s="0">
    <v>536870912</v>
    <v>Boerne</v>
    <v>23cfb109-f622-954b-5679-32d1576781da</v>
    <v>en-US</v>
    <v>Map</v>
  </rv>
  <rv s="0">
    <v>536870912</v>
    <v>Kendall County</v>
    <v>6d983f18-56d5-32e3-8611-40c78c89b025</v>
    <v>en-US</v>
    <v>Map</v>
  </rv>
  <rv s="1">
    <fb>31.02</fb>
    <v>9</v>
  </rv>
  <rv s="1">
    <fb>29.794445</fb>
    <v>10</v>
  </rv>
  <rv s="3">
    <v>https://www.bing.com/search?q=boerne+texas&amp;form=skydnc</v>
    <v>Learn more on Bing</v>
  </rv>
  <rv s="1">
    <fb>-98.731482999999997</fb>
    <v>10</v>
  </rv>
  <rv s="1">
    <fb>17106</fb>
    <v>9</v>
  </rv>
  <rv s="15">
    <v>#VALUE!</v>
    <v>en-US</v>
    <v>23cfb109-f622-954b-5679-32d1576781da</v>
    <v>536870912</v>
    <v>1</v>
    <v>706</v>
    <v>368</v>
    <v>Boerne</v>
    <v>18</v>
    <v>63</v>
    <v>Map</v>
    <v>7</v>
    <v>548</v>
    <v>93</v>
    <v>1880</v>
    <v>1881</v>
    <v>4</v>
    <v>Boerne is a city in and the county seat of Kendall County, Texas, United States, in the Texas Hill Country. Boerne is known as a German-Texan city, named in honor of German author and satirist Ludwig Börne by the German Founders of the town. The population of Boerne was 10,471 at the 2010 census, and in 2019 the estimated population was 18,232. The city is noted for the landmark U.S. Supreme Court case City of Boerne v. Flores. Founded in 1849 as "Tusculum", the name was changed to "Boerne" when the town was platted in 1852.</v>
    <v>1882</v>
    <v>1883</v>
    <v>1884</v>
    <v>Boerne</v>
    <v>1885</v>
    <v>10</v>
    <v>Boerne</v>
    <v>mdp/vdpid/5108481817724321794</v>
  </rv>
  <rv s="0">
    <v>536870912</v>
    <v>Schaumburg</v>
    <v>eb5fa6cf-2fd6-f9bb-db46-f10732fb76c9</v>
    <v>en-US</v>
    <v>Map</v>
  </rv>
  <rv s="1">
    <fb>50</fb>
    <v>9</v>
  </rv>
  <rv s="5">
    <v>60</v>
    <v>7</v>
    <v>713</v>
    <v>0</v>
    <v>Image of Schaumburg</v>
  </rv>
  <rv s="1">
    <fb>42.030278000000003</fb>
    <v>10</v>
  </rv>
  <rv s="3">
    <v>https://www.bing.com/search?q=schaumburg+illinois&amp;form=skydnc</v>
    <v>Learn more on Bing</v>
  </rv>
  <rv s="1">
    <fb>-88.083888999999999</fb>
    <v>10</v>
  </rv>
  <rv s="1">
    <fb>78723</fb>
    <v>9</v>
  </rv>
  <rv s="25">
    <v>#VALUE!</v>
    <v>en-US</v>
    <v>eb5fa6cf-2fd6-f9bb-db46-f10732fb76c9</v>
    <v>536870912</v>
    <v>1</v>
    <v>712</v>
    <v>664</v>
    <v>Schaumburg</v>
    <v>18</v>
    <v>19</v>
    <v>Map</v>
    <v>7</v>
    <v>8</v>
    <v>111</v>
    <v>1381</v>
    <v>1888</v>
    <v>4</v>
    <v>Schaumburg is a village mostly in Cook County and partly in DuPage County in northeastern Illinois, United States. It is a northwestern suburb of Chicago and part of the Golden Corridor. Schaumburg is around 28 miles northwest of the Chicago Loop and 10 miles northwest of O'Hare International Airport. Per the 2020 Census, the population was 78,723. In 2018 Money magazine ranked the Village of Schaumburg the Best Place to Live in Illinois. In 2017 Money ranked Schaumburg the 9th-best place to live in the United States.</v>
    <v>1889</v>
    <v>1890</v>
    <v>1891</v>
    <v>1892</v>
    <v>Schaumburg</v>
    <v>1893</v>
    <v>10</v>
    <v>Schaumburg</v>
    <v>mdp/vdpid/5477656248256036865</v>
  </rv>
  <rv s="0">
    <v>536870912</v>
    <v>North Royalton</v>
    <v>a6ed3789-1620-c725-2617-5d15ab8a5fe3</v>
    <v>en-US</v>
    <v>Map</v>
  </rv>
  <rv s="0">
    <v>536870912</v>
    <v>Cuyahoga County</v>
    <v>042dfdf1-f182-da9b-bc40-700892dcba1a</v>
    <v>en-US</v>
    <v>Map</v>
  </rv>
  <rv s="1">
    <fb>55.22</fb>
    <v>9</v>
  </rv>
  <rv s="1">
    <fb>41.322221999999996</fb>
    <v>10</v>
  </rv>
  <rv s="2">
    <v>118</v>
  </rv>
  <rv s="3">
    <v>https://www.bing.com/search?q=north+royalton+ohio&amp;form=skydnc</v>
    <v>Learn more on Bing</v>
  </rv>
  <rv s="1">
    <fb>-81.746388999999994</fb>
    <v>10</v>
  </rv>
  <rv s="1">
    <fb>31322</fb>
    <v>9</v>
  </rv>
  <rv s="4">
    <v>#VALUE!</v>
    <v>en-US</v>
    <v>a6ed3789-1620-c725-2617-5d15ab8a5fe3</v>
    <v>536870912</v>
    <v>1</v>
    <v>716</v>
    <v>3</v>
    <v>North Royalton</v>
    <v>5</v>
    <v>6</v>
    <v>Map</v>
    <v>7</v>
    <v>8</v>
    <v>95</v>
    <v>1896</v>
    <v>1897</v>
    <v>4</v>
    <v>North Royalton is a city in Cuyahoga County, Ohio, United States. It is a suburb of Cleveland. The population was 31,322 as of the 2020 Census. Originally incorporated as a village in 1927, it achieved the status of city in 1961.</v>
    <v>1898</v>
    <v>1899</v>
    <v>1900</v>
    <v>1901</v>
    <v>North Royalton</v>
    <v>1902</v>
    <v>162</v>
    <v>North Royalton</v>
    <v>mdp/vdpid/5480013592730271745</v>
  </rv>
  <rv s="0">
    <v>536870912</v>
    <v>East Longmeadow</v>
    <v>b00eadce-dff3-37c7-34fe-dd1cc1fd1229</v>
    <v>en-US</v>
    <v>Map</v>
  </rv>
  <rv s="0">
    <v>536870912</v>
    <v>Hampden County</v>
    <v>7e44dc83-a3ec-de05-51d9-9165b0768be5</v>
    <v>en-US</v>
    <v>Map</v>
  </rv>
  <rv s="1">
    <fb>33.669845434400003</fb>
    <v>9</v>
  </rv>
  <rv s="1">
    <fb>42.064635000000003</fb>
    <v>10</v>
  </rv>
  <rv s="3">
    <v>https://www.bing.com/search?q=east+longmeadow+massachusetts&amp;form=skydnc</v>
    <v>Learn more on Bing</v>
  </rv>
  <rv s="1">
    <fb>-72.512850999999998</fb>
    <v>10</v>
  </rv>
  <rv s="1">
    <fb>16430</fb>
    <v>9</v>
  </rv>
  <rv s="15">
    <v>#VALUE!</v>
    <v>en-US</v>
    <v>b00eadce-dff3-37c7-34fe-dd1cc1fd1229</v>
    <v>536870912</v>
    <v>1</v>
    <v>719</v>
    <v>368</v>
    <v>East Longmeadow</v>
    <v>18</v>
    <v>63</v>
    <v>Map</v>
    <v>7</v>
    <v>8</v>
    <v>110</v>
    <v>1905</v>
    <v>1906</v>
    <v>4</v>
    <v>East Longmeadow is a town in Hampden County, Massachusetts, United States situated in the Pioneer Valley region of Western Massachusetts. It had a population of 16,430 at the 2020 census. East Longmeadow is 5 miles southeast of downtown Springfield, 25 miles north of Hartford, 88 miles southwest of Boston, and 142 miles northeast of New York City.</v>
    <v>1907</v>
    <v>1908</v>
    <v>1909</v>
    <v>East Longmeadow</v>
    <v>1910</v>
    <v>162</v>
    <v>East Longmeadow</v>
    <v>mdp/vdpid/5488775122489704449</v>
  </rv>
  <rv s="0">
    <v>536870912</v>
    <v>Danville</v>
    <v>949ef986-3d3f-93a4-5127-a197511d53ee</v>
    <v>en-US</v>
    <v>Map</v>
  </rv>
  <rv s="0">
    <v>536870912</v>
    <v>Vermilion County</v>
    <v>e246061e-d39f-d682-432f-ee798d8a6cdd</v>
    <v>en-US</v>
    <v>Map</v>
  </rv>
  <rv s="1">
    <fb>46.5</fb>
    <v>9</v>
  </rv>
  <rv s="1">
    <fb>40.124443999999997</fb>
    <v>10</v>
  </rv>
  <rv s="2">
    <v>119</v>
  </rv>
  <rv s="3">
    <v>https://www.bing.com/search?q=danville+illinois&amp;form=skydnc</v>
    <v>Learn more on Bing</v>
  </rv>
  <rv s="1">
    <fb>-87.63</fb>
    <v>10</v>
  </rv>
  <rv s="1">
    <fb>29204</fb>
    <v>9</v>
  </rv>
  <rv s="4">
    <v>#VALUE!</v>
    <v>en-US</v>
    <v>949ef986-3d3f-93a4-5127-a197511d53ee</v>
    <v>536870912</v>
    <v>1</v>
    <v>723</v>
    <v>3</v>
    <v>Danville</v>
    <v>5</v>
    <v>6</v>
    <v>Map</v>
    <v>7</v>
    <v>8</v>
    <v>111</v>
    <v>1913</v>
    <v>1914</v>
    <v>4</v>
    <v>Danville is a city in and the county seat of Vermilion County, Illinois. As of the 2010 census, its population was 33,027. As of 2019, the population was an estimated 30,479.</v>
    <v>1915</v>
    <v>1916</v>
    <v>1917</v>
    <v>1918</v>
    <v>Danville</v>
    <v>1919</v>
    <v>10</v>
    <v>Danville</v>
    <v>mdp/vdpid/5477986198062366721</v>
  </rv>
  <rv s="0">
    <v>536870912</v>
    <v>Mount Olive</v>
    <v>5969bfeb-a7dc-8ac8-619f-9d9d2765b1ea</v>
    <v>en-US</v>
    <v>Map</v>
  </rv>
  <rv s="0">
    <v>536870912</v>
    <v>Macoupin County</v>
    <v>033cb141-f1ea-cebb-056b-59ea358d0914</v>
    <v>en-US</v>
    <v>Map</v>
  </rv>
  <rv s="1">
    <fb>3</fb>
    <v>9</v>
  </rv>
  <rv s="1">
    <fb>39.071666999999998</fb>
    <v>10</v>
  </rv>
  <rv s="3">
    <v>https://www.bing.com/search?q=mount+olive+illinois&amp;form=skydnc</v>
    <v>Learn more on Bing</v>
  </rv>
  <rv s="1">
    <fb>-89.726667000000006</fb>
    <v>10</v>
  </rv>
  <rv s="1">
    <fb>2015</fb>
    <v>9</v>
  </rv>
  <rv s="15">
    <v>#VALUE!</v>
    <v>en-US</v>
    <v>5969bfeb-a7dc-8ac8-619f-9d9d2765b1ea</v>
    <v>536870912</v>
    <v>1</v>
    <v>725</v>
    <v>368</v>
    <v>Mount Olive</v>
    <v>5</v>
    <v>6</v>
    <v>Map</v>
    <v>7</v>
    <v>8</v>
    <v>111</v>
    <v>1922</v>
    <v>1923</v>
    <v>4</v>
    <v>Mount Olive is a city in Macoupin County, Illinois, United States.</v>
    <v>1924</v>
    <v>1925</v>
    <v>1926</v>
    <v>Mount Olive</v>
    <v>1927</v>
    <v>10</v>
    <v>Mount Olive</v>
    <v>mdp/vdpid/5480888711358971905</v>
  </rv>
  <rv s="0">
    <v>536870912</v>
    <v>Littleton</v>
    <v>dc35e1c1-d599-a204-2ab2-9011726e4f2b</v>
    <v>en-US</v>
    <v>Map</v>
  </rv>
  <rv s="0">
    <v>536870912</v>
    <v>Arapahoe County</v>
    <v>ff77b0af-e1be-6d07-bdce-e301d802539b</v>
    <v>en-US</v>
    <v>Map</v>
  </rv>
  <rv s="1">
    <fb>36.000834733700003</fb>
    <v>9</v>
  </rv>
  <rv s="1">
    <fb>39.599722</fb>
    <v>10</v>
  </rv>
  <rv s="2">
    <v>120</v>
  </rv>
  <rv s="3">
    <v>https://www.bing.com/search?q=littleton+colorado&amp;form=skydnc</v>
    <v>Learn more on Bing</v>
  </rv>
  <rv s="1">
    <fb>-105.01083300000001</fb>
    <v>10</v>
  </rv>
  <rv s="1">
    <fb>45652</fb>
    <v>9</v>
  </rv>
  <rv s="4">
    <v>#VALUE!</v>
    <v>en-US</v>
    <v>dc35e1c1-d599-a204-2ab2-9011726e4f2b</v>
    <v>536870912</v>
    <v>1</v>
    <v>729</v>
    <v>3</v>
    <v>Littleton</v>
    <v>18</v>
    <v>63</v>
    <v>Map</v>
    <v>7</v>
    <v>8</v>
    <v>132</v>
    <v>1930</v>
    <v>1931</v>
    <v>4</v>
    <v>Littleton is a home rule municipality city located in Arapahoe, Douglas, and Jefferson counties, Colorado, United States. Littleton is the county seat of Arapahoe County and is a part of the Denver–Aurora–Lakewood, CO Metropolitan Statistical Area. The city population was 45,652 at the 2020 United States Census, ranking as the 20th most populous municipality in the State of Colorado.</v>
    <v>1932</v>
    <v>1933</v>
    <v>1934</v>
    <v>1935</v>
    <v>Littleton</v>
    <v>1936</v>
    <v>1451</v>
    <v>Littleton</v>
    <v>mdp/vdpid/5083961469377183745</v>
  </rv>
  <rv s="0">
    <v>536870912</v>
    <v>Spring Grove</v>
    <v>cf69afbb-d0d3-3b4c-b1dd-3aef832e1618</v>
    <v>en-US</v>
    <v>Map</v>
  </rv>
  <rv s="0">
    <v>536870912</v>
    <v>Houston County</v>
    <v>c6ff9121-60be-613e-860a-17d035f48c41</v>
    <v>en-US</v>
    <v>Map</v>
  </rv>
  <rv s="1">
    <fb>2.4900000000000002</fb>
    <v>9</v>
  </rv>
  <rv s="1">
    <fb>43.561110999999997</fb>
    <v>10</v>
  </rv>
  <rv s="2">
    <v>121</v>
  </rv>
  <rv s="3">
    <v>https://www.bing.com/search?q=spring+grove+mn&amp;form=skydnc</v>
    <v>Learn more on Bing</v>
  </rv>
  <rv s="1">
    <fb>-91.636111</fb>
    <v>10</v>
  </rv>
  <rv s="1">
    <fb>1272</fb>
    <v>9</v>
  </rv>
  <rv s="4">
    <v>#VALUE!</v>
    <v>en-US</v>
    <v>cf69afbb-d0d3-3b4c-b1dd-3aef832e1618</v>
    <v>536870912</v>
    <v>1</v>
    <v>731</v>
    <v>3</v>
    <v>Spring Grove</v>
    <v>5</v>
    <v>6</v>
    <v>Map</v>
    <v>7</v>
    <v>548</v>
    <v>90</v>
    <v>1939</v>
    <v>1940</v>
    <v>4</v>
    <v>Spring Grove is a city in Houston County, Minnesota, United States. The population was 1,330 at the 2010 census. It is part of the La Crosse-Onalaska, WI-MN Metropolitan Statistical Area.</v>
    <v>1941</v>
    <v>1942</v>
    <v>1943</v>
    <v>1944</v>
    <v>Spring Grove</v>
    <v>1945</v>
    <v>10</v>
    <v>Spring Grove</v>
    <v>mdp/vdpid/5092208463027634177</v>
  </rv>
  <rv s="0">
    <v>536870912</v>
    <v>Pomona</v>
    <v>b8dc996f-692a-4b85-94ce-35da6ef7b946</v>
    <v>en-US</v>
    <v>Map</v>
  </rv>
  <rv s="1">
    <fb>59.473999999999997</fb>
    <v>9</v>
  </rv>
  <rv s="5">
    <v>61</v>
    <v>7</v>
    <v>735</v>
    <v>0</v>
    <v>Image of Pomona</v>
  </rv>
  <rv s="1">
    <fb>34.055118</fb>
    <v>10</v>
  </rv>
  <rv s="2">
    <v>122</v>
  </rv>
  <rv s="3">
    <v>https://www.bing.com/search?q=pomona+california&amp;form=skydnc</v>
    <v>Learn more on Bing</v>
  </rv>
  <rv s="1">
    <fb>-117.75004800000001</fb>
    <v>10</v>
  </rv>
  <rv s="1">
    <fb>152361</fb>
    <v>9</v>
  </rv>
  <rv s="14">
    <v>#VALUE!</v>
    <v>en-US</v>
    <v>b8dc996f-692a-4b85-94ce-35da6ef7b946</v>
    <v>536870912</v>
    <v>1</v>
    <v>734</v>
    <v>349</v>
    <v>Pomona</v>
    <v>5</v>
    <v>466</v>
    <v>Map</v>
    <v>7</v>
    <v>548</v>
    <v>86</v>
    <v>1216</v>
    <v>1948</v>
    <v>4</v>
    <v>Pomona is a city in Los Angeles County, California, United States. Pomona is located in the Pomona Valley, between the Inland Empire and the San Gabriel Valley. As of the 2010 United States Census, the city's population was 149,058.</v>
    <v>1949</v>
    <v>1950</v>
    <v>1951</v>
    <v>1952</v>
    <v>1953</v>
    <v>Pomona</v>
    <v>1954</v>
    <v>226</v>
    <v>Pomona</v>
    <v>mdp/vdpid/5061298641386340353</v>
  </rv>
  <rv s="0">
    <v>536870912</v>
    <v>Sarasota</v>
    <v>f9636dc1-0b34-abe7-3350-fb2e6d40945f</v>
    <v>en-US</v>
    <v>Map</v>
  </rv>
  <rv s="0">
    <v>536870912</v>
    <v>Sarasota County</v>
    <v>dbab792e-d21c-9366-9e0c-6e5fc4ee053c</v>
    <v>en-US</v>
    <v>Map</v>
  </rv>
  <rv s="1">
    <fb>62.366913696890897</fb>
    <v>9</v>
  </rv>
  <rv s="1">
    <fb>27.337222000000001</fb>
    <v>10</v>
  </rv>
  <rv s="2">
    <v>123</v>
  </rv>
  <rv s="3">
    <v>https://www.bing.com/search?q=sarasota+florida&amp;form=skydnc</v>
    <v>Learn more on Bing</v>
  </rv>
  <rv s="1">
    <fb>-82.535278000000005</fb>
    <v>10</v>
  </rv>
  <rv s="1">
    <fb>54842</fb>
    <v>9</v>
  </rv>
  <rv s="4">
    <v>#VALUE!</v>
    <v>en-US</v>
    <v>f9636dc1-0b34-abe7-3350-fb2e6d40945f</v>
    <v>536870912</v>
    <v>1</v>
    <v>740</v>
    <v>3</v>
    <v>Sarasota</v>
    <v>18</v>
    <v>63</v>
    <v>Map</v>
    <v>7</v>
    <v>8</v>
    <v>116</v>
    <v>1957</v>
    <v>1958</v>
    <v>4</v>
    <v>Sarasota is a city in Sarasota County on the southwestern coast of the U.S. state of Florida. The area is renowned for its cultural and environmental amenities, beaches, resorts, and the Sarasota School of Architecture. The city is located south of Tampa Bay area, north of Fort Myers and Punta Gorda. Its official limits include Sarasota Bay and several barrier islands between the bay and the Gulf of Mexico. According to the 2020 U.S. Census, Sarasota had a population of 54,842. In 1986 it became designated as a certified local government. Sarasota is a principal city of the Sarasota metropolitan area, and is the seat of Sarasota County.</v>
    <v>1959</v>
    <v>1960</v>
    <v>1961</v>
    <v>1962</v>
    <v>Sarasota</v>
    <v>1963</v>
    <v>162</v>
    <v>Sarasota</v>
    <v>mdp/vdpid/5501368107395973121</v>
  </rv>
  <rv s="0">
    <v>536870912</v>
    <v>Fresno</v>
    <v>fe3757e6-07fe-46f1-89ca-54b2f9a6572e</v>
    <v>en-US</v>
    <v>Map</v>
  </rv>
  <rv s="0">
    <v>536870912</v>
    <v>Fresno County</v>
    <v>799214f7-3d34-7ff3-9f96-ec77a9470bec</v>
    <v>en-US</v>
    <v>Map</v>
  </rv>
  <rv s="1">
    <fb>290.87700000000001</fb>
    <v>9</v>
  </rv>
  <rv s="1">
    <fb>36.731653999999999</fb>
    <v>10</v>
  </rv>
  <rv s="0">
    <v>805306368</v>
    <v>Lee Brand (Mayor)</v>
    <v>5b047fc7-2f6e-1a61-0395-ee55b59ae208</v>
    <v>en-US</v>
    <v>Generic</v>
  </rv>
  <rv s="2">
    <v>124</v>
  </rv>
  <rv s="3">
    <v>https://www.bing.com/search?q=fresno+california&amp;form=skydnc</v>
    <v>Learn more on Bing</v>
  </rv>
  <rv s="1">
    <fb>-119.785856</fb>
    <v>10</v>
  </rv>
  <rv s="1">
    <fb>542107</fb>
    <v>9</v>
  </rv>
  <rv s="4">
    <v>#VALUE!</v>
    <v>en-US</v>
    <v>fe3757e6-07fe-46f1-89ca-54b2f9a6572e</v>
    <v>536870912</v>
    <v>1</v>
    <v>745</v>
    <v>3</v>
    <v>Fresno</v>
    <v>18</v>
    <v>63</v>
    <v>Map</v>
    <v>7</v>
    <v>8</v>
    <v>86</v>
    <v>1966</v>
    <v>1967</v>
    <v>4</v>
    <v>Fresno is a major city in the San Joaquin Valley of California. It is the county seat of Fresno County and the largest city in the greater Central Valley region. It covers about 112 square miles and had a population of 542,107 in 2020, making it the fifth-most populous city in California, the most populous inland city in California, and the 34th-most populous city in the nation.</v>
    <v>1968</v>
    <v>1970</v>
    <v>1971</v>
    <v>1972</v>
    <v>Fresno</v>
    <v>1973</v>
    <v>226</v>
    <v>Fresno</v>
    <v>mdp/vdpid/5058524128785465345</v>
  </rv>
  <rv s="0">
    <v>536870912</v>
    <v>Arden Hills</v>
    <v>8211f74a-dcdc-7b3b-fb85-43194a739092</v>
    <v>en-US</v>
    <v>Map</v>
  </rv>
  <rv s="1">
    <fb>24.99</fb>
    <v>9</v>
  </rv>
  <rv s="5">
    <v>62</v>
    <v>7</v>
    <v>750</v>
    <v>0</v>
    <v>Image of Arden Hills</v>
  </rv>
  <rv s="1">
    <fb>45.053055999999998</fb>
    <v>10</v>
  </rv>
  <rv s="2">
    <v>125</v>
  </rv>
  <rv s="3">
    <v>https://www.bing.com/search?q=arden+hills+minnesota&amp;form=skydnc</v>
    <v>Learn more on Bing</v>
  </rv>
  <rv s="1">
    <fb>-93.166944000000001</fb>
    <v>10</v>
  </rv>
  <rv s="1">
    <fb>10301</fb>
    <v>9</v>
  </rv>
  <rv s="14">
    <v>#VALUE!</v>
    <v>en-US</v>
    <v>8211f74a-dcdc-7b3b-fb85-43194a739092</v>
    <v>536870912</v>
    <v>1</v>
    <v>749</v>
    <v>349</v>
    <v>Arden Hills</v>
    <v>18</v>
    <v>19</v>
    <v>Map</v>
    <v>7</v>
    <v>548</v>
    <v>90</v>
    <v>1242</v>
    <v>1976</v>
    <v>4</v>
    <v>Arden Hills is a city in Ramsey County, Minnesota, United States. The population was 9,552 at the 2010 census. Bethel University and Seminary is located in the city of Arden Hills. Also, the campus of University of Northwestern – St. Paul straddles the Arden Hills – Roseville border. The headquarters of Land O'Lakes and Catholic United Financial, a fraternal benefit society, are located there as well.</v>
    <v>1977</v>
    <v>1978</v>
    <v>1979</v>
    <v>1980</v>
    <v>1981</v>
    <v>Arden Hills</v>
    <v>1982</v>
    <v>10</v>
    <v>Arden Hills</v>
    <v>mdp/vdpid/4899350169729892353</v>
  </rv>
  <rv s="0">
    <v>536870912</v>
    <v>Grand Rapids</v>
    <v>67bcfda2-f3de-4550-b4a1-5577c977771c</v>
    <v>en-US</v>
    <v>Map</v>
  </rv>
  <rv s="0">
    <v>536870912</v>
    <v>Kent County</v>
    <v>3493b719-748c-528c-807c-41509bc6231d</v>
    <v>en-US</v>
    <v>Map</v>
  </rv>
  <rv s="1">
    <fb>117.25</fb>
    <v>9</v>
  </rv>
  <rv s="1">
    <fb>42.965461699999999</fb>
    <v>10</v>
  </rv>
  <rv s="0">
    <v>805306368</v>
    <v>Rosalynn Bliss (Mayor)</v>
    <v>59c382f1-1355-7d3b-328e-e459812c401c</v>
    <v>en-US</v>
    <v>Generic</v>
  </rv>
  <rv s="2">
    <v>126</v>
  </rv>
  <rv s="3">
    <v>https://www.bing.com/search?q=grand+rapids+michigan&amp;form=skydnc</v>
    <v>Learn more on Bing</v>
  </rv>
  <rv s="1">
    <fb>-85.670171400000001</fb>
    <v>10</v>
  </rv>
  <rv s="1">
    <fb>198917</fb>
    <v>9</v>
  </rv>
  <rv s="4">
    <v>#VALUE!</v>
    <v>en-US</v>
    <v>67bcfda2-f3de-4550-b4a1-5577c977771c</v>
    <v>536870912</v>
    <v>1</v>
    <v>754</v>
    <v>3</v>
    <v>Grand Rapids</v>
    <v>18</v>
    <v>63</v>
    <v>Map</v>
    <v>7</v>
    <v>8</v>
    <v>96</v>
    <v>1985</v>
    <v>1986</v>
    <v>4</v>
    <v>Grand Rapids is a city and county seat of Kent County in the U.S. state of Michigan. At the 2020 census, the city had a population of 198,917 which ranks it as the second most-populated city in the state after Detroit. Grand Rapids is the central city of the Grand Rapids metropolitan area, which has a population of 1,087,592 and a combined statistical area population of 1,383,918.</v>
    <v>1987</v>
    <v>1989</v>
    <v>1990</v>
    <v>1991</v>
    <v>Grand Rapids</v>
    <v>1992</v>
    <v>162</v>
    <v>Grand Rapids</v>
    <v>mdp/vdpid/5477386017168162817</v>
  </rv>
  <rv s="0">
    <v>536870912</v>
    <v>Lafayette</v>
    <v>3a0dd4ad-a888-e7aa-986c-57247332a9fa</v>
    <v>en-US</v>
    <v>Map</v>
  </rv>
  <rv s="0">
    <v>536870912</v>
    <v>Lafayette Parish</v>
    <v>cabd546f-47db-aac3-924f-3a31f13fc392</v>
    <v>en-US</v>
    <v>Map</v>
  </rv>
  <rv s="1">
    <fb>123.5</fb>
    <v>9</v>
  </rv>
  <rv s="5">
    <v>63</v>
    <v>7</v>
    <v>760</v>
    <v>0</v>
    <v>Image of Lafayette</v>
  </rv>
  <rv s="1">
    <fb>30.221260000000001</fb>
    <v>10</v>
  </rv>
  <rv s="2">
    <v>127</v>
  </rv>
  <rv s="3">
    <v>https://www.bing.com/search?q=lafayette+louisiana&amp;form=skydnc</v>
    <v>Learn more on Bing</v>
  </rv>
  <rv s="1">
    <fb>-92.018772999999996</fb>
    <v>10</v>
  </rv>
  <rv s="1">
    <fb>121374</fb>
    <v>9</v>
  </rv>
  <rv s="14">
    <v>#VALUE!</v>
    <v>en-US</v>
    <v>3a0dd4ad-a888-e7aa-986c-57247332a9fa</v>
    <v>536870912</v>
    <v>1</v>
    <v>759</v>
    <v>349</v>
    <v>Lafayette</v>
    <v>18</v>
    <v>19</v>
    <v>Map</v>
    <v>7</v>
    <v>8</v>
    <v>101</v>
    <v>1995</v>
    <v>1996</v>
    <v>4</v>
    <v>Lafayette is a city in the U.S. state of Louisiana, and the most populous and parish seat of Lafayette Parish, located along the Vermilion River. It is Louisiana's fourth largest incorporated municipality by population and the 234th-most populous in the United States, with a 2020 census population of 121,374; the consolidated city–parish's population was 241,753 in 2020. The Lafayette metropolitan area was Louisiana's third largest metropolitan statistical area with a population of 478,384 at the 2020 census. The Acadiana region containing Lafayette is the largest population and economic corridor between Houston, Texas and New Orleans.</v>
    <v>1997</v>
    <v>1998</v>
    <v>1999</v>
    <v>2000</v>
    <v>2001</v>
    <v>Lafayette</v>
    <v>2002</v>
    <v>10</v>
    <v>Lafayette</v>
    <v>mdp/vdpid/5111128750586593281</v>
  </rv>
  <rv s="0">
    <v>536870912</v>
    <v>Joliet</v>
    <v>482baac6-7bd7-4326-810e-d9e6e8880d38</v>
    <v>en-US</v>
    <v>Map</v>
  </rv>
  <rv s="0">
    <v>536870912</v>
    <v>Kendall County</v>
    <v>d737b327-6f3b-1f5f-3d9a-07d63cd88776</v>
    <v>en-US</v>
    <v>Map</v>
  </rv>
  <rv s="1">
    <fb>170.473017422315</fb>
    <v>9</v>
  </rv>
  <rv s="1">
    <fb>41.520555999999999</fb>
    <v>10</v>
  </rv>
  <rv s="0">
    <v>805306368</v>
    <v>Bob O'Dekirk (Mayor)</v>
    <v>9fefa4de-268f-eb12-b211-86905a4e7717</v>
    <v>en-US</v>
    <v>Generic</v>
  </rv>
  <rv s="2">
    <v>128</v>
  </rv>
  <rv s="3">
    <v>https://www.bing.com/search?q=joliet+illinois&amp;form=skydnc</v>
    <v>Learn more on Bing</v>
  </rv>
  <rv s="1">
    <fb>-88.150555999999995</fb>
    <v>10</v>
  </rv>
  <rv s="1">
    <fb>150362</fb>
    <v>9</v>
  </rv>
  <rv s="4">
    <v>#VALUE!</v>
    <v>en-US</v>
    <v>482baac6-7bd7-4326-810e-d9e6e8880d38</v>
    <v>536870912</v>
    <v>1</v>
    <v>764</v>
    <v>3</v>
    <v>Joliet</v>
    <v>5</v>
    <v>6</v>
    <v>Map</v>
    <v>7</v>
    <v>8</v>
    <v>111</v>
    <v>2005</v>
    <v>2006</v>
    <v>4</v>
    <v>Joliet is a city in Will and Kendall counties in the U.S. state of Illinois, 30 miles southwest of Chicago. It is the county seat of Will County. At the 2020 census, the city was the third-largest in Illinois, with a population of 150,362.</v>
    <v>2007</v>
    <v>2009</v>
    <v>2010</v>
    <v>2011</v>
    <v>Joliet</v>
    <v>2012</v>
    <v>10</v>
    <v>Joliet</v>
    <v>mdp/vdpid/5477676698692485121</v>
  </rv>
  <rv s="0">
    <v>536870912</v>
    <v>Howard Lake</v>
    <v>c4e83a9a-95d0-0b11-5cf5-0c37cae87008</v>
    <v>en-US</v>
    <v>Map</v>
  </rv>
  <rv s="0">
    <v>536870912</v>
    <v>Wright County</v>
    <v>00a36ec9-44db-a7da-6b12-6b16572adf80</v>
    <v>en-US</v>
    <v>Map</v>
  </rv>
  <rv s="1">
    <fb>5.31</fb>
    <v>9</v>
  </rv>
  <rv s="1">
    <fb>45.060727999999997</fb>
    <v>10</v>
  </rv>
  <rv s="3">
    <v>https://www.bing.com/search?q=howard+lake+minnesota&amp;form=skydnc</v>
    <v>Learn more on Bing</v>
  </rv>
  <rv s="1">
    <fb>-94.073751999999999</fb>
    <v>10</v>
  </rv>
  <rv s="1">
    <fb>2078</fb>
    <v>9</v>
  </rv>
  <rv s="15">
    <v>#VALUE!</v>
    <v>en-US</v>
    <v>c4e83a9a-95d0-0b11-5cf5-0c37cae87008</v>
    <v>536870912</v>
    <v>1</v>
    <v>767</v>
    <v>368</v>
    <v>Howard Lake</v>
    <v>5</v>
    <v>6</v>
    <v>Map</v>
    <v>7</v>
    <v>548</v>
    <v>90</v>
    <v>2015</v>
    <v>2016</v>
    <v>4</v>
    <v>Howard Lake is a city in Wright County, Minnesota, United States. The population was 1,962 at the 2010 census.</v>
    <v>2017</v>
    <v>2018</v>
    <v>2019</v>
    <v>Howard Lake</v>
    <v>2020</v>
    <v>10</v>
    <v>Howard Lake</v>
    <v>mdp/vdpid/4899306952393228289</v>
  </rv>
  <rv s="0">
    <v>536870912</v>
    <v>Willmar</v>
    <v>7f265939-8537-d5b6-1cc1-80f9cee905ef</v>
    <v>en-US</v>
    <v>Map</v>
  </rv>
  <rv s="0">
    <v>536870912</v>
    <v>Kandiyohi County</v>
    <v>8f698cd1-cfe6-2371-3247-0c3f4d6f4e3b</v>
    <v>en-US</v>
    <v>Map</v>
  </rv>
  <rv s="1">
    <fb>41.31</fb>
    <v>9</v>
  </rv>
  <rv s="5">
    <v>64</v>
    <v>7</v>
    <v>772</v>
    <v>0</v>
    <v>Image of Willmar</v>
  </rv>
  <rv s="1">
    <fb>45.121943999999999</fb>
    <v>10</v>
  </rv>
  <rv s="3">
    <v>https://www.bing.com/search?q=willmar+minnesota&amp;form=skydnc</v>
    <v>Learn more on Bing</v>
  </rv>
  <rv s="1">
    <fb>-95.043333000000004</fb>
    <v>10</v>
  </rv>
  <rv s="1">
    <fb>21015</fb>
    <v>9</v>
  </rv>
  <rv s="25">
    <v>#VALUE!</v>
    <v>en-US</v>
    <v>7f265939-8537-d5b6-1cc1-80f9cee905ef</v>
    <v>536870912</v>
    <v>1</v>
    <v>771</v>
    <v>664</v>
    <v>Willmar</v>
    <v>5</v>
    <v>466</v>
    <v>Map</v>
    <v>7</v>
    <v>8</v>
    <v>90</v>
    <v>2023</v>
    <v>2024</v>
    <v>4</v>
    <v>Willmar is a city in, and the county seat of, Kandiyohi County, Minnesota, United States. The population was 21,015 at the 2020 census.</v>
    <v>2025</v>
    <v>2026</v>
    <v>2027</v>
    <v>2028</v>
    <v>Willmar</v>
    <v>2029</v>
    <v>10</v>
    <v>Willmar</v>
    <v>mdp/vdpid/4899173802518249473</v>
  </rv>
  <rv s="0">
    <v>536870912</v>
    <v>Clovis</v>
    <v>fe87dfcf-29c4-401b-8a8f-ae7a2c2e1f1b</v>
    <v>en-US</v>
    <v>Map</v>
  </rv>
  <rv s="1">
    <fb>60.289000000000001</fb>
    <v>9</v>
  </rv>
  <rv s="5">
    <v>65</v>
    <v>7</v>
    <v>778</v>
    <v>0</v>
    <v>Image of Clovis</v>
  </rv>
  <rv s="1">
    <fb>36.825277999999997</fb>
    <v>10</v>
  </rv>
  <rv s="2">
    <v>129</v>
  </rv>
  <rv s="3">
    <v>https://www.bing.com/search?q=clovis+california&amp;form=skydnc</v>
    <v>Learn more on Bing</v>
  </rv>
  <rv s="1">
    <fb>-119.703056</fb>
    <v>10</v>
  </rv>
  <rv s="1">
    <fb>120124</fb>
    <v>9</v>
  </rv>
  <rv s="14">
    <v>#VALUE!</v>
    <v>en-US</v>
    <v>fe87dfcf-29c4-401b-8a8f-ae7a2c2e1f1b</v>
    <v>536870912</v>
    <v>1</v>
    <v>777</v>
    <v>349</v>
    <v>Clovis</v>
    <v>5</v>
    <v>466</v>
    <v>Map</v>
    <v>7</v>
    <v>8</v>
    <v>86</v>
    <v>1966</v>
    <v>2032</v>
    <v>4</v>
    <v>Clovis is a city in Fresno County, California, United States. The 2020 population was 120,124. Clovis is located 6.5 miles northeast of downtown Fresno, at an elevation of 361 feet.</v>
    <v>2033</v>
    <v>2034</v>
    <v>2035</v>
    <v>2036</v>
    <v>2037</v>
    <v>Clovis</v>
    <v>2038</v>
    <v>226</v>
    <v>Clovis</v>
    <v>mdp/vdpid/5058509192147501057</v>
  </rv>
  <rv s="0">
    <v>536870912</v>
    <v>Pittsburgh</v>
    <v>67b9bd42-dc58-455c-9858-ece11da6a2fd</v>
    <v>en-US</v>
    <v>Map</v>
  </rv>
  <rv s="0">
    <v>536870912</v>
    <v>Allegheny County</v>
    <v>0545943c-8c71-ab81-283b-fb5f8f3bcb81</v>
    <v>en-US</v>
    <v>Map</v>
  </rv>
  <rv s="1">
    <fb>150.99630683300001</fb>
    <v>9</v>
  </rv>
  <rv s="1">
    <fb>40.442167599999998</fb>
    <v>10</v>
  </rv>
  <rv s="0">
    <v>805306368</v>
    <v>Edward Gainey (Mayor)</v>
    <v>2e529e45-5c30-976a-b3a8-08cde96efdc4</v>
    <v>en-US</v>
    <v>Generic</v>
  </rv>
  <rv s="2">
    <v>130</v>
  </rv>
  <rv s="3">
    <v>https://www.bing.com/search?q=pittsburgh&amp;form=skydnc</v>
    <v>Learn more on Bing</v>
  </rv>
  <rv s="1">
    <fb>-79.994957299999996</fb>
    <v>10</v>
  </rv>
  <rv s="1">
    <fb>302971</fb>
    <v>9</v>
  </rv>
  <rv s="4">
    <v>#VALUE!</v>
    <v>en-US</v>
    <v>67b9bd42-dc58-455c-9858-ece11da6a2fd</v>
    <v>536870912</v>
    <v>1</v>
    <v>783</v>
    <v>3</v>
    <v>Pittsburgh</v>
    <v>18</v>
    <v>63</v>
    <v>Map</v>
    <v>7</v>
    <v>8</v>
    <v>97</v>
    <v>2041</v>
    <v>2042</v>
    <v>4</v>
    <v>Pittsburgh is a city in the Commonwealth of Pennsylvania in the United States and the county seat of Allegheny County. A population of 302,971 residents lives within the city limits as of the 2020 US Census, making it the 68th-largest city in the U.S. and the second-most populous city in Pennsylvania, behind Philadelphia. The Pittsburgh metropolitan area is the anchor of Western Pennsylvania; its population of 2.37 million is the largest in both the Ohio Valley and Appalachia, the second-largest in Pennsylvania, and the 27th-largest in the U.S.</v>
    <v>2043</v>
    <v>2045</v>
    <v>2046</v>
    <v>2047</v>
    <v>Pittsburgh</v>
    <v>2048</v>
    <v>162</v>
    <v>Pittsburgh</v>
    <v>mdp/vdpid/5480746593323843587</v>
  </rv>
  <rv s="0">
    <v>536870912</v>
    <v>Lincoln</v>
    <v>52a18490-e431-ffd6-a457-ca35442f0381</v>
    <v>en-US</v>
    <v>Map</v>
  </rv>
  <rv s="0">
    <v>536870912</v>
    <v>Benton County</v>
    <v>1f094309-043e-b30d-0ff7-838d78b9e4ad</v>
    <v>en-US</v>
    <v>Map</v>
  </rv>
  <rv s="1">
    <fb>2.54</fb>
    <v>9</v>
  </rv>
  <rv s="1">
    <fb>38.392221999999997</fb>
    <v>10</v>
  </rv>
  <rv s="3">
    <v>https://www.bing.com/search?q=lincoln+missouri&amp;form=skydnc</v>
    <v>Learn more on Bing</v>
  </rv>
  <rv s="1">
    <fb>-93.332778000000005</fb>
    <v>10</v>
  </rv>
  <rv s="1">
    <fb>1191</fb>
    <v>9</v>
  </rv>
  <rv s="15">
    <v>#VALUE!</v>
    <v>en-US</v>
    <v>52a18490-e431-ffd6-a457-ca35442f0381</v>
    <v>536870912</v>
    <v>1</v>
    <v>785</v>
    <v>368</v>
    <v>Lincoln</v>
    <v>5</v>
    <v>6</v>
    <v>Map</v>
    <v>7</v>
    <v>548</v>
    <v>91</v>
    <v>2051</v>
    <v>2052</v>
    <v>4</v>
    <v>Lincoln is a city in Benton County, Missouri, United States. The population was 1,190 at the 2010 census.</v>
    <v>2053</v>
    <v>2054</v>
    <v>2055</v>
    <v>Lincoln</v>
    <v>2056</v>
    <v>10</v>
    <v>Lincoln</v>
    <v>mdp/vdpid/5096075508588740609</v>
  </rv>
  <rv s="0">
    <v>536870912</v>
    <v>Lansing</v>
    <v>e3f0e081-a156-7685-a2e6-c20d9ebf69de</v>
    <v>en-US</v>
    <v>Map</v>
  </rv>
  <rv s="0">
    <v>536870912</v>
    <v>Mower County</v>
    <v>6526aa37-621b-2e40-4946-93b5d0cdab0a</v>
    <v>en-US</v>
    <v>Map</v>
  </rv>
  <rv s="1">
    <fb>2.0331406666137601</fb>
    <v>9</v>
  </rv>
  <rv s="1">
    <fb>43.745240199999998</fb>
    <v>10</v>
  </rv>
  <rv s="3">
    <v>https://www.bing.com/search?q=lansing+mower+county+minnesota&amp;form=skydnc</v>
    <v>Learn more on Bing</v>
  </rv>
  <rv s="1">
    <fb>-92.970191799999995</fb>
    <v>10</v>
  </rv>
  <rv s="1">
    <fb>181</fb>
    <v>9</v>
  </rv>
  <rv s="15">
    <v>#VALUE!</v>
    <v>en-US</v>
    <v>e3f0e081-a156-7685-a2e6-c20d9ebf69de</v>
    <v>536870912</v>
    <v>1</v>
    <v>787</v>
    <v>368</v>
    <v>Lansing</v>
    <v>18</v>
    <v>63</v>
    <v>Map</v>
    <v>7</v>
    <v>555</v>
    <v>90</v>
    <v>2059</v>
    <v>2060</v>
    <v>4</v>
    <v>Lansing is a census-designated place and unincorporated community in Lansing Township, Mower County, Minnesota, United States. Its population was 181 as of the 2010 census. Lansing was platted in 1858, and named after Lansing, Michigan. A post office has been in operation at Lansing since 1857.</v>
    <v>2061</v>
    <v>2062</v>
    <v>2063</v>
    <v>Lansing</v>
    <v>2064</v>
    <v>10</v>
    <v>Lansing</v>
    <v>mdp/vdpid/5091598752423084033</v>
  </rv>
  <rv s="0">
    <v>536870912</v>
    <v>St. Cloud</v>
    <v>ed32ee9f-74a7-44da-b34d-74f13e63fa5d</v>
    <v>en-US</v>
    <v>Map</v>
  </rv>
  <rv s="0">
    <v>536870912</v>
    <v>Stearns County</v>
    <v>179d5981-c592-7250-6369-02338e1e531a</v>
    <v>en-US</v>
    <v>Map</v>
  </rv>
  <rv s="1">
    <fb>106.4</fb>
    <v>9</v>
  </rv>
  <rv s="5">
    <v>66</v>
    <v>7</v>
    <v>793</v>
    <v>0</v>
    <v>Image of St. Cloud</v>
  </rv>
  <rv s="1">
    <fb>45.55</fb>
    <v>10</v>
  </rv>
  <rv s="0">
    <v>805306368</v>
    <v>Dave Kleis (Mayor)</v>
    <v>709e1364-7dde-e9ad-7bdf-dc55aef4356a</v>
    <v>en-US</v>
    <v>Generic</v>
  </rv>
  <rv s="2">
    <v>131</v>
  </rv>
  <rv s="3">
    <v>https://www.bing.com/search?q=st.+cloud+minnesota&amp;form=skydnc</v>
    <v>Learn more on Bing</v>
  </rv>
  <rv s="1">
    <fb>-94.166667000000004</fb>
    <v>10</v>
  </rv>
  <rv s="1">
    <fb>68043</fb>
    <v>9</v>
  </rv>
  <rv s="14">
    <v>#VALUE!</v>
    <v>en-US</v>
    <v>ed32ee9f-74a7-44da-b34d-74f13e63fa5d</v>
    <v>536870912</v>
    <v>1</v>
    <v>792</v>
    <v>349</v>
    <v>St. Cloud</v>
    <v>18</v>
    <v>19</v>
    <v>Map</v>
    <v>7</v>
    <v>548</v>
    <v>90</v>
    <v>2067</v>
    <v>2068</v>
    <v>4</v>
    <v>St. Cloud is a city in the U.S. state of Minnesota and the largest population center in the state's central region. Its population is 68,462 according to the 2019 US census estimates, making it Minnesota's tenth largest city. St. Cloud is the county seat of Stearns County and was named after the city of Saint-Cloud, France, which was named after the 6th-century French monk Clodoald.</v>
    <v>2069</v>
    <v>2070</v>
    <v>2072</v>
    <v>2073</v>
    <v>2074</v>
    <v>St. Cloud</v>
    <v>2075</v>
    <v>10</v>
    <v>St. Cloud</v>
    <v>mdp/vdpid/4899285168000335873</v>
  </rv>
  <rv s="0">
    <v>536870912</v>
    <v>Lakeville</v>
    <v>13c36a89-e4e4-a66f-b213-c1ba7b17ae82</v>
    <v>en-US</v>
    <v>Map</v>
  </rv>
  <rv s="0">
    <v>536870912</v>
    <v>Dakota County</v>
    <v>e3297dbd-bb24-acac-1087-80d333e87427</v>
    <v>en-US</v>
    <v>Map</v>
  </rv>
  <rv s="1">
    <fb>97.98</fb>
    <v>9</v>
  </rv>
  <rv s="5">
    <v>67</v>
    <v>7</v>
    <v>800</v>
    <v>0</v>
    <v>Image of Lakeville</v>
  </rv>
  <rv s="1">
    <fb>44.649721999999997</fb>
    <v>10</v>
  </rv>
  <rv s="2">
    <v>132</v>
  </rv>
  <rv s="3">
    <v>https://www.bing.com/search?q=lakeville+minnesota&amp;form=skydnc</v>
    <v>Learn more on Bing</v>
  </rv>
  <rv s="1">
    <fb>-93.242500000000007</fb>
    <v>10</v>
  </rv>
  <rv s="1">
    <fb>69490</fb>
    <v>9</v>
  </rv>
  <rv s="14">
    <v>#VALUE!</v>
    <v>en-US</v>
    <v>13c36a89-e4e4-a66f-b213-c1ba7b17ae82</v>
    <v>536870912</v>
    <v>1</v>
    <v>799</v>
    <v>349</v>
    <v>Lakeville</v>
    <v>18</v>
    <v>19</v>
    <v>Map</v>
    <v>7</v>
    <v>8</v>
    <v>90</v>
    <v>2078</v>
    <v>2079</v>
    <v>4</v>
    <v>Lakeville is an exurb of Minneapolis-Saint Paul, and the largest city in Dakota County, Minnesota, United States. It is approximately 20 miles south of both downtown Minneapolis and downtown St. Paul along Interstate Highway 35. Starting as a flourishing milling center, its agriculture industry and other major industries are still in operation. Lakeville is one of the fastest-growing cities in the Twin Cities area. The U.S. Census Bureau estimated its population to be 69,490 in 2020.</v>
    <v>2080</v>
    <v>2081</v>
    <v>2082</v>
    <v>2083</v>
    <v>2084</v>
    <v>Lakeville</v>
    <v>2085</v>
    <v>10</v>
    <v>Lakeville</v>
    <v>mdp/vdpid/5091503913572499457</v>
  </rv>
  <rv s="0">
    <v>536870912</v>
    <v>North Las Vegas</v>
    <v>f5214b60-6b78-41d6-ae4a-ae165f4bae0a</v>
    <v>en-US</v>
    <v>Map</v>
  </rv>
  <rv s="1">
    <fb>262.60000000000002</fb>
    <v>9</v>
  </rv>
  <rv s="5">
    <v>68</v>
    <v>7</v>
    <v>806</v>
    <v>0</v>
    <v>Image of North Las Vegas</v>
  </rv>
  <rv s="1">
    <fb>36.19585</fb>
    <v>10</v>
  </rv>
  <rv s="0">
    <v>805306368</v>
    <v>John Jay Lee (Mayor)</v>
    <v>7c72b5dc-450a-3ea6-ad2b-e275ef787ba7</v>
    <v>en-US</v>
    <v>Generic</v>
  </rv>
  <rv s="2">
    <v>133</v>
  </rv>
  <rv s="3">
    <v>https://www.bing.com/search?q=north+las+vegas+nevada&amp;form=skydnc</v>
    <v>Learn more on Bing</v>
  </rv>
  <rv s="1">
    <fb>-115.114574</fb>
    <v>10</v>
  </rv>
  <rv s="1">
    <fb>245949</fb>
    <v>9</v>
  </rv>
  <rv s="2">
    <v>134</v>
  </rv>
  <rv s="14">
    <v>#VALUE!</v>
    <v>en-US</v>
    <v>f5214b60-6b78-41d6-ae4a-ae165f4bae0a</v>
    <v>536870912</v>
    <v>1</v>
    <v>805</v>
    <v>349</v>
    <v>North Las Vegas</v>
    <v>18</v>
    <v>19</v>
    <v>Map</v>
    <v>7</v>
    <v>548</v>
    <v>92</v>
    <v>1268</v>
    <v>2088</v>
    <v>4</v>
    <v>North Las Vegas is a suburban city in Clark County, Nevada, United States, in the Las Vegas Valley. As of the 2010 census it had a population of 216,961, with an estimated population of 251,974 in 2019. The city was incorporated on May 1, 1946. It is the fourth largest city in the state of Nevada.</v>
    <v>2089</v>
    <v>2090</v>
    <v>2092</v>
    <v>2093</v>
    <v>2094</v>
    <v>North Las Vegas</v>
    <v>2095</v>
    <v>2096</v>
    <v>North Las Vegas</v>
    <v>mdp/vdpid/5061502849448411137</v>
  </rv>
  <rv s="0">
    <v>536870912</v>
    <v>Mountain Brook</v>
    <v>ade61608-68d8-b655-94a9-030eaec97ed6</v>
    <v>en-US</v>
    <v>Map</v>
  </rv>
  <rv s="1">
    <fb>31.5978549461</fb>
    <v>9</v>
  </rv>
  <rv s="1">
    <fb>33.486972000000002</fb>
    <v>10</v>
  </rv>
  <rv s="2">
    <v>135</v>
  </rv>
  <rv s="3">
    <v>https://www.bing.com/search?q=mountain+brook+alabama&amp;form=skydnc</v>
    <v>Learn more on Bing</v>
  </rv>
  <rv s="1">
    <fb>-86.740465</fb>
    <v>10</v>
  </rv>
  <rv s="1">
    <fb>22461</fb>
    <v>9</v>
  </rv>
  <rv s="4">
    <v>#VALUE!</v>
    <v>en-US</v>
    <v>ade61608-68d8-b655-94a9-030eaec97ed6</v>
    <v>536870912</v>
    <v>1</v>
    <v>811</v>
    <v>3</v>
    <v>Mountain Brook</v>
    <v>5</v>
    <v>6</v>
    <v>Map</v>
    <v>7</v>
    <v>8</v>
    <v>1</v>
    <v>2</v>
    <v>2099</v>
    <v>4</v>
    <v>Mountain Brook is a city in southeastern Jefferson County, Alabama, United States, and a suburb of Birmingham. Its population at the 2010 census was 20,413.</v>
    <v>2100</v>
    <v>2101</v>
    <v>2102</v>
    <v>2103</v>
    <v>Mountain Brook</v>
    <v>2104</v>
    <v>10</v>
    <v>Mountain Brook</v>
    <v>mdp/vdpid/5494968226758524930</v>
  </rv>
  <rv s="0">
    <v>536870912</v>
    <v>Naples</v>
    <v>36544722-9267-f7ae-0f6f-d482d29969f2</v>
    <v>en-US</v>
    <v>Map</v>
  </rv>
  <rv s="0">
    <v>536870912</v>
    <v>Campania</v>
    <v>9933ef2b-24f2-a29d-6e4f-fe6bffe78694</v>
    <v>en-US</v>
    <v>Map</v>
  </rv>
  <rv s="1">
    <fb>117.27</fb>
    <v>9</v>
  </rv>
  <rv s="0">
    <v>536870912</v>
    <v>Italy</v>
    <v>09e8f885-427b-8850-947d-202e0287b9e8</v>
    <v>en-US</v>
    <v>Map</v>
  </rv>
  <rv s="5">
    <v>69</v>
    <v>7</v>
    <v>820</v>
    <v>0</v>
    <v>Image of Naples</v>
  </rv>
  <rv s="1">
    <fb>40.8399833</fb>
    <v>10</v>
  </rv>
  <rv s="2">
    <v>136</v>
  </rv>
  <rv s="3">
    <v>https://www.bing.com/search?q=naples+italy&amp;form=skydnc</v>
    <v>Learn more on Bing</v>
  </rv>
  <rv s="1">
    <fb>14.252542099999999</fb>
    <v>10</v>
  </rv>
  <rv s="1">
    <fb>967068</fb>
    <v>9</v>
  </rv>
  <rv s="2">
    <v>137</v>
  </rv>
  <rv s="28">
    <v>#VALUE!</v>
    <v>en-US</v>
    <v>36544722-9267-f7ae-0f6f-d482d29969f2</v>
    <v>536870912</v>
    <v>1</v>
    <v>817</v>
    <v>818</v>
    <v>Naples</v>
    <v>18</v>
    <v>19</v>
    <v>Map</v>
    <v>7</v>
    <v>819</v>
    <v>2107</v>
    <v>2108</v>
    <v>2109</v>
    <v>Naples is the regional capital of Campania and the third-largest city of Italy, after Rome and Milan, with a population of 967,069 within the city's administrative limits as of 2017. Its province-level municipality is the third-most populous metropolitan city in Italy with a population of 3,115,320 residents, and its metropolitan area stretches beyond the boundaries of the city wall for approximately 20 miles.</v>
    <v>2110</v>
    <v>2111</v>
    <v>2112</v>
    <v>2113</v>
    <v>2114</v>
    <v>Naples</v>
    <v>2115</v>
    <v>2116</v>
    <v>Naples</v>
    <v>mdp/vdpid/7216548829858889729</v>
  </rv>
  <rv s="1">
    <fb>13595</fb>
    <v>9</v>
  </rv>
  <rv s="5">
    <v>70</v>
    <v>7</v>
    <v>829</v>
    <v>0</v>
    <v>Image of Campania</v>
  </rv>
  <rv s="0">
    <v>805306368</v>
    <v>Vincenzo De Luca (President)</v>
    <v>34eea505-6c2e-a870-a4b8-adee9552c2e5</v>
    <v>en-US</v>
    <v>Generic</v>
  </rv>
  <rv s="2">
    <v>138</v>
  </rv>
  <rv s="3">
    <v>https://www.bing.com/search?q=campania&amp;form=skydnc</v>
    <v>Learn more on Bing</v>
  </rv>
  <rv s="1">
    <fb>5869029</fb>
    <v>9</v>
  </rv>
  <rv s="2">
    <v>139</v>
  </rv>
  <rv s="29">
    <v>#VALUE!</v>
    <v>en-US</v>
    <v>9933ef2b-24f2-a29d-6e4f-fe6bffe78694</v>
    <v>536870912</v>
    <v>1</v>
    <v>825</v>
    <v>826</v>
    <v>Campania</v>
    <v>827</v>
    <v>19</v>
    <v>Map</v>
    <v>7</v>
    <v>828</v>
    <v>IT-72</v>
    <v>2118</v>
    <v>2106</v>
    <v>2109</v>
    <v>Campania is an administrative region of Italy; most of it is in the south-western portion of the Italian peninsula, but it also includes the small Phlegraean Islands and the island of Capri. The capital of the Campania region is Naples. As of 2018, the region had a population of around 5,820,000 people, making it Italy's third most populous region, and, with an area of 13,590 km², its most densely populated region. Based on its GDP, Campania is also the most economically productive region in southern Italy and the 7th most productive in the whole country. Naples' urban area, which is in Campania, is the seventh most populous in the European Union. The region is home to 10 of the 58 UNESCO sites in Italy, including Pompeii and Herculaneum, the Royal Palace of Caserta, the Amalfi Coast and the Historic Centre of Naples. In addition, Campania's Mount Vesuvius is part of the UNESCO World Network of Biosphere Reserves.</v>
    <v>2119</v>
    <v>2106</v>
    <v>2121</v>
    <v>2122</v>
    <v>Campania</v>
    <v>2123</v>
    <v>2124</v>
    <v>Campania</v>
  </rv>
  <rv s="1">
    <fb>0.432345141769226</fb>
    <v>24</v>
  </rv>
  <rv s="1">
    <fb>301340</fb>
    <v>9</v>
  </rv>
  <rv s="1">
    <fb>347000</fb>
    <v>9</v>
  </rv>
  <rv s="1">
    <fb>7.3</fb>
    <v>23</v>
  </rv>
  <rv s="1">
    <fb>39</fb>
    <v>51</v>
  </rv>
  <rv s="0">
    <v>536870912</v>
    <v>Rome</v>
    <v>5ed498af-fa85-2a88-874d-212494ddb06f</v>
    <v>en-US</v>
    <v>Map</v>
  </rv>
  <rv s="1">
    <fb>320411.45899999997</fb>
    <v>9</v>
  </rv>
  <rv s="1">
    <fb>110.623595648239</fb>
    <v>52</v>
  </rv>
  <rv s="1">
    <fb>6.1124694376529102E-3</fb>
    <v>24</v>
  </rv>
  <rv s="1">
    <fb>5002.4066798773601</fb>
    <v>9</v>
  </rv>
  <rv s="1">
    <fb>1.29</fb>
    <v>23</v>
  </rv>
  <rv s="1">
    <fb>0.31790303272888798</fb>
    <v>24</v>
  </rv>
  <rv s="1">
    <fb>79.948454735494707</fb>
    <v>53</v>
  </rv>
  <rv s="1">
    <fb>1.61</fb>
    <v>54</v>
  </rv>
  <rv s="1">
    <fb>2001244392041.5701</fb>
    <v>22</v>
  </rv>
  <rv s="1">
    <fb>1.0187936</fb>
    <v>24</v>
  </rv>
  <rv s="1">
    <fb>0.61933000000000005</fb>
    <v>24</v>
  </rv>
  <rv s="5">
    <v>71</v>
    <v>7</v>
    <v>841</v>
    <v>0</v>
    <v>Image of Italy</v>
  </rv>
  <rv s="1">
    <fb>2.6</fb>
    <v>53</v>
  </rv>
  <rv s="0">
    <v>805306368</v>
    <v>Luigi Di Maio (Minister)</v>
    <v>59d427d5-9609-17e5-4e5f-0e2e4f3196e8</v>
    <v>en-US</v>
    <v>Generic</v>
  </rv>
  <rv s="0">
    <v>805306368</v>
    <v>Dario Franceschini (Minister)</v>
    <v>31ede07d-910f-e904-68a6-678eff43cbf0</v>
    <v>en-US</v>
    <v>Generic</v>
  </rv>
  <rv s="0">
    <v>805306368</v>
    <v>Roberto Speranza (Minister)</v>
    <v>3e649b4b-3f0f-4d27-00a0-d23ad8721780</v>
    <v>en-US</v>
    <v>Generic</v>
  </rv>
  <rv s="0">
    <v>805306368</v>
    <v>Lorenzo Guerini (Minister)</v>
    <v>948864d5-85c6-2e1d-75ca-f9b475127724</v>
    <v>en-US</v>
    <v>Generic</v>
  </rv>
  <rv s="2">
    <v>140</v>
  </rv>
  <rv s="3">
    <v>https://www.bing.com/search?q=italy&amp;form=skydnc</v>
    <v>Learn more on Bing</v>
  </rv>
  <rv s="1">
    <fb>82.946341463414697</fb>
    <v>53</v>
  </rv>
  <rv s="1">
    <fb>522087790000</fb>
    <v>22</v>
  </rv>
  <rv s="1">
    <fb>2</fb>
    <v>53</v>
  </rv>
  <rv s="2">
    <v>141</v>
  </rv>
  <rv s="1">
    <fb>0.2283268819</fb>
    <v>24</v>
  </rv>
  <rv s="1">
    <fb>3.9773999999999998</fb>
    <v>23</v>
  </rv>
  <rv s="1">
    <fb>60297396</fb>
    <v>9</v>
  </rv>
  <rv s="1">
    <fb>0.42100000000000004</fb>
    <v>24</v>
  </rv>
  <rv s="1">
    <fb>0.12</fb>
    <v>24</v>
  </rv>
  <rv s="1">
    <fb>0.495550003051758</fb>
    <v>24</v>
  </rv>
  <rv s="0">
    <v>536870912</v>
    <v>Emilia-Romagna</v>
    <v>129d3426-cfe5-9154-2989-f246e1aa5cec</v>
    <v>en-US</v>
    <v>Map</v>
  </rv>
  <rv s="0">
    <v>536870912</v>
    <v>Piedmont</v>
    <v>1a1b261b-a6b1-8503-5262-e2f707fe58ce</v>
    <v>en-US</v>
    <v>Map</v>
  </rv>
  <rv s="0">
    <v>536870912</v>
    <v>Veneto</v>
    <v>6809e680-9adc-134d-ebe9-70b79f5adb5f</v>
    <v>en-US</v>
    <v>Map</v>
  </rv>
  <rv s="0">
    <v>536870912</v>
    <v>Lombardy</v>
    <v>4e4d95c0-6e91-acd2-e10c-7165bc365e22</v>
    <v>en-US</v>
    <v>Map</v>
  </rv>
  <rv s="0">
    <v>536870912</v>
    <v>Sicily</v>
    <v>610fbc95-e594-a116-6d30-36286446a003</v>
    <v>en-US</v>
    <v>Map</v>
  </rv>
  <rv s="0">
    <v>536870912</v>
    <v>Tuscany</v>
    <v>a8854f08-da35-486d-5bd1-760f4eeb3da0</v>
    <v>en-US</v>
    <v>Map</v>
  </rv>
  <rv s="0">
    <v>536870912</v>
    <v>Calabria</v>
    <v>87d05176-c03a-c209-fa72-dfafed738418</v>
    <v>en-US</v>
    <v>Map</v>
  </rv>
  <rv s="0">
    <v>536870912</v>
    <v>Sardinia</v>
    <v>2ac543b8-3c5f-c1c2-9c26-7153eb61c3d0</v>
    <v>en-US</v>
    <v>Map</v>
  </rv>
  <rv s="0">
    <v>536870912</v>
    <v>Lazio</v>
    <v>e5d48b4e-72f5-da43-7854-da4784df7b51</v>
    <v>en-US</v>
    <v>Map</v>
  </rv>
  <rv s="0">
    <v>536870912</v>
    <v>Abruzzo</v>
    <v>6d07734f-0734-da73-bda9-a2e9e44c1042</v>
    <v>en-US</v>
    <v>Map</v>
  </rv>
  <rv s="0">
    <v>536870912</v>
    <v>Liguria</v>
    <v>bc9d0bc0-7501-9ea0-5ffc-8d29df64f153</v>
    <v>en-US</v>
    <v>Map</v>
  </rv>
  <rv s="0">
    <v>536870912</v>
    <v>Apulia</v>
    <v>162619f7-7efb-76cc-0544-2da0306bd7c3</v>
    <v>en-US</v>
    <v>Map</v>
  </rv>
  <rv s="0">
    <v>536870912</v>
    <v>Umbria</v>
    <v>a75c12d3-c6a9-ea7c-e844-577d1cfe72dd</v>
    <v>en-US</v>
    <v>Map</v>
  </rv>
  <rv s="0">
    <v>536870912</v>
    <v>Molise</v>
    <v>048932e0-ef04-999e-a84f-326f5eaf1b11</v>
    <v>en-US</v>
    <v>Map</v>
  </rv>
  <rv s="0">
    <v>536870912</v>
    <v>Aosta Valley</v>
    <v>d9b216c7-5de6-eaf4-2383-5f7fc3075fdb</v>
    <v>en-US</v>
    <v>Map</v>
  </rv>
  <rv s="0">
    <v>536870912</v>
    <v>Metropolitan City of Florence</v>
    <v>2f3f0535-482c-476a-1d8b-3d5f6fad7391</v>
    <v>en-US</v>
    <v>Map</v>
  </rv>
  <rv s="0">
    <v>536870912</v>
    <v>Marche</v>
    <v>262ac8bf-0bbd-ba85-aef3-2130493eaa9b</v>
    <v>en-US</v>
    <v>Map</v>
  </rv>
  <rv s="0">
    <v>536870912</v>
    <v>Trentino</v>
    <v>120cbbaa-1e9e-f708-d24c-faa311d321c4</v>
    <v>en-US</v>
    <v>Map</v>
  </rv>
  <rv s="0">
    <v>536870912</v>
    <v>Metropolitan City of Milan</v>
    <v>bfabe2c1-21a8-e914-acd1-5fea8ea5dd97</v>
    <v>en-US</v>
    <v>Map</v>
  </rv>
  <rv s="0">
    <v>536870912</v>
    <v>Province of Modena</v>
    <v>5440f9d7-7f7c-603d-adbd-e1a1d0236ec2</v>
    <v>en-US</v>
    <v>Map</v>
  </rv>
  <rv s="0">
    <v>536870912</v>
    <v>Basilicata</v>
    <v>c286f639-68f8-3ed2-0119-87142c109b42</v>
    <v>en-US</v>
    <v>Map</v>
  </rv>
  <rv s="0">
    <v>536870912</v>
    <v>Metropolitan City of Venice</v>
    <v>558e4220-5944-57d7-3d5c-ee9c55739f9d</v>
    <v>en-US</v>
    <v>Map</v>
  </rv>
  <rv s="0">
    <v>536870912</v>
    <v>Province of Parma</v>
    <v>8dea1c07-f47d-5713-e2a8-39e495a8c4a2</v>
    <v>en-US</v>
    <v>Map</v>
  </rv>
  <rv s="0">
    <v>536870912</v>
    <v>Trentino-Alto Adige/South Tyrol</v>
    <v>b537e28d-6f0c-d8cf-1384-534def0737dd</v>
    <v>en-US</v>
    <v>Map</v>
  </rv>
  <rv s="0">
    <v>536870912</v>
    <v>Province of Brescia</v>
    <v>446a641b-a5d7-2aa4-9917-1d4c9ac2f472</v>
    <v>en-US</v>
    <v>Map</v>
  </rv>
  <rv s="0">
    <v>536870912</v>
    <v>Metropolitan City of Bari</v>
    <v>790bdf08-e670-ceb7-9ab7-df76f11c0cd2</v>
    <v>en-US</v>
    <v>Map</v>
  </rv>
  <rv s="0">
    <v>536870912</v>
    <v>Province of Campobasso</v>
    <v>c7d893b5-491a-33dd-bd2b-8d4a2984fe8c</v>
    <v>en-US</v>
    <v>Map</v>
  </rv>
  <rv s="0">
    <v>536870912</v>
    <v>Province of Caltanissetta</v>
    <v>d40e7f08-9850-7e0d-8505-29b8d0a39703</v>
    <v>en-US</v>
    <v>Map</v>
  </rv>
  <rv s="0">
    <v>536870912</v>
    <v>Province of Ascoli Piceno</v>
    <v>28b9088e-56b5-1589-e3e6-a91d695bd929</v>
    <v>en-US</v>
    <v>Map</v>
  </rv>
  <rv s="0">
    <v>536870912</v>
    <v>Province of Isernia</v>
    <v>0e9a3793-704a-835a-9155-71483dc32ec8</v>
    <v>en-US</v>
    <v>Map</v>
  </rv>
  <rv s="0">
    <v>536870912</v>
    <v>Province of Olbia-Tempio</v>
    <v>2bf37320-d9da-9428-a8ab-b58e03cfd182</v>
    <v>en-US</v>
    <v>Map</v>
  </rv>
  <rv s="0">
    <v>536870912</v>
    <v>Province of Alessandria</v>
    <v>00958e2f-b46d-2584-0b58-3b805660d781</v>
    <v>en-US</v>
    <v>Map</v>
  </rv>
  <rv s="0">
    <v>536870912</v>
    <v>Province of Nuoro</v>
    <v>5dbb194c-c19a-fd8f-7f4f-40c37f7e78ce</v>
    <v>en-US</v>
    <v>Map</v>
  </rv>
  <rv s="0">
    <v>536870912</v>
    <v>Province of Carbonia-Iglesias</v>
    <v>38d153ed-3de2-68a1-667c-27ce9aa10938</v>
    <v>en-US</v>
    <v>Map</v>
  </rv>
  <rv s="0">
    <v>536870912</v>
    <v>Province of Taranto</v>
    <v>ca4ced58-8536-2946-c39a-e082bd08bfc2</v>
    <v>en-US</v>
    <v>Map</v>
  </rv>
  <rv s="0">
    <v>536870912</v>
    <v>Province of Vibo Valentia</v>
    <v>fb657409-aaca-a33e-cfdd-bf03f359656e</v>
    <v>en-US</v>
    <v>Map</v>
  </rv>
  <rv s="0">
    <v>536870912</v>
    <v>Province of Ogliastra</v>
    <v>15704465-8842-6b4f-04e6-da3752d670b3</v>
    <v>en-US</v>
    <v>Map</v>
  </rv>
  <rv s="0">
    <v>536870912</v>
    <v>Province of Verbano-Cusio-Ossola</v>
    <v>a44237ea-032d-5947-b103-2cf81f24ec30</v>
    <v>en-US</v>
    <v>Map</v>
  </rv>
  <rv s="0">
    <v>536870912</v>
    <v>Province of Medio Campidano</v>
    <v>c072d2b9-0636-8673-ad61-de43ceafbff1</v>
    <v>en-US</v>
    <v>Map</v>
  </rv>
  <rv s="0">
    <v>536870912</v>
    <v>Metropolitan City of Bologna</v>
    <v>6b7c135f-45ec-3dc4-72bd-639c8de52892</v>
    <v>en-US</v>
    <v>Map</v>
  </rv>
  <rv s="0">
    <v>536870912</v>
    <v>Metropolitan City of Rome Capital</v>
    <v>76a6fcae-8c89-adab-ce40-a0d52e665024</v>
    <v>en-US</v>
    <v>Map</v>
  </rv>
  <rv s="0">
    <v>536870912</v>
    <v>Metropolitan City of Naples</v>
    <v>aeb76b48-07bf-43a8-8941-86d06bb8bf02</v>
    <v>en-US</v>
    <v>Map</v>
  </rv>
  <rv s="0">
    <v>536870912</v>
    <v>Metropolitan City of Turin</v>
    <v>cb9fd131-b82a-0d2d-6b03-03cebe7f6604</v>
    <v>en-US</v>
    <v>Map</v>
  </rv>
  <rv s="0">
    <v>536870912</v>
    <v>Metropolitan City of Reggio Calabria</v>
    <v>e8f895ec-a35e-4175-95b5-4fa5282cba18</v>
    <v>en-US</v>
    <v>Map</v>
  </rv>
  <rv s="2">
    <v>142</v>
  </rv>
  <rv s="1">
    <fb>0.24250464933068097</fb>
    <v>24</v>
  </rv>
  <rv s="1">
    <fb>9.8870000839233405E-2</fb>
    <v>56</v>
  </rv>
  <rv s="1">
    <fb>42651966</fb>
    <v>9</v>
  </rv>
  <rv s="30">
    <v>#VALUE!</v>
    <v>en-US</v>
    <v>09e8f885-427b-8850-947d-202e0287b9e8</v>
    <v>536870912</v>
    <v>1</v>
    <v>838</v>
    <v>839</v>
    <v>Italy</v>
    <v>18</v>
    <v>19</v>
    <v>Map</v>
    <v>7</v>
    <v>840</v>
    <v>IT</v>
    <v>2126</v>
    <v>2127</v>
    <v>2128</v>
    <v>2129</v>
    <v>2130</v>
    <v>2131</v>
    <v>2132</v>
    <v>2133</v>
    <v>2134</v>
    <v>EUR</v>
    <v>Italy, officially the Italian Republic or Republic of Italy, is a country consisting of a peninsula delimited by the Alps and several islands surrounding it, whose territory largely coincides with the homonymous geographical region. Italy is located in the middle of the Mediterranean Sea, in Southern Europe; it is also considered part of Western Europe. A unitary parliamentary republic with Rome as its capital and largest city, the country covers a total area of 301,230 km² and shares land borders with France, Switzerland, Austria, Slovenia, as well as the enclaved microstates of Vatican City and San Marino. Italy has a territorial exclave in Switzerland, Campione. With over 60 million inhabitants, Italy is the third-most populous member state of the European Union.</v>
    <v>2135</v>
    <v>2136</v>
    <v>2137</v>
    <v>2138</v>
    <v>2139</v>
    <v>2140</v>
    <v>2141</v>
    <v>2142</v>
    <v>2143</v>
    <v>2144</v>
    <v>2131</v>
    <v>2149</v>
    <v>2150</v>
    <v>2151</v>
    <v>2152</v>
    <v>2153</v>
    <v>Italy</v>
    <v>Il Canto degli Italiani</v>
    <v>2154</v>
    <v>Italian Republic</v>
    <v>2155</v>
    <v>2156</v>
    <v>2157</v>
    <v>382</v>
    <v>568</v>
    <v>2158</v>
    <v>179</v>
    <v>42</v>
    <v>2159</v>
    <v>784</v>
    <v>2160</v>
    <v>2205</v>
    <v>2206</v>
    <v>2124</v>
    <v>806</v>
    <v>2207</v>
    <v>Italy</v>
    <v>2208</v>
    <v>mdp/vdpid/118</v>
  </rv>
  <rv s="1">
    <fb>18264</fb>
    <v>9</v>
  </rv>
  <rv s="0">
    <v>536870912</v>
    <v>Venice</v>
    <v>879f117e-1326-8f59-d29e-2a1a630484ab</v>
    <v>en-US</v>
    <v>Map</v>
  </rv>
  <rv s="0">
    <v>805306368</v>
    <v>Luca Zaia (President)</v>
    <v>f57e3625-e50d-256a-317d-517e220a3b69</v>
    <v>en-US</v>
    <v>Generic</v>
  </rv>
  <rv s="2">
    <v>143</v>
  </rv>
  <rv s="3">
    <v>https://www.bing.com/search?q=veneto&amp;form=skydnc</v>
    <v>Learn more on Bing</v>
  </rv>
  <rv s="1">
    <fb>4914026</fb>
    <v>9</v>
  </rv>
  <rv s="31">
    <v>#VALUE!</v>
    <v>en-US</v>
    <v>6809e680-9adc-134d-ebe9-70b79f5adb5f</v>
    <v>536870912</v>
    <v>1</v>
    <v>845</v>
    <v>846</v>
    <v>Veneto</v>
    <v>5</v>
    <v>6</v>
    <v>Map</v>
    <v>7</v>
    <v>847</v>
    <v>IT-34</v>
    <v>2210</v>
    <v>2211</v>
    <v>2109</v>
    <v>Veneto or Venetia is one of the 20 regions of Italy. Its population is about five million, ranking fourth in Italy. The region's capital is Venice while the biggest city is Verona.</v>
    <v>2211</v>
    <v>2213</v>
    <v>2214</v>
    <v>Veneto</v>
    <v>2215</v>
    <v>2124</v>
    <v>Veneto</v>
    <v>mdp/vdpid/34935</v>
  </rv>
  <rv s="0">
    <v>536870912</v>
    <v>Bloomingdale</v>
    <v>be650889-9fe4-e481-05f1-e6235d0f9578</v>
    <v>en-US</v>
    <v>Map</v>
  </rv>
  <rv s="0">
    <v>536870912</v>
    <v>DuPage County</v>
    <v>5bc5fa1e-9c94-2a46-56d9-1486eb79c8e6</v>
    <v>en-US</v>
    <v>Map</v>
  </rv>
  <rv s="1">
    <fb>18.2</fb>
    <v>9</v>
  </rv>
  <rv s="1">
    <fb>41.949444</fb>
    <v>10</v>
  </rv>
  <rv s="0">
    <v>805306368</v>
    <v>Franco Coladipietro (President)</v>
    <v>a0620abb-ec5b-4454-fb23-288bdf99e862</v>
    <v>en-US</v>
    <v>Generic</v>
  </rv>
  <rv s="2">
    <v>144</v>
  </rv>
  <rv s="3">
    <v>https://www.bing.com/search?q=bloomingdale+illinois&amp;form=skydnc</v>
    <v>Learn more on Bing</v>
  </rv>
  <rv s="1">
    <fb>-88.082499999999996</fb>
    <v>10</v>
  </rv>
  <rv s="1">
    <fb>22382</fb>
    <v>9</v>
  </rv>
  <rv s="32">
    <v>#VALUE!</v>
    <v>en-US</v>
    <v>be650889-9fe4-e481-05f1-e6235d0f9578</v>
    <v>536870912</v>
    <v>1</v>
    <v>853</v>
    <v>854</v>
    <v>Bloomingdale</v>
    <v>855</v>
    <v>6</v>
    <v>Map</v>
    <v>7</v>
    <v>8</v>
    <v>111</v>
    <v>2218</v>
    <v>2219</v>
    <v>4</v>
    <v>Bloomingdale is a village in DuPage County, Illinois, United States, settled in 1833, and 25 miles northwest of downtown Chicago. The population was 22,382 at the 2020 census.</v>
    <v>2220</v>
    <v>2222</v>
    <v>2223</v>
    <v>2224</v>
    <v>Bloomingdale</v>
    <v>2225</v>
    <v>10</v>
    <v>Bloomingdale</v>
  </rv>
  <rv s="0">
    <v>536870912</v>
    <v>Sugar Grove</v>
    <v>14dab887-577b-3b8c-d176-06511e6a085a</v>
    <v>en-US</v>
    <v>Map</v>
  </rv>
  <rv s="0">
    <v>536870912</v>
    <v>Kane County</v>
    <v>7f54d30e-2bd0-3080-0c67-47e59bed046e</v>
    <v>en-US</v>
    <v>Map</v>
  </rv>
  <rv s="1">
    <fb>27.35</fb>
    <v>9</v>
  </rv>
  <rv s="1">
    <fb>41.772500000000001</fb>
    <v>10</v>
  </rv>
  <rv s="2">
    <v>145</v>
  </rv>
  <rv s="3">
    <v>https://www.bing.com/search?q=sugar+grove+illinois&amp;form=skydnc</v>
    <v>Learn more on Bing</v>
  </rv>
  <rv s="1">
    <fb>-88.442499999999995</fb>
    <v>10</v>
  </rv>
  <rv s="1">
    <fb>9278</fb>
    <v>9</v>
  </rv>
  <rv s="4">
    <v>#VALUE!</v>
    <v>en-US</v>
    <v>14dab887-577b-3b8c-d176-06511e6a085a</v>
    <v>536870912</v>
    <v>1</v>
    <v>858</v>
    <v>3</v>
    <v>Sugar Grove</v>
    <v>5</v>
    <v>6</v>
    <v>Map</v>
    <v>7</v>
    <v>8</v>
    <v>111</v>
    <v>2228</v>
    <v>2229</v>
    <v>4</v>
    <v>Sugar Grove is a village in Kane County, Illinois, United States. The population at the 2010 census was 8,997, and in 2018 the estimated population was 9,803.</v>
    <v>2230</v>
    <v>2231</v>
    <v>2232</v>
    <v>2233</v>
    <v>Sugar Grove</v>
    <v>2234</v>
    <v>10</v>
    <v>Sugar Grove</v>
    <v>mdp/vdpid/5477662433730363393</v>
  </rv>
  <rv s="0">
    <v>536870912</v>
    <v>Gays</v>
    <v>e1eaf994-7a75-38a7-8ce5-8cc273275c66</v>
    <v>en-US</v>
    <v>Map</v>
  </rv>
  <rv s="0">
    <v>536870912</v>
    <v>Moultrie County</v>
    <v>6408b620-2b1e-4456-13ff-694d621baf97</v>
    <v>en-US</v>
    <v>Map</v>
  </rv>
  <rv s="1">
    <fb>1</fb>
    <v>9</v>
  </rv>
  <rv s="1">
    <fb>39.458888999999999</fb>
    <v>10</v>
  </rv>
  <rv s="3">
    <v>https://www.bing.com/search?q=gays+illinois&amp;form=skydnc</v>
    <v>Learn more on Bing</v>
  </rv>
  <rv s="1">
    <fb>-88.496388999999994</fb>
    <v>10</v>
  </rv>
  <rv s="1">
    <fb>218</fb>
    <v>9</v>
  </rv>
  <rv s="15">
    <v>#VALUE!</v>
    <v>en-US</v>
    <v>e1eaf994-7a75-38a7-8ce5-8cc273275c66</v>
    <v>536870912</v>
    <v>1</v>
    <v>860</v>
    <v>368</v>
    <v>Gays</v>
    <v>5</v>
    <v>6</v>
    <v>Map</v>
    <v>7</v>
    <v>8</v>
    <v>111</v>
    <v>2237</v>
    <v>2238</v>
    <v>4</v>
    <v>Gays is a village in Moultrie County, Illinois, United States. The population was 218 at the 2020 census.</v>
    <v>2239</v>
    <v>2240</v>
    <v>2241</v>
    <v>Gays</v>
    <v>2242</v>
    <v>10</v>
    <v>Gays</v>
    <v>mdp/vdpid/5478019296355418113</v>
  </rv>
  <rv s="0">
    <v>536870912</v>
    <v>DeWitt</v>
    <v>28d941a0-aad7-9eb1-527b-c26d8543c5a4</v>
    <v>en-US</v>
    <v>Map</v>
  </rv>
  <rv s="0">
    <v>536870912</v>
    <v>Clinton County</v>
    <v>eefa3af1-0aed-129e-adff-94b154e292fc</v>
    <v>en-US</v>
    <v>Map</v>
  </rv>
  <rv s="1">
    <fb>15.49</fb>
    <v>9</v>
  </rv>
  <rv s="1">
    <fb>41.822778</fb>
    <v>10</v>
  </rv>
  <rv s="3">
    <v>https://www.bing.com/search?q=dewitt+iowa&amp;form=skydnc</v>
    <v>Learn more on Bing</v>
  </rv>
  <rv s="1">
    <fb>-90.542777999999998</fb>
    <v>10</v>
  </rv>
  <rv s="1">
    <fb>5514</fb>
    <v>9</v>
  </rv>
  <rv s="15">
    <v>#VALUE!</v>
    <v>en-US</v>
    <v>28d941a0-aad7-9eb1-527b-c26d8543c5a4</v>
    <v>536870912</v>
    <v>1</v>
    <v>863</v>
    <v>368</v>
    <v>DeWitt</v>
    <v>5</v>
    <v>6</v>
    <v>Map</v>
    <v>7</v>
    <v>8</v>
    <v>100</v>
    <v>2245</v>
    <v>2246</v>
    <v>4</v>
    <v>DeWitt is a city in Clinton County, Iowa, United States. The population was 5,514 at the time of the 2020 census, which represented a 9.2% increase over that of 2000, making it the fastest growing city in Clinton County.</v>
    <v>2247</v>
    <v>2248</v>
    <v>2249</v>
    <v>DeWitt</v>
    <v>2250</v>
    <v>10</v>
    <v>DeWitt</v>
    <v>mdp/vdpid/5093202520004624385</v>
  </rv>
  <rv s="0">
    <v>536870912</v>
    <v>Peoria</v>
    <v>3bcbe7cc-3888-4143-9ca3-6b466cbc7fb7</v>
    <v>en-US</v>
    <v>Map</v>
  </rv>
  <rv s="0">
    <v>536870912</v>
    <v>Peoria County</v>
    <v>9c829b3a-bf3a-bfd8-f60b-40fb999b877b</v>
    <v>en-US</v>
    <v>Map</v>
  </rv>
  <rv s="1">
    <fb>130.92389897748501</fb>
    <v>9</v>
  </rv>
  <rv s="5">
    <v>72</v>
    <v>7</v>
    <v>868</v>
    <v>0</v>
    <v>Image of Peoria</v>
  </rv>
  <rv s="1">
    <fb>40.720832999999999</fb>
    <v>10</v>
  </rv>
  <rv s="2">
    <v>146</v>
  </rv>
  <rv s="3">
    <v>https://www.bing.com/search?q=peoria+illinois&amp;form=skydnc</v>
    <v>Learn more on Bing</v>
  </rv>
  <rv s="1">
    <fb>-89.609443999999996</fb>
    <v>10</v>
  </rv>
  <rv s="1">
    <fb>113150</fb>
    <v>9</v>
  </rv>
  <rv s="14">
    <v>#VALUE!</v>
    <v>en-US</v>
    <v>3bcbe7cc-3888-4143-9ca3-6b466cbc7fb7</v>
    <v>536870912</v>
    <v>1</v>
    <v>867</v>
    <v>349</v>
    <v>Peoria</v>
    <v>18</v>
    <v>19</v>
    <v>Map</v>
    <v>7</v>
    <v>8</v>
    <v>111</v>
    <v>2253</v>
    <v>2254</v>
    <v>4</v>
    <v>Peoria is the county seat of Peoria County, Illinois, United States, and the largest city on the Illinois River. As of the 2020 census, the city had a population of 113,150. It is the principal city of the Peoria Metropolitan Area in Central Illinois, consisting of the counties of Fulton, Marshall, Peoria, Stark, Tazewell, and Woodford, which had a population of 402,391 in 2020.</v>
    <v>2255</v>
    <v>2256</v>
    <v>2257</v>
    <v>2258</v>
    <v>2259</v>
    <v>Peoria</v>
    <v>2260</v>
    <v>10</v>
    <v>Peoria</v>
    <v>mdp/vdpid/5477794586686390274</v>
  </rv>
  <rv s="0">
    <v>536870912</v>
    <v>Canton</v>
    <v>89112d51-d98d-4bfa-c5f6-8fab7e7fd485</v>
    <v>en-US</v>
    <v>Map</v>
  </rv>
  <rv s="0">
    <v>536870912</v>
    <v>Cherokee County</v>
    <v>ee4c9565-f946-dc13-69f4-6ef820a63a7e</v>
    <v>en-US</v>
    <v>Map</v>
  </rv>
  <rv s="1">
    <fb>48.5</fb>
    <v>9</v>
  </rv>
  <rv s="5">
    <v>73</v>
    <v>7</v>
    <v>873</v>
    <v>0</v>
    <v>Image of Canton</v>
  </rv>
  <rv s="1">
    <fb>34.227221999999998</fb>
    <v>10</v>
  </rv>
  <rv s="2">
    <v>147</v>
  </rv>
  <rv s="3">
    <v>https://www.bing.com/search?q=canton+georgia&amp;form=skydnc</v>
    <v>Learn more on Bing</v>
  </rv>
  <rv s="1">
    <fb>-84.494721999999996</fb>
    <v>10</v>
  </rv>
  <rv s="1">
    <fb>32973</fb>
    <v>9</v>
  </rv>
  <rv s="14">
    <v>#VALUE!</v>
    <v>en-US</v>
    <v>89112d51-d98d-4bfa-c5f6-8fab7e7fd485</v>
    <v>536870912</v>
    <v>1</v>
    <v>872</v>
    <v>349</v>
    <v>Canton</v>
    <v>5</v>
    <v>466</v>
    <v>Map</v>
    <v>7</v>
    <v>8</v>
    <v>125</v>
    <v>2263</v>
    <v>2264</v>
    <v>4</v>
    <v>Canton is a city in and the county seat of Cherokee County, Georgia, United States. As of the 2010 census, the city had a population of 22,958, up from 7,709 in 2000.</v>
    <v>2265</v>
    <v>2266</v>
    <v>2267</v>
    <v>2268</v>
    <v>2269</v>
    <v>Canton</v>
    <v>2270</v>
    <v>162</v>
    <v>Canton</v>
    <v>mdp/vdpid/5483112984458821633</v>
  </rv>
  <rv s="0">
    <v>536870912</v>
    <v>Gainesville</v>
    <v>427c8860-93c4-456a-a429-5fab38c59aba</v>
    <v>en-US</v>
    <v>Map</v>
  </rv>
  <rv s="0">
    <v>536870912</v>
    <v>Alachua County</v>
    <v>1592bece-0bee-3c00-6911-ffe7d3ae6d20</v>
    <v>en-US</v>
    <v>Map</v>
  </rv>
  <rv s="1">
    <fb>161.6</fb>
    <v>9</v>
  </rv>
  <rv s="5">
    <v>74</v>
    <v>7</v>
    <v>879</v>
    <v>0</v>
    <v>Image of Gainesville</v>
  </rv>
  <rv s="1">
    <fb>29.651997000000001</fb>
    <v>10</v>
  </rv>
  <rv s="2">
    <v>148</v>
  </rv>
  <rv s="3">
    <v>https://www.bing.com/search?q=gainesville+florida&amp;form=skydnc</v>
    <v>Learn more on Bing</v>
  </rv>
  <rv s="1">
    <fb>-82.324991999999995</fb>
    <v>10</v>
  </rv>
  <rv s="1">
    <fb>141085</fb>
    <v>9</v>
  </rv>
  <rv s="14">
    <v>#VALUE!</v>
    <v>en-US</v>
    <v>427c8860-93c4-456a-a429-5fab38c59aba</v>
    <v>536870912</v>
    <v>1</v>
    <v>878</v>
    <v>349</v>
    <v>Gainesville</v>
    <v>5</v>
    <v>466</v>
    <v>Map</v>
    <v>7</v>
    <v>8</v>
    <v>125</v>
    <v>2273</v>
    <v>2274</v>
    <v>4</v>
    <v>Gainesville is the county seat of Alachua County, Florida, and the largest city in North Central Florida, with a population of 141,085 in 2020. It is the principal city of the Gainesville metropolitan area, which had a population of 339,247 in 2020.</v>
    <v>2275</v>
    <v>2276</v>
    <v>2277</v>
    <v>2278</v>
    <v>2279</v>
    <v>Gainesville</v>
    <v>2280</v>
    <v>162</v>
    <v>Gainesville</v>
    <v>mdp/vdpid/5498014218403708929</v>
  </rv>
  <rv s="0">
    <v>536870912</v>
    <v>Elk Grove</v>
    <v>77d9df10-de67-46b1-bb92-8ce03f292afb</v>
    <v>en-US</v>
    <v>Map</v>
  </rv>
  <rv s="1">
    <fb>109.398</fb>
    <v>9</v>
  </rv>
  <rv s="1">
    <fb>38.438333</fb>
    <v>10</v>
  </rv>
  <rv s="2">
    <v>149</v>
  </rv>
  <rv s="3">
    <v>https://www.bing.com/search?q=elk+grove+california&amp;form=skydnc</v>
    <v>Learn more on Bing</v>
  </rv>
  <rv s="1">
    <fb>-121.381944</fb>
    <v>10</v>
  </rv>
  <rv s="1">
    <fb>176124</fb>
    <v>9</v>
  </rv>
  <rv s="4">
    <v>#VALUE!</v>
    <v>en-US</v>
    <v>77d9df10-de67-46b1-bb92-8ce03f292afb</v>
    <v>536870912</v>
    <v>1</v>
    <v>885</v>
    <v>3</v>
    <v>Elk Grove</v>
    <v>18</v>
    <v>63</v>
    <v>Map</v>
    <v>7</v>
    <v>8</v>
    <v>86</v>
    <v>1206</v>
    <v>2283</v>
    <v>4</v>
    <v>Elk Grove is a city in Sacramento County, California, located just south of the state capital of Sacramento. It is part of the Sacramento–Arden-Arcade–Roseville Metropolitan Statistical Area. As of the 2020 Census, the population of the city was 176,124. Elk Grove has many wineries, wine cellar and vineyards. Elk Grove was the fastest-growing city in the U.S. between July 1, 2004, and July 1, 2005, and is also presently the second-largest city in Sacramento County.</v>
    <v>2284</v>
    <v>2285</v>
    <v>2286</v>
    <v>2287</v>
    <v>Elk Grove</v>
    <v>2288</v>
    <v>226</v>
    <v>Elk Grove</v>
    <v>mdp/vdpid/5057797258100080641</v>
  </rv>
  <rv s="0">
    <v>536870912</v>
    <v>Ottumwa</v>
    <v>b35e55cd-8fca-5179-1897-55e01932420b</v>
    <v>en-US</v>
    <v>Map</v>
  </rv>
  <rv s="0">
    <v>536870912</v>
    <v>Wapello County</v>
    <v>31fdc8dc-025c-dea4-a6af-d2b223664278</v>
    <v>en-US</v>
    <v>Map</v>
  </rv>
  <rv s="1">
    <fb>42.81</fb>
    <v>9</v>
  </rv>
  <rv s="5">
    <v>75</v>
    <v>7</v>
    <v>892</v>
    <v>0</v>
    <v>Image of Ottumwa</v>
  </rv>
  <rv s="1">
    <fb>41.013055999999999</fb>
    <v>10</v>
  </rv>
  <rv s="2">
    <v>150</v>
  </rv>
  <rv s="3">
    <v>https://www.bing.com/search?q=ottumwa+iowa&amp;form=skydnc</v>
    <v>Learn more on Bing</v>
  </rv>
  <rv s="1">
    <fb>-92.414721999999998</fb>
    <v>10</v>
  </rv>
  <rv s="1">
    <fb>25529</fb>
    <v>9</v>
  </rv>
  <rv s="14">
    <v>#VALUE!</v>
    <v>en-US</v>
    <v>b35e55cd-8fca-5179-1897-55e01932420b</v>
    <v>536870912</v>
    <v>1</v>
    <v>891</v>
    <v>349</v>
    <v>Ottumwa</v>
    <v>18</v>
    <v>19</v>
    <v>Map</v>
    <v>7</v>
    <v>8</v>
    <v>100</v>
    <v>2291</v>
    <v>2292</v>
    <v>4</v>
    <v>Ottumwa is a city in and the county seat of Wapello County, Iowa, United States. The population was 25,529 at the time of the 2020 U.S. Census. Located in the state's southeastern section, the city is split into northern and southern halves by the Des Moines River.</v>
    <v>2293</v>
    <v>2294</v>
    <v>2295</v>
    <v>2296</v>
    <v>2297</v>
    <v>Ottumwa</v>
    <v>2298</v>
    <v>10</v>
    <v>Ottumwa</v>
    <v>mdp/vdpid/5093105423662186497</v>
  </rv>
  <rv s="0">
    <v>536870912</v>
    <v>Santa Cruz</v>
    <v>c022cb26-a315-d2e7-3451-484f558aa5d2</v>
    <v>en-US</v>
    <v>Map</v>
  </rv>
  <rv s="0">
    <v>536870912</v>
    <v>Santa Cruz County</v>
    <v>d139a1bb-b0fa-2275-6156-2b33a4fe4cb1</v>
    <v>en-US</v>
    <v>Map</v>
  </rv>
  <rv s="1">
    <fb>40.996000000000002</fb>
    <v>9</v>
  </rv>
  <rv s="5">
    <v>76</v>
    <v>7</v>
    <v>898</v>
    <v>0</v>
    <v>Image of Santa Cruz</v>
  </rv>
  <rv s="1">
    <fb>36.972050000000003</fb>
    <v>10</v>
  </rv>
  <rv s="2">
    <v>151</v>
  </rv>
  <rv s="3">
    <v>https://www.bing.com/search?q=santa+cruz+california&amp;form=skydnc</v>
    <v>Learn more on Bing</v>
  </rv>
  <rv s="1">
    <fb>-122.026252</fb>
    <v>10</v>
  </rv>
  <rv s="1">
    <fb>62956</fb>
    <v>9</v>
  </rv>
  <rv s="14">
    <v>#VALUE!</v>
    <v>en-US</v>
    <v>c022cb26-a315-d2e7-3451-484f558aa5d2</v>
    <v>536870912</v>
    <v>1</v>
    <v>897</v>
    <v>349</v>
    <v>Santa Cruz</v>
    <v>18</v>
    <v>19</v>
    <v>Map</v>
    <v>7</v>
    <v>8</v>
    <v>86</v>
    <v>2301</v>
    <v>2302</v>
    <v>4</v>
    <v>Santa Cruz is the county seat and largest city of Santa Cruz County, in Northern California. As of the 2020 census, the city population was 62,956. Situated on the northern edge of Monterey Bay, Santa Cruz is a popular tourist destination, owing to its beaches, surf culture, and historic landmarks.</v>
    <v>2303</v>
    <v>2304</v>
    <v>2305</v>
    <v>2306</v>
    <v>2307</v>
    <v>Santa Cruz</v>
    <v>2308</v>
    <v>226</v>
    <v>Santa Cruz</v>
    <v>mdp/vdpid/5058043436263800833</v>
  </rv>
  <rv s="0">
    <v>536870912</v>
    <v>Litchfield</v>
    <v>234414fe-7940-bf61-4b03-1ca39601cd54</v>
    <v>en-US</v>
    <v>Map</v>
  </rv>
  <rv s="0">
    <v>536870912</v>
    <v>Litchfield County</v>
    <v>0cef1a0b-4635-3d7c-cff2-cc44668c6897</v>
    <v>en-US</v>
    <v>Map</v>
  </rv>
  <rv s="1">
    <fb>147.11132466699999</fb>
    <v>9</v>
  </rv>
  <rv s="1">
    <fb>41.747222000000001</fb>
    <v>10</v>
  </rv>
  <rv s="3">
    <v>https://www.bing.com/search?q=litchfield+connecticut&amp;form=skydnc</v>
    <v>Learn more on Bing</v>
  </rv>
  <rv s="1">
    <fb>-73.189722000000003</fb>
    <v>10</v>
  </rv>
  <rv s="1">
    <fb>8192</fb>
    <v>9</v>
  </rv>
  <rv s="15">
    <v>#VALUE!</v>
    <v>en-US</v>
    <v>234414fe-7940-bf61-4b03-1ca39601cd54</v>
    <v>536870912</v>
    <v>1</v>
    <v>901</v>
    <v>368</v>
    <v>Litchfield</v>
    <v>18</v>
    <v>63</v>
    <v>Map</v>
    <v>7</v>
    <v>8</v>
    <v>114</v>
    <v>2311</v>
    <v>2312</v>
    <v>4</v>
    <v>Litchfield is a town in and former county seat of Litchfield County, Connecticut, United States. The population was 8,192 at the 2020 census. The boroughs of Bantam and Litchfield are located within the town. There are also three unincorporated villages: East Litchfield, Milton, and Northfield. Northfield, located in the southeastern corner of Litchfield, is home to a high percentage of the Litchfield population.</v>
    <v>2313</v>
    <v>2314</v>
    <v>2315</v>
    <v>Litchfield</v>
    <v>2316</v>
    <v>162</v>
    <v>Litchfield</v>
    <v>mdp/vdpid/5488780975540273153</v>
  </rv>
  <rv s="0">
    <v>536870912</v>
    <v>Glen Carbon</v>
    <v>2a53b3ae-6985-55ed-5d26-0d1ab84688ab</v>
    <v>en-US</v>
    <v>Map</v>
  </rv>
  <rv s="0">
    <v>536870912</v>
    <v>Madison County</v>
    <v>350e7c43-6577-6d02-20c9-7ee32c15835d</v>
    <v>en-US</v>
    <v>Map</v>
  </rv>
  <rv s="1">
    <fb>26.858176704184299</fb>
    <v>9</v>
  </rv>
  <rv s="1">
    <fb>38.759721999999996</fb>
    <v>10</v>
  </rv>
  <rv s="2">
    <v>152</v>
  </rv>
  <rv s="3">
    <v>https://www.bing.com/search?q=glen+carbon+illinois&amp;form=skydnc</v>
    <v>Learn more on Bing</v>
  </rv>
  <rv s="1">
    <fb>-89.969166999999999</fb>
    <v>10</v>
  </rv>
  <rv s="1">
    <fb>13842</fb>
    <v>9</v>
  </rv>
  <rv s="4">
    <v>#VALUE!</v>
    <v>en-US</v>
    <v>2a53b3ae-6985-55ed-5d26-0d1ab84688ab</v>
    <v>536870912</v>
    <v>1</v>
    <v>903</v>
    <v>3</v>
    <v>Glen Carbon</v>
    <v>5</v>
    <v>6</v>
    <v>Map</v>
    <v>7</v>
    <v>8</v>
    <v>111</v>
    <v>2319</v>
    <v>2320</v>
    <v>4</v>
    <v>Glen Carbon is a village in Madison County, Illinois, United States, 14 miles northeast of St. Louis. The population was 13,842 at the 2020 census.</v>
    <v>2321</v>
    <v>2322</v>
    <v>2323</v>
    <v>2324</v>
    <v>Glen Carbon</v>
    <v>2325</v>
    <v>10</v>
    <v>Glen Carbon</v>
    <v>mdp/vdpid/5480903135922749441</v>
  </rv>
  <rv s="0">
    <v>536870912</v>
    <v>Loganville</v>
    <v>193154f3-7bfe-904b-b83b-85eed84a8f19</v>
    <v>en-US</v>
    <v>Map</v>
  </rv>
  <rv s="1">
    <fb>15.539928661999999</fb>
    <v>9</v>
  </rv>
  <rv s="1">
    <fb>33.838889000000002</fb>
    <v>10</v>
  </rv>
  <rv s="2">
    <v>153</v>
  </rv>
  <rv s="3">
    <v>https://www.bing.com/search?q=loganville+georgia&amp;form=skydnc</v>
    <v>Learn more on Bing</v>
  </rv>
  <rv s="1">
    <fb>-83.898055999999997</fb>
    <v>10</v>
  </rv>
  <rv s="1">
    <fb>14127</fb>
    <v>9</v>
  </rv>
  <rv s="4">
    <v>#VALUE!</v>
    <v>en-US</v>
    <v>193154f3-7bfe-904b-b83b-85eed84a8f19</v>
    <v>536870912</v>
    <v>1</v>
    <v>905</v>
    <v>3</v>
    <v>Loganville</v>
    <v>5</v>
    <v>6</v>
    <v>Map</v>
    <v>7</v>
    <v>8</v>
    <v>125</v>
    <v>1790</v>
    <v>2328</v>
    <v>4</v>
    <v>Loganville is a city in Walton and Gwinnett counties, Georgia, United States. The population was 10,458 at the 2010 census, up from 5,435 in 2000.</v>
    <v>2329</v>
    <v>2330</v>
    <v>2331</v>
    <v>2332</v>
    <v>Loganville</v>
    <v>2333</v>
    <v>162</v>
    <v>Loganville</v>
    <v>mdp/vdpid/5484641995802542081</v>
  </rv>
  <rv s="0">
    <v>536870912</v>
    <v>Hernando</v>
    <v>b2486958-3f99-7e50-6f87-2c190d72c3bf</v>
    <v>en-US</v>
    <v>Map</v>
  </rv>
  <rv s="0">
    <v>536870912</v>
    <v>DeSoto County</v>
    <v>792a551c-b66a-b3cb-c4a6-338c16ed75f7</v>
    <v>en-US</v>
    <v>Map</v>
  </rv>
  <rv s="1">
    <fb>29.525864457800001</fb>
    <v>9</v>
  </rv>
  <rv s="1">
    <fb>34.830832999999998</fb>
    <v>10</v>
  </rv>
  <rv s="2">
    <v>154</v>
  </rv>
  <rv s="3">
    <v>https://www.bing.com/search?q=hernando+mississippi&amp;form=skydnc</v>
    <v>Learn more on Bing</v>
  </rv>
  <rv s="1">
    <fb>-89.993611000000001</fb>
    <v>10</v>
  </rv>
  <rv s="1">
    <fb>16317</fb>
    <v>9</v>
  </rv>
  <rv s="4">
    <v>#VALUE!</v>
    <v>en-US</v>
    <v>b2486958-3f99-7e50-6f87-2c190d72c3bf</v>
    <v>536870912</v>
    <v>1</v>
    <v>909</v>
    <v>3</v>
    <v>Hernando</v>
    <v>18</v>
    <v>63</v>
    <v>Map</v>
    <v>7</v>
    <v>548</v>
    <v>127</v>
    <v>2336</v>
    <v>2337</v>
    <v>4</v>
    <v>Hernando is a city in and the county seat of DeSoto County, which is on the northwest border of Mississippi, United States. The population was 14,090 at the 2010 census, up from 6,812 in 2000. DeSoto County is the second-most-populous county in the Memphis metropolitan area, which includes counties in Tennessee and Mississippi.</v>
    <v>2338</v>
    <v>2339</v>
    <v>2340</v>
    <v>2341</v>
    <v>Hernando</v>
    <v>2342</v>
    <v>10</v>
    <v>Hernando</v>
    <v>mdp/vdpid/5482292886257008641</v>
  </rv>
  <rv s="0">
    <v>536870912</v>
    <v>Kalamazoo</v>
    <v>8bec7508-49a6-4236-b9b8-c2de295040b2</v>
    <v>en-US</v>
    <v>Map</v>
  </rv>
  <rv s="0">
    <v>536870912</v>
    <v>Kalamazoo County</v>
    <v>5ac79147-9e63-105c-a4d9-32ecbe3bf831</v>
    <v>en-US</v>
    <v>Map</v>
  </rv>
  <rv s="1">
    <fb>65.03</fb>
    <v>9</v>
  </rv>
  <rv s="5">
    <v>77</v>
    <v>7</v>
    <v>915</v>
    <v>0</v>
    <v>Image of Kalamazoo</v>
  </rv>
  <rv s="1">
    <fb>42.29</fb>
    <v>10</v>
  </rv>
  <rv s="2">
    <v>155</v>
  </rv>
  <rv s="3">
    <v>https://www.bing.com/search?q=kalamazoo+michigan&amp;form=skydnc</v>
    <v>Learn more on Bing</v>
  </rv>
  <rv s="1">
    <fb>-85.585832999999994</fb>
    <v>10</v>
  </rv>
  <rv s="1">
    <fb>76545</fb>
    <v>9</v>
  </rv>
  <rv s="14">
    <v>#VALUE!</v>
    <v>en-US</v>
    <v>8bec7508-49a6-4236-b9b8-c2de295040b2</v>
    <v>536870912</v>
    <v>1</v>
    <v>914</v>
    <v>349</v>
    <v>Kalamazoo</v>
    <v>18</v>
    <v>19</v>
    <v>Map</v>
    <v>7</v>
    <v>548</v>
    <v>96</v>
    <v>2345</v>
    <v>2346</v>
    <v>4</v>
    <v>Kalamazoo is a city in the southwest region of the U.S. state of Michigan. It is the county seat of Kalamazoo County. At the 2010 census, Kalamazoo had a population of 74,262. Kalamazoo is the major city of the Kalamazoo-Portage Metropolitan Statistical Area, which had a population of 335,340 in 2015. Kalamazoo is equidistant from Chicago and Detroit, being about 140 miles away from both.</v>
    <v>2347</v>
    <v>2348</v>
    <v>2349</v>
    <v>2350</v>
    <v>2351</v>
    <v>Kalamazoo</v>
    <v>2352</v>
    <v>162</v>
    <v>Kalamazoo</v>
    <v>mdp/vdpid/5477457244889022466</v>
  </rv>
  <rv s="0">
    <v>536870912</v>
    <v>Livonia</v>
    <v>bf28b23b-ce83-4820-a8ba-236bb028f49e</v>
    <v>en-US</v>
    <v>Map</v>
  </rv>
  <rv s="0">
    <v>536870912</v>
    <v>Wayne County</v>
    <v>09f3b34b-b13d-3e93-74b4-09147cac37ab</v>
    <v>en-US</v>
    <v>Map</v>
  </rv>
  <rv s="1">
    <fb>92.88</fb>
    <v>9</v>
  </rv>
  <rv s="1">
    <fb>42.397221999999999</fb>
    <v>10</v>
  </rv>
  <rv s="2">
    <v>156</v>
  </rv>
  <rv s="3">
    <v>https://www.bing.com/search?q=livonia+michigan&amp;form=skydnc</v>
    <v>Learn more on Bing</v>
  </rv>
  <rv s="1">
    <fb>-83.373610999999997</fb>
    <v>10</v>
  </rv>
  <rv s="1">
    <fb>95535</fb>
    <v>9</v>
  </rv>
  <rv s="4">
    <v>#VALUE!</v>
    <v>en-US</v>
    <v>bf28b23b-ce83-4820-a8ba-236bb028f49e</v>
    <v>536870912</v>
    <v>1</v>
    <v>920</v>
    <v>3</v>
    <v>Livonia</v>
    <v>18</v>
    <v>63</v>
    <v>Map</v>
    <v>7</v>
    <v>8</v>
    <v>96</v>
    <v>2355</v>
    <v>2356</v>
    <v>4</v>
    <v>Livonia is a city in Wayne County in the U.S. state of Michigan. The population was 95,535 at the 2020 census, which ranked it as Michigan's ninth most-populated municipality. Livonia is a part of Metro Detroit and is located about 2 miles west of the city limits of Detroit, separated only by Redford Township. Originally organized as Livonia Township in 1835, it incorporated as a city in 1950.</v>
    <v>2357</v>
    <v>2358</v>
    <v>2359</v>
    <v>2360</v>
    <v>Livonia</v>
    <v>2361</v>
    <v>162</v>
    <v>Livonia</v>
    <v>mdp/vdpid/5479046781163536385</v>
  </rv>
  <rv s="0">
    <v>536870912</v>
    <v>Dexter</v>
    <v>1e9a1422-353e-2819-3e51-314255226b07</v>
    <v>en-US</v>
    <v>Map</v>
  </rv>
  <rv s="0">
    <v>536870912</v>
    <v>Washtenaw County</v>
    <v>e34163e0-11df-0ab1-a9f6-32bf0a6cea8e</v>
    <v>en-US</v>
    <v>Map</v>
  </rv>
  <rv s="1">
    <fb>5</fb>
    <v>9</v>
  </rv>
  <rv s="1">
    <fb>42.3354936</fb>
    <v>10</v>
  </rv>
  <rv s="2">
    <v>157</v>
  </rv>
  <rv s="3">
    <v>https://www.bing.com/search?q=dexter+michigan&amp;form=skydnc</v>
    <v>Learn more on Bing</v>
  </rv>
  <rv s="1">
    <fb>-83.887246500000003</fb>
    <v>10</v>
  </rv>
  <rv s="1">
    <fb>4420</fb>
    <v>9</v>
  </rv>
  <rv s="4">
    <v>#VALUE!</v>
    <v>en-US</v>
    <v>1e9a1422-353e-2819-3e51-314255226b07</v>
    <v>536870912</v>
    <v>1</v>
    <v>922</v>
    <v>3</v>
    <v>Dexter</v>
    <v>18</v>
    <v>63</v>
    <v>Map</v>
    <v>7</v>
    <v>923</v>
    <v>96</v>
    <v>2364</v>
    <v>2365</v>
    <v>4</v>
    <v>Dexter is a city in Washtenaw County in the U.S. state of Michigan. Originally a village, Dexter residents voted to adopt a city charter in November 2014. The population was 4,067 at the 2010 census. Between 2000 and 2010, Dexter's population grew 73.9%, making it one of the fastest-growing communities in the state.</v>
    <v>2366</v>
    <v>2367</v>
    <v>2368</v>
    <v>2369</v>
    <v>Dexter</v>
    <v>2370</v>
    <v>162</v>
    <v>Dexter</v>
    <v>mdp/vdpid/5479012360741978113</v>
  </rv>
  <rv s="0">
    <v>536870912</v>
    <v>Rapid City</v>
    <v>94d389bf-69c3-4bfd-a0db-d5365ac3d31a</v>
    <v>en-US</v>
    <v>Map</v>
  </rv>
  <rv s="0">
    <v>536870912</v>
    <v>Pennington County</v>
    <v>61210e41-edd8-ec54-8de8-6fa845a34e6f</v>
    <v>en-US</v>
    <v>Map</v>
  </rv>
  <rv s="1">
    <fb>143.72</fb>
    <v>9</v>
  </rv>
  <rv s="5">
    <v>78</v>
    <v>7</v>
    <v>928</v>
    <v>0</v>
    <v>Image of Rapid City</v>
  </rv>
  <rv s="1">
    <fb>44.083053399999997</fb>
    <v>10</v>
  </rv>
  <rv s="2">
    <v>158</v>
  </rv>
  <rv s="3">
    <v>https://www.bing.com/search?q=rapid+city+south+dakota&amp;form=skydnc</v>
    <v>Learn more on Bing</v>
  </rv>
  <rv s="1">
    <fb>-103.224442</fb>
    <v>10</v>
  </rv>
  <rv s="1">
    <fb>74703</fb>
    <v>9</v>
  </rv>
  <rv s="14">
    <v>#VALUE!</v>
    <v>en-US</v>
    <v>94d389bf-69c3-4bfd-a0db-d5365ac3d31a</v>
    <v>536870912</v>
    <v>1</v>
    <v>927</v>
    <v>349</v>
    <v>Rapid City</v>
    <v>18</v>
    <v>19</v>
    <v>Map</v>
    <v>7</v>
    <v>8</v>
    <v>119</v>
    <v>2373</v>
    <v>2374</v>
    <v>4</v>
    <v>Rapid City is the second most populous city in South Dakota and the county seat of Pennington County. Named after Rapid Creek, where the settlement developed, it is in western South Dakota, on the Black Hills' eastern slope. The population was 74,703 as of the 2020 Census.</v>
    <v>2375</v>
    <v>2376</v>
    <v>2377</v>
    <v>2378</v>
    <v>2379</v>
    <v>Rapid City</v>
    <v>2380</v>
    <v>1451</v>
    <v>Rapid City</v>
    <v>mdp/vdpid/5082988234066100225</v>
  </rv>
  <rv s="0">
    <v>536870912</v>
    <v>Prescott</v>
    <v>a7bcc6e5-1e2d-be5e-648e-d10ee4666262</v>
    <v>en-US</v>
    <v>Map</v>
  </rv>
  <rv s="0">
    <v>536870912</v>
    <v>Yavapai County</v>
    <v>eb5e86b3-b669-9a4c-e2f3-b5fb463258b1</v>
    <v>en-US</v>
    <v>Map</v>
  </rv>
  <rv s="1">
    <fb>107.52</fb>
    <v>9</v>
  </rv>
  <rv s="1">
    <fb>34.541851999999999</fb>
    <v>10</v>
  </rv>
  <rv s="2">
    <v>159</v>
  </rv>
  <rv s="3">
    <v>https://www.bing.com/search?q=prescott+arizona&amp;form=skydnc</v>
    <v>Learn more on Bing</v>
  </rv>
  <rv s="1">
    <fb>-112.46870800000001</fb>
    <v>10</v>
  </rv>
  <rv s="1">
    <fb>45827</fb>
    <v>9</v>
  </rv>
  <rv s="4">
    <v>#VALUE!</v>
    <v>en-US</v>
    <v>a7bcc6e5-1e2d-be5e-648e-d10ee4666262</v>
    <v>536870912</v>
    <v>1</v>
    <v>932</v>
    <v>3</v>
    <v>Prescott</v>
    <v>18</v>
    <v>63</v>
    <v>Map</v>
    <v>7</v>
    <v>8</v>
    <v>113</v>
    <v>2383</v>
    <v>2384</v>
    <v>4</v>
    <v>Prescott is a city in Yavapai County, Arizona, United States. According to the 2020 Census, the city's population was 45,827. The city is the county seat of Yavapai County. In 1864, Prescott was designated as the capital of the Arizona Territory, replacing the temporary capital of Fort Whipple. The Territorial Capital was moved to Tucson in 1867. Prescott again became the Territorial Capital in 1877, until Phoenix became the capital in 1889.</v>
    <v>2385</v>
    <v>2386</v>
    <v>2387</v>
    <v>2388</v>
    <v>Prescott</v>
    <v>2389</v>
    <v>1408</v>
    <v>Prescott</v>
    <v>mdp/vdpid/5085993745325752323</v>
  </rv>
  <rv s="0">
    <v>536870912</v>
    <v>San Juan Capistrano</v>
    <v>820c622d-441e-eef0-a077-470b7988e6c8</v>
    <v>en-US</v>
    <v>Map</v>
  </rv>
  <rv s="1">
    <fb>37.024000000000001</fb>
    <v>9</v>
  </rv>
  <rv s="5">
    <v>79</v>
    <v>7</v>
    <v>939</v>
    <v>0</v>
    <v>Image of San Juan Capistrano</v>
  </rv>
  <rv s="1">
    <fb>33.499443999999997</fb>
    <v>10</v>
  </rv>
  <rv s="2">
    <v>160</v>
  </rv>
  <rv s="3">
    <v>https://www.bing.com/search?q=san+juan+capistrano+california&amp;form=skydnc</v>
    <v>Learn more on Bing</v>
  </rv>
  <rv s="1">
    <fb>-117.66166699999999</fb>
    <v>10</v>
  </rv>
  <rv s="1">
    <fb>36013</fb>
    <v>9</v>
  </rv>
  <rv s="14">
    <v>#VALUE!</v>
    <v>en-US</v>
    <v>820c622d-441e-eef0-a077-470b7988e6c8</v>
    <v>536870912</v>
    <v>1</v>
    <v>938</v>
    <v>349</v>
    <v>San Juan Capistrano</v>
    <v>18</v>
    <v>19</v>
    <v>Map</v>
    <v>7</v>
    <v>548</v>
    <v>86</v>
    <v>1864</v>
    <v>2392</v>
    <v>4</v>
    <v>San Juan Capistrano is a city in Orange County, California, located along the Orange Coast. The population was 34,593 at the 2010 census. San Juan Capistrano was founded by the Spanish in 1776, when St. Junípero Serra established Mission San Juan Capistrano. Extensive damage caused by the 1812 Capistrano earthquake caused the community to decline. Following the Mexican secularization act of 1833, the mission village officially became a town and was briefly renamed as San Juan de Argüello. Following the American Conquest of California, San Juan remained a small, rural town until the 20th century; the restoration of the mission in the 1910-20's transformed the town into a tourist destination and a backdrop for Hollywood films.</v>
    <v>2393</v>
    <v>2394</v>
    <v>2395</v>
    <v>2396</v>
    <v>2397</v>
    <v>San Juan Capistrano</v>
    <v>2398</v>
    <v>226</v>
    <v>San Juan Capistrano</v>
    <v>mdp/vdpid/5073320025754959873</v>
  </rv>
  <rv s="0">
    <v>536870912</v>
    <v>Vernon Hills</v>
    <v>e4b16b15-75b5-a429-c1f8-65f7e03cd6d7</v>
    <v>en-US</v>
    <v>Map</v>
  </rv>
  <rv s="0">
    <v>536870912</v>
    <v>Lake County</v>
    <v>af3aa2fc-26e2-9a8a-7895-e1c66221fda8</v>
    <v>en-US</v>
    <v>Map</v>
  </rv>
  <rv s="1">
    <fb>20.5645055960678</fb>
    <v>9</v>
  </rv>
  <rv s="1">
    <fb>42.231110999999999</fb>
    <v>10</v>
  </rv>
  <rv s="2">
    <v>161</v>
  </rv>
  <rv s="3">
    <v>https://www.bing.com/search?q=vernon+hills+illinois&amp;form=skydnc</v>
    <v>Learn more on Bing</v>
  </rv>
  <rv s="1">
    <fb>-87.969166999999999</fb>
    <v>10</v>
  </rv>
  <rv s="1">
    <fb>26850</fb>
    <v>9</v>
  </rv>
  <rv s="4">
    <v>#VALUE!</v>
    <v>en-US</v>
    <v>e4b16b15-75b5-a429-c1f8-65f7e03cd6d7</v>
    <v>536870912</v>
    <v>1</v>
    <v>944</v>
    <v>3</v>
    <v>Vernon Hills</v>
    <v>5</v>
    <v>6</v>
    <v>Map</v>
    <v>7</v>
    <v>8</v>
    <v>111</v>
    <v>2401</v>
    <v>2402</v>
    <v>4</v>
    <v>Vernon Hills is a suburb north of Chicago, Illinois in Lake County, Illinois, United States. The population was 26,850 at the 2020 census. Vernon Hills serves as a retail hub for its surrounding area.</v>
    <v>2403</v>
    <v>2404</v>
    <v>2405</v>
    <v>2406</v>
    <v>Vernon Hills</v>
    <v>2407</v>
    <v>10</v>
    <v>Vernon Hills</v>
    <v>mdp/vdpid/5476904663892623361</v>
  </rv>
  <rv s="0">
    <v>536870912</v>
    <v>Eau Claire</v>
    <v>d28bac2d-e459-4878-8e29-b7e8d68d0b23</v>
    <v>en-US</v>
    <v>Map</v>
  </rv>
  <rv s="0">
    <v>536870912</v>
    <v>Eau Claire County</v>
    <v>163a5cfd-d8a7-abaa-6b7a-79f780bd1a3b</v>
    <v>en-US</v>
    <v>Map</v>
  </rv>
  <rv s="1">
    <fb>88.42</fb>
    <v>9</v>
  </rv>
  <rv s="1">
    <fb>44.812564999999999</fb>
    <v>10</v>
  </rv>
  <rv s="3">
    <v>https://www.bing.com/search?q=eau+claire+wisconsin&amp;form=skydnc</v>
    <v>Learn more on Bing</v>
  </rv>
  <rv s="1">
    <fb>-91.499424000000005</fb>
    <v>10</v>
  </rv>
  <rv s="1">
    <fb>68866</fb>
    <v>9</v>
  </rv>
  <rv s="15">
    <v>#VALUE!</v>
    <v>en-US</v>
    <v>d28bac2d-e459-4878-8e29-b7e8d68d0b23</v>
    <v>536870912</v>
    <v>1</v>
    <v>948</v>
    <v>368</v>
    <v>Eau Claire</v>
    <v>18</v>
    <v>63</v>
    <v>Map</v>
    <v>7</v>
    <v>548</v>
    <v>115</v>
    <v>2410</v>
    <v>2411</v>
    <v>4</v>
    <v>Eau Claire is a city in Eau Claire and Chippewa counties in the west-central part of the U.S. state of Wisconsin. Located almost entirely in Eau Claire County, for which it is the county seat, the city had an estimated population of 68,802 in 2019, making it the state's eighth-largest city. Eau Claire is the principal city of the Eau Claire, Wisconsin Metropolitan Statistical Area, locally known as the Chippewa Valley, and is also part of the larger Eau Claire-Menomonie Combined Statistical Area.</v>
    <v>2412</v>
    <v>2413</v>
    <v>2414</v>
    <v>Eau Claire</v>
    <v>2415</v>
    <v>10</v>
    <v>Eau Claire</v>
    <v>mdp/vdpid/5091933104386342913</v>
  </rv>
  <rv s="0">
    <v>536870912</v>
    <v>Vacaville</v>
    <v>c630d78e-3889-407d-b148-6f9a58e2b43f</v>
    <v>en-US</v>
    <v>Map</v>
  </rv>
  <rv s="0">
    <v>536870912</v>
    <v>Solano County</v>
    <v>11da0e1e-2049-6442-06d3-4f2754ac8575</v>
    <v>en-US</v>
    <v>Map</v>
  </rv>
  <rv s="1">
    <fb>74.034000000000006</fb>
    <v>9</v>
  </rv>
  <rv s="1">
    <fb>38.353889000000002</fb>
    <v>10</v>
  </rv>
  <rv s="2">
    <v>162</v>
  </rv>
  <rv s="3">
    <v>https://www.bing.com/search?q=vacaville+california&amp;form=skydnc</v>
    <v>Learn more on Bing</v>
  </rv>
  <rv s="1">
    <fb>-121.97277800000001</fb>
    <v>10</v>
  </rv>
  <rv s="1">
    <fb>102386</fb>
    <v>9</v>
  </rv>
  <rv s="4">
    <v>#VALUE!</v>
    <v>en-US</v>
    <v>c630d78e-3889-407d-b148-6f9a58e2b43f</v>
    <v>536870912</v>
    <v>1</v>
    <v>953</v>
    <v>3</v>
    <v>Vacaville</v>
    <v>18</v>
    <v>63</v>
    <v>Map</v>
    <v>7</v>
    <v>8</v>
    <v>86</v>
    <v>2418</v>
    <v>2419</v>
    <v>4</v>
    <v>Vacaville is a city located in Solano County in Northern California. Sitting approximately 35 miles from Sacramento and 55 miles from San Francisco, it is within the Sacramento Valley but is also considered, at least by some agencies, to be part of the San Francisco Bay Area. As of the 2020 census, Vacaville had a population of 102,386, making it the third largest city in Solano County.</v>
    <v>2420</v>
    <v>2421</v>
    <v>2422</v>
    <v>2423</v>
    <v>Vacaville</v>
    <v>2424</v>
    <v>226</v>
    <v>Vacaville</v>
    <v>mdp/vdpid/5057762206486102017</v>
  </rv>
  <rv s="0">
    <v>536870912</v>
    <v>Webster Groves</v>
    <v>ae575254-bb29-109e-9da1-b19aabd98326</v>
    <v>en-US</v>
    <v>Map</v>
  </rv>
  <rv s="0">
    <v>536870912</v>
    <v>St. Louis County</v>
    <v>ec989817-475b-d96e-a091-864352230bd1</v>
    <v>en-US</v>
    <v>Map</v>
  </rv>
  <rv s="1">
    <fb>15.28</fb>
    <v>9</v>
  </rv>
  <rv s="1">
    <fb>38.587778</fb>
    <v>10</v>
  </rv>
  <rv s="3">
    <v>https://www.bing.com/search?q=webster+groves+missouri&amp;form=skydnc</v>
    <v>Learn more on Bing</v>
  </rv>
  <rv s="1">
    <fb>-90.354444000000001</fb>
    <v>10</v>
  </rv>
  <rv s="1">
    <fb>24010</fb>
    <v>9</v>
  </rv>
  <rv s="15">
    <v>#VALUE!</v>
    <v>en-US</v>
    <v>ae575254-bb29-109e-9da1-b19aabd98326</v>
    <v>536870912</v>
    <v>1</v>
    <v>957</v>
    <v>368</v>
    <v>Webster Groves</v>
    <v>5</v>
    <v>6</v>
    <v>Map</v>
    <v>7</v>
    <v>8</v>
    <v>91</v>
    <v>2427</v>
    <v>2428</v>
    <v>4</v>
    <v>Webster Groves is an inner-ring suburb of St. Louis in St. Louis County, Missouri, United States. The population was 22,995 at the 2010 census. The city is home to the main campus of Webster University.</v>
    <v>2429</v>
    <v>2430</v>
    <v>2431</v>
    <v>Webster Groves</v>
    <v>2432</v>
    <v>10</v>
    <v>Webster Groves</v>
    <v>mdp/vdpid/5096635515348713473</v>
  </rv>
  <rv s="0">
    <v>536870912</v>
    <v>Austin</v>
    <v>41c523ec-ca1a-d735-a654-5fc129e44f8f</v>
    <v>en-US</v>
    <v>Map</v>
  </rv>
  <rv s="0">
    <v>536870912</v>
    <v>Scott County</v>
    <v>415e2cfa-6df0-3438-361c-62d6992d3a07</v>
    <v>en-US</v>
    <v>Map</v>
  </rv>
  <rv s="1">
    <fb>6.68</fb>
    <v>9</v>
  </rv>
  <rv s="1">
    <fb>38.742361000000002</fb>
    <v>10</v>
  </rv>
  <rv s="2">
    <v>163</v>
  </rv>
  <rv s="3">
    <v>https://www.bing.com/search?q=austin+indiana&amp;form=skydnc</v>
    <v>Learn more on Bing</v>
  </rv>
  <rv s="1">
    <fb>-85.804582999999994</fb>
    <v>10</v>
  </rv>
  <rv s="1">
    <fb>4064</fb>
    <v>9</v>
  </rv>
  <rv s="4">
    <v>#VALUE!</v>
    <v>en-US</v>
    <v>41c523ec-ca1a-d735-a654-5fc129e44f8f</v>
    <v>536870912</v>
    <v>1</v>
    <v>959</v>
    <v>3</v>
    <v>Austin</v>
    <v>5</v>
    <v>6</v>
    <v>Map</v>
    <v>7</v>
    <v>8</v>
    <v>117</v>
    <v>2435</v>
    <v>2436</v>
    <v>4</v>
    <v>Austin is a city in Jennings Township, Scott County, in the U.S. state of Indiana. The population was 4,272 at the 2000 census, at which time it was a town; Austin became a city on January 1, 2008. The population was 4,295 at the 2010 census.</v>
    <v>2437</v>
    <v>2438</v>
    <v>2439</v>
    <v>2440</v>
    <v>Austin</v>
    <v>2441</v>
    <v>162</v>
    <v>Austin</v>
    <v>mdp/vdpid/5481513584087269377</v>
  </rv>
  <rv s="0">
    <v>536870912</v>
    <v>Juncos</v>
    <v>015ad54d-673b-d909-0cae-7404758b8070</v>
    <v>en-US</v>
    <v>Map</v>
  </rv>
  <rv s="1">
    <fb>68.89</fb>
    <v>9</v>
  </rv>
  <rv s="5">
    <v>80</v>
    <v>7</v>
    <v>963</v>
    <v>0</v>
    <v>Image of Juncos</v>
  </rv>
  <rv s="1">
    <fb>18.226617000000001</fb>
    <v>10</v>
  </rv>
  <rv s="0">
    <v>805306368</v>
    <v>Alfredo Alejandro Carrión (Mayor)</v>
    <v>dce5f59f-0c9f-496b-997a-0abc0c6e45f4</v>
    <v>en-US</v>
    <v>Generic</v>
  </rv>
  <rv s="2">
    <v>164</v>
  </rv>
  <rv s="3">
    <v>https://www.bing.com/search?q=juncos+puerto+rico&amp;form=skydnc</v>
    <v>Learn more on Bing</v>
  </rv>
  <rv s="1">
    <fb>-65.921751999999998</fb>
    <v>10</v>
  </rv>
  <rv s="1">
    <fb>37012</fb>
    <v>9</v>
  </rv>
  <rv s="8">
    <v>#VALUE!</v>
    <v>en-US</v>
    <v>015ad54d-673b-d909-0cae-7404758b8070</v>
    <v>536870912</v>
    <v>1</v>
    <v>962</v>
    <v>68</v>
    <v>Juncos</v>
    <v>18</v>
    <v>19</v>
    <v>Map</v>
    <v>7</v>
    <v>8</v>
    <v>2444</v>
    <v>134</v>
    <v>Juncos is a town and one of the 78 municipalities of Puerto Rico. It is located in the eastern central region of the island to the west of the Caguas Valley, south of Canóvanas and Carolina; southeast of Gurabo; east of San Lorenzo; and west of Las Piedras. Juncos is spread over 9 barrios and Juncos barrio-pueblo. It is part of the San Juan-Caguas-Guaynabo Metropolitan Statistical Area.</v>
    <v>2445</v>
    <v>2446</v>
    <v>2448</v>
    <v>2449</v>
    <v>2450</v>
    <v>Juncos</v>
    <v>2451</v>
    <v>1544</v>
    <v>Juncos</v>
    <v>mdp/vdpid/161497856</v>
  </rv>
  <rv s="24">
    <v>12</v>
    <v>Admin Division 1 (State/province/other)</v>
    <v>0</v>
  </rv>
  <rv s="0">
    <v>536870912</v>
    <v>North Strabane Township</v>
    <v>d0cd5545-5055-757e-cc1e-8aaec8dc7bf0</v>
    <v>en-US</v>
    <v>Map</v>
  </rv>
  <rv s="0">
    <v>536870912</v>
    <v>Washington County</v>
    <v>69e85e1d-5daa-4b4c-31ce-2034039ef4bf</v>
    <v>en-US</v>
    <v>Map</v>
  </rv>
  <rv s="1">
    <fb>71</fb>
    <v>9</v>
  </rv>
  <rv s="1">
    <fb>40.250464999999998</fb>
    <v>10</v>
  </rv>
  <rv s="3">
    <v>https://www.bing.com/search?q=north+strabane+township+washington+county+pennsylvania&amp;form=skydnc</v>
    <v>Learn more on Bing</v>
  </rv>
  <rv s="1">
    <fb>-80.199680999999998</fb>
    <v>10</v>
  </rv>
  <rv s="1">
    <fb>14600</fb>
    <v>9</v>
  </rv>
  <rv s="15">
    <v>#VALUE!</v>
    <v>en-US</v>
    <v>d0cd5545-5055-757e-cc1e-8aaec8dc7bf0</v>
    <v>536870912</v>
    <v>1</v>
    <v>965</v>
    <v>368</v>
    <v>North Strabane Township</v>
    <v>18</v>
    <v>63</v>
    <v>Map</v>
    <v>7</v>
    <v>548</v>
    <v>97</v>
    <v>2455</v>
    <v>2456</v>
    <v>4</v>
    <v>North Strabane Township is a township in Washington County, Pennsylvania, United States. The population was 13,408 at the 2010 census. The township is named after the town of Strabane in County Tyrone, Northern Ireland. The township borders the borough of Canonsburg, Pennsylvania to the north. North Strabane is a part of Canon-McMillan School District.</v>
    <v>2457</v>
    <v>2458</v>
    <v>2459</v>
    <v>North Strabane Township</v>
    <v>2460</v>
    <v>162</v>
    <v>North Strabane Township</v>
    <v>mdp/vdpid/5480668155644739585</v>
  </rv>
  <rv s="0">
    <v>536870912</v>
    <v>Bloomington</v>
    <v>69e35214-0a94-443f-9f50-5f4a09f87482</v>
    <v>en-US</v>
    <v>Map</v>
  </rv>
  <rv s="0">
    <v>536870912</v>
    <v>McLean County</v>
    <v>06689d73-2d3b-ef12-d262-83deb1914879</v>
    <v>en-US</v>
    <v>Map</v>
  </rv>
  <rv s="1">
    <fb>58.3</fb>
    <v>9</v>
  </rv>
  <rv s="1">
    <fb>40.484166999999999</fb>
    <v>10</v>
  </rv>
  <rv s="2">
    <v>165</v>
  </rv>
  <rv s="3">
    <v>https://www.bing.com/search?q=bloomington+illinois&amp;form=skydnc</v>
    <v>Learn more on Bing</v>
  </rv>
  <rv s="1">
    <fb>-88.993611000000001</fb>
    <v>10</v>
  </rv>
  <rv s="1">
    <fb>78680</fb>
    <v>9</v>
  </rv>
  <rv s="4">
    <v>#VALUE!</v>
    <v>en-US</v>
    <v>69e35214-0a94-443f-9f50-5f4a09f87482</v>
    <v>536870912</v>
    <v>1</v>
    <v>971</v>
    <v>3</v>
    <v>Bloomington</v>
    <v>18</v>
    <v>63</v>
    <v>Map</v>
    <v>7</v>
    <v>8</v>
    <v>111</v>
    <v>2463</v>
    <v>2464</v>
    <v>4</v>
    <v>Bloomington is a city and the county seat of McLean County, Illinois, United States. It is adjacent to the town of Normal, and is the more populous of the two principal municipalities of the Bloomington-Normal metropolitan area. Bloomington is 135 miles southwest of Chicago, and 162 miles northeast of St. Louis. The 2020 Census showed the city had a population of 78,680, making it the 13th most populated city in Illinois, and the fifth-most populous city in the state outside the Chicago Metropolitan Area. Combined with Normal, the twin cities have a population of roughly 130,000. The Bloomington area is home to Illinois Wesleyan University and Illinois State University. It also serves as the headquarters for State Farm Insurance and Country Financial.</v>
    <v>2465</v>
    <v>2466</v>
    <v>2467</v>
    <v>2468</v>
    <v>Bloomington</v>
    <v>2469</v>
    <v>10</v>
    <v>Bloomington</v>
    <v>mdp/vdpid/5477828076609994754</v>
  </rv>
  <rv s="0">
    <v>536870912</v>
    <v>Spotsylvania</v>
    <v>d8f9216a-f3ca-ab3c-8c8d-d4a66845a99c</v>
    <v>en-US</v>
    <v>Map</v>
  </rv>
  <rv s="1">
    <fb>1067.07510146</fb>
    <v>9</v>
  </rv>
  <rv s="5">
    <v>81</v>
    <v>7</v>
    <v>977</v>
    <v>0</v>
    <v>Image of Spotsylvania</v>
  </rv>
  <rv s="0">
    <v>536870912</v>
    <v>Lake Wilderness</v>
    <v>541d23eb-9da8-2cdd-f8c9-d6c17852c959</v>
    <v>en-US</v>
    <v>Map</v>
  </rv>
  <rv s="3">
    <v>https://www.bing.com/search?q=spotsylvania+county+virginia&amp;form=skydnc</v>
    <v>Learn more on Bing</v>
  </rv>
  <rv s="1">
    <fb>134238</fb>
    <v>9</v>
  </rv>
  <rv s="33">
    <v>#VALUE!</v>
    <v>en-US</v>
    <v>d8f9216a-f3ca-ab3c-8c8d-d4a66845a99c</v>
    <v>536870912</v>
    <v>1</v>
    <v>974</v>
    <v>975</v>
    <v>Spotsylvania</v>
    <v>976</v>
    <v>466</v>
    <v>Map</v>
    <v>7</v>
    <v>548</v>
    <v>109</v>
    <v>2472</v>
    <v>4</v>
    <v>Spotsylvania County is a county in the U.S. state of Virginia. As of the July 2021 estimate, the population was 143,676. Its county seat is Spotsylvania Courthouse.</v>
    <v>2473</v>
    <v>2474</v>
    <v>2475</v>
    <v>Spotsylvania</v>
    <v>2476</v>
    <v>162</v>
    <v>Spotsylvania</v>
    <v>mdp/vdpid/10037733</v>
  </rv>
  <rv s="0">
    <v>536870912</v>
    <v>South Lyon</v>
    <v>f5e1409a-13f6-e14d-e5e7-a06a92917b23</v>
    <v>en-US</v>
    <v>Map</v>
  </rv>
  <rv s="0">
    <v>536870912</v>
    <v>Oakland County</v>
    <v>39eaf7b5-1732-0ad4-d8af-26cac44cea66</v>
    <v>en-US</v>
    <v>Map</v>
  </rv>
  <rv s="1">
    <fb>9.66</fb>
    <v>9</v>
  </rv>
  <rv s="1">
    <fb>42.460555999999997</fb>
    <v>10</v>
  </rv>
  <rv s="2">
    <v>166</v>
  </rv>
  <rv s="3">
    <v>https://www.bing.com/search?q=south+lyon+michigan&amp;form=skydnc</v>
    <v>Learn more on Bing</v>
  </rv>
  <rv s="1">
    <fb>-83.651667000000003</fb>
    <v>10</v>
  </rv>
  <rv s="1">
    <fb>11746</fb>
    <v>9</v>
  </rv>
  <rv s="4">
    <v>#VALUE!</v>
    <v>en-US</v>
    <v>f5e1409a-13f6-e14d-e5e7-a06a92917b23</v>
    <v>536870912</v>
    <v>1</v>
    <v>979</v>
    <v>3</v>
    <v>South Lyon</v>
    <v>18</v>
    <v>63</v>
    <v>Map</v>
    <v>7</v>
    <v>8</v>
    <v>96</v>
    <v>2479</v>
    <v>2480</v>
    <v>4</v>
    <v>South Lyon is a city in Oakland County in the U.S. state of Michigan. The population was 11,746 at the 2020 census, up from 11,327 at the 2010 census. As a western suburb of Metro Detroit, South Lyon is about 20 miles northwest of the city of Detroit and the same distance northeast of the city of Ann Arbor.</v>
    <v>2481</v>
    <v>2482</v>
    <v>2483</v>
    <v>2484</v>
    <v>South Lyon</v>
    <v>2485</v>
    <v>162</v>
    <v>South Lyon</v>
    <v>mdp/vdpid/5479034698632003585</v>
  </rv>
  <rv s="0">
    <v>536870912</v>
    <v>New Prague</v>
    <v>ebca02c1-bf00-a50c-3c38-3e8fcb6f0e98</v>
    <v>en-US</v>
    <v>Map</v>
  </rv>
  <rv s="0">
    <v>536870912</v>
    <v>Le Sueur County</v>
    <v>bc35a1b4-c956-0120-774d-3e2452f25a3b</v>
    <v>en-US</v>
    <v>Map</v>
  </rv>
  <rv s="1">
    <fb>9.8699999999999992</fb>
    <v>9</v>
  </rv>
  <rv s="1">
    <fb>44.543332999999997</fb>
    <v>10</v>
  </rv>
  <rv s="2">
    <v>167</v>
  </rv>
  <rv s="3">
    <v>https://www.bing.com/search?q=new+prague+minnesota&amp;form=skydnc</v>
    <v>Learn more on Bing</v>
  </rv>
  <rv s="1">
    <fb>-93.576110999999997</fb>
    <v>10</v>
  </rv>
  <rv s="1">
    <fb>8162</fb>
    <v>9</v>
  </rv>
  <rv s="4">
    <v>#VALUE!</v>
    <v>en-US</v>
    <v>ebca02c1-bf00-a50c-3c38-3e8fcb6f0e98</v>
    <v>536870912</v>
    <v>1</v>
    <v>983</v>
    <v>3</v>
    <v>New Prague</v>
    <v>5</v>
    <v>6</v>
    <v>Map</v>
    <v>7</v>
    <v>8</v>
    <v>90</v>
    <v>2488</v>
    <v>2489</v>
    <v>4</v>
    <v>New Prague is a city in Scott and Le Sueur counties in the state of Minnesota. The population was 7,321 at the 2010 census.</v>
    <v>2490</v>
    <v>2491</v>
    <v>2492</v>
    <v>2493</v>
    <v>New Prague</v>
    <v>2494</v>
    <v>10</v>
    <v>New Prague</v>
    <v>mdp/vdpid/5091490406990872577</v>
  </rv>
  <rv s="0">
    <v>536870912</v>
    <v>Menifee</v>
    <v>66c47add-8cc6-c92e-8094-1fc5c996dc24</v>
    <v>en-US</v>
    <v>Map</v>
  </rv>
  <rv s="0">
    <v>536870912</v>
    <v>Riverside County</v>
    <v>2dce4f67-7530-895b-dfcb-02c325731adf</v>
    <v>en-US</v>
    <v>Map</v>
  </rv>
  <rv s="1">
    <fb>120.711</fb>
    <v>9</v>
  </rv>
  <rv s="5">
    <v>82</v>
    <v>7</v>
    <v>988</v>
    <v>0</v>
    <v>Image of Menifee</v>
  </rv>
  <rv s="1">
    <fb>33.690832999999998</fb>
    <v>10</v>
  </rv>
  <rv s="2">
    <v>168</v>
  </rv>
  <rv s="3">
    <v>https://www.bing.com/search?q=menifee+california&amp;form=skydnc</v>
    <v>Learn more on Bing</v>
  </rv>
  <rv s="1">
    <fb>-117.185</fb>
    <v>10</v>
  </rv>
  <rv s="1">
    <fb>102527</fb>
    <v>9</v>
  </rv>
  <rv s="14">
    <v>#VALUE!</v>
    <v>en-US</v>
    <v>66c47add-8cc6-c92e-8094-1fc5c996dc24</v>
    <v>536870912</v>
    <v>1</v>
    <v>987</v>
    <v>349</v>
    <v>Menifee</v>
    <v>18</v>
    <v>19</v>
    <v>Map</v>
    <v>7</v>
    <v>8</v>
    <v>86</v>
    <v>2497</v>
    <v>2498</v>
    <v>4</v>
    <v>Menifee is a city in Riverside County, California, United States, and part of the Los Angeles Combined Statistical Area. The city is centrally located in the heart of Southern California, in the Menifee Valley. It is almost 15 miles north of Temecula and just north of Murrieta. Menifee is roughly 46 square miles in size and has an elevation of 1,424 feet. The incorporated City of Menifee includes the communities of Sun City, Quail Valley, Paloma Valley, and Romoland.</v>
    <v>2499</v>
    <v>2500</v>
    <v>2501</v>
    <v>2502</v>
    <v>2503</v>
    <v>Menifee</v>
    <v>2504</v>
    <v>226</v>
    <v>Menifee</v>
    <v>mdp/vdpid/5073343222453895170</v>
  </rv>
  <rv s="0">
    <v>536870912</v>
    <v>Cary</v>
    <v>81725145-9ed5-235b-0ab5-da5e80478e6e</v>
    <v>en-US</v>
    <v>Map</v>
  </rv>
  <rv s="0">
    <v>536870912</v>
    <v>Wake County</v>
    <v>5d2644c4-0b7e-4769-7be2-6dc8acf2c6d0</v>
    <v>en-US</v>
    <v>Map</v>
  </rv>
  <rv s="1">
    <fb>143.6</fb>
    <v>9</v>
  </rv>
  <rv s="5">
    <v>83</v>
    <v>7</v>
    <v>993</v>
    <v>0</v>
    <v>Image of Cary</v>
  </rv>
  <rv s="1">
    <fb>35.778888999999999</fb>
    <v>10</v>
  </rv>
  <rv s="0">
    <v>805306368</v>
    <v>Harold Weinbrecht (Mayor)</v>
    <v>9ec0666b-c430-8508-d95d-604f1f07b429</v>
    <v>en-US</v>
    <v>Generic</v>
  </rv>
  <rv s="2">
    <v>169</v>
  </rv>
  <rv s="3">
    <v>https://www.bing.com/search?q=cary+north+carolina&amp;form=skydnc</v>
    <v>Learn more on Bing</v>
  </rv>
  <rv s="1">
    <fb>-78.800278000000006</fb>
    <v>10</v>
  </rv>
  <rv s="1">
    <fb>174721</fb>
    <v>9</v>
  </rv>
  <rv s="14">
    <v>#VALUE!</v>
    <v>en-US</v>
    <v>81725145-9ed5-235b-0ab5-da5e80478e6e</v>
    <v>536870912</v>
    <v>1</v>
    <v>992</v>
    <v>349</v>
    <v>Cary</v>
    <v>18</v>
    <v>19</v>
    <v>Map</v>
    <v>7</v>
    <v>8</v>
    <v>99</v>
    <v>2507</v>
    <v>2508</v>
    <v>4</v>
    <v>Cary is a town in Wake County and Chatham County, North Carolina. Cary is part of the Raleigh-Cary, NC Metropolitan Statistical Area. As of the 2020 Census, the population of Cary was 174,721, making it Wake County's second-largest municipality, the seventh-largest in North Carolina, and the 150th largest in the United States.</v>
    <v>2509</v>
    <v>2510</v>
    <v>2512</v>
    <v>2513</v>
    <v>2514</v>
    <v>Cary</v>
    <v>2515</v>
    <v>162</v>
    <v>Cary</v>
    <v>mdp/vdpid/5491084522495672321</v>
  </rv>
  <rv s="0">
    <v>536870912</v>
    <v>Mill Valley</v>
    <v>5421958c-85fd-4bb1-ef8f-30b5b891587d</v>
    <v>en-US</v>
    <v>Map</v>
  </rv>
  <rv s="0">
    <v>536870912</v>
    <v>Marin County</v>
    <v>6cade01e-36ee-d643-e697-a137df2145a7</v>
    <v>en-US</v>
    <v>Map</v>
  </rv>
  <rv s="1">
    <fb>12.555</fb>
    <v>9</v>
  </rv>
  <rv s="1">
    <fb>37.906672999999998</fb>
    <v>10</v>
  </rv>
  <rv s="2">
    <v>170</v>
  </rv>
  <rv s="3">
    <v>https://www.bing.com/search?q=mill+valley+california&amp;form=skydnc</v>
    <v>Learn more on Bing</v>
  </rv>
  <rv s="1">
    <fb>-122.54754800000001</fb>
    <v>10</v>
  </rv>
  <rv s="1">
    <fb>14231</fb>
    <v>9</v>
  </rv>
  <rv s="4">
    <v>#VALUE!</v>
    <v>en-US</v>
    <v>5421958c-85fd-4bb1-ef8f-30b5b891587d</v>
    <v>536870912</v>
    <v>1</v>
    <v>997</v>
    <v>3</v>
    <v>Mill Valley</v>
    <v>5</v>
    <v>6</v>
    <v>Map</v>
    <v>7</v>
    <v>8</v>
    <v>86</v>
    <v>2518</v>
    <v>2519</v>
    <v>4</v>
    <v>Mill Valley is a city in Marin County, California, United States, located about 14 miles north of San Francisco via the Golden Gate Bridge and 52 miles from Napa Valley. The population was 14,231 at the 2020 census.</v>
    <v>2520</v>
    <v>2521</v>
    <v>2522</v>
    <v>2523</v>
    <v>Mill Valley</v>
    <v>2524</v>
    <v>226</v>
    <v>Mill Valley</v>
    <v>mdp/vdpid/5057868818278252546</v>
  </rv>
  <rv s="0">
    <v>536870912</v>
    <v>Mattawan</v>
    <v>454d8c8d-d396-4013-567c-53b292d09c67</v>
    <v>en-US</v>
    <v>Map</v>
  </rv>
  <rv s="0">
    <v>536870912</v>
    <v>Van Buren County</v>
    <v>44bbc359-3327-302c-f420-752a2ca9c43d</v>
    <v>en-US</v>
    <v>Map</v>
  </rv>
  <rv s="1">
    <fb>9.92</fb>
    <v>9</v>
  </rv>
  <rv s="1">
    <fb>42.209026899999998</fb>
    <v>10</v>
  </rv>
  <rv s="3">
    <v>https://www.bing.com/search?q=mattawan+michigan&amp;form=skydnc</v>
    <v>Learn more on Bing</v>
  </rv>
  <rv s="1">
    <fb>-85.786688400000003</fb>
    <v>10</v>
  </rv>
  <rv s="1">
    <fb>2550</fb>
    <v>9</v>
  </rv>
  <rv s="15">
    <v>#VALUE!</v>
    <v>en-US</v>
    <v>454d8c8d-d396-4013-567c-53b292d09c67</v>
    <v>536870912</v>
    <v>1</v>
    <v>999</v>
    <v>368</v>
    <v>Mattawan</v>
    <v>5</v>
    <v>6</v>
    <v>Map</v>
    <v>7</v>
    <v>8</v>
    <v>96</v>
    <v>2527</v>
    <v>2528</v>
    <v>4</v>
    <v>Mattawan is a village in Antwerp Township, Van Buren County of the U.S. state of Michigan. The population was 1,997 at the 2010 census.</v>
    <v>2529</v>
    <v>2530</v>
    <v>2531</v>
    <v>Mattawan</v>
    <v>2532</v>
    <v>162</v>
    <v>Mattawan</v>
    <v>mdp/vdpid/5477456143078916097</v>
  </rv>
  <rv s="0">
    <v>536870912</v>
    <v>Eagan</v>
    <v>da25a6b8-bcd4-9642-277a-12198a838122</v>
    <v>en-US</v>
    <v>Map</v>
  </rv>
  <rv s="1">
    <fb>86.58</fb>
    <v>9</v>
  </rv>
  <rv s="5">
    <v>84</v>
    <v>7</v>
    <v>1005</v>
    <v>0</v>
    <v>Image of Eagan</v>
  </rv>
  <rv s="1">
    <fb>44.817777999999997</fb>
    <v>10</v>
  </rv>
  <rv s="0">
    <v>805306368</v>
    <v>Mike Maguire (Mayor)</v>
    <v>9b18d03a-c740-422e-ac5c-043ec6252aac</v>
    <v>en-US</v>
    <v>Generic</v>
  </rv>
  <rv s="2">
    <v>171</v>
  </rv>
  <rv s="3">
    <v>https://www.bing.com/search?q=eagan+minnesota&amp;form=skydnc</v>
    <v>Learn more on Bing</v>
  </rv>
  <rv s="1">
    <fb>68855</fb>
    <v>9</v>
  </rv>
  <rv s="14">
    <v>#VALUE!</v>
    <v>en-US</v>
    <v>da25a6b8-bcd4-9642-277a-12198a838122</v>
    <v>536870912</v>
    <v>1</v>
    <v>1004</v>
    <v>349</v>
    <v>Eagan</v>
    <v>18</v>
    <v>19</v>
    <v>Map</v>
    <v>7</v>
    <v>8</v>
    <v>90</v>
    <v>2078</v>
    <v>2535</v>
    <v>4</v>
    <v>Eagan is a suburban city in Dakota County, Minnesota. The city is south of Saint Paul and lies on the south bank of the Minnesota River, upstream from the confluence with the Mississippi River. Eagan and its nearby suburbs form the southernmost part of the Minneapolis–Saint Paul area. Eagan's population was 68,855 at the time of the 2020 census. The city's influence in the region grew when Northwest Airlines and West Publishing established their headquarters there.</v>
    <v>2536</v>
    <v>2537</v>
    <v>2539</v>
    <v>2540</v>
    <v>1981</v>
    <v>Eagan</v>
    <v>2541</v>
    <v>10</v>
    <v>Eagan</v>
    <v>mdp/vdpid/5091502642228625409</v>
  </rv>
  <rv s="0">
    <v>536870912</v>
    <v>Wilmette</v>
    <v>b1550666-7205-e162-2058-9ba91862f173</v>
    <v>en-US</v>
    <v>Map</v>
  </rv>
  <rv s="1">
    <fb>14.01</fb>
    <v>9</v>
  </rv>
  <rv s="5">
    <v>85</v>
    <v>7</v>
    <v>1012</v>
    <v>0</v>
    <v>Image of Wilmette</v>
  </rv>
  <rv s="1">
    <fb>42.077221999999999</fb>
    <v>10</v>
  </rv>
  <rv s="3">
    <v>https://www.bing.com/search?q=wilmette+illinois&amp;form=skydnc</v>
    <v>Learn more on Bing</v>
  </rv>
  <rv s="1">
    <fb>-87.723611000000005</fb>
    <v>10</v>
  </rv>
  <rv s="1">
    <fb>28170</fb>
    <v>9</v>
  </rv>
  <rv s="25">
    <v>#VALUE!</v>
    <v>en-US</v>
    <v>b1550666-7205-e162-2058-9ba91862f173</v>
    <v>536870912</v>
    <v>1</v>
    <v>1011</v>
    <v>664</v>
    <v>Wilmette</v>
    <v>18</v>
    <v>19</v>
    <v>Map</v>
    <v>7</v>
    <v>8</v>
    <v>111</v>
    <v>1381</v>
    <v>2544</v>
    <v>4</v>
    <v>Wilmette is a village in New Trier Township, Cook County, Illinois, United States. Bordering Lake Michigan, it is located 14 miles north of Chicago's downtown district and had a population at the 2010 census of 27,087. In 2020, Wilmette was ranked by Niche.com as the best place to raise a family in Cook County based on a variety of factors including public schools grade, percentage of residents with a bachelors degree or higher, crime &amp; safety grade, family amenities, walkability grade, percentage of households with children, and access to parks and other recreational activities. Wilmette is also home to Central Elementary School and Romona Elementary School, both recent recipients of the National Blue Ribbon award bestowed by the U.S. Department of Education.</v>
    <v>2545</v>
    <v>2546</v>
    <v>2547</v>
    <v>2548</v>
    <v>Wilmette</v>
    <v>2549</v>
    <v>10</v>
    <v>Wilmette</v>
    <v>mdp/vdpid/5477682355214745601</v>
  </rv>
  <rv s="0">
    <v>536870912</v>
    <v>Lanai City</v>
    <v>85c0221b-64bc-6080-5476-a729630c331a</v>
    <v>en-US</v>
    <v>Map</v>
  </rv>
  <rv s="0">
    <v>536870912</v>
    <v>Maui County</v>
    <v>349cdf53-ea00-77c8-2cc1-4092bfdfc90c</v>
    <v>en-US</v>
    <v>Map</v>
  </rv>
  <rv s="1">
    <fb>17.899999999999999</fb>
    <v>9</v>
  </rv>
  <rv s="1">
    <fb>20.827500000000001</fb>
    <v>10</v>
  </rv>
  <rv s="3">
    <v>https://www.bing.com/search?q=lanai+city+hawaii&amp;form=skydnc</v>
    <v>Learn more on Bing</v>
  </rv>
  <rv s="1">
    <fb>-156.921944</fb>
    <v>10</v>
  </rv>
  <rv s="1">
    <fb>3332</fb>
    <v>9</v>
  </rv>
  <rv s="15">
    <v>#VALUE!</v>
    <v>en-US</v>
    <v>85c0221b-64bc-6080-5476-a729630c331a</v>
    <v>536870912</v>
    <v>1</v>
    <v>1014</v>
    <v>368</v>
    <v>Lanai City</v>
    <v>18</v>
    <v>63</v>
    <v>Map</v>
    <v>7</v>
    <v>8</v>
    <v>103</v>
    <v>2552</v>
    <v>2553</v>
    <v>4</v>
    <v>Lanai City is a census-designated place on the island of Lanai, in Maui County, Hawaii, United States. The population was 3,332 at the 2020 census. Lanai City is the island's commercial center. Many of the island's restaurants and shops are in the town square that surrounds Dole Park, and the only hospital on the island, Lanai Community Hospital, is located near the park.</v>
    <v>2554</v>
    <v>2555</v>
    <v>2556</v>
    <v>Lanai City</v>
    <v>2557</v>
    <v>625</v>
    <v>Lanai City</v>
    <v>mdp/vdpid/5008300920623071233</v>
  </rv>
  <rv s="0">
    <v>536870912</v>
    <v>Porter Ranch</v>
    <v>67b1e9fe-4f81-5ba5-dc26-fde68bab0c4f</v>
    <v>en-US</v>
    <v>Map</v>
  </rv>
  <rv s="1">
    <fb>34.281388999999997</fb>
    <v>10</v>
  </rv>
  <rv s="3">
    <v>https://www.bing.com/search?q=porter+ranch+los+angeles&amp;form=skydnc</v>
    <v>Learn more on Bing</v>
  </rv>
  <rv s="1">
    <fb>-118.571389</fb>
    <v>10</v>
  </rv>
  <rv s="1">
    <fb>30571</fb>
    <v>9</v>
  </rv>
  <rv s="27">
    <v>#VALUE!</v>
    <v>en-US</v>
    <v>67b1e9fe-4f81-5ba5-dc26-fde68bab0c4f</v>
    <v>536870912</v>
    <v>1</v>
    <v>1016</v>
    <v>701</v>
    <v>Porter Ranch</v>
    <v>5</v>
    <v>6</v>
    <v>Map</v>
    <v>7</v>
    <v>1017</v>
    <v>86</v>
    <v>1216</v>
    <v>4</v>
    <v>Porter Ranch is a suburban neighborhood in the northwest San Fernando Valley region of the City of Los Angeles, California.</v>
    <v>2560</v>
    <v>2561</v>
    <v>2562</v>
    <v>Porter Ranch</v>
    <v>2563</v>
    <v>226</v>
    <v>Porter Ranch</v>
    <v>mdp/vdpid/5059763211817975809</v>
  </rv>
  <rv s="0">
    <v>536870912</v>
    <v>Scottsdale</v>
    <v>ed07546a-061a-4858-b9ad-ae17a76468e3</v>
    <v>en-US</v>
    <v>Map</v>
  </rv>
  <rv s="1">
    <fb>477.69740707037198</fb>
    <v>9</v>
  </rv>
  <rv s="5">
    <v>86</v>
    <v>7</v>
    <v>1022</v>
    <v>0</v>
    <v>Image of Scottsdale</v>
  </rv>
  <rv s="1">
    <fb>33.5</fb>
    <v>10</v>
  </rv>
  <rv s="2">
    <v>172</v>
  </rv>
  <rv s="3">
    <v>https://www.bing.com/search?q=scottsdale+arizona&amp;form=skydnc</v>
    <v>Learn more on Bing</v>
  </rv>
  <rv s="1">
    <fb>-111.933333</fb>
    <v>10</v>
  </rv>
  <rv s="1">
    <fb>241361</fb>
    <v>9</v>
  </rv>
  <rv s="14">
    <v>#VALUE!</v>
    <v>en-US</v>
    <v>ed07546a-061a-4858-b9ad-ae17a76468e3</v>
    <v>536870912</v>
    <v>1</v>
    <v>1021</v>
    <v>349</v>
    <v>Scottsdale</v>
    <v>18</v>
    <v>19</v>
    <v>Map</v>
    <v>7</v>
    <v>8</v>
    <v>113</v>
    <v>1400</v>
    <v>2566</v>
    <v>4</v>
    <v>Scottsdale is a city in the eastern part of Maricopa County, Arizona, United States, and is part of the Phoenix metropolitan area. Named Scottsdale in 1894 after its founder Winfield Scott, a retired U.S. Army chaplain, the city was incorporated in 1951 with a population of 2,000. The 2019 population was estimated at 258,069. Its slogan is "The West's Most Western Town." It has been one of the fastest growing cities in the United States over the past decades.</v>
    <v>2567</v>
    <v>2568</v>
    <v>2569</v>
    <v>2570</v>
    <v>2571</v>
    <v>Scottsdale</v>
    <v>2572</v>
    <v>1408</v>
    <v>Scottsdale</v>
    <v>mdp/vdpid/5098090680987680769</v>
  </rv>
  <rv s="0">
    <v>536870912</v>
    <v>Absecon</v>
    <v>47497870-6534-f83a-d89e-e73b3bc0ce3b</v>
    <v>en-US</v>
    <v>Map</v>
  </rv>
  <rv s="0">
    <v>536870912</v>
    <v>Atlantic County</v>
    <v>ebff44d2-08d2-e49a-1351-1612a49414c0</v>
    <v>en-US</v>
    <v>Map</v>
  </rv>
  <rv s="1">
    <fb>18.887</fb>
    <v>9</v>
  </rv>
  <rv s="1">
    <fb>39.423563000000001</fb>
    <v>10</v>
  </rv>
  <rv s="2">
    <v>173</v>
  </rv>
  <rv s="3">
    <v>https://www.bing.com/search?q=absecon+new+jersey&amp;form=skydnc</v>
    <v>Learn more on Bing</v>
  </rv>
  <rv s="1">
    <fb>-74.493025000000003</fb>
    <v>10</v>
  </rv>
  <rv s="1">
    <fb>8442</fb>
    <v>9</v>
  </rv>
  <rv s="4">
    <v>#VALUE!</v>
    <v>en-US</v>
    <v>47497870-6534-f83a-d89e-e73b3bc0ce3b</v>
    <v>536870912</v>
    <v>1</v>
    <v>1025</v>
    <v>3</v>
    <v>Absecon</v>
    <v>18</v>
    <v>63</v>
    <v>Map</v>
    <v>7</v>
    <v>548</v>
    <v>88</v>
    <v>2575</v>
    <v>2576</v>
    <v>4</v>
    <v>Absecon is a city in Atlantic County, New Jersey. As of the 2010 United States Census, the city's population was 8,411, reflecting an increase of 773 from the 7,638 counted in the 2000 Census, which had in turn increased by 340 from the 7,298 counted in the 1990 Census.</v>
    <v>2577</v>
    <v>2578</v>
    <v>2579</v>
    <v>2580</v>
    <v>Absecon</v>
    <v>2581</v>
    <v>162</v>
    <v>Absecon</v>
    <v>mdp/vdpid/5487589338994704385</v>
  </rv>
  <rv s="0">
    <v>536870912</v>
    <v>Brick</v>
    <v>0137b77e-d970-ad9c-5fe7-da6503d725d0</v>
    <v>en-US</v>
    <v>Map</v>
  </rv>
  <rv s="0">
    <v>536870912</v>
    <v>Ocean County</v>
    <v>4d2aeab1-fd12-14da-e014-6bb86c6dac21</v>
    <v>en-US</v>
    <v>Map</v>
  </rv>
  <rv s="1">
    <fb>83.697000000000003</fb>
    <v>9</v>
  </rv>
  <rv s="1">
    <fb>40.074835</fb>
    <v>10</v>
  </rv>
  <rv s="2">
    <v>174</v>
  </rv>
  <rv s="3">
    <v>https://www.bing.com/search?q=brick+township+new+jersey&amp;form=skydnc</v>
    <v>Learn more on Bing</v>
  </rv>
  <rv s="1">
    <fb>-74.153109000000001</fb>
    <v>10</v>
  </rv>
  <rv s="1">
    <fb>73620</fb>
    <v>9</v>
  </rv>
  <rv s="4">
    <v>#VALUE!</v>
    <v>en-US</v>
    <v>0137b77e-d970-ad9c-5fe7-da6503d725d0</v>
    <v>536870912</v>
    <v>1</v>
    <v>1028</v>
    <v>1029</v>
    <v>Brick</v>
    <v>18</v>
    <v>63</v>
    <v>Map</v>
    <v>7</v>
    <v>8</v>
    <v>88</v>
    <v>2584</v>
    <v>2585</v>
    <v>4</v>
    <v>Brick Township is a township in Ocean County, New Jersey, United States. As of the 2020 United States Census, the township had a population of 73,620, making it the state's 13th-largest municipality and the third most populous municipality in Ocean County, having seen a decline of 1,452 residents from its population of 75,072 in the 2010 Census.</v>
    <v>2586</v>
    <v>2587</v>
    <v>2588</v>
    <v>2589</v>
    <v>Brick</v>
    <v>2590</v>
    <v>162</v>
    <v>Brick</v>
    <v>mdp/vdpid/5487575462173474817</v>
  </rv>
  <rv s="0">
    <v>536870912</v>
    <v>Kennesaw</v>
    <v>0ec16f71-91ec-e052-1ce5-0e708e3f9311</v>
    <v>en-US</v>
    <v>Map</v>
  </rv>
  <rv s="0">
    <v>536870912</v>
    <v>Cobb County</v>
    <v>6d726573-415e-573f-86b6-8225542cbb4e</v>
    <v>en-US</v>
    <v>Map</v>
  </rv>
  <rv s="1">
    <fb>24.7</fb>
    <v>9</v>
  </rv>
  <rv s="5">
    <v>87</v>
    <v>7</v>
    <v>1035</v>
    <v>0</v>
    <v>Image of Kennesaw</v>
  </rv>
  <rv s="1">
    <fb>34.023333000000001</fb>
    <v>10</v>
  </rv>
  <rv s="2">
    <v>175</v>
  </rv>
  <rv s="3">
    <v>https://www.bing.com/search?q=kennesaw+georgia&amp;form=skydnc</v>
    <v>Learn more on Bing</v>
  </rv>
  <rv s="1">
    <fb>-84.615278000000004</fb>
    <v>10</v>
  </rv>
  <rv s="1">
    <fb>33036</fb>
    <v>9</v>
  </rv>
  <rv s="14">
    <v>#VALUE!</v>
    <v>en-US</v>
    <v>0ec16f71-91ec-e052-1ce5-0e708e3f9311</v>
    <v>536870912</v>
    <v>1</v>
    <v>1034</v>
    <v>349</v>
    <v>Kennesaw</v>
    <v>18</v>
    <v>19</v>
    <v>Map</v>
    <v>7</v>
    <v>8</v>
    <v>125</v>
    <v>2593</v>
    <v>2594</v>
    <v>4</v>
    <v>Kennesaw is a city in Cobb County, Georgia, United States, located within the greater Atlanta metropolitan area. Known from its original settlement in the 1830s until 1887 as Big Shanty, it became Kennesaw under its 1887 charter. According to the 2010 census, Kennesaw had a population of 29,783, but in 2019 it had a population of 34,077 showing a 14.4% increase in population over the past decade. Kennesaw has an important place in railroad history. During the Civil War, Kennesaw was the staging ground for the Great Locomotive Chase on April 12, 1862. The city is perhaps best known nationally today for its mandatory gun-possession ordinance requiring all households in Kennesaw to have a gun, with certain exceptions.</v>
    <v>2595</v>
    <v>2596</v>
    <v>2597</v>
    <v>2598</v>
    <v>2599</v>
    <v>Kennesaw</v>
    <v>2600</v>
    <v>162</v>
    <v>Kennesaw</v>
    <v>mdp/vdpid/5483124671870140417</v>
  </rv>
  <rv s="0">
    <v>536870912</v>
    <v>Cranston</v>
    <v>b8ab22ed-40b5-44e6-b79d-0e3fd2c6587a</v>
    <v>en-US</v>
    <v>Map</v>
  </rv>
  <rv s="0">
    <v>536870912</v>
    <v>Providence County</v>
    <v>55625e32-23f5-f927-164b-a5bce33c7bb1</v>
    <v>en-US</v>
    <v>Map</v>
  </rv>
  <rv s="1">
    <fb>77.440644499000001</fb>
    <v>9</v>
  </rv>
  <rv s="1">
    <fb>41.778962999999997</fb>
    <v>10</v>
  </rv>
  <rv s="2">
    <v>176</v>
  </rv>
  <rv s="3">
    <v>https://www.bing.com/search?q=cranston+rhode+island&amp;form=skydnc</v>
    <v>Learn more on Bing</v>
  </rv>
  <rv s="1">
    <fb>-71.435807999999994</fb>
    <v>10</v>
  </rv>
  <rv s="1">
    <fb>82934</fb>
    <v>9</v>
  </rv>
  <rv s="4">
    <v>#VALUE!</v>
    <v>en-US</v>
    <v>b8ab22ed-40b5-44e6-b79d-0e3fd2c6587a</v>
    <v>536870912</v>
    <v>1</v>
    <v>1039</v>
    <v>3</v>
    <v>Cranston</v>
    <v>18</v>
    <v>63</v>
    <v>Map</v>
    <v>7</v>
    <v>8</v>
    <v>128</v>
    <v>2603</v>
    <v>2604</v>
    <v>4</v>
    <v>Cranston, once known as Pawtuxet, is a city in Providence County, Rhode Island, United States. The official population of the city in the 2020 United States Census was 82,934, making it the second largest in the state. The center of population of Rhode Island is located in Cranston. Cranston is a part of the Providence metropolitan area.</v>
    <v>2605</v>
    <v>2606</v>
    <v>2607</v>
    <v>2608</v>
    <v>Cranston</v>
    <v>2609</v>
    <v>162</v>
    <v>Cranston</v>
    <v>mdp/vdpid/5488923429438488577</v>
  </rv>
  <rv s="0">
    <v>536870912</v>
    <v>Longmont</v>
    <v>8489ed9d-bb49-48c8-9d5a-4373c93eb172</v>
    <v>en-US</v>
    <v>Map</v>
  </rv>
  <rv s="0">
    <v>536870912</v>
    <v>Boulder County</v>
    <v>e69e5097-8cc8-24d1-e19b-314db4b0cdee</v>
    <v>en-US</v>
    <v>Map</v>
  </rv>
  <rv s="1">
    <fb>56.5</fb>
    <v>9</v>
  </rv>
  <rv s="1">
    <fb>40.171666999999999</fb>
    <v>10</v>
  </rv>
  <rv s="2">
    <v>177</v>
  </rv>
  <rv s="3">
    <v>https://www.bing.com/search?q=longmont+colorado&amp;form=skydnc</v>
    <v>Learn more on Bing</v>
  </rv>
  <rv s="1">
    <fb>-105.109167</fb>
    <v>10</v>
  </rv>
  <rv s="1">
    <fb>96577</fb>
    <v>9</v>
  </rv>
  <rv s="4">
    <v>#VALUE!</v>
    <v>en-US</v>
    <v>8489ed9d-bb49-48c8-9d5a-4373c93eb172</v>
    <v>536870912</v>
    <v>1</v>
    <v>1045</v>
    <v>3</v>
    <v>Longmont</v>
    <v>5</v>
    <v>6</v>
    <v>Map</v>
    <v>7</v>
    <v>548</v>
    <v>132</v>
    <v>2612</v>
    <v>2613</v>
    <v>4</v>
    <v>The City of Longmont is a home rule municipality located in Boulder and Weld counties, Colorado, United States. Longmont is located northeast of the county seat of Boulder and 33 miles north-northwest of the Colorado State Capitol in Denver.</v>
    <v>2614</v>
    <v>2615</v>
    <v>2616</v>
    <v>2617</v>
    <v>Longmont</v>
    <v>2618</v>
    <v>1451</v>
    <v>Longmont</v>
    <v>mdp/vdpid/5083892202493444097</v>
  </rv>
  <rv s="0">
    <v>536870912</v>
    <v>Howard</v>
    <v>240a2170-7373-6fe8-c5d8-059372f205e7</v>
    <v>en-US</v>
    <v>Map</v>
  </rv>
  <rv s="0">
    <v>536870912</v>
    <v>Brown County</v>
    <v>c818d17f-db1f-3565-0b80-700376a81606</v>
    <v>en-US</v>
    <v>Map</v>
  </rv>
  <rv s="1">
    <fb>59.78</fb>
    <v>9</v>
  </rv>
  <rv s="1">
    <fb>44.563056000000003</fb>
    <v>10</v>
  </rv>
  <rv s="2">
    <v>178</v>
  </rv>
  <rv s="3">
    <v>https://www.bing.com/search?q=howard+wisconsin&amp;form=skydnc</v>
    <v>Learn more on Bing</v>
  </rv>
  <rv s="1">
    <fb>-88.081943999999993</fb>
    <v>10</v>
  </rv>
  <rv s="1">
    <fb>19909</fb>
    <v>9</v>
  </rv>
  <rv s="4">
    <v>#VALUE!</v>
    <v>en-US</v>
    <v>240a2170-7373-6fe8-c5d8-059372f205e7</v>
    <v>536870912</v>
    <v>1</v>
    <v>1048</v>
    <v>3</v>
    <v>Howard</v>
    <v>18</v>
    <v>63</v>
    <v>Map</v>
    <v>7</v>
    <v>548</v>
    <v>115</v>
    <v>2621</v>
    <v>2622</v>
    <v>4</v>
    <v>Howard is a village in Brown and Outagamie counties in the U.S. state of Wisconsin. The population was 17,399 at the 2010 census. All of this population resided in the Brown County portion of the village. It is part of the Green Bay Metropolitan Statistical Area.</v>
    <v>2623</v>
    <v>2624</v>
    <v>2625</v>
    <v>2626</v>
    <v>Howard</v>
    <v>2627</v>
    <v>10</v>
    <v>Howard</v>
    <v>mdp/vdpid/5476545368017600513</v>
  </rv>
  <rv s="0">
    <v>536870912</v>
    <v>Kapaa</v>
    <v>b50486db-abf4-e4fe-28f0-a44f7534f9f2</v>
    <v>en-US</v>
    <v>Map</v>
  </rv>
  <rv s="0">
    <v>536870912</v>
    <v>Kauai County</v>
    <v>d442b0eb-c53f-03a5-c810-91a14ce09036</v>
    <v>en-US</v>
    <v>Map</v>
  </rv>
  <rv s="1">
    <fb>25.899881103399998</fb>
    <v>9</v>
  </rv>
  <rv s="5">
    <v>88</v>
    <v>7</v>
    <v>1053</v>
    <v>0</v>
    <v>Image of Kapaa</v>
  </rv>
  <rv s="1">
    <fb>22.088332999999999</fb>
    <v>10</v>
  </rv>
  <rv s="3">
    <v>https://www.bing.com/search?q=kapaa+kauai+county+hawaii&amp;form=skydnc</v>
    <v>Learn more on Bing</v>
  </rv>
  <rv s="1">
    <fb>-159.33777799999999</fb>
    <v>10</v>
  </rv>
  <rv s="1">
    <fb>11652</fb>
    <v>9</v>
  </rv>
  <rv s="25">
    <v>#VALUE!</v>
    <v>en-US</v>
    <v>b50486db-abf4-e4fe-28f0-a44f7534f9f2</v>
    <v>536870912</v>
    <v>1</v>
    <v>1052</v>
    <v>664</v>
    <v>Kapaa</v>
    <v>5</v>
    <v>466</v>
    <v>Map</v>
    <v>7</v>
    <v>8</v>
    <v>103</v>
    <v>2630</v>
    <v>2631</v>
    <v>4</v>
    <v>Kapaʻa is an unincorporated community and census-designated place in Kauaʻi County, Hawaiʻi, United States. It is the most populous town in the island of Kauai with a total population of 11,652 as of 2020 census, up from 9,471 as of 2000 census.</v>
    <v>2632</v>
    <v>2633</v>
    <v>2634</v>
    <v>2635</v>
    <v>Kapaa</v>
    <v>2636</v>
    <v>625</v>
    <v>Kapaa</v>
    <v>mdp/vdpid/4983851870695981057</v>
  </rv>
  <rv s="0">
    <v>536870912</v>
    <v>Abbotsford</v>
    <v>ba0561af-4099-c1ae-a007-b19a4e05ff94</v>
    <v>en-US</v>
    <v>Map</v>
  </rv>
  <rv s="1">
    <fb>375.55</fb>
    <v>9</v>
  </rv>
  <rv s="1">
    <fb>49.054611000000001</fb>
    <v>10</v>
  </rv>
  <rv s="2">
    <v>179</v>
  </rv>
  <rv s="3">
    <v>https://www.bing.com/search?q=abbotsford+british+columbia&amp;form=skydnc</v>
    <v>Learn more on Bing</v>
  </rv>
  <rv s="1">
    <fb>-122.328</fb>
    <v>10</v>
  </rv>
  <rv s="1">
    <fb>153524</fb>
    <v>9</v>
  </rv>
  <rv s="16">
    <v>#VALUE!</v>
    <v>en-US</v>
    <v>ba0561af-4099-c1ae-a007-b19a4e05ff94</v>
    <v>536870912</v>
    <v>1</v>
    <v>1058</v>
    <v>447</v>
    <v>Abbotsford</v>
    <v>18</v>
    <v>63</v>
    <v>Map</v>
    <v>7</v>
    <v>585</v>
    <v>1688</v>
    <v>2639</v>
    <v>1635</v>
    <v>Abbotsford is a city located in British Columbia, adjacent to the Canada–United States border, Greater Vancouver and the Fraser River. With an estimated population of 153,524 people it is the largest municipality in the province outside metropolitan Vancouver. Abbotsford-Mission has the third highest proportion of visible minorities among census metropolitan areas in Canada, after the Greater Toronto Area and the Greater Vancouver CMA. It is home to Tradex, the University of the Fraser Valley, and Abbotsford International Airport.</v>
    <v>2640</v>
    <v>2641</v>
    <v>2642</v>
    <v>2643</v>
    <v>Abbotsford</v>
    <v>2644</v>
    <v>226</v>
    <v>Abbotsford</v>
    <v>mdp/vdpid/4859808195931013121</v>
  </rv>
  <rv s="0">
    <v>536870912</v>
    <v>Winston-Salem</v>
    <v>248accf1-966c-491f-a64f-a161d30995a7</v>
    <v>en-US</v>
    <v>Map</v>
  </rv>
  <rv s="0">
    <v>536870912</v>
    <v>Forsyth County</v>
    <v>2de416b8-34cd-711d-4cbf-bce0eba891bf</v>
    <v>en-US</v>
    <v>Map</v>
  </rv>
  <rv s="1">
    <fb>36.102764000000001</fb>
    <v>10</v>
  </rv>
  <rv s="0">
    <v>805306368</v>
    <v>Allen Joines (Mayor)</v>
    <v>babd5f6b-dc15-e148-4d85-9c57eede8737</v>
    <v>en-US</v>
    <v>Generic</v>
  </rv>
  <rv s="2">
    <v>180</v>
  </rv>
  <rv s="3">
    <v>https://www.bing.com/search?q=winston-salem+north+carolina&amp;form=skydnc</v>
    <v>Learn more on Bing</v>
  </rv>
  <rv s="1">
    <fb>-80.260491999999999</fb>
    <v>10</v>
  </rv>
  <rv s="1">
    <fb>249545</fb>
    <v>9</v>
  </rv>
  <rv s="4">
    <v>#VALUE!</v>
    <v>en-US</v>
    <v>248accf1-966c-491f-a64f-a161d30995a7</v>
    <v>536870912</v>
    <v>1</v>
    <v>1062</v>
    <v>3</v>
    <v>Winston-Salem</v>
    <v>18</v>
    <v>63</v>
    <v>Map</v>
    <v>7</v>
    <v>8</v>
    <v>99</v>
    <v>2647</v>
    <v>1479</v>
    <v>4</v>
    <v>Winston-Salem is a city and the county seat of, Forsyth County, North Carolina, United States. In 2020, the population was 249,545, making it the second largest municipality in the Piedmont Triad region, the fifth most populous city in North Carolina, the third largest urban area in North Carolina, and the 89th most populous city in the United States. With a metropolitan population of 679,948 it is the fourth largest metropolitan area in North Carolina. Winston-Salem is home to the tallest office building in the region, 100 North Main Street, formerly known as the Wachovia Building and now known locally as the Wells Fargo Center.</v>
    <v>2648</v>
    <v>2650</v>
    <v>2651</v>
    <v>2652</v>
    <v>Winston-Salem</v>
    <v>2653</v>
    <v>162</v>
    <v>Winston-Salem</v>
    <v>mdp/vdpid/5484886919533821953</v>
  </rv>
  <rv s="0">
    <v>536870912</v>
    <v>Sycamore</v>
    <v>88d8a534-4a9e-e9d7-cc3c-35fefc4f7b64</v>
    <v>en-US</v>
    <v>Map</v>
  </rv>
  <rv s="0">
    <v>536870912</v>
    <v>DeKalb County</v>
    <v>e6f3ad1c-5468-bd32-c3c4-ce56d55f95c9</v>
    <v>en-US</v>
    <v>Map</v>
  </rv>
  <rv s="1">
    <fb>26.36</fb>
    <v>9</v>
  </rv>
  <rv s="1">
    <fb>41.983888999999998</fb>
    <v>10</v>
  </rv>
  <rv s="3">
    <v>https://www.bing.com/search?q=sycamore+illinois&amp;form=skydnc</v>
    <v>Learn more on Bing</v>
  </rv>
  <rv s="1">
    <fb>-88.694166999999993</fb>
    <v>10</v>
  </rv>
  <rv s="1">
    <fb>18577</fb>
    <v>9</v>
  </rv>
  <rv s="15">
    <v>#VALUE!</v>
    <v>en-US</v>
    <v>88d8a534-4a9e-e9d7-cc3c-35fefc4f7b64</v>
    <v>536870912</v>
    <v>1</v>
    <v>1067</v>
    <v>368</v>
    <v>Sycamore</v>
    <v>18</v>
    <v>63</v>
    <v>Map</v>
    <v>7</v>
    <v>8</v>
    <v>111</v>
    <v>2656</v>
    <v>2657</v>
    <v>4</v>
    <v>Sycamore is a city in DeKalb County, Illinois, United States. It has a commercial district based and centered on Illinois Route 64. The population was 17,519 at the 2010 census, up from 12,020 in 2000. As of 2019, the population has grown to an estimated 18,322. Sycamore is the county seat of DeKalb County and was named after the sycamore tree.</v>
    <v>2658</v>
    <v>2659</v>
    <v>2660</v>
    <v>Sycamore</v>
    <v>2661</v>
    <v>10</v>
    <v>Sycamore</v>
    <v>mdp/vdpid/5477554065917345793</v>
  </rv>
  <rv s="0">
    <v>536870912</v>
    <v>Parker</v>
    <v>ced367a1-e0cf-067f-14e8-3f71515b62ec</v>
    <v>en-US</v>
    <v>Map</v>
  </rv>
  <rv s="0">
    <v>536870912</v>
    <v>Douglas County</v>
    <v>55daa931-b4f1-c977-6b8f-4abe12d2b8d0</v>
    <v>en-US</v>
    <v>Map</v>
  </rv>
  <rv s="1">
    <fb>37.813826410899999</fb>
    <v>9</v>
  </rv>
  <rv s="1">
    <fb>39.519444</fb>
    <v>10</v>
  </rv>
  <rv s="2">
    <v>181</v>
  </rv>
  <rv s="3">
    <v>https://www.bing.com/search?q=parker+colorado&amp;form=skydnc</v>
    <v>Learn more on Bing</v>
  </rv>
  <rv s="1">
    <fb>-104.765833</fb>
    <v>10</v>
  </rv>
  <rv s="1">
    <fb>58512</fb>
    <v>9</v>
  </rv>
  <rv s="4">
    <v>#VALUE!</v>
    <v>en-US</v>
    <v>ced367a1-e0cf-067f-14e8-3f71515b62ec</v>
    <v>536870912</v>
    <v>1</v>
    <v>1072</v>
    <v>3</v>
    <v>Parker</v>
    <v>18</v>
    <v>63</v>
    <v>Map</v>
    <v>7</v>
    <v>8</v>
    <v>132</v>
    <v>2664</v>
    <v>2665</v>
    <v>4</v>
    <v>Parker is a home rule municipality in Douglas County, Colorado, United States. As a self-declared "town" under the home rule statutes, Parker is the second most populous town in the county; Castle Rock is the most populous. In recent years, Parker has become a commuter town at the southeasternmost corner of the Denver metropolitan area. As of the 2020 census the town population was 58,512. Parker is now the 19th most populous municipality in the state of Colorado.</v>
    <v>2666</v>
    <v>2667</v>
    <v>2668</v>
    <v>2669</v>
    <v>Parker</v>
    <v>2670</v>
    <v>1451</v>
    <v>Parker</v>
    <v>mdp/vdpid/5083987922433081346</v>
  </rv>
  <rv s="0">
    <v>536870912</v>
    <v>Bentonville</v>
    <v>1bb3b758-ee0b-2c99-e19f-97e2d89a32c6</v>
    <v>en-US</v>
    <v>Map</v>
  </rv>
  <rv s="0">
    <v>536870912</v>
    <v>Benton County</v>
    <v>a7c8053a-e966-3c68-91f1-9174f8893cb3</v>
    <v>en-US</v>
    <v>Map</v>
  </rv>
  <rv s="1">
    <fb>81.599999999999994</fb>
    <v>9</v>
  </rv>
  <rv s="5">
    <v>89</v>
    <v>7</v>
    <v>1077</v>
    <v>0</v>
    <v>Image of Bentonville</v>
  </rv>
  <rv s="1">
    <fb>36.366667</fb>
    <v>10</v>
  </rv>
  <rv s="2">
    <v>182</v>
  </rv>
  <rv s="3">
    <v>https://www.bing.com/search?q=bentonville+arkansas&amp;form=skydnc</v>
    <v>Learn more on Bing</v>
  </rv>
  <rv s="1">
    <fb>-94.213333000000006</fb>
    <v>10</v>
  </rv>
  <rv s="1">
    <fb>54164</fb>
    <v>9</v>
  </rv>
  <rv s="14">
    <v>#VALUE!</v>
    <v>en-US</v>
    <v>1bb3b758-ee0b-2c99-e19f-97e2d89a32c6</v>
    <v>536870912</v>
    <v>1</v>
    <v>1076</v>
    <v>349</v>
    <v>Bentonville</v>
    <v>18</v>
    <v>19</v>
    <v>Map</v>
    <v>7</v>
    <v>8</v>
    <v>131</v>
    <v>2673</v>
    <v>2674</v>
    <v>4</v>
    <v>Bentonville is the tenth-largest city in Arkansas, United States and the county seat of Benton County. The city is centrally located in the county with Rogers adjacent to the east. The city is the birthplace of and world headquarters location of Walmart, the world's largest retailer. It is one of the four main cities in the three-county Northwest Arkansas Metropolitan Statistical Area, which is ranked 105th in terms of population in the United States with 546,725 residents in 2020, according to the United States Census Bureau. The city itself had a population of 54,164 at the 2020 Census, an increase of 53% from the 2010 Census.</v>
    <v>2675</v>
    <v>2676</v>
    <v>2677</v>
    <v>2678</v>
    <v>2679</v>
    <v>Bentonville</v>
    <v>2680</v>
    <v>10</v>
    <v>Bentonville</v>
    <v>mdp/vdpid/5097094045000269825</v>
  </rv>
  <rv s="0">
    <v>536870912</v>
    <v>Skillman</v>
    <v>c15cb625-6d7e-9573-ed2c-a3cd6c51e040</v>
    <v>en-US</v>
    <v>Map</v>
  </rv>
  <rv s="0">
    <v>536870912</v>
    <v>Somerset County</v>
    <v>a2a43595-4a9a-029a-d0c2-c8c2a2f709ab</v>
    <v>en-US</v>
    <v>Map</v>
  </rv>
  <rv s="1">
    <fb>3.8239999999999998</fb>
    <v>9</v>
  </rv>
  <rv s="1">
    <fb>40.428190999999998</fb>
    <v>10</v>
  </rv>
  <rv s="3">
    <v>https://www.bing.com/search?q=skillman+new+jersey&amp;form=skydnc</v>
    <v>Learn more on Bing</v>
  </rv>
  <rv s="1">
    <fb>-74.712293000000003</fb>
    <v>10</v>
  </rv>
  <rv s="1">
    <fb>242</fb>
    <v>9</v>
  </rv>
  <rv s="15">
    <v>#VALUE!</v>
    <v>en-US</v>
    <v>c15cb625-6d7e-9573-ed2c-a3cd6c51e040</v>
    <v>536870912</v>
    <v>1</v>
    <v>1079</v>
    <v>368</v>
    <v>Skillman</v>
    <v>5</v>
    <v>6</v>
    <v>Map</v>
    <v>7</v>
    <v>555</v>
    <v>88</v>
    <v>2683</v>
    <v>2684</v>
    <v>4</v>
    <v>Skillman is an unincorporated community and census-designated place located within Montgomery Township, in Somerset County, New Jersey, United States. As of the 2010 United States Census, the CDP's population was 242.</v>
    <v>2685</v>
    <v>2686</v>
    <v>2687</v>
    <v>Skillman</v>
    <v>2688</v>
    <v>162</v>
    <v>Skillman</v>
    <v>mdp/vdpid/5487418463150407681</v>
  </rv>
  <rv s="0">
    <v>536870912</v>
    <v>Haslet</v>
    <v>51f2d1b3-87a2-27e0-23ac-881ce15fccf9</v>
    <v>en-US</v>
    <v>Map</v>
  </rv>
  <rv s="0">
    <v>536870912</v>
    <v>Tarrant County</v>
    <v>06476aa3-3428-ee69-2c3c-93e2513f3345</v>
    <v>en-US</v>
    <v>Map</v>
  </rv>
  <rv s="1">
    <fb>21.2</fb>
    <v>9</v>
  </rv>
  <rv s="1">
    <fb>32.959721999999999</fb>
    <v>10</v>
  </rv>
  <rv s="3">
    <v>https://www.bing.com/search?q=haslet+texas&amp;form=skydnc</v>
    <v>Learn more on Bing</v>
  </rv>
  <rv s="1">
    <fb>-97.34</fb>
    <v>10</v>
  </rv>
  <rv s="1">
    <fb>1855</fb>
    <v>9</v>
  </rv>
  <rv s="15">
    <v>#VALUE!</v>
    <v>en-US</v>
    <v>51f2d1b3-87a2-27e0-23ac-881ce15fccf9</v>
    <v>536870912</v>
    <v>1</v>
    <v>1081</v>
    <v>368</v>
    <v>Haslet</v>
    <v>18</v>
    <v>63</v>
    <v>Map</v>
    <v>7</v>
    <v>548</v>
    <v>93</v>
    <v>2691</v>
    <v>2692</v>
    <v>4</v>
    <v>Haslet is a city in mostly Tarrant County and partly in Denton County within the Dallas–Fort Worth metroplex in the U.S. state of Texas, and is located 15 miles north of downtown Fort Worth and 20 miles south of Denton. Haslet borders Interstate 35W, U.S. Highway 287, and Alliance Airport.</v>
    <v>2693</v>
    <v>2694</v>
    <v>2695</v>
    <v>Haslet</v>
    <v>2696</v>
    <v>10</v>
    <v>Haslet</v>
    <v>mdp/vdpid/5107760567775395841</v>
  </rv>
  <rv s="0">
    <v>536870912</v>
    <v>Corte Madera</v>
    <v>4ea5d62b-9a0f-bb8d-d401-314d22e8c7d4</v>
    <v>en-US</v>
    <v>Map</v>
  </rv>
  <rv s="1">
    <fb>11.41</fb>
    <v>9</v>
  </rv>
  <rv s="1">
    <fb>37.925556</fb>
    <v>10</v>
  </rv>
  <rv s="2">
    <v>183</v>
  </rv>
  <rv s="3">
    <v>https://www.bing.com/search?q=corte+madera+california&amp;form=skydnc</v>
    <v>Learn more on Bing</v>
  </rv>
  <rv s="1">
    <fb>-122.5275</fb>
    <v>10</v>
  </rv>
  <rv s="1">
    <fb>10222</fb>
    <v>9</v>
  </rv>
  <rv s="4">
    <v>#VALUE!</v>
    <v>en-US</v>
    <v>4ea5d62b-9a0f-bb8d-d401-314d22e8c7d4</v>
    <v>536870912</v>
    <v>1</v>
    <v>1086</v>
    <v>3</v>
    <v>Corte Madera</v>
    <v>18</v>
    <v>63</v>
    <v>Map</v>
    <v>7</v>
    <v>8</v>
    <v>86</v>
    <v>2518</v>
    <v>2699</v>
    <v>4</v>
    <v>Corte Madera is an incorporated town in Marin County, California, United States. Corte Madera is located 3.25 miles south of San Rafael, at an elevation of 39 feet. The population was 10,222 at the 2020 census. The town was named after the Spanish imperative command "chop wood", as the area was famous for producing redwood tree lumber which was used in the construction of the city of San Francisco.</v>
    <v>2700</v>
    <v>2701</v>
    <v>2702</v>
    <v>2703</v>
    <v>Corte Madera</v>
    <v>2704</v>
    <v>226</v>
    <v>Corte Madera</v>
    <v>mdp/vdpid/5057868651596611585</v>
  </rv>
  <rv s="0">
    <v>536870912</v>
    <v>Plymouth</v>
    <v>a3e2c1e6-1f92-c845-835d-3b78083edf28</v>
    <v>en-US</v>
    <v>Map</v>
  </rv>
  <rv s="0">
    <v>536870912</v>
    <v>England</v>
    <v>280d39e8-7217-6863-6980-a8c20c211c89</v>
    <v>en-US</v>
    <v>Map</v>
  </rv>
  <rv s="0">
    <v>536870912</v>
    <v>Devon</v>
    <v>5ad1bd45-b1d3-1dd7-13e3-f0ecea97ece7</v>
    <v>en-US</v>
    <v>Map</v>
  </rv>
  <rv s="1">
    <fb>79.290000000000006</fb>
    <v>9</v>
  </rv>
  <rv s="0">
    <v>536870912</v>
    <v>United Kingdom</v>
    <v>b1a5155a-6bb2-4646-8f7c-3e6b3a53c831</v>
    <v>en-US</v>
    <v>Map</v>
  </rv>
  <rv s="1">
    <fb>50.370380500000003</fb>
    <v>10</v>
  </rv>
  <rv s="2">
    <v>184</v>
  </rv>
  <rv s="3">
    <v>https://www.bing.com/search?q=plymouth+england&amp;form=skydnc</v>
    <v>Learn more on Bing</v>
  </rv>
  <rv s="1">
    <fb>-4.1426530000000001</fb>
    <v>10</v>
  </rv>
  <rv s="2">
    <v>185</v>
  </rv>
  <rv s="34">
    <v>#VALUE!</v>
    <v>en-US</v>
    <v>a3e2c1e6-1f92-c845-835d-3b78083edf28</v>
    <v>536870912</v>
    <v>1</v>
    <v>1091</v>
    <v>1092</v>
    <v>Plymouth</v>
    <v>5</v>
    <v>6</v>
    <v>Map</v>
    <v>7</v>
    <v>559</v>
    <v>2707</v>
    <v>2708</v>
    <v>2709</v>
    <v>2710</v>
    <v>Plymouth is a port city and unitary authority in South West England. It is located on the south coast of Devon, approximately 36 miles south-west of Exeter and 193 miles south-west of London. It is bordered by Cornwall to the west and south-west.</v>
    <v>2711</v>
    <v>2712</v>
    <v>2713</v>
    <v>2714</v>
    <v>Plymouth</v>
    <v>2715</v>
    <v>Plymouth</v>
    <v>mdp/vdpid/5474271055411412993</v>
  </rv>
  <rv s="1">
    <fb>130395</fb>
    <v>9</v>
  </rv>
  <rv s="0">
    <v>536870912</v>
    <v>London</v>
    <v>8e0ba7b6-4225-fa8a-6369-1b5294e602a5</v>
    <v>en-US</v>
    <v>Map</v>
  </rv>
  <rv s="1">
    <fb>22063368</fb>
    <v>9</v>
  </rv>
  <rv s="1">
    <fb>22976066</fb>
    <v>9</v>
  </rv>
  <rv s="3">
    <v>https://www.bing.com/search?q=england&amp;form=skydnc</v>
    <v>Learn more on Bing</v>
  </rv>
  <rv s="2">
    <v>186</v>
  </rv>
  <rv s="1">
    <fb>55268100</fb>
    <v>9</v>
  </rv>
  <rv s="2">
    <v>187</v>
  </rv>
  <rv s="35">
    <v>#VALUE!</v>
    <v>en-US</v>
    <v>280d39e8-7217-6863-6980-a8c20c211c89</v>
    <v>536870912</v>
    <v>1</v>
    <v>1097</v>
    <v>1098</v>
    <v>England</v>
    <v>18</v>
    <v>63</v>
    <v>Map</v>
    <v>7</v>
    <v>1099</v>
    <v>GB-ENG</v>
    <v>2717</v>
    <v>2718</v>
    <v>2710</v>
    <v>England is a country that is part of the United Kingdom. It shares land borders with Wales to its west and Scotland to its north. The Irish Sea lies northwest of England and the Celtic Sea to the southwest. England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2719</v>
    <v>2720</v>
    <v>2718</v>
    <v>2721</v>
    <v>England</v>
    <v>2722</v>
    <v>1734</v>
    <v>2723</v>
    <v>2724</v>
    <v>England</v>
    <v>mdp/vdpid/10270</v>
  </rv>
  <rv s="1">
    <fb>0.71714878141404492</fb>
    <v>24</v>
  </rv>
  <rv s="1">
    <fb>243610</fb>
    <v>9</v>
  </rv>
  <rv s="1">
    <fb>148000</fb>
    <v>9</v>
  </rv>
  <rv s="1">
    <fb>11</fb>
    <v>23</v>
  </rv>
  <rv s="1">
    <fb>44</fb>
    <v>51</v>
  </rv>
  <rv s="1">
    <fb>379024.78700000001</fb>
    <v>9</v>
  </rv>
  <rv s="1">
    <fb>119.622711300166</fb>
    <v>52</v>
  </rv>
  <rv s="1">
    <fb>1.7381046008651101E-2</fb>
    <v>24</v>
  </rv>
  <rv s="1">
    <fb>5129.5277927901998</fb>
    <v>9</v>
  </rv>
  <rv s="1">
    <fb>1.68</fb>
    <v>23</v>
  </rv>
  <rv s="1">
    <fb>0.130657628239573</fb>
    <v>24</v>
  </rv>
  <rv s="1">
    <fb>80.351771267255202</fb>
    <v>53</v>
  </rv>
  <rv s="1">
    <fb>1.46</fb>
    <v>54</v>
  </rv>
  <rv s="1">
    <fb>2827113184695.5801</fb>
    <v>22</v>
  </rv>
  <rv s="1">
    <fb>1.0115456</fb>
    <v>24</v>
  </rv>
  <rv s="1">
    <fb>0.59995569999999998</fb>
    <v>24</v>
  </rv>
  <rv s="5">
    <v>90</v>
    <v>7</v>
    <v>1109</v>
    <v>0</v>
    <v>Image of United Kingdom</v>
  </rv>
  <rv s="1">
    <fb>3.6</fb>
    <v>53</v>
  </rv>
  <rv s="0">
    <v>536870912</v>
    <v>Pontarddulais</v>
    <v>74510e10-128d-1d61-e58e-7ee4df0e31d4</v>
    <v>en-US</v>
    <v>Map</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188</v>
  </rv>
  <rv s="3">
    <v>https://www.bing.com/search?q=united+kingdom&amp;form=skydnc</v>
    <v>Learn more on Bing</v>
  </rv>
  <rv s="1">
    <fb>81.256097560975604</fb>
    <v>53</v>
  </rv>
  <rv s="1">
    <fb>1868152970000</fb>
    <v>22</v>
  </rv>
  <rv s="1">
    <fb>7</fb>
    <v>53</v>
  </rv>
  <rv s="1">
    <fb>10.130000000000001</fb>
    <v>54</v>
  </rv>
  <rv s="1">
    <fb>0.14794489889999998</fb>
    <v>24</v>
  </rv>
  <rv s="1">
    <fb>2.8117000000000001</fb>
    <v>23</v>
  </rv>
  <rv s="1">
    <fb>66834405</fb>
    <v>9</v>
  </rv>
  <rv s="1">
    <fb>0.62773998260497998</fb>
    <v>24</v>
  </rv>
  <rv s="0">
    <v>536870912</v>
    <v>Somerset</v>
    <v>2b333df9-032c-c9b1-0d74-88ea8c5befbd</v>
    <v>en-US</v>
    <v>Map</v>
  </rv>
  <rv s="0">
    <v>536870912</v>
    <v>Lancashire</v>
    <v>d2ddd91b-d3db-c97c-d4e1-b66d033659fa</v>
    <v>en-US</v>
    <v>Map</v>
  </rv>
  <rv s="0">
    <v>536870912</v>
    <v>Liverpool</v>
    <v>a5642e81-20ab-a561-17cc-52a63926b210</v>
    <v>en-US</v>
    <v>Map</v>
  </rv>
  <rv s="0">
    <v>536870912</v>
    <v>City of London</v>
    <v>3513d611-e6ca-408d-8d00-c93a427d32ad</v>
    <v>en-US</v>
    <v>Map</v>
  </rv>
  <rv s="0">
    <v>536870912</v>
    <v>Newcastle upon Tyne</v>
    <v>e1ab16e3-5050-dafb-7e90-7ceb4efd055d</v>
    <v>en-US</v>
    <v>Map</v>
  </rv>
  <rv s="0">
    <v>536870912</v>
    <v>Stoke-on-Trent</v>
    <v>2efa6384-eb20-dbf0-d19a-2c63f3b239fb</v>
    <v>en-US</v>
    <v>Map</v>
  </rv>
  <rv s="0">
    <v>536870912</v>
    <v>Cornwall</v>
    <v>7ce7e82d-6d0f-f7b6-daf4-9018d403a859</v>
    <v>en-US</v>
    <v>Map</v>
  </rv>
  <rv s="0">
    <v>536870912</v>
    <v>Worcestershire</v>
    <v>92b6b35e-17f8-7d50-a89b-650c809a2158</v>
    <v>en-US</v>
    <v>Map</v>
  </rv>
  <rv s="0">
    <v>536870912</v>
    <v>Derbyshire</v>
    <v>a3be3ce0-6a5c-7632-5ef1-6034834ffe0e</v>
    <v>en-US</v>
    <v>Map</v>
  </rv>
  <rv s="0">
    <v>536870912</v>
    <v>Lincolnshire</v>
    <v>1b1b62b6-be46-b598-310b-b10fe8c992b8</v>
    <v>en-US</v>
    <v>Map</v>
  </rv>
  <rv s="0">
    <v>536870912</v>
    <v>Northamptonshire</v>
    <v>6b5ff743-48aa-7f30-4bfe-97eeede8e6fa</v>
    <v>en-US</v>
    <v>Map</v>
  </rv>
  <rv s="0">
    <v>536870912</v>
    <v>Norfolk</v>
    <v>1f7d5120-8b19-7582-e7d0-2351c715f854</v>
    <v>en-US</v>
    <v>Map</v>
  </rv>
  <rv s="0">
    <v>536870912</v>
    <v>Shropshire</v>
    <v>620367d1-f8ad-2237-2ba3-9bd995d6cb3e</v>
    <v>en-US</v>
    <v>Map</v>
  </rv>
  <rv s="0">
    <v>536870912</v>
    <v>Surrey</v>
    <v>4e00ff19-370b-4752-b12d-9b5088a81c75</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Dorset</v>
    <v>248ebd80-8904-8a43-be23-3cd065a30350</v>
    <v>en-US</v>
    <v>Map</v>
  </rv>
  <rv s="0">
    <v>536870912</v>
    <v>Cumbria</v>
    <v>a192dc6e-69b1-5d04-741f-67720ce0ebfc</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York</v>
    <v>a60ce14b-6919-f15c-15bd-5d5494ff8598</v>
    <v>en-US</v>
    <v>Map</v>
  </rv>
  <rv s="0">
    <v>536870912</v>
    <v>Scotland</v>
    <v>a0377d96-1a18-f843-65ad-adcbc4acdc69</v>
    <v>en-US</v>
    <v>Map</v>
  </rv>
  <rv s="0">
    <v>536870912</v>
    <v>Newport</v>
    <v>eb987e3b-b3c7-4072-08fa-b6ba938b35e1</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Wales</v>
    <v>b51b24e1-6afb-d525-d360-f2eb5bf3410b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Northumberland</v>
    <v>86a3fee3-ba4c-f565-1ce4-449912831e53</v>
    <v>en-US</v>
    <v>Map</v>
  </rv>
  <rv s="0">
    <v>536870912</v>
    <v>Manchester</v>
    <v>35dddbb1-7bb3-4072-bfd5-f9e6570713b0</v>
    <v>en-US</v>
    <v>Map</v>
  </rv>
  <rv s="0">
    <v>536870912</v>
    <v>East Sussex</v>
    <v>4a646622-0fa1-ec75-7268-69cce45dbd22</v>
    <v>en-US</v>
    <v>Map</v>
  </rv>
  <rv s="0">
    <v>536870912</v>
    <v>North Yorkshire</v>
    <v>fb1d8fdd-e4d5-f9a0-5f8c-1a03f3c7dad4</v>
    <v>en-US</v>
    <v>Map</v>
  </rv>
  <rv s="0">
    <v>536870912</v>
    <v>Kent</v>
    <v>254f7086-5bb1-bdbf-8511-000e19ec575a</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Peterborough</v>
    <v>62489622-eccf-7222-2856-6fff39f80df8</v>
    <v>en-US</v>
    <v>Map</v>
  </rv>
  <rv s="0">
    <v>536870912</v>
    <v>Slough</v>
    <v>abfe29f2-7624-f440-e5c1-83347196e0b5</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Cambridgeshire</v>
    <v>bc02c14b-0035-fc4c-411f-168edbf62536</v>
    <v>en-US</v>
    <v>Map</v>
  </rv>
  <rv s="0">
    <v>536870912</v>
    <v>Hertfordshire</v>
    <v>070f9acc-7c22-7b21-6d9a-6d46b9aa876a</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Gwynedd</v>
    <v>4696c15a-9117-8701-d989-35980505aaba</v>
    <v>en-US</v>
    <v>Map</v>
  </rv>
  <rv s="0">
    <v>536870912</v>
    <v>Cardiff</v>
    <v>cdfaa940-1a8c-2522-2bf5-e09831059c8c</v>
    <v>en-US</v>
    <v>Map</v>
  </rv>
  <rv s="0">
    <v>536870912</v>
    <v>Glasgow</v>
    <v>da2548ee-1b26-f939-06b4-2fae57e075e7</v>
    <v>en-US</v>
    <v>Map</v>
  </rv>
  <rv s="0">
    <v>536870912</v>
    <v>Dundee</v>
    <v>26e6ea64-8197-1c44-a767-91d93e3e7e60</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Flintshire</v>
    <v>154b78b5-e707-2db6-6f66-f6a938690d05</v>
    <v>en-US</v>
    <v>Map</v>
  </rv>
  <rv s="0">
    <v>536870912</v>
    <v>Anglesey</v>
    <v>5207525e-c76a-4aec-33af-64384c5a6e0c</v>
    <v>en-US</v>
    <v>Map</v>
  </rv>
  <rv s="0">
    <v>536870912</v>
    <v>Pembrokeshire</v>
    <v>4925e50e-8717-4f5f-2bfd-0bfe0c525744</v>
    <v>en-US</v>
    <v>Map</v>
  </rv>
  <rv s="0">
    <v>536870912</v>
    <v>Fife</v>
    <v>54a585e4-03af-cb0b-6dc0-35d8c58407f5</v>
    <v>en-US</v>
    <v>Map</v>
  </rv>
  <rv s="0">
    <v>536870912</v>
    <v>Powys</v>
    <v>5d9c5f00-6996-2dfd-d223-c8de2ee5eca5</v>
    <v>en-US</v>
    <v>Map</v>
  </rv>
  <rv s="0">
    <v>536870912</v>
    <v>East Lothian</v>
    <v>0fbdbf9c-787c-9fa5-4e8a-acfd4aaff046</v>
    <v>en-US</v>
    <v>Map</v>
  </rv>
  <rv s="0">
    <v>536870912</v>
    <v>Dumfries and Galloway</v>
    <v>166abd1b-5753-3637-40eb-61aaf9738a0b</v>
    <v>en-US</v>
    <v>Map</v>
  </rv>
  <rv s="0">
    <v>536870912</v>
    <v>Vale of Glamorgan</v>
    <v>94cdbb31-cc8e-b56e-7be6-54e42315cdbf</v>
    <v>en-US</v>
    <v>Map</v>
  </rv>
  <rv s="0">
    <v>536870912</v>
    <v>City of Westminster</v>
    <v>63ce8294-e571-7282-75aa-205efd425a22</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Shetland</v>
    <v>69917bcc-72c4-054c-7b8b-59e2e6e6d054</v>
    <v>en-US</v>
    <v>Map</v>
  </rv>
  <rv s="0">
    <v>536870912</v>
    <v>City of Salford</v>
    <v>0d97218d-4223-6a9d-b74c-6f674d3df8ad</v>
    <v>en-US</v>
    <v>Map</v>
  </rv>
  <rv s="0">
    <v>536870912</v>
    <v>London Borough of Camden</v>
    <v>427b51f0-5efc-c4ce-8007-d7db16792348</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City of Bradford</v>
    <v>2fb792af-f38f-dc28-e920-682ea0f4dd1e</v>
    <v>en-US</v>
    <v>Map</v>
  </rv>
  <rv s="0">
    <v>536870912</v>
    <v>Caerphilly County Borough</v>
    <v>6d897151-929a-c376-fe6c-d2ecbf6d0096</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Hammersmith and Fulham</v>
    <v>51eedf66-5a54-e2da-0786-904cd2ae5e01</v>
    <v>en-US</v>
    <v>Map</v>
  </rv>
  <rv s="0">
    <v>536870912</v>
    <v>London Borough of Croydon</v>
    <v>a9d4124c-1c82-3830-538a-6e730fd78ca2</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Islington</v>
    <v>fffc642f-7ca5-55b3-c338-3cba1b932d55</v>
    <v>en-US</v>
    <v>Map</v>
  </rv>
  <rv s="0">
    <v>536870912</v>
    <v>London Borough of Hillingdon</v>
    <v>adce1ab7-1b39-eea4-bbdd-78e6be2aaa2e</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London Borough of Haringey</v>
    <v>942466ed-2570-73ac-4497-51fccd9667ac</v>
    <v>en-US</v>
    <v>Map</v>
  </rv>
  <rv s="0">
    <v>536870912</v>
    <v>Denbighshire</v>
    <v>d9b0986c-3824-a9c1-8788-f8c20d153ff5</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London Borough of Bexley</v>
    <v>37fc0a51-9932-09b4-2e6d-28e52a5abc35</v>
    <v>en-US</v>
    <v>Map</v>
  </rv>
  <rv s="0">
    <v>536870912</v>
    <v>Torbay</v>
    <v>20f58686-8f00-84da-c4d0-61544ec1c0b3</v>
    <v>en-US</v>
    <v>Map</v>
  </rv>
  <rv s="0">
    <v>536870912</v>
    <v>City of Wakefield</v>
    <v>fda1d0a0-3c3d-b6d2-4e49-217176b79940</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Medway</v>
    <v>3ade3b17-52c4-4392-59ad-874fde4b7de5</v>
    <v>en-US</v>
    <v>Map</v>
  </rv>
  <rv s="0">
    <v>536870912</v>
    <v>London Borough of Sutton</v>
    <v>c1460554-820a-05a1-aac2-342042bac143</v>
    <v>en-US</v>
    <v>Map</v>
  </rv>
  <rv s="0">
    <v>536870912</v>
    <v>North Tyneside</v>
    <v>36ca8e86-236d-306d-dfc1-621780c43474</v>
    <v>en-US</v>
    <v>Map</v>
  </rv>
  <rv s="0">
    <v>536870912</v>
    <v>Bath and North East Somerset</v>
    <v>1ea8797d-5e0d-8b8d-d63e-c6cbbd49f9d2</v>
    <v>en-US</v>
    <v>Map</v>
  </rv>
  <rv s="0">
    <v>536870912</v>
    <v>City of Leeds</v>
    <v>cc3c99c3-a588-4875-8543-461e22a16171</v>
    <v>en-US</v>
    <v>Map</v>
  </rv>
  <rv s="0">
    <v>536870912</v>
    <v>Metropolitan Borough of Stockport</v>
    <v>a0ddc244-2a33-2738-d6e7-20cabc5c8b14</v>
    <v>en-US</v>
    <v>Map</v>
  </rv>
  <rv s="2">
    <v>189</v>
  </rv>
  <rv s="1">
    <fb>0.255052921600669</fb>
    <v>24</v>
  </rv>
  <rv s="2">
    <v>190</v>
  </rv>
  <rv s="1">
    <fb>0.30599999999999999</fb>
    <v>24</v>
  </rv>
  <rv s="1">
    <fb>3.8510000705719E-2</fb>
    <v>56</v>
  </rv>
  <rv s="1">
    <fb>55908316</fb>
    <v>9</v>
  </rv>
  <rv s="7">
    <v>#VALUE!</v>
    <v>en-US</v>
    <v>b1a5155a-6bb2-4646-8f7c-3e6b3a53c831</v>
    <v>536870912</v>
    <v>1</v>
    <v>1107</v>
    <v>49</v>
    <v>United Kingdom</v>
    <v>18</v>
    <v>19</v>
    <v>Map</v>
    <v>7</v>
    <v>1108</v>
    <v>GB</v>
    <v>2726</v>
    <v>2727</v>
    <v>2728</v>
    <v>2729</v>
    <v>2730</v>
    <v>2718</v>
    <v>2731</v>
    <v>2732</v>
    <v>2733</v>
    <v>GBP</v>
    <v>The United Kingdom of Great Britain and Northern Ireland, commonly known as the United Kingdom or Britain, is a sovereign country in north-western Europe, off the north-­western coast of the European mainland.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with the North Sea to the east, the English Channel to the south and the Celtic Sea to the south-west, giving it the 12th-longest coastline in the world. The Irish Sea separates Great Britain and Ireland. The total area of the United Kingdom is 93,628 square miles, with an estimated population in 2020 of over 67 million.</v>
    <v>2734</v>
    <v>2735</v>
    <v>2736</v>
    <v>2737</v>
    <v>2738</v>
    <v>2739</v>
    <v>2740</v>
    <v>2741</v>
    <v>2742</v>
    <v>2743</v>
    <v>2744</v>
    <v>2749</v>
    <v>2750</v>
    <v>2751</v>
    <v>2752</v>
    <v>2753</v>
    <v>2754</v>
    <v>United Kingdom</v>
    <v>God Save the Queen</v>
    <v>2722</v>
    <v>United Kingdom of Great Britain and Northern Ireland</v>
    <v>2755</v>
    <v>2756</v>
    <v>2757</v>
    <v>185</v>
    <v>33</v>
    <v>2158</v>
    <v>541</v>
    <v>334</v>
    <v>1059</v>
    <v>642</v>
    <v>2758</v>
    <v>2903</v>
    <v>2904</v>
    <v>2905</v>
    <v>2906</v>
    <v>2907</v>
    <v>United Kingdom</v>
    <v>2908</v>
    <v>mdp/vdpid/242</v>
  </rv>
  <rv s="1">
    <fb>3736</fb>
    <v>9</v>
  </rv>
  <rv s="0">
    <v>536870912</v>
    <v>Maidstone</v>
    <v>49fbdddf-b1f7-1fcd-66bf-495ab63641aa</v>
    <v>en-US</v>
    <v>Map</v>
  </rv>
  <rv s="3">
    <v>https://www.bing.com/search?q=kent+england&amp;form=skydnc</v>
    <v>Learn more on Bing</v>
  </rv>
  <rv s="36">
    <v>#VALUE!</v>
    <v>en-US</v>
    <v>254f7086-5bb1-bdbf-8511-000e19ec575a</v>
    <v>536870912</v>
    <v>1</v>
    <v>1113</v>
    <v>1114</v>
    <v>Kent</v>
    <v>18</v>
    <v>63</v>
    <v>Map</v>
    <v>7</v>
    <v>559</v>
    <v>2707</v>
    <v>2910</v>
    <v>2710</v>
    <v>Kent is a county in South East England and one of the home counties. It borders Greater London to the north-west, Surrey to the west and East Sussex to the south-west, and Essex to the north across the estuary of the River Thames; it faces the French department of Pas-de-Calais across the Strait of Dover. The county town is Maidstone. It is the fifth most populous county in England, the most populous non-Metropolitan county and the most populous of the home counties.</v>
    <v>2911</v>
    <v>2912</v>
    <v>Kent</v>
    <v>Kent</v>
    <v>mdp/vdpid/39126</v>
  </rv>
  <rv s="1">
    <fb>343.38</fb>
    <v>9</v>
  </rv>
  <rv s="1">
    <fb>52.573386499999998</fb>
    <v>10</v>
  </rv>
  <rv s="3">
    <v>https://www.bing.com/search?q=peterborough+england&amp;form=skydnc</v>
    <v>Learn more on Bing</v>
  </rv>
  <rv s="1">
    <fb>-0.2484614</fb>
    <v>10</v>
  </rv>
  <rv s="37">
    <v>#VALUE!</v>
    <v>en-US</v>
    <v>62489622-eccf-7222-2856-6fff39f80df8</v>
    <v>536870912</v>
    <v>1</v>
    <v>1118</v>
    <v>1119</v>
    <v>Peterborough</v>
    <v>18</v>
    <v>63</v>
    <v>Map</v>
    <v>7</v>
    <v>559</v>
    <v>2707</v>
    <v>2819</v>
    <v>2914</v>
    <v>2710</v>
    <v>Peterborough is a cathedral city and unitary authority area in Cambridgeshire, England, with a population of 202,110 in 2017. Originally part of Northamptonshire, it became part of Cambridgeshire from 1974. The city is 76 mi north of London, on the River Nene which flows into the North Sea 30 mi to the north-east. The railway station is an important stop on the East Coast Main Line between London and Edinburgh.</v>
    <v>2915</v>
    <v>2916</v>
    <v>2917</v>
    <v>Peterborough</v>
    <v>2715</v>
    <v>Peterborough</v>
    <v>mdp/vdpid/5471568765403529217</v>
  </rv>
  <rv s="0">
    <v>536870912</v>
    <v>Port St. Joe</v>
    <v>29067b2c-27da-caf1-b21b-569d8b7454f8</v>
    <v>en-US</v>
    <v>Map</v>
  </rv>
  <rv s="0">
    <v>536870912</v>
    <v>Gulf County</v>
    <v>4ef6f6f5-8bda-8ed1-50b4-9422a1d39c13</v>
    <v>en-US</v>
    <v>Map</v>
  </rv>
  <rv s="1">
    <fb>8.5469607641100005</fb>
    <v>9</v>
  </rv>
  <rv s="5">
    <v>91</v>
    <v>7</v>
    <v>1122</v>
    <v>0</v>
    <v>Image of Port St. Joe</v>
  </rv>
  <rv s="1">
    <fb>29.814722</fb>
    <v>10</v>
  </rv>
  <rv s="3">
    <v>https://www.bing.com/search?q=port+st.+joe+florida&amp;form=skydnc</v>
    <v>Learn more on Bing</v>
  </rv>
  <rv s="1">
    <fb>-85.297222000000005</fb>
    <v>10</v>
  </rv>
  <rv s="1">
    <fb>3357</fb>
    <v>9</v>
  </rv>
  <rv s="25">
    <v>#VALUE!</v>
    <v>en-US</v>
    <v>29067b2c-27da-caf1-b21b-569d8b7454f8</v>
    <v>536870912</v>
    <v>1</v>
    <v>1121</v>
    <v>664</v>
    <v>Port St. Joe</v>
    <v>5</v>
    <v>466</v>
    <v>Map</v>
    <v>7</v>
    <v>8</v>
    <v>116</v>
    <v>2920</v>
    <v>2921</v>
    <v>4</v>
    <v>Port St. Joe is a city located at the intersection of U.S. Highway 98 and State Road 71 and the county seat of Gulf County, Florida. As of the 2020 census,the population was 3,357. This was a decline from 3,644 as of the 2000 census.</v>
    <v>2922</v>
    <v>2923</v>
    <v>2924</v>
    <v>2925</v>
    <v>Port St. Joe</v>
    <v>2926</v>
    <v>162</v>
    <v>Port St. Joe</v>
    <v>mdp/vdpid/5496319600284925953</v>
  </rv>
  <rv s="0">
    <v>536870912</v>
    <v>Bethel Park</v>
    <v>26c1ff28-c90e-e52a-443a-960627015f91</v>
    <v>en-US</v>
    <v>Map</v>
  </rv>
  <rv s="1">
    <fb>30.3</fb>
    <v>9</v>
  </rv>
  <rv s="1">
    <fb>40.33361</fb>
    <v>10</v>
  </rv>
  <rv s="2">
    <v>191</v>
  </rv>
  <rv s="3">
    <v>https://www.bing.com/search?q=bethel+park+pennsylvania&amp;form=skydnc</v>
    <v>Learn more on Bing</v>
  </rv>
  <rv s="1">
    <fb>-80.024064999999993</fb>
    <v>10</v>
  </rv>
  <rv s="1">
    <fb>31911</fb>
    <v>9</v>
  </rv>
  <rv s="4">
    <v>#VALUE!</v>
    <v>en-US</v>
    <v>26c1ff28-c90e-e52a-443a-960627015f91</v>
    <v>536870912</v>
    <v>1</v>
    <v>1126</v>
    <v>3</v>
    <v>Bethel Park</v>
    <v>18</v>
    <v>63</v>
    <v>Map</v>
    <v>7</v>
    <v>923</v>
    <v>97</v>
    <v>2041</v>
    <v>2929</v>
    <v>4</v>
    <v>Bethel Park, referring to itself as the Municipality of Bethel Park, is a borough with home rule status in Allegheny County, Pennsylvania, and is part of the Pittsburgh metropolitan area, approximately 7 miles southwest of Pittsburgh. The population was 32,313 at the 2010 census.</v>
    <v>2930</v>
    <v>2931</v>
    <v>2932</v>
    <v>2933</v>
    <v>Bethel Park</v>
    <v>2934</v>
    <v>162</v>
    <v>Bethel Park</v>
    <v>mdp/vdpid/5480759311174991874</v>
  </rv>
  <rv s="0">
    <v>536870912</v>
    <v>Cape Coral</v>
    <v>6ca2fc99-f8af-42c8-ae56-ab1ebf2f4c8f</v>
    <v>en-US</v>
    <v>Map</v>
  </rv>
  <rv s="0">
    <v>536870912</v>
    <v>Lee County</v>
    <v>409fdf69-9b75-8823-0fec-9d03f68f079d</v>
    <v>en-US</v>
    <v>Map</v>
  </rv>
  <rv s="1">
    <fb>298.10763150000002</fb>
    <v>9</v>
  </rv>
  <rv s="5">
    <v>92</v>
    <v>7</v>
    <v>1131</v>
    <v>0</v>
    <v>Image of Cape Coral</v>
  </rv>
  <rv s="1">
    <fb>26.639721999999999</fb>
    <v>10</v>
  </rv>
  <rv s="2">
    <v>192</v>
  </rv>
  <rv s="3">
    <v>https://www.bing.com/search?q=cape+coral+florida&amp;form=skydnc</v>
    <v>Learn more on Bing</v>
  </rv>
  <rv s="1">
    <fb>-81.982500000000002</fb>
    <v>10</v>
  </rv>
  <rv s="1">
    <fb>194016</fb>
    <v>9</v>
  </rv>
  <rv s="14">
    <v>#VALUE!</v>
    <v>en-US</v>
    <v>6ca2fc99-f8af-42c8-ae56-ab1ebf2f4c8f</v>
    <v>536870912</v>
    <v>1</v>
    <v>1130</v>
    <v>349</v>
    <v>Cape Coral</v>
    <v>18</v>
    <v>19</v>
    <v>Map</v>
    <v>7</v>
    <v>8</v>
    <v>116</v>
    <v>2937</v>
    <v>2938</v>
    <v>4</v>
    <v>Cape Coral is a city located in Lee County, Florida, United States, on the Gulf of Mexico. Founded in 1957 and developed as a planned community, the city's population has grown to 194,016 as of the 2020 Census, a rise of 26% from the 2010 Census, making it the 130th most populous city in the United States. With an area of 120 square miles, Cape Coral is the largest city between Tampa and Miami in both population and area. It is the largest and principal city in the Cape Coral – Fort Myers, Florida Metropolitan Statistical Area. The city has over 400 mi of navigable waterways, more than any other city on earth.</v>
    <v>2939</v>
    <v>2940</v>
    <v>2941</v>
    <v>2942</v>
    <v>2943</v>
    <v>Cape Coral</v>
    <v>2944</v>
    <v>162</v>
    <v>Cape Coral</v>
    <v>mdp/vdpid/5501613240456577025</v>
  </rv>
  <rv s="0">
    <v>536870912</v>
    <v>Brooklyn</v>
    <v>424dcc23-810f-1f93-5c6c-084ec2611bd5</v>
    <v>en-US</v>
    <v>Map</v>
  </rv>
  <rv s="0">
    <v>536870912</v>
    <v>Kings County, Nova Scotia</v>
    <v>856dd32b-a072-f36e-c35e-581a3e0c45cd</v>
    <v>en-US</v>
    <v>Map</v>
  </rv>
  <rv s="1">
    <fb>251</fb>
    <v>9</v>
  </rv>
  <rv s="5">
    <v>93</v>
    <v>7</v>
    <v>1137</v>
    <v>0</v>
    <v>Image of Brooklyn</v>
  </rv>
  <rv s="1">
    <fb>40.692529</fb>
    <v>10</v>
  </rv>
  <rv s="3">
    <v>https://www.bing.com/search?q=brooklyn+new+york&amp;form=skydnc</v>
    <v>Learn more on Bing</v>
  </rv>
  <rv s="1">
    <fb>-73.990995999999996</fb>
    <v>10</v>
  </rv>
  <rv s="1">
    <fb>2736074</fb>
    <v>9</v>
  </rv>
  <rv s="25">
    <v>#VALUE!</v>
    <v>en-US</v>
    <v>424dcc23-810f-1f93-5c6c-084ec2611bd5</v>
    <v>536870912</v>
    <v>1</v>
    <v>1136</v>
    <v>664</v>
    <v>Brooklyn</v>
    <v>18</v>
    <v>19</v>
    <v>Map</v>
    <v>7</v>
    <v>8</v>
    <v>84</v>
    <v>2947</v>
    <v>2948</v>
    <v>4</v>
    <v>Brooklyn is a borough of New York City, coextensive with Kings County, in the U.S. state of New York. Kings County is the most populous county in New York State, as well as the second-most densely populated county in the United States. It is also New York City's most populous borough, with 2,736,074 residents in 2020. If each borough were ranked as a city, Brooklyn would rank as the third-most populous in the U.S., after Los Angeles and Chicago.</v>
    <v>2949</v>
    <v>2950</v>
    <v>2951</v>
    <v>2952</v>
    <v>Brooklyn</v>
    <v>2953</v>
    <v>162</v>
    <v>Brooklyn</v>
    <v>mdp/vdpid/10036812</v>
  </rv>
  <rv s="0">
    <v>536870912</v>
    <v>Liberty</v>
    <v>c9b83657-eb9b-f155-00f5-17a385430183</v>
    <v>en-US</v>
    <v>Map</v>
  </rv>
  <rv s="1">
    <fb>3.85</fb>
    <v>9</v>
  </rv>
  <rv s="1">
    <fb>40.326388999999999</fb>
    <v>10</v>
  </rv>
  <rv s="3">
    <v>https://www.bing.com/search?q=liberty+allegheny+county+pennsylvania&amp;form=skydnc</v>
    <v>Learn more on Bing</v>
  </rv>
  <rv s="1">
    <fb>-79.856110999999999</fb>
    <v>10</v>
  </rv>
  <rv s="1">
    <fb>2468</fb>
    <v>9</v>
  </rv>
  <rv s="15">
    <v>#VALUE!</v>
    <v>en-US</v>
    <v>c9b83657-eb9b-f155-00f5-17a385430183</v>
    <v>536870912</v>
    <v>1</v>
    <v>1140</v>
    <v>368</v>
    <v>Liberty</v>
    <v>18</v>
    <v>63</v>
    <v>Map</v>
    <v>7</v>
    <v>548</v>
    <v>97</v>
    <v>2041</v>
    <v>2956</v>
    <v>4</v>
    <v>Liberty is a borough in Allegheny County, Pennsylvania, United States. The population was 2,551 at the 2010 census. The mayor of Liberty is currently Jane Weigand. Liberty does not have its own post office. The zip code is 15133, and mail is addressed to the city of McKeesport. Liberty is part of the South Allegheny School District, along with Glassport, Lincoln, and Port Vue, and is home to the district's high school and early childhood center. Liberty was at one time part of Port Vue but gained its "liberty" from Port Vue in 1912, thus the origin of the name of the town.</v>
    <v>2957</v>
    <v>2958</v>
    <v>2959</v>
    <v>Liberty</v>
    <v>2960</v>
    <v>162</v>
    <v>Liberty</v>
    <v>mdp/vdpid/5480761608177188865</v>
  </rv>
  <rv s="0">
    <v>536870912</v>
    <v>Chapin</v>
    <v>5e4ef571-10a2-9316-9856-4c286c0c3a0f</v>
    <v>en-US</v>
    <v>Map</v>
  </rv>
  <rv s="0">
    <v>536870912</v>
    <v>Kenosha County</v>
    <v>0c5f843f-3a79-41f0-13a3-292c4f198267</v>
    <v>en-US</v>
    <v>Map</v>
  </rv>
  <rv s="1">
    <fb>42.621389999999998</fb>
    <v>10</v>
  </rv>
  <rv s="3">
    <v>https://www.bing.com/search?q=chapin+kenosha+county+wisconsin&amp;form=skydnc</v>
    <v>Learn more on Bing</v>
  </rv>
  <rv s="1">
    <fb>-87.97278</fb>
    <v>10</v>
  </rv>
  <rv s="38">
    <v>#VALUE!</v>
    <v>en-US</v>
    <v>5e4ef571-10a2-9316-9856-4c286c0c3a0f</v>
    <v>536870912</v>
    <v>1</v>
    <v>1142</v>
    <v>1143</v>
    <v>Chapin</v>
    <v>18</v>
    <v>63</v>
    <v>Map</v>
    <v>7</v>
    <v>115</v>
    <v>2963</v>
    <v>4</v>
    <v>Chapin is a small residential and agricultural unincorporated community in the town of Paris, Kenosha County, Wisconsin, United States. It is centered at Highway 142 near what is currently Kenosha County Highway MB. The community was settled in the 19th century and has also been known as Star Corners, Heidersdorf's Corner, Jugville, and Parisville.</v>
    <v>2964</v>
    <v>2965</v>
    <v>2966</v>
    <v>Chapin</v>
    <v>10</v>
    <v>Chapin</v>
    <v>mdp/vdpid/5476886801710841860</v>
  </rv>
  <rv s="0">
    <v>536870912</v>
    <v>Downingtown</v>
    <v>fe64fdbf-23f1-1960-5ddc-b0a5b537317a</v>
    <v>en-US</v>
    <v>Map</v>
  </rv>
  <rv s="0">
    <v>536870912</v>
    <v>Chester County</v>
    <v>8cb41841-095c-2fbe-b56f-a0135063841a</v>
    <v>en-US</v>
    <v>Map</v>
  </rv>
  <rv s="1">
    <fb>5.7497736049459203</fb>
    <v>9</v>
  </rv>
  <rv s="1">
    <fb>40.011111</fb>
    <v>10</v>
  </rv>
  <rv s="2">
    <v>193</v>
  </rv>
  <rv s="3">
    <v>https://www.bing.com/search?q=downingtown+pennsylvania&amp;form=skydnc</v>
    <v>Learn more on Bing</v>
  </rv>
  <rv s="1">
    <fb>-75.705278000000007</fb>
    <v>10</v>
  </rv>
  <rv s="1">
    <fb>7892</fb>
    <v>9</v>
  </rv>
  <rv s="4">
    <v>#VALUE!</v>
    <v>en-US</v>
    <v>fe64fdbf-23f1-1960-5ddc-b0a5b537317a</v>
    <v>536870912</v>
    <v>1</v>
    <v>1147</v>
    <v>3</v>
    <v>Downingtown</v>
    <v>18</v>
    <v>63</v>
    <v>Map</v>
    <v>7</v>
    <v>8</v>
    <v>97</v>
    <v>2969</v>
    <v>2970</v>
    <v>4</v>
    <v>Downingtown is a borough in Chester County, Pennsylvania, 33 miles west of Philadelphia. As of the 2010 census it had a population of 7,666. Downingtown was settled by English and European colonists in the early 18th century and has a number of historic buildings and structures.</v>
    <v>2971</v>
    <v>2972</v>
    <v>2973</v>
    <v>2974</v>
    <v>Downingtown</v>
    <v>2975</v>
    <v>162</v>
    <v>Downingtown</v>
    <v>mdp/vdpid/5487427737779961857</v>
  </rv>
  <rv s="0">
    <v>536870912</v>
    <v>Elkhorn</v>
    <v>6cb584d3-dd7c-7cb5-b3ec-61a1cf240b08</v>
    <v>en-US</v>
    <v>Map</v>
  </rv>
  <rv s="0">
    <v>536870912</v>
    <v>Monterey County</v>
    <v>62b08ea9-b492-5614-9553-bf921595bd0d</v>
    <v>en-US</v>
    <v>Map</v>
  </rv>
  <rv s="1">
    <fb>12.51</fb>
    <v>9</v>
  </rv>
  <rv s="1">
    <fb>36.824444</fb>
    <v>10</v>
  </rv>
  <rv s="3">
    <v>https://www.bing.com/search?q=elkhorn+monterey+county+california&amp;form=skydnc</v>
    <v>Learn more on Bing</v>
  </rv>
  <rv s="1">
    <fb>-121.740556</fb>
    <v>10</v>
  </rv>
  <rv s="1">
    <fb>1565</fb>
    <v>9</v>
  </rv>
  <rv s="15">
    <v>#VALUE!</v>
    <v>en-US</v>
    <v>6cb584d3-dd7c-7cb5-b3ec-61a1cf240b08</v>
    <v>536870912</v>
    <v>1</v>
    <v>1150</v>
    <v>368</v>
    <v>Elkhorn</v>
    <v>18</v>
    <v>63</v>
    <v>Map</v>
    <v>7</v>
    <v>555</v>
    <v>86</v>
    <v>2978</v>
    <v>2979</v>
    <v>4</v>
    <v>Elkhorn is an unincorporated community and census-designated place in Monterey County, California, United States. Elkhorn was a stop on the Southern Pacific Railroad 13 miles northwest of Prunedale, at an elevation of 10 feet. The population of Elkhorn was 1,565 at the 2010 census, down from 1,591 at the 2000 census. Elkhorn was named after the elk in the area that have since gone extinct. Because Elkhorn is not incorporated, not all residents call the place they live Elkhorn. Some residents refer to Elkhorn as Castroville, Prunedale, Watsonville, or Salinas on mailed documents because Elkhorn shares ZIP codes with them. Other residents refer to Elkhorn as north Monterey County of which Elkhorn is a part. The Elkhorn Slough National Estuarine Research Reserve, located in the area, promotes education about and preservation of the largest tidal salt marsh outside of San Francisco Bay, Elkhorn Slough.</v>
    <v>2980</v>
    <v>2981</v>
    <v>2982</v>
    <v>Elkhorn</v>
    <v>2983</v>
    <v>226</v>
    <v>Elkhorn</v>
    <v>mdp/vdpid/5058064098277720065</v>
  </rv>
  <rv s="0">
    <v>536870912</v>
    <v>Newport Coast</v>
    <v>1ff70544-6d64-cdd6-8b0b-7d2d50dd5988</v>
    <v>en-US</v>
    <v>Map</v>
  </rv>
  <rv s="5">
    <v>94</v>
    <v>7</v>
    <v>1157</v>
    <v>0</v>
    <v>Image of Newport Coast</v>
  </rv>
  <rv s="1">
    <fb>33.599623999999999</fb>
    <v>10</v>
  </rv>
  <rv s="3">
    <v>https://www.bing.com/search?q=newport+coast%2c+newport+beach&amp;form=skydnc</v>
    <v>Learn more on Bing</v>
  </rv>
  <rv s="1">
    <fb>-117.827938</fb>
    <v>10</v>
  </rv>
  <rv s="1">
    <fb>9741</fb>
    <v>9</v>
  </rv>
  <rv s="39">
    <v>#VALUE!</v>
    <v>en-US</v>
    <v>1ff70544-6d64-cdd6-8b0b-7d2d50dd5988</v>
    <v>536870912</v>
    <v>1</v>
    <v>1154</v>
    <v>1155</v>
    <v>Newport Coast</v>
    <v>18</v>
    <v>19</v>
    <v>Map</v>
    <v>7</v>
    <v>1156</v>
    <v>86</v>
    <v>1864</v>
    <v>4</v>
    <v>Newport Coast is a community south of the main body of the city of Newport Beach, California. It was a separate census-designated place in Orange County, California, United States, until 2001, when it was annexed into Newport Beach. Newport Beach, California's estimated population is 86,160 according to the most recent United States census estimates. Newport Beach, California is the 96th largest city in California based on official 2017 estimates from the US Census Bureau.</v>
    <v>2986</v>
    <v>2987</v>
    <v>2988</v>
    <v>2989</v>
    <v>Newport Coast</v>
    <v>2990</v>
    <v>226</v>
    <v>Newport Coast</v>
    <v>mdp/vdpid/5073309158380404737</v>
  </rv>
  <rv s="0">
    <v>536870912</v>
    <v>Petersburg</v>
    <v>0d5bf4da-7eb0-3214-7b05-3618da1d369c</v>
    <v>en-US</v>
    <v>Map</v>
  </rv>
  <rv s="0">
    <v>536870912</v>
    <v>Monroe County</v>
    <v>c22220f9-71ba-a873-083a-271066c224df</v>
    <v>en-US</v>
    <v>Map</v>
  </rv>
  <rv s="1">
    <fb>1.24</fb>
    <v>9</v>
  </rv>
  <rv s="1">
    <fb>41.901111</fb>
    <v>10</v>
  </rv>
  <rv s="2">
    <v>194</v>
  </rv>
  <rv s="3">
    <v>https://www.bing.com/search?q=petersburg+michigan&amp;form=skydnc</v>
    <v>Learn more on Bing</v>
  </rv>
  <rv s="1">
    <fb>-83.715000000000003</fb>
    <v>10</v>
  </rv>
  <rv s="1">
    <fb>1127</fb>
    <v>9</v>
  </rv>
  <rv s="4">
    <v>#VALUE!</v>
    <v>en-US</v>
    <v>0d5bf4da-7eb0-3214-7b05-3618da1d369c</v>
    <v>536870912</v>
    <v>1</v>
    <v>1159</v>
    <v>3</v>
    <v>Petersburg</v>
    <v>18</v>
    <v>63</v>
    <v>Map</v>
    <v>7</v>
    <v>548</v>
    <v>96</v>
    <v>2993</v>
    <v>2994</v>
    <v>4</v>
    <v>Petersburg is a city in Monroe County in the U.S. state of Michigan. The population was 1,146 at the 2010 census. With a total area of 0.48 square miles, Petersburg is ranked as the smallest city by total area in the state of Michigan. However, the city of Clarkston has a larger total area but a smaller land area at only 0.44 square miles, which ranks Petersburg as the second-smallest city in land area.</v>
    <v>2995</v>
    <v>2996</v>
    <v>2997</v>
    <v>2998</v>
    <v>Petersburg</v>
    <v>2999</v>
    <v>162</v>
    <v>Petersburg</v>
    <v>mdp/vdpid/5479771953172578305</v>
  </rv>
  <rv s="0">
    <v>536870912</v>
    <v>Fall Creek</v>
    <v>6c40e00f-c8a2-9880-222c-ca6b52a34f21</v>
    <v>en-US</v>
    <v>Map</v>
  </rv>
  <rv s="1">
    <fb>5.41</fb>
    <v>9</v>
  </rv>
  <rv s="1">
    <fb>44.763598999999999</fb>
    <v>10</v>
  </rv>
  <rv s="3">
    <v>https://www.bing.com/search?q=fall+creek+wisconsin&amp;form=skydnc</v>
    <v>Learn more on Bing</v>
  </rv>
  <rv s="1">
    <fb>-91.276900999999995</fb>
    <v>10</v>
  </rv>
  <rv s="1">
    <fb>1308</fb>
    <v>9</v>
  </rv>
  <rv s="15">
    <v>#VALUE!</v>
    <v>en-US</v>
    <v>6c40e00f-c8a2-9880-222c-ca6b52a34f21</v>
    <v>536870912</v>
    <v>1</v>
    <v>1162</v>
    <v>368</v>
    <v>Fall Creek</v>
    <v>5</v>
    <v>6</v>
    <v>Map</v>
    <v>7</v>
    <v>548</v>
    <v>115</v>
    <v>2410</v>
    <v>3002</v>
    <v>4</v>
    <v>Fall Creek is a village in Eau Claire County, Wisconsin, United States. The population was 1,315 at the 2010 census. The village is bordered by the Town of Lincoln.</v>
    <v>3003</v>
    <v>3004</v>
    <v>3005</v>
    <v>Fall Creek</v>
    <v>3006</v>
    <v>10</v>
    <v>Fall Creek</v>
    <v>mdp/vdpid/5092028342299787265</v>
  </rv>
  <rv s="0">
    <v>536870912</v>
    <v>Mount Pleasant</v>
    <v>5143e5fd-ea1e-cefd-f416-4916f2daee30</v>
    <v>en-US</v>
    <v>Map</v>
  </rv>
  <rv s="0">
    <v>536870912</v>
    <v>Green County</v>
    <v>77df1add-ce89-a3b4-8566-13a89a6f21ea</v>
    <v>en-US</v>
    <v>Map</v>
  </rv>
  <rv s="1">
    <fb>88.836592184500006</fb>
    <v>9</v>
  </rv>
  <rv s="1">
    <fb>37.451994999999997</fb>
    <v>10</v>
  </rv>
  <rv s="3">
    <v>https://www.bing.com/search?q=mount+pleasant+green+county+wisconsin&amp;form=skydnc</v>
    <v>Learn more on Bing</v>
  </rv>
  <rv s="1">
    <fb>-89.073685999999995</fb>
    <v>10</v>
  </rv>
  <rv s="1">
    <fb>615</fb>
    <v>9</v>
  </rv>
  <rv s="15">
    <v>#VALUE!</v>
    <v>en-US</v>
    <v>5143e5fd-ea1e-cefd-f416-4916f2daee30</v>
    <v>536870912</v>
    <v>1</v>
    <v>1165</v>
    <v>368</v>
    <v>Mount Pleasant</v>
    <v>5</v>
    <v>6</v>
    <v>Map</v>
    <v>7</v>
    <v>548</v>
    <v>115</v>
    <v>3009</v>
    <v>3010</v>
    <v>4</v>
    <v>Mount Pleasant is a town in Green County, Wisconsin, in the United States. As of the 2000 census, the town population was 547. The unincorporated community of Schultz is located partially in the town.</v>
    <v>3011</v>
    <v>3012</v>
    <v>3013</v>
    <v>Mount Pleasant</v>
    <v>3014</v>
    <v>10</v>
    <v>Mount Pleasant</v>
    <v>mdp/vdpid/5476739803670118401</v>
  </rv>
  <rv s="0">
    <v>536870912</v>
    <v>Torrance</v>
    <v>2afd6302-1ebb-4d5b-9619-ca51fa189a6f</v>
    <v>en-US</v>
    <v>Map</v>
  </rv>
  <rv s="1">
    <fb>53.232999999999997</fb>
    <v>9</v>
  </rv>
  <rv s="1">
    <fb>33.834721999999999</fb>
    <v>10</v>
  </rv>
  <rv s="2">
    <v>195</v>
  </rv>
  <rv s="3">
    <v>https://www.bing.com/search?q=torrance+california&amp;form=skydnc</v>
    <v>Learn more on Bing</v>
  </rv>
  <rv s="1">
    <fb>-118.34138900000001</fb>
    <v>10</v>
  </rv>
  <rv s="1">
    <fb>147067</fb>
    <v>9</v>
  </rv>
  <rv s="4">
    <v>#VALUE!</v>
    <v>en-US</v>
    <v>2afd6302-1ebb-4d5b-9619-ca51fa189a6f</v>
    <v>536870912</v>
    <v>1</v>
    <v>1168</v>
    <v>3</v>
    <v>Torrance</v>
    <v>18</v>
    <v>63</v>
    <v>Map</v>
    <v>7</v>
    <v>8</v>
    <v>86</v>
    <v>1216</v>
    <v>3017</v>
    <v>4</v>
    <v>Torrance is a city in the Los Angeles metropolitan area located in Los Angeles County, California, United States. The city is part of what is known as the South Bay region of the metropolitan area. Torrance has 1.5 miles of beachfront on the Pacific Ocean and a moderate year-round climate with an average rainfall of 12 inches per year. Torrance was incorporated in 1921, and as of the 2020 census has a population of 147,067 residents. The city has 30 parks. The city consistently ranks among the safest cities in Los Angeles County. Torrance is the birthplace of the American Youth Soccer Organization.</v>
    <v>3018</v>
    <v>3019</v>
    <v>3020</v>
    <v>3021</v>
    <v>Torrance</v>
    <v>3022</v>
    <v>226</v>
    <v>Torrance</v>
    <v>mdp/vdpid/5059791592206893057</v>
  </rv>
  <rv s="0">
    <v>536870912</v>
    <v>Solana Beach</v>
    <v>4a4d61b6-f10c-ed6c-0c50-d547cbcd8f37</v>
    <v>en-US</v>
    <v>Map</v>
  </rv>
  <rv s="1">
    <fb>9.3859999999999992</fb>
    <v>9</v>
  </rv>
  <rv s="5">
    <v>95</v>
    <v>7</v>
    <v>1174</v>
    <v>0</v>
    <v>Image of Solana Beach</v>
  </rv>
  <rv s="1">
    <fb>32.989258</fb>
    <v>10</v>
  </rv>
  <rv s="2">
    <v>196</v>
  </rv>
  <rv s="3">
    <v>https://www.bing.com/search?q=solana+beach+california&amp;form=skydnc</v>
    <v>Learn more on Bing</v>
  </rv>
  <rv s="1">
    <fb>-117.272469</fb>
    <v>10</v>
  </rv>
  <rv s="1">
    <fb>12941</fb>
    <v>9</v>
  </rv>
  <rv s="14">
    <v>#VALUE!</v>
    <v>en-US</v>
    <v>4a4d61b6-f10c-ed6c-0c50-d547cbcd8f37</v>
    <v>536870912</v>
    <v>1</v>
    <v>1173</v>
    <v>349</v>
    <v>Solana Beach</v>
    <v>5</v>
    <v>466</v>
    <v>Map</v>
    <v>7</v>
    <v>8</v>
    <v>86</v>
    <v>1773</v>
    <v>3025</v>
    <v>4</v>
    <v>Solana Beach is a coastal city in San Diego County, California. The population was at 12,941 at the 2020 U.S. Census, up from 12,867 at the 2010 U.S. Census.</v>
    <v>3026</v>
    <v>3027</v>
    <v>3028</v>
    <v>3029</v>
    <v>3030</v>
    <v>Solana Beach</v>
    <v>3031</v>
    <v>226</v>
    <v>Solana Beach</v>
    <v>mdp/vdpid/5073413037801603073</v>
  </rv>
  <rv s="0">
    <v>536870912</v>
    <v>Evans</v>
    <v>2d3ad48b-d632-bba0-68f8-8f28bde219b6</v>
    <v>en-US</v>
    <v>Map</v>
  </rv>
  <rv s="0">
    <v>536870912</v>
    <v>Columbia County</v>
    <v>a996292c-6754-5bb2-e828-b01c34b0cc74</v>
    <v>en-US</v>
    <v>Map</v>
  </rv>
  <rv s="1">
    <fb>68.8</fb>
    <v>9</v>
  </rv>
  <rv s="1">
    <fb>33.533448</fb>
    <v>10</v>
  </rv>
  <rv s="3">
    <v>https://www.bing.com/search?q=evans+georgia&amp;form=skydnc</v>
    <v>Learn more on Bing</v>
  </rv>
  <rv s="1">
    <fb>-82.130262999999999</fb>
    <v>10</v>
  </rv>
  <rv s="1">
    <fb>34536</fb>
    <v>9</v>
  </rv>
  <rv s="15">
    <v>#VALUE!</v>
    <v>en-US</v>
    <v>2d3ad48b-d632-bba0-68f8-8f28bde219b6</v>
    <v>536870912</v>
    <v>1</v>
    <v>1177</v>
    <v>368</v>
    <v>Evans</v>
    <v>5</v>
    <v>6</v>
    <v>Map</v>
    <v>7</v>
    <v>8</v>
    <v>125</v>
    <v>3034</v>
    <v>3035</v>
    <v>4</v>
    <v>Evans is a census-designated place in Columbia County, Georgia, United States. It is a suburb of Augusta and is part of the Augusta metropolitan area. The population was 29,011 at the 2010 census, up from 17,727 at the 2000 census.</v>
    <v>3036</v>
    <v>3037</v>
    <v>3038</v>
    <v>Evans</v>
    <v>3039</v>
    <v>162</v>
    <v>Evans</v>
    <v>mdp/vdpid/5496824452953931777</v>
  </rv>
  <rv s="0">
    <v>536870912</v>
    <v>Plano</v>
    <v>a7f82efc-acdb-43a6-b31b-b2501c786e7b</v>
    <v>en-US</v>
    <v>Map</v>
  </rv>
  <rv s="0">
    <v>536870912</v>
    <v>Collin County</v>
    <v>ca7dc3f6-b1af-7c0e-1e8e-d10882b9154e</v>
    <v>en-US</v>
    <v>Map</v>
  </rv>
  <rv s="1">
    <fb>185.44314869999999</fb>
    <v>9</v>
  </rv>
  <rv s="5">
    <v>96</v>
    <v>7</v>
    <v>1182</v>
    <v>0</v>
    <v>Image of Plano</v>
  </rv>
  <rv s="1">
    <fb>33.019722000000002</fb>
    <v>10</v>
  </rv>
  <rv s="2">
    <v>197</v>
  </rv>
  <rv s="3">
    <v>https://www.bing.com/search?q=plano+texas&amp;form=skydnc</v>
    <v>Learn more on Bing</v>
  </rv>
  <rv s="1">
    <fb>-96.699167000000003</fb>
    <v>10</v>
  </rv>
  <rv s="1">
    <fb>285494</fb>
    <v>9</v>
  </rv>
  <rv s="14">
    <v>#VALUE!</v>
    <v>en-US</v>
    <v>a7f82efc-acdb-43a6-b31b-b2501c786e7b</v>
    <v>536870912</v>
    <v>1</v>
    <v>1181</v>
    <v>349</v>
    <v>Plano</v>
    <v>5</v>
    <v>466</v>
    <v>Map</v>
    <v>7</v>
    <v>8</v>
    <v>93</v>
    <v>3042</v>
    <v>3043</v>
    <v>4</v>
    <v>Plano is a city in Collin County and Denton County, Texas, United States. It had a population of 285,494 at the 2020 census. It is part of the Dallas–Fort Worth metroplex.</v>
    <v>3044</v>
    <v>3045</v>
    <v>3046</v>
    <v>3047</v>
    <v>3048</v>
    <v>Plano</v>
    <v>3049</v>
    <v>10</v>
    <v>Plano</v>
    <v>mdp/vdpid/5107859046493323265</v>
  </rv>
  <rv s="0">
    <v>536870912</v>
    <v>Mississauga</v>
    <v>1045782d-3daf-b704-07e2-297ec8827acb</v>
    <v>en-US</v>
    <v>Map</v>
  </rv>
  <rv s="0">
    <v>536870912</v>
    <v>Peel County, Ontario</v>
    <v>5c832872-e4a2-87a3-bd78-8bffdf3ddb28</v>
    <v>en-US</v>
    <v>Map</v>
  </rv>
  <rv s="1">
    <fb>292.39999999999998</fb>
    <v>9</v>
  </rv>
  <rv s="1">
    <fb>43.6</fb>
    <v>10</v>
  </rv>
  <rv s="0">
    <v>805306368</v>
    <v>Bonnie Crombie (Mayor)</v>
    <v>aa2554f2-78f5-4ea2-9c09-b3ff0b1587e1</v>
    <v>en-US</v>
    <v>Generic</v>
  </rv>
  <rv s="2">
    <v>198</v>
  </rv>
  <rv s="3">
    <v>https://www.bing.com/search?q=mississauga&amp;form=skydnc</v>
    <v>Learn more on Bing</v>
  </rv>
  <rv s="1">
    <fb>-79.650000000000006</fb>
    <v>10</v>
  </rv>
  <rv s="1">
    <fb>717961</fb>
    <v>9</v>
  </rv>
  <rv s="4">
    <v>#VALUE!</v>
    <v>en-US</v>
    <v>1045782d-3daf-b704-07e2-297ec8827acb</v>
    <v>536870912</v>
    <v>1</v>
    <v>1187</v>
    <v>3</v>
    <v>Mississauga</v>
    <v>18</v>
    <v>63</v>
    <v>Map</v>
    <v>7</v>
    <v>585</v>
    <v>1633</v>
    <v>3052</v>
    <v>3053</v>
    <v>1635</v>
    <v>Mississauga is a city in the Canadian province of Ontario. It is situated on the shores of Lake Ontario in the Regional Municipality of Peel, bordering Toronto to the east. With a population of 717,961 as of 2021, Mississauga is the sixth-most populous municipality in Canada, third-most in Ontario, and second-most in the Greater Toronto Area after Toronto itself. However, for the first time in its history, the city's population declined according to the 2021 census, from a 2016 population of 721,599 to 717,961, a 0.5 percent decrease.</v>
    <v>3054</v>
    <v>3056</v>
    <v>3057</v>
    <v>3058</v>
    <v>Mississauga</v>
    <v>3059</v>
    <v>162</v>
    <v>Mississauga</v>
    <v>mdp/vdpid/5479434607969435649</v>
  </rv>
  <rv s="0">
    <v>536870912</v>
    <v>Lawrence</v>
    <v>45fa454e-430f-4c05-ba63-663bd6e1d128</v>
    <v>en-US</v>
    <v>Map</v>
  </rv>
  <rv s="0">
    <v>536870912</v>
    <v>Essex County</v>
    <v>523c20ff-4981-377d-f882-5579b21a074a</v>
    <v>en-US</v>
    <v>Map</v>
  </rv>
  <rv s="1">
    <fb>19.165912016499998</fb>
    <v>9</v>
  </rv>
  <rv s="1">
    <fb>42.706944</fb>
    <v>10</v>
  </rv>
  <rv s="2">
    <v>199</v>
  </rv>
  <rv s="3">
    <v>https://www.bing.com/search?q=lawrence+massachusetts&amp;form=skydnc</v>
    <v>Learn more on Bing</v>
  </rv>
  <rv s="1">
    <fb>-71.163611000000003</fb>
    <v>10</v>
  </rv>
  <rv s="1">
    <fb>89143</fb>
    <v>9</v>
  </rv>
  <rv s="4">
    <v>#VALUE!</v>
    <v>en-US</v>
    <v>45fa454e-430f-4c05-ba63-663bd6e1d128</v>
    <v>536870912</v>
    <v>1</v>
    <v>1191</v>
    <v>3</v>
    <v>Lawrence</v>
    <v>18</v>
    <v>63</v>
    <v>Map</v>
    <v>7</v>
    <v>8</v>
    <v>110</v>
    <v>3062</v>
    <v>3063</v>
    <v>4</v>
    <v>Lawrence is a city in Essex County, Massachusetts, United States, on the Merrimack River. As of the 2020 census, the city had a population of 89,143. Surrounding communities include Methuen to the north, Andover to the southwest, and North Andover to the east. Lawrence and Salem were the county seats of Essex County, until the Commonwealth abolished county government in 1999. Lawrence is part of the Merrimack Valley.</v>
    <v>3064</v>
    <v>3065</v>
    <v>3066</v>
    <v>3067</v>
    <v>Lawrence</v>
    <v>3068</v>
    <v>162</v>
    <v>Lawrence</v>
    <v>mdp/vdpid/5488141331698024450</v>
  </rv>
  <rv s="0">
    <v>536870912</v>
    <v>St. John</v>
    <v>4527125d-d719-bf0d-2171-ee4b578908f8</v>
    <v>en-US</v>
    <v>Map</v>
  </rv>
  <rv s="0">
    <v>536870912</v>
    <v>Lake County</v>
    <v>f96d3143-202b-54dc-b36d-eb17242d614e</v>
    <v>en-US</v>
    <v>Map</v>
  </rv>
  <rv s="1">
    <fb>29.73</fb>
    <v>9</v>
  </rv>
  <rv s="1">
    <fb>41.448332999999998</fb>
    <v>10</v>
  </rv>
  <rv s="2">
    <v>200</v>
  </rv>
  <rv s="3">
    <v>https://www.bing.com/search?q=st.+john+indiana&amp;form=skydnc</v>
    <v>Learn more on Bing</v>
  </rv>
  <rv s="1">
    <fb>-87.476667000000006</fb>
    <v>10</v>
  </rv>
  <rv s="1">
    <fb>20303</fb>
    <v>9</v>
  </rv>
  <rv s="4">
    <v>#VALUE!</v>
    <v>en-US</v>
    <v>4527125d-d719-bf0d-2171-ee4b578908f8</v>
    <v>536870912</v>
    <v>1</v>
    <v>1194</v>
    <v>3</v>
    <v>St. John</v>
    <v>18</v>
    <v>63</v>
    <v>Map</v>
    <v>7</v>
    <v>8</v>
    <v>117</v>
    <v>3071</v>
    <v>3072</v>
    <v>4</v>
    <v>St. John is a town in Lake County, Indiana, United States. The town of St. John has homes in St. John Township, Hanover Township, and Center Township. St. John was founded in 1837. The population was 14,850 at the 2010 census. In 2009, St. John ranked 48th among CNN's top 100 places to live in the United States. In 2014, St. John was ranked as the 4th safest place in Indiana by Movoto Real Estate.</v>
    <v>3073</v>
    <v>3074</v>
    <v>3075</v>
    <v>3076</v>
    <v>St. John</v>
    <v>3077</v>
    <v>10</v>
    <v>St. John</v>
    <v>mdp/vdpid/5477758339477667841</v>
  </rv>
  <rv s="0">
    <v>536870912</v>
    <v>Marietta</v>
    <v>8b95013d-0834-4778-b74b-4876b799f791</v>
    <v>en-US</v>
    <v>Map</v>
  </rv>
  <rv s="1">
    <fb>60</fb>
    <v>9</v>
  </rv>
  <rv s="1">
    <fb>33.952303999999998</fb>
    <v>10</v>
  </rv>
  <rv s="0">
    <v>805306368</v>
    <v>Steve Tumlin (Mayor)</v>
    <v>3947f81b-c0a7-a659-f371-cdfe9486010e</v>
    <v>en-US</v>
    <v>Generic</v>
  </rv>
  <rv s="2">
    <v>201</v>
  </rv>
  <rv s="3">
    <v>https://www.bing.com/search?q=marietta+georgia&amp;form=skydnc</v>
    <v>Learn more on Bing</v>
  </rv>
  <rv s="1">
    <fb>-84.549051000000006</fb>
    <v>10</v>
  </rv>
  <rv s="1">
    <fb>60972</fb>
    <v>9</v>
  </rv>
  <rv s="4">
    <v>#VALUE!</v>
    <v>en-US</v>
    <v>8b95013d-0834-4778-b74b-4876b799f791</v>
    <v>536870912</v>
    <v>1</v>
    <v>1198</v>
    <v>3</v>
    <v>Marietta</v>
    <v>18</v>
    <v>63</v>
    <v>Map</v>
    <v>7</v>
    <v>8</v>
    <v>125</v>
    <v>2593</v>
    <v>3080</v>
    <v>4</v>
    <v>Marietta is a city in and the county seat of Cobb County, Georgia, United States. At the 2020 census, the city had a population of 60,972. The 2019 estimate was 60,867, making it one of Atlanta's largest suburbs. Marietta is the fourth largest of the principal cities by population of the Atlanta metropolitan area.</v>
    <v>3081</v>
    <v>3083</v>
    <v>3084</v>
    <v>3085</v>
    <v>Marietta</v>
    <v>3086</v>
    <v>162</v>
    <v>Marietta</v>
    <v>mdp/vdpid/5483127355989819393</v>
  </rv>
  <rv s="0">
    <v>536870912</v>
    <v>St. Charles</v>
    <v>12831af4-14e9-f132-adb4-5577456d3047</v>
    <v>en-US</v>
    <v>Map</v>
  </rv>
  <rv s="0">
    <v>536870912</v>
    <v>St. Charles County</v>
    <v>cc16c54c-da80-952d-1810-4aa6f1d92077</v>
    <v>en-US</v>
    <v>Map</v>
  </rv>
  <rv s="1">
    <fb>62.24</fb>
    <v>9</v>
  </rv>
  <rv s="1">
    <fb>38.781153000000003</fb>
    <v>10</v>
  </rv>
  <rv s="2">
    <v>202</v>
  </rv>
  <rv s="3">
    <v>https://www.bing.com/search?q=st.+charles+missouri&amp;form=skydnc</v>
    <v>Learn more on Bing</v>
  </rv>
  <rv s="1">
    <fb>-90.486925999999997</fb>
    <v>10</v>
  </rv>
  <rv s="1">
    <fb>70764</fb>
    <v>9</v>
  </rv>
  <rv s="4">
    <v>#VALUE!</v>
    <v>en-US</v>
    <v>12831af4-14e9-f132-adb4-5577456d3047</v>
    <v>536870912</v>
    <v>1</v>
    <v>1203</v>
    <v>3</v>
    <v>St. Charles</v>
    <v>18</v>
    <v>63</v>
    <v>Map</v>
    <v>7</v>
    <v>548</v>
    <v>91</v>
    <v>3089</v>
    <v>3090</v>
    <v>4</v>
    <v>Saint Charles is a city in, and the county seat of, St. Charles County, Missouri, United States. The population was 65,794 at the 2010 census, making St. Charles the ninth-largest city in Missouri. Situated on the Missouri River, St. Charles, Missouri is a northwestern suburb of St. Louis.</v>
    <v>3091</v>
    <v>3092</v>
    <v>3093</v>
    <v>3094</v>
    <v>St. Charles</v>
    <v>3095</v>
    <v>10</v>
    <v>St. Charles</v>
    <v>mdp/vdpid/5096586481166712833</v>
  </rv>
  <rv s="1">
    <fb>1533.2729613199999</fb>
    <v>9</v>
  </rv>
  <rv s="3">
    <v>https://www.bing.com/search?q=st.+charles+county+missouri&amp;form=skydnc</v>
    <v>Learn more on Bing</v>
  </rv>
  <rv s="1">
    <fb>399182</fb>
    <v>9</v>
  </rv>
  <rv s="40">
    <v>#VALUE!</v>
    <v>en-US</v>
    <v>cc16c54c-da80-952d-1810-4aa6f1d92077</v>
    <v>536870912</v>
    <v>1</v>
    <v>1206</v>
    <v>1207</v>
    <v>St. Charles County</v>
    <v>1208</v>
    <v>63</v>
    <v>Map</v>
    <v>7</v>
    <v>548</v>
    <v>91</v>
    <v>3097</v>
    <v>4</v>
    <v>St. Charles County is in the central eastern part of the U.S. state of Missouri. As of the 2020 census, the population was 405,262, making it Missouri's third-most populous county. Its county seat is St. Charles. The county was organized October 1, 1812 and named for Saint Charles Borromeo, an Italian cardinal. The county executive is Steve Ehlmann, since January 2007.</v>
    <v>3088</v>
    <v>3098</v>
    <v>St. Charles County</v>
    <v>3099</v>
    <v>10</v>
    <v>St. Charles County</v>
  </rv>
  <rv s="0">
    <v>536870912</v>
    <v>DeWitt</v>
    <v>f575971d-b1f1-b114-2615-351fc0b75a91</v>
    <v>en-US</v>
    <v>Map</v>
  </rv>
  <rv s="0">
    <v>536870912</v>
    <v>Clinton County</v>
    <v>5147efa6-7d86-76cb-4a4f-2a09a4fdd108</v>
    <v>en-US</v>
    <v>Map</v>
  </rv>
  <rv s="1">
    <fb>7.74</fb>
    <v>9</v>
  </rv>
  <rv s="1">
    <fb>42.842222</fb>
    <v>10</v>
  </rv>
  <rv s="2">
    <v>203</v>
  </rv>
  <rv s="3">
    <v>https://www.bing.com/search?q=dewitt+michigan&amp;form=skydnc</v>
    <v>Learn more on Bing</v>
  </rv>
  <rv s="1">
    <fb>-84.569166999999993</fb>
    <v>10</v>
  </rv>
  <rv s="1">
    <fb>4776</fb>
    <v>9</v>
  </rv>
  <rv s="4">
    <v>#VALUE!</v>
    <v>en-US</v>
    <v>f575971d-b1f1-b114-2615-351fc0b75a91</v>
    <v>536870912</v>
    <v>1</v>
    <v>1210</v>
    <v>3</v>
    <v>DeWitt</v>
    <v>5</v>
    <v>6</v>
    <v>Map</v>
    <v>7</v>
    <v>8</v>
    <v>96</v>
    <v>3102</v>
    <v>3103</v>
    <v>4</v>
    <v>DeWitt is a city in Clinton County in the U.S. state of Michigan. The population was 4,507 at the 2010 census. The city is located north of Interstate 69 and west of U.S. Route 127, just north of the city of Lansing.</v>
    <v>3104</v>
    <v>3105</v>
    <v>3106</v>
    <v>3107</v>
    <v>DeWitt</v>
    <v>3108</v>
    <v>162</v>
    <v>DeWitt</v>
    <v>mdp/vdpid/5477477647762063361</v>
  </rv>
  <rv s="0">
    <v>536870912</v>
    <v>Norco</v>
    <v>fce7f9fb-2846-1d81-7379-1b792d14c06a</v>
    <v>en-US</v>
    <v>Map</v>
  </rv>
  <rv s="1">
    <fb>36.979999999999997</fb>
    <v>9</v>
  </rv>
  <rv s="5">
    <v>97</v>
    <v>7</v>
    <v>1216</v>
    <v>0</v>
    <v>Image of Norco</v>
  </rv>
  <rv s="1">
    <fb>33.924308000000003</fb>
    <v>10</v>
  </rv>
  <rv s="3">
    <v>https://www.bing.com/search?q=norco+california&amp;form=skydnc</v>
    <v>Learn more on Bing</v>
  </rv>
  <rv s="1">
    <fb>-117.5541798</fb>
    <v>10</v>
  </rv>
  <rv s="1">
    <fb>26316</fb>
    <v>9</v>
  </rv>
  <rv s="25">
    <v>#VALUE!</v>
    <v>en-US</v>
    <v>fce7f9fb-2846-1d81-7379-1b792d14c06a</v>
    <v>536870912</v>
    <v>1</v>
    <v>1215</v>
    <v>664</v>
    <v>Norco</v>
    <v>18</v>
    <v>19</v>
    <v>Map</v>
    <v>7</v>
    <v>8</v>
    <v>86</v>
    <v>2497</v>
    <v>3111</v>
    <v>4</v>
    <v>Norco is a city in Riverside County, California, in the United States. Norco prides itself on being a "horse community," with horse trails, hitching posts, and corrals aplenty, and city ordinances requiring construction to have a "traditional, rustic... Western flavor." It was given the name Horsetown, USA as a result of this.</v>
    <v>3112</v>
    <v>3113</v>
    <v>3114</v>
    <v>3115</v>
    <v>Norco</v>
    <v>3116</v>
    <v>226</v>
    <v>Norco</v>
    <v>mdp/vdpid/5061305102392885249</v>
  </rv>
  <rv s="0">
    <v>536870912</v>
    <v>Shenandoah</v>
    <v>1ad4ba61-f6e8-57c1-613e-287a93037601</v>
    <v>en-US</v>
    <v>Map</v>
  </rv>
  <rv s="0">
    <v>536870912</v>
    <v>Schuylkill County</v>
    <v>22ae6a5b-11a1-3ff8-750b-a3391ad87651</v>
    <v>en-US</v>
    <v>Map</v>
  </rv>
  <rv s="1">
    <fb>4.14398097654</fb>
    <v>9</v>
  </rv>
  <rv s="1">
    <fb>40.819721999999999</fb>
    <v>10</v>
  </rv>
  <rv s="2">
    <v>204</v>
  </rv>
  <rv s="3">
    <v>https://www.bing.com/search?q=shenandoah+pennsylvania&amp;form=skydnc</v>
    <v>Learn more on Bing</v>
  </rv>
  <rv s="1">
    <fb>-76.202777999999995</fb>
    <v>10</v>
  </rv>
  <rv s="1">
    <fb>4789</fb>
    <v>9</v>
  </rv>
  <rv s="4">
    <v>#VALUE!</v>
    <v>en-US</v>
    <v>1ad4ba61-f6e8-57c1-613e-287a93037601</v>
    <v>536870912</v>
    <v>1</v>
    <v>1219</v>
    <v>3</v>
    <v>Shenandoah</v>
    <v>18</v>
    <v>63</v>
    <v>Map</v>
    <v>7</v>
    <v>548</v>
    <v>97</v>
    <v>3119</v>
    <v>3120</v>
    <v>4</v>
    <v>Shenandoah is a borough in Schuylkill County, Pennsylvania, United States, located in the anthracite-mining region approximately 120 miles west of New York City and 108 miles northwest of Philadelphia. It is distinct from Shenandoah Heights, which is part of West Mahanoy Township immediately to the north.</v>
    <v>3121</v>
    <v>3122</v>
    <v>3123</v>
    <v>3124</v>
    <v>Shenandoah</v>
    <v>3125</v>
    <v>162</v>
    <v>Shenandoah</v>
    <v>mdp/vdpid/5486789279466127361</v>
  </rv>
  <rv s="0">
    <v>536870912</v>
    <v>Cincinnati</v>
    <v>3d0f30c3-db6f-4ee3-996c-aa68be6744dc</v>
    <v>en-US</v>
    <v>Map</v>
  </rv>
  <rv s="0">
    <v>536870912</v>
    <v>Hamilton County</v>
    <v>8333dce0-3ce5-cbff-befc-ba0905ff9edc</v>
    <v>en-US</v>
    <v>Map</v>
  </rv>
  <rv s="1">
    <fb>206.01</fb>
    <v>9</v>
  </rv>
  <rv s="5">
    <v>98</v>
    <v>7</v>
    <v>1225</v>
    <v>0</v>
    <v>Image of Cincinnati</v>
  </rv>
  <rv s="1">
    <fb>39.103697400000001</fb>
    <v>10</v>
  </rv>
  <rv s="2">
    <v>205</v>
  </rv>
  <rv s="3">
    <v>https://www.bing.com/search?q=cincinnati+ohio&amp;form=skydnc</v>
    <v>Learn more on Bing</v>
  </rv>
  <rv s="1">
    <fb>-84.513613100000001</fb>
    <v>10</v>
  </rv>
  <rv s="1">
    <fb>309317</fb>
    <v>9</v>
  </rv>
  <rv s="14">
    <v>#VALUE!</v>
    <v>en-US</v>
    <v>3d0f30c3-db6f-4ee3-996c-aa68be6744dc</v>
    <v>536870912</v>
    <v>1</v>
    <v>1224</v>
    <v>349</v>
    <v>Cincinnati</v>
    <v>18</v>
    <v>19</v>
    <v>Map</v>
    <v>7</v>
    <v>8</v>
    <v>95</v>
    <v>3128</v>
    <v>3129</v>
    <v>4</v>
    <v>Cincinnati is a city in the U.S. state of Ohio and the county seat of Hamilton County. Settled in 1788, the city is located at the northern side of the confluence of the Licking and Ohio rivers, the latter of which marks the state line with Kentucky. The city is the economic and cultural hub of the Cincinnati metropolitan area. With an estimated population of 2,190,209, it is Ohio's largest metropolitan area and the nation's 29th-largest, and with a city population of 309,317, Cincinnati is the third-largest city in Ohio and 64th in the United States. Throughout much of the 19th century, it was among the top 10 U.S. cities by population, surpassed only by New Orleans and the older, established settlements of the United States eastern seaboard, as well as being the sixth-most populous city from 1840 until 1860.</v>
    <v>3130</v>
    <v>3131</v>
    <v>3132</v>
    <v>3133</v>
    <v>3134</v>
    <v>Cincinnati</v>
    <v>3135</v>
    <v>162</v>
    <v>Cincinnati</v>
    <v>mdp/vdpid/5481636274055938050</v>
  </rv>
  <rv s="0">
    <v>536870912</v>
    <v>Jefferson</v>
    <v>f595ef60-6f35-5446-f3b3-f43a01008783</v>
    <v>en-US</v>
    <v>Map</v>
  </rv>
  <rv s="0">
    <v>536870912</v>
    <v>Jackson County</v>
    <v>45c2bb3b-1533-66c1-ab3e-9f17a9e66cbe</v>
    <v>en-US</v>
    <v>Map</v>
  </rv>
  <rv s="1">
    <fb>49.209774096399997</fb>
    <v>9</v>
  </rv>
  <rv s="5">
    <v>99</v>
    <v>7</v>
    <v>1229</v>
    <v>0</v>
    <v>Image of Jefferson</v>
  </rv>
  <rv s="1">
    <fb>34.117463999999998</fb>
    <v>10</v>
  </rv>
  <rv s="2">
    <v>206</v>
  </rv>
  <rv s="3">
    <v>https://www.bing.com/search?q=jefferson+georgia&amp;form=skydnc</v>
    <v>Learn more on Bing</v>
  </rv>
  <rv s="1">
    <fb>-83.573374000000001</fb>
    <v>10</v>
  </rv>
  <rv s="1">
    <fb>13233</fb>
    <v>9</v>
  </rv>
  <rv s="14">
    <v>#VALUE!</v>
    <v>en-US</v>
    <v>f595ef60-6f35-5446-f3b3-f43a01008783</v>
    <v>536870912</v>
    <v>1</v>
    <v>1228</v>
    <v>349</v>
    <v>Jefferson</v>
    <v>5</v>
    <v>466</v>
    <v>Map</v>
    <v>7</v>
    <v>8</v>
    <v>125</v>
    <v>3138</v>
    <v>3139</v>
    <v>4</v>
    <v>Jefferson is a city in Jackson County, Georgia, United States. The population was 9,432 at the 2010 census, up from 3,825 at the 2000 census. As of 2019 the estimated population was 12,032. The city is the county seat of Jackson County.</v>
    <v>3140</v>
    <v>3141</v>
    <v>3142</v>
    <v>3143</v>
    <v>3144</v>
    <v>Jefferson</v>
    <v>3145</v>
    <v>162</v>
    <v>Jefferson</v>
    <v>mdp/vdpid/5484651897883197441</v>
  </rv>
  <rv s="0">
    <v>536870912</v>
    <v>San Luis Obispo</v>
    <v>d9bc9cd8-528b-9a24-df56-c2a08adac08e</v>
    <v>en-US</v>
    <v>Map</v>
  </rv>
  <rv s="0">
    <v>536870912</v>
    <v>San Luis Obispo County</v>
    <v>1a5cf899-80ac-8a8b-9870-38c65aa993f4</v>
    <v>en-US</v>
    <v>Map</v>
  </rv>
  <rv s="1">
    <fb>33.488999999999997</fb>
    <v>9</v>
  </rv>
  <rv s="5">
    <v>100</v>
    <v>7</v>
    <v>1236</v>
    <v>0</v>
    <v>Image of San Luis Obispo</v>
  </rv>
  <rv s="1">
    <fb>35.274166999999998</fb>
    <v>10</v>
  </rv>
  <rv s="2">
    <v>207</v>
  </rv>
  <rv s="3">
    <v>https://www.bing.com/search?q=san+luis+obispo+california&amp;form=skydnc</v>
    <v>Learn more on Bing</v>
  </rv>
  <rv s="1">
    <fb>-120.663056</fb>
    <v>10</v>
  </rv>
  <rv s="1">
    <fb>47063</fb>
    <v>9</v>
  </rv>
  <rv s="14">
    <v>#VALUE!</v>
    <v>en-US</v>
    <v>d9bc9cd8-528b-9a24-df56-c2a08adac08e</v>
    <v>536870912</v>
    <v>1</v>
    <v>1235</v>
    <v>349</v>
    <v>San Luis Obispo</v>
    <v>18</v>
    <v>19</v>
    <v>Map</v>
    <v>7</v>
    <v>8</v>
    <v>86</v>
    <v>3148</v>
    <v>3149</v>
    <v>4</v>
    <v>San Luis Obispo is a city and county seat of San Luis Obispo County, in the U.S. state of California. Located on the Central Coast of California, San Luis Obispo is roughly halfway between the Bay Area in the north and Greater Los Angeles in the south. The population was 47,063 at the 2020 census.</v>
    <v>3150</v>
    <v>3151</v>
    <v>3152</v>
    <v>3153</v>
    <v>3154</v>
    <v>San Luis Obispo</v>
    <v>3155</v>
    <v>226</v>
    <v>San Luis Obispo</v>
    <v>mdp/vdpid/5059326634750902273</v>
  </rv>
  <rv s="0">
    <v>536870912</v>
    <v>Menlo Park</v>
    <v>c2de2faf-a351-baad-cf68-470a59f9951f</v>
    <v>en-US</v>
    <v>Map</v>
  </rv>
  <rv s="0">
    <v>536870912</v>
    <v>San Mateo County</v>
    <v>b97731d8-08e0-fbe4-4a10-005df422cce7</v>
    <v>en-US</v>
    <v>Map</v>
  </rv>
  <rv s="1">
    <fb>45.104999999999997</fb>
    <v>9</v>
  </rv>
  <rv s="1">
    <fb>37.452778000000002</fb>
    <v>10</v>
  </rv>
  <rv s="2">
    <v>208</v>
  </rv>
  <rv s="3">
    <v>https://www.bing.com/search?q=menlo+park+california&amp;form=skydnc</v>
    <v>Learn more on Bing</v>
  </rv>
  <rv s="1">
    <fb>-122.183333</fb>
    <v>10</v>
  </rv>
  <rv s="1">
    <fb>33780</fb>
    <v>9</v>
  </rv>
  <rv s="4">
    <v>#VALUE!</v>
    <v>en-US</v>
    <v>c2de2faf-a351-baad-cf68-470a59f9951f</v>
    <v>536870912</v>
    <v>1</v>
    <v>1240</v>
    <v>3</v>
    <v>Menlo Park</v>
    <v>18</v>
    <v>63</v>
    <v>Map</v>
    <v>7</v>
    <v>8</v>
    <v>86</v>
    <v>3158</v>
    <v>3159</v>
    <v>4</v>
    <v>Menlo Park is a city at the eastern edge of San Mateo County within the San Francisco Bay Area of California in the United States. It is bordered by San Francisco Bay on the north and east; East Palo Alto, Palo Alto, and Stanford to the south; and Atherton, North Fair Oaks, and Redwood City to the west. It is one of the most educated cities in California and the United States; nearly 70% of residents over 25 have earned a bachelor's degree or higher. It had 33,780 residents at the 2020 United States Census. It is home to the corporate headquarters of Meta, and is where Google, Roblox Corporation and Round Table Pizza were founded.</v>
    <v>3160</v>
    <v>3161</v>
    <v>3162</v>
    <v>3163</v>
    <v>Menlo Park</v>
    <v>3164</v>
    <v>226</v>
    <v>Menlo Park</v>
    <v>mdp/vdpid/5057984371638665217</v>
  </rv>
  <rv s="0">
    <v>536870912</v>
    <v>Spanish Fork</v>
    <v>8dcca284-b6e4-a74a-5876-ebf1e37bf604</v>
    <v>en-US</v>
    <v>Map</v>
  </rv>
  <rv s="0">
    <v>536870912</v>
    <v>Utah County</v>
    <v>8b65b32c-a603-7088-729d-2c844bcdad3c</v>
    <v>en-US</v>
    <v>Map</v>
  </rv>
  <rv s="1">
    <fb>39.799999999999997</fb>
    <v>9</v>
  </rv>
  <rv s="1">
    <fb>40.104444000000001</fb>
    <v>10</v>
  </rv>
  <rv s="3">
    <v>https://www.bing.com/search?q=spanish+fork+utah&amp;form=skydnc</v>
    <v>Learn more on Bing</v>
  </rv>
  <rv s="1">
    <fb>-111.64</fb>
    <v>10</v>
  </rv>
  <rv s="1">
    <fb>39961</fb>
    <v>9</v>
  </rv>
  <rv s="15">
    <v>#VALUE!</v>
    <v>en-US</v>
    <v>8dcca284-b6e4-a74a-5876-ebf1e37bf604</v>
    <v>536870912</v>
    <v>1</v>
    <v>1244</v>
    <v>368</v>
    <v>Spanish Fork</v>
    <v>18</v>
    <v>63</v>
    <v>Map</v>
    <v>7</v>
    <v>548</v>
    <v>130</v>
    <v>3167</v>
    <v>3168</v>
    <v>4</v>
    <v>Spanish Fork is a city in Utah County, Utah, United States. It is part of the Provo–Orem Metropolitan Statistical Area. The 2020 census reported a population of 42,602. Spanish Fork, Utah is the 20th largest city in Utah based on official 2017 estimates from the US Census Bureau.</v>
    <v>3169</v>
    <v>3170</v>
    <v>3171</v>
    <v>Spanish Fork</v>
    <v>3172</v>
    <v>1451</v>
    <v>Spanish Fork</v>
    <v>mdp/vdpid/5081527009604009985</v>
  </rv>
  <rv s="0">
    <v>536870912</v>
    <v>Downers Grove</v>
    <v>b183c3ae-caed-846b-af87-9593f9cb42b2</v>
    <v>en-US</v>
    <v>Map</v>
  </rv>
  <rv s="1">
    <fb>38.32</fb>
    <v>9</v>
  </rv>
  <rv s="1">
    <fb>41.794722</fb>
    <v>10</v>
  </rv>
  <rv s="2">
    <v>209</v>
  </rv>
  <rv s="3">
    <v>https://www.bing.com/search?q=downers+grove+illinois&amp;form=skydnc</v>
    <v>Learn more on Bing</v>
  </rv>
  <rv s="1">
    <fb>-88.016943999999995</fb>
    <v>10</v>
  </rv>
  <rv s="1">
    <fb>50247</fb>
    <v>9</v>
  </rv>
  <rv s="4">
    <v>#VALUE!</v>
    <v>en-US</v>
    <v>b183c3ae-caed-846b-af87-9593f9cb42b2</v>
    <v>536870912</v>
    <v>1</v>
    <v>1249</v>
    <v>3</v>
    <v>Downers Grove</v>
    <v>5</v>
    <v>6</v>
    <v>Map</v>
    <v>7</v>
    <v>8</v>
    <v>111</v>
    <v>2218</v>
    <v>3175</v>
    <v>4</v>
    <v>Downers Grove is a village in DuPage County, Illinois, United States. It was founded in 1832 by Pierce Downer, whose surname serves as the eponym for the village. It is a southwestern suburb of Chicago in the I-55 Corridor.</v>
    <v>3176</v>
    <v>3177</v>
    <v>3178</v>
    <v>3179</v>
    <v>Downers Grove</v>
    <v>3180</v>
    <v>10</v>
    <v>Downers Grove</v>
    <v>mdp/vdpid/5477672598357671937</v>
  </rv>
  <rv s="0">
    <v>536870912</v>
    <v>Harrisburg</v>
    <v>f3765abd-445e-f027-a3a2-aeb42bd4721c</v>
    <v>en-US</v>
    <v>Map</v>
  </rv>
  <rv s="0">
    <v>536870912</v>
    <v>Saline County</v>
    <v>f7aed77f-a476-0224-76ca-82b5548f1be3</v>
    <v>en-US</v>
    <v>Map</v>
  </rv>
  <rv s="1">
    <fb>17</fb>
    <v>9</v>
  </rv>
  <rv s="1">
    <fb>37.738394999999997</fb>
    <v>10</v>
  </rv>
  <rv s="2">
    <v>210</v>
  </rv>
  <rv s="3">
    <v>https://www.bing.com/search?q=harrisburg+illinois&amp;form=skydnc</v>
    <v>Learn more on Bing</v>
  </rv>
  <rv s="1">
    <fb>-88.540287000000006</fb>
    <v>10</v>
  </rv>
  <rv s="1">
    <fb>8219</fb>
    <v>9</v>
  </rv>
  <rv s="4">
    <v>#VALUE!</v>
    <v>en-US</v>
    <v>f3765abd-445e-f027-a3a2-aeb42bd4721c</v>
    <v>536870912</v>
    <v>1</v>
    <v>1252</v>
    <v>3</v>
    <v>Harrisburg</v>
    <v>18</v>
    <v>63</v>
    <v>Map</v>
    <v>7</v>
    <v>8</v>
    <v>111</v>
    <v>3183</v>
    <v>3184</v>
    <v>4</v>
    <v>Harrisburg is a city in and the county seat of Saline County, Illinois, United States. It is located about 57 miles southwest of Evansville, Indiana and 111 mi southeast of St. Louis, Missouri. The 2020 population was 8,219, and the surrounding Harrisburg Township had a population of 10,037, including the city residents. Harrisburg is included in the Illinois–Indiana–Kentucky tri-state area and is the principal city in the Harrisburg Micropolitan Statistical Area with a combined population of 24,913.</v>
    <v>3185</v>
    <v>3186</v>
    <v>3187</v>
    <v>3188</v>
    <v>Harrisburg</v>
    <v>3189</v>
    <v>10</v>
    <v>Harrisburg</v>
    <v>mdp/vdpid/5481307481726517249</v>
  </rv>
  <rv s="0">
    <v>536870912</v>
    <v>Zachary</v>
    <v>bae5614d-fa2e-8572-861d-5bf6ae2959a1</v>
    <v>en-US</v>
    <v>Map</v>
  </rv>
  <rv s="1">
    <fb>69.411681357004795</fb>
    <v>9</v>
  </rv>
  <rv s="1">
    <fb>30.655000000000001</fb>
    <v>10</v>
  </rv>
  <rv s="2">
    <v>211</v>
  </rv>
  <rv s="3">
    <v>https://www.bing.com/search?q=zachary+louisiana&amp;form=skydnc</v>
    <v>Learn more on Bing</v>
  </rv>
  <rv s="1">
    <fb>-91.156666999999999</fb>
    <v>10</v>
  </rv>
  <rv s="1">
    <fb>19316</fb>
    <v>9</v>
  </rv>
  <rv s="4">
    <v>#VALUE!</v>
    <v>en-US</v>
    <v>bae5614d-fa2e-8572-861d-5bf6ae2959a1</v>
    <v>536870912</v>
    <v>1</v>
    <v>1255</v>
    <v>3</v>
    <v>Zachary</v>
    <v>18</v>
    <v>63</v>
    <v>Map</v>
    <v>7</v>
    <v>8</v>
    <v>101</v>
    <v>1321</v>
    <v>3192</v>
    <v>4</v>
    <v>Zachary is a city in East Baton Rouge Parish, Louisiana, United States. It lies 16 miles north of the city of Baton Rouge, and had a population of 14,960 at the 2010 census, up from 11,275 in 2000. At the 2020 census, Zachary's population increased to 19,316.</v>
    <v>3193</v>
    <v>3194</v>
    <v>3195</v>
    <v>3196</v>
    <v>Zachary</v>
    <v>3197</v>
    <v>10</v>
    <v>Zachary</v>
    <v>mdp/vdpid/5111171329734737921</v>
  </rv>
  <rv s="0">
    <v>536870912</v>
    <v>Gibsonia</v>
    <v>71e7058b-b320-4d70-6f55-759489894e92</v>
    <v>en-US</v>
    <v>Map</v>
  </rv>
  <rv s="1">
    <fb>25.899881103359998</fb>
    <v>9</v>
  </rv>
  <rv s="1">
    <fb>40.630642000000002</fb>
    <v>10</v>
  </rv>
  <rv s="3">
    <v>https://www.bing.com/search?q=gibsonia+pennsylvania&amp;form=skydnc</v>
    <v>Learn more on Bing</v>
  </rv>
  <rv s="1">
    <fb>-79.972370999999995</fb>
    <v>10</v>
  </rv>
  <rv s="1">
    <fb>2785</fb>
    <v>9</v>
  </rv>
  <rv s="15">
    <v>#VALUE!</v>
    <v>en-US</v>
    <v>71e7058b-b320-4d70-6f55-759489894e92</v>
    <v>536870912</v>
    <v>1</v>
    <v>1257</v>
    <v>368</v>
    <v>Gibsonia</v>
    <v>5</v>
    <v>6</v>
    <v>Map</v>
    <v>7</v>
    <v>8</v>
    <v>97</v>
    <v>2041</v>
    <v>3200</v>
    <v>4</v>
    <v>Gibsonia is an unincorporated community and census-designated place in Richland Township, Allegheny County, in the U.S. state of Pennsylvania, north of the city of Pittsburgh. It had a population of 2,733 at the 2010 Census. Its ZIP code is 15044.</v>
    <v>3201</v>
    <v>3202</v>
    <v>3203</v>
    <v>Gibsonia</v>
    <v>3204</v>
    <v>162</v>
    <v>Gibsonia</v>
    <v>mdp/vdpid/5480743602466324481</v>
  </rv>
  <rv s="0">
    <v>536870912</v>
    <v>Chandler</v>
    <v>394041e4-14e1-4b4d-946a-5bac98a149ae</v>
    <v>en-US</v>
    <v>Map</v>
  </rv>
  <rv s="1">
    <fb>150.21931039899999</fb>
    <v>9</v>
  </rv>
  <rv s="5">
    <v>101</v>
    <v>7</v>
    <v>1262</v>
    <v>0</v>
    <v>Image of Chandler</v>
  </rv>
  <rv s="1">
    <fb>33.302284999999998</fb>
    <v>10</v>
  </rv>
  <rv s="2">
    <v>212</v>
  </rv>
  <rv s="3">
    <v>https://www.bing.com/search?q=chandler+arizona&amp;form=skydnc</v>
    <v>Learn more on Bing</v>
  </rv>
  <rv s="1">
    <fb>-111.840103</fb>
    <v>10</v>
  </rv>
  <rv s="1">
    <fb>275987</fb>
    <v>9</v>
  </rv>
  <rv s="14">
    <v>#VALUE!</v>
    <v>en-US</v>
    <v>394041e4-14e1-4b4d-946a-5bac98a149ae</v>
    <v>536870912</v>
    <v>1</v>
    <v>1261</v>
    <v>349</v>
    <v>Chandler</v>
    <v>18</v>
    <v>19</v>
    <v>Map</v>
    <v>7</v>
    <v>8</v>
    <v>113</v>
    <v>1400</v>
    <v>3207</v>
    <v>4</v>
    <v>Chandler is a city in Maricopa County, Arizona, United States, and a suburb of the Phoenix, Arizona, Metropolitan Statistical Area. It is bordered to the north and west by Tempe, to the north by Mesa, to the west by Phoenix, to the south by the Gila River Indian Community, and to the east by Gilbert. As of 2019, the population was estimated at 261,165 according to the United States Census Bureau.</v>
    <v>3208</v>
    <v>3209</v>
    <v>3210</v>
    <v>3211</v>
    <v>3212</v>
    <v>Chandler</v>
    <v>3213</v>
    <v>1408</v>
    <v>Chandler</v>
    <v>mdp/vdpid/5098105077617393665</v>
  </rv>
  <rv s="0">
    <v>536870912</v>
    <v>Fullerton</v>
    <v>b3e191db-c332-40a7-b1db-97173f68a92d</v>
    <v>en-US</v>
    <v>Map</v>
  </rv>
  <rv s="1">
    <fb>57.920999999999999</fb>
    <v>9</v>
  </rv>
  <rv s="1">
    <fb>33.870345</fb>
    <v>10</v>
  </rv>
  <rv s="3">
    <v>https://www.bing.com/search?q=fullerton+california&amp;form=skydnc</v>
    <v>Learn more on Bing</v>
  </rv>
  <rv s="1">
    <fb>-117.924302</fb>
    <v>10</v>
  </rv>
  <rv s="1">
    <fb>143617</fb>
    <v>9</v>
  </rv>
  <rv s="15">
    <v>#VALUE!</v>
    <v>en-US</v>
    <v>b3e191db-c332-40a7-b1db-97173f68a92d</v>
    <v>536870912</v>
    <v>1</v>
    <v>1265</v>
    <v>368</v>
    <v>Fullerton</v>
    <v>18</v>
    <v>63</v>
    <v>Map</v>
    <v>7</v>
    <v>8</v>
    <v>86</v>
    <v>1864</v>
    <v>3216</v>
    <v>4</v>
    <v>Fullerton is a city located in northern Orange County, California, United States. As of the 2020 census, the city had a total population of 143,617. Fullerton was founded in 1887. It secured the land on behalf of the Atchison, Topeka and Santa Fe Railway. Historically it was a center of agriculture, notably groves of Valencia oranges and other citrus crops; petroleum extraction; transportation; and manufacturing. It is home to numerous higher educational institutions, particularly California State University, Fullerton and Fullerton College. From the mid-1940s through the late 1990s, Fullerton was home to a large industrial base made up of aerospace contractors, canneries, paper products manufacturers, and is considered to be the birthplace of the electric guitar, due in large part to Leo Fender. The headquarters of Vons, which is owned by Albertsons, is located in Fullerton near the Fullerton–Anaheim line.</v>
    <v>3217</v>
    <v>3218</v>
    <v>3219</v>
    <v>Fullerton</v>
    <v>3220</v>
    <v>226</v>
    <v>Fullerton</v>
    <v>mdp/vdpid/5061296413690822657</v>
  </rv>
  <rv s="0">
    <v>536870912</v>
    <v>Redondo Beach</v>
    <v>10a6eb55-f846-4337-a507-eec951117e11</v>
    <v>en-US</v>
    <v>Map</v>
  </rv>
  <rv s="1">
    <fb>16.079999999999998</fb>
    <v>9</v>
  </rv>
  <rv s="5">
    <v>102</v>
    <v>7</v>
    <v>1272</v>
    <v>0</v>
    <v>Image of Redondo Beach</v>
  </rv>
  <rv s="1">
    <fb>33.856389</fb>
    <v>10</v>
  </rv>
  <rv s="2">
    <v>213</v>
  </rv>
  <rv s="3">
    <v>https://www.bing.com/search?q=redondo+beach+california&amp;form=skydnc</v>
    <v>Learn more on Bing</v>
  </rv>
  <rv s="1">
    <fb>-118.37694399999999</fb>
    <v>10</v>
  </rv>
  <rv s="1">
    <fb>71576</fb>
    <v>9</v>
  </rv>
  <rv s="14">
    <v>#VALUE!</v>
    <v>en-US</v>
    <v>10a6eb55-f846-4337-a507-eec951117e11</v>
    <v>536870912</v>
    <v>1</v>
    <v>1271</v>
    <v>349</v>
    <v>Redondo Beach</v>
    <v>18</v>
    <v>19</v>
    <v>Map</v>
    <v>7</v>
    <v>8</v>
    <v>86</v>
    <v>1216</v>
    <v>3223</v>
    <v>4</v>
    <v>Redondo Beach is a coastal city in Los Angeles County, California, United States, located in the South Bay region of the Greater Los Angeles area. It is one of three adjacent beach cities along the southern portion of Santa Monica Bay. The population was 71,576 at the 2020 census, up from 66,748 at the 2010 census.</v>
    <v>3224</v>
    <v>3225</v>
    <v>3226</v>
    <v>3227</v>
    <v>3228</v>
    <v>Redondo Beach</v>
    <v>3229</v>
    <v>226</v>
    <v>Redondo Beach</v>
    <v>mdp/vdpid/5059790695615692801</v>
  </rv>
  <rv s="0">
    <v>536870912</v>
    <v>Rowlett</v>
    <v>cf6cb427-f442-d310-5415-1404952ac349</v>
    <v>en-US</v>
    <v>Map</v>
  </rv>
  <rv s="0">
    <v>536870912</v>
    <v>Dallas County</v>
    <v>60b58c05-21f7-c2d5-1736-4259f116fda3</v>
    <v>en-US</v>
    <v>Map</v>
  </rv>
  <rv s="1">
    <fb>51.7</fb>
    <v>9</v>
  </rv>
  <rv s="1">
    <fb>32.902705900000001</fb>
    <v>10</v>
  </rv>
  <rv s="3">
    <v>https://www.bing.com/search?q=rowlett+texas&amp;form=skydnc</v>
    <v>Learn more on Bing</v>
  </rv>
  <rv s="1">
    <fb>-96.569287399999993</fb>
    <v>10</v>
  </rv>
  <rv s="1">
    <fb>66285</fb>
    <v>9</v>
  </rv>
  <rv s="15">
    <v>#VALUE!</v>
    <v>en-US</v>
    <v>cf6cb427-f442-d310-5415-1404952ac349</v>
    <v>536870912</v>
    <v>1</v>
    <v>1275</v>
    <v>368</v>
    <v>Rowlett</v>
    <v>18</v>
    <v>63</v>
    <v>Map</v>
    <v>7</v>
    <v>548</v>
    <v>93</v>
    <v>3232</v>
    <v>3233</v>
    <v>4</v>
    <v>Rowlett is a city in Dallas and Rockwall counties in the U.S. state of Texas, and an eastern suburb of Dallas. The total population estimate is 73,270 in 2021. It is a growing, upscale community with nearly $1.5 billion in development in the Dallas–Fort Worth metroplex, located on Lake Ray Hubbard.</v>
    <v>3234</v>
    <v>3235</v>
    <v>3236</v>
    <v>Rowlett</v>
    <v>3237</v>
    <v>10</v>
    <v>Rowlett</v>
    <v>mdp/vdpid/5107867027565969409</v>
  </rv>
  <rv s="0">
    <v>536870912</v>
    <v>Romeoville</v>
    <v>bd8d7fce-c523-d3f5-2e59-1a14a0f00156</v>
    <v>en-US</v>
    <v>Map</v>
  </rv>
  <rv s="0">
    <v>536870912</v>
    <v>Will County</v>
    <v>eaa785d8-4ace-07ff-f3b8-c036760bf04a</v>
    <v>en-US</v>
    <v>Map</v>
  </rv>
  <rv s="1">
    <fb>52.21</fb>
    <v>9</v>
  </rv>
  <rv s="1">
    <fb>41.640555999999997</fb>
    <v>10</v>
  </rv>
  <rv s="2">
    <v>214</v>
  </rv>
  <rv s="3">
    <v>https://www.bing.com/search?q=romeoville+illinois&amp;form=skydnc</v>
    <v>Learn more on Bing</v>
  </rv>
  <rv s="1">
    <fb>-88.102778000000001</fb>
    <v>10</v>
  </rv>
  <rv s="1">
    <fb>39863</fb>
    <v>9</v>
  </rv>
  <rv s="4">
    <v>#VALUE!</v>
    <v>en-US</v>
    <v>bd8d7fce-c523-d3f5-2e59-1a14a0f00156</v>
    <v>536870912</v>
    <v>1</v>
    <v>1279</v>
    <v>3</v>
    <v>Romeoville</v>
    <v>18</v>
    <v>63</v>
    <v>Map</v>
    <v>7</v>
    <v>8</v>
    <v>111</v>
    <v>3240</v>
    <v>3241</v>
    <v>4</v>
    <v>Romeoville is a village in Will County, Illinois, United States. The village is located 26 mi southwest of Chicago on the Des Plaines River. The population was 39,746 based on US Census Bureau 2019 projections. It is located in the southwest suburban area of Chicago near Interstate 55 and Interstate 355.</v>
    <v>3242</v>
    <v>3243</v>
    <v>3244</v>
    <v>3245</v>
    <v>Romeoville</v>
    <v>3246</v>
    <v>10</v>
    <v>Romeoville</v>
    <v>mdp/vdpid/5477675172016160769</v>
  </rv>
  <rv s="0">
    <v>536870912</v>
    <v>Andover</v>
    <v>a4905a45-a060-abe4-c9b5-39632f695096</v>
    <v>en-US</v>
    <v>Map</v>
  </rv>
  <rv s="0">
    <v>536870912</v>
    <v>Day County</v>
    <v>e48aea4b-e5e1-4ee6-3126-447141c5fe6c</v>
    <v>en-US</v>
    <v>Map</v>
  </rv>
  <rv s="1">
    <fb>0.77699643310099997</fb>
    <v>9</v>
  </rv>
  <rv s="1">
    <fb>45.410556</fb>
    <v>10</v>
  </rv>
  <rv s="3">
    <v>https://www.bing.com/search?q=andover+day+county+south+dakota&amp;form=skydnc</v>
    <v>Learn more on Bing</v>
  </rv>
  <rv s="1">
    <fb>-97.903610999999998</fb>
    <v>10</v>
  </rv>
  <rv s="1">
    <fb>66</fb>
    <v>9</v>
  </rv>
  <rv s="15">
    <v>#VALUE!</v>
    <v>en-US</v>
    <v>a4905a45-a060-abe4-c9b5-39632f695096</v>
    <v>536870912</v>
    <v>1</v>
    <v>1281</v>
    <v>368</v>
    <v>Andover</v>
    <v>5</v>
    <v>6</v>
    <v>Map</v>
    <v>7</v>
    <v>8</v>
    <v>119</v>
    <v>3249</v>
    <v>3250</v>
    <v>4</v>
    <v>Andover is a town in northwestern Day County, South Dakota, United States. The population was 66 at the 2020 census.</v>
    <v>3251</v>
    <v>3252</v>
    <v>3253</v>
    <v>Andover</v>
    <v>3254</v>
    <v>10</v>
    <v>Andover</v>
    <v>mdp/vdpid/4897470073062555649</v>
  </rv>
  <rv s="0">
    <v>536870912</v>
    <v>Rosholt</v>
    <v>df9de5f8-e069-5ddb-4dfc-115f279a8cc8</v>
    <v>en-US</v>
    <v>Map</v>
  </rv>
  <rv s="0">
    <v>536870912</v>
    <v>Portage County</v>
    <v>dd68b824-afc3-2bb0-0cff-093cfb386f66</v>
    <v>en-US</v>
    <v>Map</v>
  </rv>
  <rv s="1">
    <fb>2.85</fb>
    <v>9</v>
  </rv>
  <rv s="1">
    <fb>44.627763999999999</fb>
    <v>10</v>
  </rv>
  <rv s="3">
    <v>https://www.bing.com/search?q=rosholt+wisconsin&amp;form=skydnc</v>
    <v>Learn more on Bing</v>
  </rv>
  <rv s="1">
    <fb>-89.304834</fb>
    <v>10</v>
  </rv>
  <rv s="1">
    <fb>487</fb>
    <v>9</v>
  </rv>
  <rv s="15">
    <v>#VALUE!</v>
    <v>en-US</v>
    <v>df9de5f8-e069-5ddb-4dfc-115f279a8cc8</v>
    <v>536870912</v>
    <v>1</v>
    <v>1284</v>
    <v>368</v>
    <v>Rosholt</v>
    <v>5</v>
    <v>6</v>
    <v>Map</v>
    <v>7</v>
    <v>548</v>
    <v>115</v>
    <v>3257</v>
    <v>3258</v>
    <v>4</v>
    <v>Rosholt is a village in Portage County, Wisconsin, United States. The population was 506 at the 2010 census.</v>
    <v>3259</v>
    <v>3260</v>
    <v>3261</v>
    <v>Rosholt</v>
    <v>3262</v>
    <v>10</v>
    <v>Rosholt</v>
    <v>mdp/vdpid/5476406489277005825</v>
  </rv>
  <rv s="0">
    <v>536870912</v>
    <v>Mount Prospect</v>
    <v>d071139c-7645-22fc-fd81-38592ee0709f</v>
    <v>en-US</v>
    <v>Map</v>
  </rv>
  <rv s="1">
    <fb>27.86</fb>
    <v>9</v>
  </rv>
  <rv s="5">
    <v>103</v>
    <v>7</v>
    <v>1290</v>
    <v>0</v>
    <v>Image of Mount Prospect</v>
  </rv>
  <rv s="1">
    <fb>42.065556000000001</fb>
    <v>10</v>
  </rv>
  <rv s="2">
    <v>215</v>
  </rv>
  <rv s="3">
    <v>https://www.bing.com/search?q=mount+prospect+illinois&amp;form=skydnc</v>
    <v>Learn more on Bing</v>
  </rv>
  <rv s="1">
    <fb>-87.936110999999997</fb>
    <v>10</v>
  </rv>
  <rv s="1">
    <fb>56852</fb>
    <v>9</v>
  </rv>
  <rv s="14">
    <v>#VALUE!</v>
    <v>en-US</v>
    <v>d071139c-7645-22fc-fd81-38592ee0709f</v>
    <v>536870912</v>
    <v>1</v>
    <v>1289</v>
    <v>349</v>
    <v>Mount Prospect</v>
    <v>18</v>
    <v>19</v>
    <v>Map</v>
    <v>7</v>
    <v>8</v>
    <v>125</v>
    <v>1381</v>
    <v>3265</v>
    <v>4</v>
    <v>Mount Prospect is a village in Elk Grove and Wheeling Townships in Cook County, Illinois, about 20 miles northwest of downtown Chicago, and approximately 4 miles north of O'Hare International Airport. As of the 2020 census, the village had a total population of 56,852.</v>
    <v>3266</v>
    <v>3267</v>
    <v>3268</v>
    <v>3269</v>
    <v>3270</v>
    <v>Mount Prospect</v>
    <v>3271</v>
    <v>10</v>
    <v>Mount Prospect</v>
    <v>mdp/vdpid/5477656562073862145</v>
  </rv>
  <rv s="0">
    <v>536870912</v>
    <v>Farmington</v>
    <v>b0878b56-8bdf-4128-f674-4bc9089bf29e</v>
    <v>en-US</v>
    <v>Map</v>
  </rv>
  <rv s="1">
    <fb>38.69</fb>
    <v>9</v>
  </rv>
  <rv s="1">
    <fb>44.640278000000002</fb>
    <v>10</v>
  </rv>
  <rv s="2">
    <v>216</v>
  </rv>
  <rv s="3">
    <v>https://www.bing.com/search?q=farmington+minnesota&amp;form=skydnc</v>
    <v>Learn more on Bing</v>
  </rv>
  <rv s="1">
    <fb>-93.143611000000007</fb>
    <v>10</v>
  </rv>
  <rv s="1">
    <fb>23632</fb>
    <v>9</v>
  </rv>
  <rv s="4">
    <v>#VALUE!</v>
    <v>en-US</v>
    <v>b0878b56-8bdf-4128-f674-4bc9089bf29e</v>
    <v>536870912</v>
    <v>1</v>
    <v>1294</v>
    <v>3</v>
    <v>Farmington</v>
    <v>5</v>
    <v>6</v>
    <v>Map</v>
    <v>7</v>
    <v>8</v>
    <v>90</v>
    <v>2078</v>
    <v>3274</v>
    <v>4</v>
    <v>Farmington is a city in Dakota County, Minnesota, United States. The population was 23,632 at the 2020 census. It is a part of the Minneapolis-St. Paul metropolitan area.</v>
    <v>3275</v>
    <v>3276</v>
    <v>3277</v>
    <v>3278</v>
    <v>Farmington</v>
    <v>3279</v>
    <v>10</v>
    <v>Farmington</v>
    <v>mdp/vdpid/5091515811906977793</v>
  </rv>
  <rv s="0">
    <v>536870912</v>
    <v>Tremonton</v>
    <v>315dfb6e-c6ff-2e27-7f2a-aadb957c226d</v>
    <v>en-US</v>
    <v>Map</v>
  </rv>
  <rv s="0">
    <v>536870912</v>
    <v>Box Elder County</v>
    <v>454464bc-7f4f-6411-c0ab-3bbde39b57a5</v>
    <v>en-US</v>
    <v>Map</v>
  </rv>
  <rv s="1">
    <fb>20.2</fb>
    <v>9</v>
  </rv>
  <rv s="1">
    <fb>41.711745999999998</fb>
    <v>10</v>
  </rv>
  <rv s="3">
    <v>https://www.bing.com/search?q=tremonton+utah&amp;form=skydnc</v>
    <v>Learn more on Bing</v>
  </rv>
  <rv s="1">
    <fb>-112.16605300000001</fb>
    <v>10</v>
  </rv>
  <rv s="1">
    <fb>8882</fb>
    <v>9</v>
  </rv>
  <rv s="15">
    <v>#VALUE!</v>
    <v>en-US</v>
    <v>315dfb6e-c6ff-2e27-7f2a-aadb957c226d</v>
    <v>536870912</v>
    <v>1</v>
    <v>1296</v>
    <v>368</v>
    <v>Tremonton</v>
    <v>5</v>
    <v>6</v>
    <v>Map</v>
    <v>7</v>
    <v>548</v>
    <v>130</v>
    <v>3282</v>
    <v>3283</v>
    <v>4</v>
    <v>Tremonton is a city in Box Elder County, Utah. The population was 7,647 at the time of the 2010 census.</v>
    <v>3284</v>
    <v>3285</v>
    <v>3286</v>
    <v>Tremonton</v>
    <v>3287</v>
    <v>1451</v>
    <v>Tremonton</v>
    <v>mdp/vdpid/5081213862917701633</v>
  </rv>
  <rv s="0">
    <v>536870912</v>
    <v>Cedarburg</v>
    <v>3f7a4d9e-c2a2-1b86-29dd-9a1f56d48ba1</v>
    <v>en-US</v>
    <v>Map</v>
  </rv>
  <rv s="0">
    <v>536870912</v>
    <v>Ozaukee County</v>
    <v>531c6ae7-1879-4f23-c188-1666e8a5043c</v>
    <v>en-US</v>
    <v>Map</v>
  </rv>
  <rv s="1">
    <fb>12.61</fb>
    <v>9</v>
  </rv>
  <rv s="1">
    <fb>43.288333000000002</fb>
    <v>10</v>
  </rv>
  <rv s="2">
    <v>217</v>
  </rv>
  <rv s="3">
    <v>https://www.bing.com/search?q=cedarburg+wisconsin&amp;form=skydnc</v>
    <v>Learn more on Bing</v>
  </rv>
  <rv s="1">
    <fb>-87.987499999999997</fb>
    <v>10</v>
  </rv>
  <rv s="1">
    <fb>11412</fb>
    <v>9</v>
  </rv>
  <rv s="4">
    <v>#VALUE!</v>
    <v>en-US</v>
    <v>3f7a4d9e-c2a2-1b86-29dd-9a1f56d48ba1</v>
    <v>536870912</v>
    <v>1</v>
    <v>1300</v>
    <v>3</v>
    <v>Cedarburg</v>
    <v>18</v>
    <v>63</v>
    <v>Map</v>
    <v>7</v>
    <v>8</v>
    <v>115</v>
    <v>3290</v>
    <v>3291</v>
    <v>4</v>
    <v>Cedarburg is a city in Ozaukee County, Wisconsin, United States. Located about 20 miles north of Milwaukee and in close proximity to Interstate 43, it is a suburban community in the Milwaukee metropolitan area. The city incorporated in 1885, and at the time of the 2010 census the population was 11,412.</v>
    <v>3292</v>
    <v>3293</v>
    <v>3294</v>
    <v>3295</v>
    <v>Cedarburg</v>
    <v>3296</v>
    <v>10</v>
    <v>Cedarburg</v>
    <v>mdp/vdpid/5476816119132061697</v>
  </rv>
  <rv s="0">
    <v>536870912</v>
    <v>Arlington</v>
    <v>c26c2699-3b49-47d8-96a6-6c15c8b7012a</v>
    <v>en-US</v>
    <v>Map</v>
  </rv>
  <rv s="1">
    <fb>258.2</fb>
    <v>9</v>
  </rv>
  <rv s="5">
    <v>104</v>
    <v>7</v>
    <v>1306</v>
    <v>0</v>
    <v>Image of Arlington</v>
  </rv>
  <rv s="1">
    <fb>32.735593999999999</fb>
    <v>10</v>
  </rv>
  <rv s="0">
    <v>805306368</v>
    <v>Jeff Williams (Mayor)</v>
    <v>a76001fa-22b2-1075-36b6-89b895405f40</v>
    <v>en-US</v>
    <v>Generic</v>
  </rv>
  <rv s="2">
    <v>218</v>
  </rv>
  <rv s="3">
    <v>https://www.bing.com/search?q=arlington+texas&amp;form=skydnc</v>
    <v>Learn more on Bing</v>
  </rv>
  <rv s="1">
    <fb>-97.107110000000006</fb>
    <v>10</v>
  </rv>
  <rv s="1">
    <fb>394266</fb>
    <v>9</v>
  </rv>
  <rv s="14">
    <v>#VALUE!</v>
    <v>en-US</v>
    <v>c26c2699-3b49-47d8-96a6-6c15c8b7012a</v>
    <v>536870912</v>
    <v>1</v>
    <v>1305</v>
    <v>349</v>
    <v>Arlington</v>
    <v>18</v>
    <v>19</v>
    <v>Map</v>
    <v>7</v>
    <v>8</v>
    <v>93</v>
    <v>2691</v>
    <v>3299</v>
    <v>4</v>
    <v>Arlington is a city in the U.S. state of Texas, located in Tarrant County. It forms part of the Mid-Cities region of the Dallas–Fort Worth–Arlington metropolitan statistical area, and is a principal city of the metropolis and region. The city had a population of 394,266 in 2020, making it the second-largest city in the county after Fort Worth. Arlington is the 50th-most populous city in the United States, the seventh-most populous city in the state of Texas, and the largest city in the state that is not a county seat.</v>
    <v>3300</v>
    <v>3301</v>
    <v>3303</v>
    <v>3304</v>
    <v>3305</v>
    <v>Arlington</v>
    <v>3306</v>
    <v>10</v>
    <v>Arlington</v>
    <v>mdp/vdpid/5107767829441019905</v>
  </rv>
  <rv s="0">
    <v>536870912</v>
    <v>El Dorado Hills</v>
    <v>4d3fb04b-09f6-3d93-73a9-ca77c0eb585e</v>
    <v>en-US</v>
    <v>Map</v>
  </rv>
  <rv s="0">
    <v>536870912</v>
    <v>El Dorado County</v>
    <v>245807bc-df44-f987-8f35-b8090c52a9bf</v>
    <v>en-US</v>
    <v>Map</v>
  </rv>
  <rv s="1">
    <fb>125.88800000000001</fb>
    <v>9</v>
  </rv>
  <rv s="5">
    <v>105</v>
    <v>7</v>
    <v>1312</v>
    <v>0</v>
    <v>Image of El Dorado Hills</v>
  </rv>
  <rv s="1">
    <fb>38.702483999999998</fb>
    <v>10</v>
  </rv>
  <rv s="3">
    <v>https://www.bing.com/search?q=el+dorado+hills+california&amp;form=skydnc</v>
    <v>Learn more on Bing</v>
  </rv>
  <rv s="1">
    <fb>-121.082364</fb>
    <v>10</v>
  </rv>
  <rv s="1">
    <fb>42108</fb>
    <v>9</v>
  </rv>
  <rv s="25">
    <v>#VALUE!</v>
    <v>en-US</v>
    <v>4d3fb04b-09f6-3d93-73a9-ca77c0eb585e</v>
    <v>536870912</v>
    <v>1</v>
    <v>1311</v>
    <v>664</v>
    <v>El Dorado Hills</v>
    <v>18</v>
    <v>19</v>
    <v>Map</v>
    <v>7</v>
    <v>555</v>
    <v>86</v>
    <v>3309</v>
    <v>3310</v>
    <v>4</v>
    <v>El Dorado Hills is an unincorporated town and census-designated place in El Dorado County, California. Located in the Greater Sacramento region of Northern California, it had a population was 50,547 at the 2020 census, up from 42,108 at the 2010 census. El Dorado Hills is primarily an affluent suburb of Sacramento.</v>
    <v>3311</v>
    <v>3312</v>
    <v>3313</v>
    <v>3314</v>
    <v>El Dorado Hills</v>
    <v>3315</v>
    <v>226</v>
    <v>El Dorado Hills</v>
    <v>mdp/vdpid/5057752789384429569</v>
  </rv>
  <rv s="0">
    <v>536870912</v>
    <v>Coral Springs</v>
    <v>9a5a933e-785a-4cb7-8cd2-81d877db5afa</v>
    <v>en-US</v>
    <v>Map</v>
  </rv>
  <rv s="0">
    <v>536870912</v>
    <v>Broward County</v>
    <v>cf5e8599-9690-9e20-ba91-9e988de7800e</v>
    <v>en-US</v>
    <v>Map</v>
  </rv>
  <rv s="1">
    <fb>62.1</fb>
    <v>9</v>
  </rv>
  <rv s="1">
    <fb>26.272509899999999</fb>
    <v>10</v>
  </rv>
  <rv s="2">
    <v>219</v>
  </rv>
  <rv s="3">
    <v>https://www.bing.com/search?q=coral+springs+florida&amp;form=skydnc</v>
    <v>Learn more on Bing</v>
  </rv>
  <rv s="1">
    <fb>-80.254183100000006</fb>
    <v>10</v>
  </rv>
  <rv s="1">
    <fb>134394</fb>
    <v>9</v>
  </rv>
  <rv s="4">
    <v>#VALUE!</v>
    <v>en-US</v>
    <v>9a5a933e-785a-4cb7-8cd2-81d877db5afa</v>
    <v>536870912</v>
    <v>1</v>
    <v>1319</v>
    <v>3</v>
    <v>Coral Springs</v>
    <v>18</v>
    <v>63</v>
    <v>Map</v>
    <v>7</v>
    <v>8</v>
    <v>116</v>
    <v>3318</v>
    <v>3319</v>
    <v>4</v>
    <v>Coral Springs, officially the City of Coral Springs, is a city in Broward County, Florida, United States, approximately 20 miles northwest of Fort Lauderdale. As of the 2010 United States Census, the city had a population of 121,096. It is a principal city of the Miami metropolitan area, which was home to an estimated 6,012,331 people at the 2015 census.</v>
    <v>3320</v>
    <v>3321</v>
    <v>3322</v>
    <v>3323</v>
    <v>Coral Springs</v>
    <v>3324</v>
    <v>162</v>
    <v>Coral Springs</v>
    <v>mdp/vdpid/5502056433283235841</v>
  </rv>
  <rv s="0">
    <v>536870912</v>
    <v>Stillwater</v>
    <v>ca4ee1d9-3e21-d8a9-ac62-81373d7a6d41</v>
    <v>en-US</v>
    <v>Map</v>
  </rv>
  <rv s="0">
    <v>536870912</v>
    <v>Washington County</v>
    <v>3f44a449-aeb8-66c7-1e37-72997403a00e</v>
    <v>en-US</v>
    <v>Map</v>
  </rv>
  <rv s="1">
    <fb>20.67</fb>
    <v>9</v>
  </rv>
  <rv s="1">
    <fb>45.05</fb>
    <v>10</v>
  </rv>
  <rv s="2">
    <v>220</v>
  </rv>
  <rv s="3">
    <v>https://www.bing.com/search?q=stillwater+minnesota&amp;form=skydnc</v>
    <v>Learn more on Bing</v>
  </rv>
  <rv s="1">
    <fb>-92.816666999999995</fb>
    <v>10</v>
  </rv>
  <rv s="1">
    <fb>19404</fb>
    <v>9</v>
  </rv>
  <rv s="4">
    <v>#VALUE!</v>
    <v>en-US</v>
    <v>ca4ee1d9-3e21-d8a9-ac62-81373d7a6d41</v>
    <v>536870912</v>
    <v>1</v>
    <v>1323</v>
    <v>3</v>
    <v>Stillwater</v>
    <v>18</v>
    <v>63</v>
    <v>Map</v>
    <v>7</v>
    <v>548</v>
    <v>90</v>
    <v>3327</v>
    <v>3328</v>
    <v>4</v>
    <v>Stillwater is a city in the U.S. state of Minnesota and the county seat of Washington County. It is in the Minneapolis–Saint Paul metropolitan area, on the west bank of the St. Croix River, across from Houlton, Wisconsin. Stillwater's population was 18,225 at the 2010 census. Stillwater is often called "the birthplace of Minnesota" due to its role in the establishment of the state.</v>
    <v>3329</v>
    <v>3330</v>
    <v>3331</v>
    <v>3332</v>
    <v>Stillwater</v>
    <v>3333</v>
    <v>10</v>
    <v>Stillwater</v>
    <v>mdp/vdpid/4899728708652236801</v>
  </rv>
  <rv s="0">
    <v>536870912</v>
    <v>Grand Ridge</v>
    <v>8ea56dda-11cb-858f-8dc1-5e60e9de82fd</v>
    <v>en-US</v>
    <v>Map</v>
  </rv>
  <rv s="0">
    <v>536870912</v>
    <v>Jackson County</v>
    <v>a0def78c-9483-6ded-1674-6f64742dd8c8</v>
    <v>en-US</v>
    <v>Map</v>
  </rv>
  <rv s="1">
    <fb>5.96</fb>
    <v>9</v>
  </rv>
  <rv s="1">
    <fb>30.711943999999999</fb>
    <v>10</v>
  </rv>
  <rv s="3">
    <v>https://www.bing.com/search?q=grand+ridge+florida&amp;form=skydnc</v>
    <v>Learn more on Bing</v>
  </rv>
  <rv s="1">
    <fb>-85.018056000000001</fb>
    <v>10</v>
  </rv>
  <rv s="1">
    <fb>882</fb>
    <v>9</v>
  </rv>
  <rv s="15">
    <v>#VALUE!</v>
    <v>en-US</v>
    <v>8ea56dda-11cb-858f-8dc1-5e60e9de82fd</v>
    <v>536870912</v>
    <v>1</v>
    <v>1325</v>
    <v>368</v>
    <v>Grand Ridge</v>
    <v>5</v>
    <v>6</v>
    <v>Map</v>
    <v>7</v>
    <v>8</v>
    <v>116</v>
    <v>3336</v>
    <v>3337</v>
    <v>4</v>
    <v>Grand Ridge is a town in Jackson County, Florida, United States. The population was 892 at the 2010 census, up from 792 at the 2000 census.</v>
    <v>3338</v>
    <v>3339</v>
    <v>3340</v>
    <v>Grand Ridge</v>
    <v>3341</v>
    <v>10</v>
    <v>Grand Ridge</v>
    <v>mdp/vdpid/5496260849762828289</v>
  </rv>
  <rv s="0">
    <v>536870912</v>
    <v>Ancaster</v>
    <v>78ff9232-d987-4f82-6078-7ade7c567e41</v>
    <v>en-US</v>
    <v>Map</v>
  </rv>
  <rv s="1">
    <fb>176.63</fb>
    <v>9</v>
  </rv>
  <rv s="1">
    <fb>43.216667000000001</fb>
    <v>10</v>
  </rv>
  <rv s="3">
    <v>https://www.bing.com/search?q=ancaster+ontario&amp;form=skydnc</v>
    <v>Learn more on Bing</v>
  </rv>
  <rv s="1">
    <fb>-80</fb>
    <v>10</v>
  </rv>
  <rv s="41">
    <v>#VALUE!</v>
    <v>en-US</v>
    <v>78ff9232-d987-4f82-6078-7ade7c567e41</v>
    <v>536870912</v>
    <v>1</v>
    <v>1328</v>
    <v>1329</v>
    <v>Ancaster</v>
    <v>18</v>
    <v>63</v>
    <v>Map</v>
    <v>7</v>
    <v>559</v>
    <v>1633</v>
    <v>3344</v>
    <v>1635</v>
    <v>Ancaster is a historic town in the city of Hamilton, Ontario, Canada, located on the Niagara Escarpment. Founded as a town in 1793, it immediately developed itself into one of the first important and influential early British Upper Canada communities established during the late 18th century eventually amalgamating with the city of Hamilton in 2001. By 1823, due in large part to its easily accessible water power and location at the juncture of prehistoric indigenous trading routes, Ancaster had become Upper Canada's largest industrial and commercial centre. Additionally, Ancaster had at that time attracted the 2nd largest populace in Upper Canada trailing only Kingston, but surpassing the populations of nearby Toronto and Hamilton. After this initial period of prosperity beginning in the late 18th century, sudden significant water and rail transportation advancements of the early 19th century would soon better benefit Ancaster's neighbouring towns situated closer to the Lake Ontario waterfront. Stationary steam engines for industries that had rapidly developed in the 19th century would eventually make Ancaster's water-powered industries less vital. As a result, after the 1820s, Ancaster's influence during the remainder of the 19th century would begin to wane.</v>
    <v>3345</v>
    <v>3346</v>
    <v>3347</v>
    <v>Ancaster</v>
    <v>162</v>
    <v>Ancaster</v>
    <v>mdp/vdpid/5479633933207339010</v>
  </rv>
  <rv s="0">
    <v>536870912</v>
    <v>Perrysburg</v>
    <v>03087e5c-aede-b5da-d3d5-54b5214e0287</v>
    <v>en-US</v>
    <v>Map</v>
  </rv>
  <rv s="0">
    <v>536870912</v>
    <v>Wood County</v>
    <v>08a0d549-92cf-27a8-c6a9-b1eb004388e6</v>
    <v>en-US</v>
    <v>Map</v>
  </rv>
  <rv s="1">
    <fb>29.81</fb>
    <v>9</v>
  </rv>
  <rv s="1">
    <fb>41.557113999999999</fb>
    <v>10</v>
  </rv>
  <rv s="2">
    <v>221</v>
  </rv>
  <rv s="3">
    <v>https://www.bing.com/search?q=perrysburg+ohio&amp;form=skydnc</v>
    <v>Learn more on Bing</v>
  </rv>
  <rv s="1">
    <fb>-83.627836000000002</fb>
    <v>10</v>
  </rv>
  <rv s="1">
    <fb>25041</fb>
    <v>9</v>
  </rv>
  <rv s="4">
    <v>#VALUE!</v>
    <v>en-US</v>
    <v>03087e5c-aede-b5da-d3d5-54b5214e0287</v>
    <v>536870912</v>
    <v>1</v>
    <v>1334</v>
    <v>3</v>
    <v>Perrysburg</v>
    <v>18</v>
    <v>63</v>
    <v>Map</v>
    <v>7</v>
    <v>8</v>
    <v>95</v>
    <v>3350</v>
    <v>3351</v>
    <v>4</v>
    <v>Perrysburg is a city located in Wood County, Ohio, United States, along the south side of the Maumee River. The population was 25,041 at the 2020 census. Part of the Toledo metropolitan area, the city is 12 miles southwest of Toledo. Perrysburg is the second largest city in Wood County, after the county seat of Bowling Green.</v>
    <v>3352</v>
    <v>3353</v>
    <v>3354</v>
    <v>3355</v>
    <v>Perrysburg</v>
    <v>3356</v>
    <v>162</v>
    <v>Perrysburg</v>
    <v>mdp/vdpid/5479813173768880129</v>
  </rv>
  <rv s="0">
    <v>536870912</v>
    <v>Richfield</v>
    <v>ada7c182-3686-fba0-f6d6-7b2c523a2c8a</v>
    <v>en-US</v>
    <v>Map</v>
  </rv>
  <rv s="0">
    <v>536870912</v>
    <v>Summit County</v>
    <v>f00064a2-29e4-8c1b-4812-fe20c9be7b30</v>
    <v>en-US</v>
    <v>Map</v>
  </rv>
  <rv s="1">
    <fb>24.14</fb>
    <v>9</v>
  </rv>
  <rv s="1">
    <fb>41.239665000000002</fb>
    <v>10</v>
  </rv>
  <rv s="2">
    <v>222</v>
  </rv>
  <rv s="3">
    <v>https://www.bing.com/search?q=richfield+ohio&amp;form=skydnc</v>
    <v>Learn more on Bing</v>
  </rv>
  <rv s="1">
    <fb>-81.654619999999994</fb>
    <v>10</v>
  </rv>
  <rv s="1">
    <fb>3646</fb>
    <v>9</v>
  </rv>
  <rv s="4">
    <v>#VALUE!</v>
    <v>en-US</v>
    <v>ada7c182-3686-fba0-f6d6-7b2c523a2c8a</v>
    <v>536870912</v>
    <v>1</v>
    <v>1337</v>
    <v>3</v>
    <v>Richfield</v>
    <v>18</v>
    <v>63</v>
    <v>Map</v>
    <v>7</v>
    <v>548</v>
    <v>95</v>
    <v>3359</v>
    <v>3360</v>
    <v>4</v>
    <v>Richfield is a village in Summit County, Ohio, United States. The population was 3,648 at the 2010 census. The village and the adjacent Richfield Township are approximately equidistant between the downtown areas of Akron and Cleveland. It is part of the Akron Metropolitan Statistical Area. Richfield is the sister city of Wolfach, Germany.</v>
    <v>3361</v>
    <v>3362</v>
    <v>3363</v>
    <v>3364</v>
    <v>Richfield</v>
    <v>3365</v>
    <v>162</v>
    <v>Richfield</v>
    <v>mdp/vdpid/5480017442195374081</v>
  </rv>
  <rv s="0">
    <v>536870912</v>
    <v>Mountain House</v>
    <v>1efc87c6-03e7-747e-01fa-b47334ea1a2e</v>
    <v>en-US</v>
    <v>Map</v>
  </rv>
  <rv s="0">
    <v>536870912</v>
    <v>San Joaquin County</v>
    <v>afddb8c5-2a1f-d933-a7c2-67aaae041708</v>
    <v>en-US</v>
    <v>Map</v>
  </rv>
  <rv s="1">
    <fb>8.2680000000000007</fb>
    <v>9</v>
  </rv>
  <rv s="1">
    <fb>37.773888999999997</fb>
    <v>10</v>
  </rv>
  <rv s="3">
    <v>https://www.bing.com/search?q=mountain+house+ca&amp;form=skydnc</v>
    <v>Learn more on Bing</v>
  </rv>
  <rv s="1">
    <fb>-121.544167</fb>
    <v>10</v>
  </rv>
  <rv s="1">
    <fb>24499</fb>
    <v>9</v>
  </rv>
  <rv s="15">
    <v>#VALUE!</v>
    <v>en-US</v>
    <v>1efc87c6-03e7-747e-01fa-b47334ea1a2e</v>
    <v>536870912</v>
    <v>1</v>
    <v>1340</v>
    <v>368</v>
    <v>Mountain House</v>
    <v>18</v>
    <v>63</v>
    <v>Map</v>
    <v>7</v>
    <v>8</v>
    <v>86</v>
    <v>3368</v>
    <v>3369</v>
    <v>4</v>
    <v>Mountain House is a planned community in San Joaquin County, California. Located at the border of the San Joaquin Valley and the San Francisco Bay Area, Mountain House is 5 miles northwest of Tracy, 2 miles north of Interstate 205, and about 50 miles east of San Francisco. The population was 24,499 at the 2020 census. For statistical purposes, the United States Census Bureau has defined Mountain House as a census-designated place.</v>
    <v>3370</v>
    <v>3371</v>
    <v>3372</v>
    <v>Mountain House</v>
    <v>3373</v>
    <v>226</v>
    <v>Mountain House</v>
    <v>mdp/vdpid/5058004756560084993</v>
  </rv>
  <rv s="0">
    <v>536870912</v>
    <v>Owasso</v>
    <v>115bf439-84ce-81e1-b880-d42abd19b3b7</v>
    <v>en-US</v>
    <v>Map</v>
  </rv>
  <rv s="0">
    <v>536870912</v>
    <v>Tulsa County</v>
    <v>ec118813-dbcf-e416-6e21-ab8891de29f0</v>
    <v>en-US</v>
    <v>Map</v>
  </rv>
  <rv s="1">
    <fb>42.24</fb>
    <v>9</v>
  </rv>
  <rv s="1">
    <fb>36.290278000000001</fb>
    <v>10</v>
  </rv>
  <rv s="2">
    <v>223</v>
  </rv>
  <rv s="3">
    <v>https://www.bing.com/search?q=owasso+oklahoma&amp;form=skydnc</v>
    <v>Learn more on Bing</v>
  </rv>
  <rv s="1">
    <fb>-95.828610999999995</fb>
    <v>10</v>
  </rv>
  <rv s="1">
    <fb>38240</fb>
    <v>9</v>
  </rv>
  <rv s="4">
    <v>#VALUE!</v>
    <v>en-US</v>
    <v>115bf439-84ce-81e1-b880-d42abd19b3b7</v>
    <v>536870912</v>
    <v>1</v>
    <v>1343</v>
    <v>3</v>
    <v>Owasso</v>
    <v>18</v>
    <v>63</v>
    <v>Map</v>
    <v>7</v>
    <v>8</v>
    <v>107</v>
    <v>3376</v>
    <v>3377</v>
    <v>4</v>
    <v>Owasso is a city in Rogers and Tulsa Counties in the U.S. state of Oklahoma, and a northern suburb of Tulsa. The population was 38,240 persons at the 2020 census, compared to 28,915 at the 2010 census, a gain of 32.24 percent. Originally settled in 1881 in Indian Territory, the town was incorporated in 1904 just before Oklahoma statehood and was chartered as a city in 1972.</v>
    <v>3378</v>
    <v>3379</v>
    <v>3380</v>
    <v>3381</v>
    <v>Owasso</v>
    <v>3382</v>
    <v>10</v>
    <v>Owasso</v>
    <v>mdp/vdpid/5095450139858829313</v>
  </rv>
  <rv s="0">
    <v>536870912</v>
    <v>Hamilton</v>
    <v>4f004daa-ec48-8782-02ca-05affa927e6b</v>
    <v>en-US</v>
    <v>Map</v>
  </rv>
  <rv s="0">
    <v>536870912</v>
    <v>Butler County</v>
    <v>af6eee7f-7d51-695d-f43e-235e73504c4b</v>
    <v>en-US</v>
    <v>Map</v>
  </rv>
  <rv s="1">
    <fb>57.19</fb>
    <v>9</v>
  </rv>
  <rv s="1">
    <fb>39.395833000000003</fb>
    <v>10</v>
  </rv>
  <rv s="2">
    <v>224</v>
  </rv>
  <rv s="3">
    <v>https://www.bing.com/search?q=hamilton+ohio&amp;form=skydnc</v>
    <v>Learn more on Bing</v>
  </rv>
  <rv s="1">
    <fb>-84.564999999999998</fb>
    <v>10</v>
  </rv>
  <rv s="1">
    <fb>63399</fb>
    <v>9</v>
  </rv>
  <rv s="4">
    <v>#VALUE!</v>
    <v>en-US</v>
    <v>4f004daa-ec48-8782-02ca-05affa927e6b</v>
    <v>536870912</v>
    <v>1</v>
    <v>1347</v>
    <v>3</v>
    <v>Hamilton</v>
    <v>18</v>
    <v>63</v>
    <v>Map</v>
    <v>7</v>
    <v>8</v>
    <v>95</v>
    <v>3385</v>
    <v>3386</v>
    <v>4</v>
    <v>Hamilton is a city in and the county seat of Butler County, Ohio. Located 20 miles north of Cincinnati, Hamilton is the second largest city in the Greater Cincinnati area and the 10th largest city in Ohio. The population was 63,399 at the 2020 census. Hamilton is governed under a council-manager form of government; the current mayor is Patrick Moeller and the city manager is Joshua Smith. Most of the city is served by the Hamilton City School District.</v>
    <v>3387</v>
    <v>3388</v>
    <v>3389</v>
    <v>3390</v>
    <v>Hamilton</v>
    <v>3391</v>
    <v>162</v>
    <v>Hamilton</v>
    <v>mdp/vdpid/5478626678836035585</v>
  </rv>
  <rv s="0">
    <v>536870912</v>
    <v>Orange</v>
    <v>e212d3f1-9f37-4609-b7e3-398a26c0a5c0</v>
    <v>en-US</v>
    <v>Map</v>
  </rv>
  <rv s="1">
    <fb>65.370999999999995</fb>
    <v>9</v>
  </rv>
  <rv s="1">
    <fb>33.803055999999998</fb>
    <v>10</v>
  </rv>
  <rv s="3">
    <v>https://www.bing.com/search?q=orange+california&amp;form=skydnc</v>
    <v>Learn more on Bing</v>
  </rv>
  <rv s="1">
    <fb>-117.8325</fb>
    <v>10</v>
  </rv>
  <rv s="1">
    <fb>139911</fb>
    <v>9</v>
  </rv>
  <rv s="15">
    <v>#VALUE!</v>
    <v>en-US</v>
    <v>e212d3f1-9f37-4609-b7e3-398a26c0a5c0</v>
    <v>536870912</v>
    <v>1</v>
    <v>1353</v>
    <v>368</v>
    <v>Orange</v>
    <v>18</v>
    <v>63</v>
    <v>Map</v>
    <v>7</v>
    <v>8</v>
    <v>86</v>
    <v>1864</v>
    <v>3394</v>
    <v>4</v>
    <v>Orange is a city located in Orange County, California. It is approximately 3 miles north of the county seat, Santa Ana. Orange is unusual in this region because many of the homes in its Old Town District were built before 1920. While many other cities in the region demolished such houses in the 1960s, Orange decided to preserve them. The small city of Villa Park is surrounded by the city of Orange. The population was 139,911 as of 2020.</v>
    <v>3395</v>
    <v>3396</v>
    <v>3397</v>
    <v>Orange</v>
    <v>3398</v>
    <v>226</v>
    <v>Orange</v>
    <v>mdp/vdpid/5061298058059317250</v>
  </rv>
  <rv s="0">
    <v>536870912</v>
    <v>San Marcos</v>
    <v>6eb8d944-7df4-4e4f-af14-a59a0c3ecd77</v>
    <v>en-US</v>
    <v>Map</v>
  </rv>
  <rv s="1">
    <fb>63.168999999999997</fb>
    <v>9</v>
  </rv>
  <rv s="5">
    <v>106</v>
    <v>7</v>
    <v>1358</v>
    <v>0</v>
    <v>Image of San Marcos</v>
  </rv>
  <rv s="1">
    <fb>33.139471499999999</fb>
    <v>10</v>
  </rv>
  <rv s="2">
    <v>225</v>
  </rv>
  <rv s="3">
    <v>https://www.bing.com/search?q=san+marcos+california&amp;form=skydnc</v>
    <v>Learn more on Bing</v>
  </rv>
  <rv s="1">
    <fb>-117.1611533</fb>
    <v>10</v>
  </rv>
  <rv s="1">
    <fb>96847</fb>
    <v>9</v>
  </rv>
  <rv s="14">
    <v>#VALUE!</v>
    <v>en-US</v>
    <v>6eb8d944-7df4-4e4f-af14-a59a0c3ecd77</v>
    <v>536870912</v>
    <v>1</v>
    <v>1357</v>
    <v>349</v>
    <v>San Marcos</v>
    <v>18</v>
    <v>19</v>
    <v>Map</v>
    <v>7</v>
    <v>548</v>
    <v>86</v>
    <v>1773</v>
    <v>3401</v>
    <v>4</v>
    <v>San Marcos is a city in the North County region of San Diego County, California. As of the 2010 census, the city's population was 83,781. It is the site of California State University San Marcos. The city is bordered by Escondido to the east, Encinitas to the southwest, Carlsbad to the west, and Vista to the northwest. Lake San Marcos is an enclave, or county island, in the southwestern part of the city, within San Marcos' sphere of influence but technically an unincorporated community.</v>
    <v>3402</v>
    <v>3403</v>
    <v>3404</v>
    <v>3405</v>
    <v>3406</v>
    <v>San Marcos</v>
    <v>3407</v>
    <v>226</v>
    <v>San Marcos</v>
    <v>mdp/vdpid/5073366171084914689</v>
  </rv>
  <rv s="0">
    <v>536870912</v>
    <v>St. Charles</v>
    <v>1ff4bcd7-83c7-30dc-188e-4558e7a9432b</v>
    <v>en-US</v>
    <v>Map</v>
  </rv>
  <rv s="1">
    <fb>38.869999999999997</fb>
    <v>9</v>
  </rv>
  <rv s="5">
    <v>107</v>
    <v>7</v>
    <v>1363</v>
    <v>0</v>
    <v>Image of St. Charles</v>
  </rv>
  <rv s="1">
    <fb>41.913744000000001</fb>
    <v>10</v>
  </rv>
  <rv s="3">
    <v>https://www.bing.com/search?q=st.+charles+illinois&amp;form=skydnc</v>
    <v>Learn more on Bing</v>
  </rv>
  <rv s="1">
    <fb>-88.310850000000002</fb>
    <v>10</v>
  </rv>
  <rv s="1">
    <fb>33081</fb>
    <v>9</v>
  </rv>
  <rv s="25">
    <v>#VALUE!</v>
    <v>en-US</v>
    <v>1ff4bcd7-83c7-30dc-188e-4558e7a9432b</v>
    <v>536870912</v>
    <v>1</v>
    <v>1362</v>
    <v>664</v>
    <v>St. Charles</v>
    <v>18</v>
    <v>19</v>
    <v>Map</v>
    <v>7</v>
    <v>8</v>
    <v>111</v>
    <v>2218</v>
    <v>3410</v>
    <v>4</v>
    <v>St. Charles is a city in DuPage and Kane counties in the U.S. state of Illinois. It lies roughly 40 miles west of Chicago on Illinois Route 64. As of the 2010 census the population was 32,974, and as of 2019 the population had decreased to an estimated 32,887. The official city slogan is "Pride of the Fox", after the Fox River that runs through the center of town. St. Charles is part of a tri-city area along with Geneva and Batavia, all western suburbs of similar size and relative socioeconomic condition.</v>
    <v>3411</v>
    <v>3412</v>
    <v>3413</v>
    <v>3414</v>
    <v>St. Charles</v>
    <v>3415</v>
    <v>10</v>
    <v>St. Charles</v>
    <v>mdp/vdpid/5477652061854105601</v>
  </rv>
  <rv s="0">
    <v>536870912</v>
    <v>Otsego</v>
    <v>7226706e-14b0-2651-5714-69b5b5cc6196</v>
    <v>en-US</v>
    <v>Map</v>
  </rv>
  <rv s="0">
    <v>536870912</v>
    <v>Allegan County</v>
    <v>8f1bc7d5-e01d-b2ec-d671-1cc0e1c169d1</v>
    <v>en-US</v>
    <v>Map</v>
  </rv>
  <rv s="1">
    <fb>5.52</fb>
    <v>9</v>
  </rv>
  <rv s="3">
    <v>https://www.bing.com/search?q=otsego+michigan&amp;form=skydnc</v>
    <v>Learn more on Bing</v>
  </rv>
  <rv s="1">
    <fb>-85.696388999999996</fb>
    <v>10</v>
  </rv>
  <rv s="1">
    <fb>4002</fb>
    <v>9</v>
  </rv>
  <rv s="15">
    <v>#VALUE!</v>
    <v>en-US</v>
    <v>7226706e-14b0-2651-5714-69b5b5cc6196</v>
    <v>536870912</v>
    <v>1</v>
    <v>1365</v>
    <v>368</v>
    <v>Otsego</v>
    <v>18</v>
    <v>63</v>
    <v>Map</v>
    <v>7</v>
    <v>548</v>
    <v>96</v>
    <v>3418</v>
    <v>3419</v>
    <v>4</v>
    <v>Otsego is a city in Allegan County in the U.S. state of Michigan. The population was 3,956 at the 2010 census. The city is within Otsego Township, but is administratively autonomous. Otsego is situated on M-89 about three miles west of Plainwell and US 131. It is about nine miles southeast of Allegan and the Kalamazoo River flows east to west through the city.</v>
    <v>2481</v>
    <v>3420</v>
    <v>3421</v>
    <v>Otsego</v>
    <v>3422</v>
    <v>162</v>
    <v>Otsego</v>
    <v>mdp/vdpid/5477450803511820289</v>
  </rv>
  <rv s="0">
    <v>536870912</v>
    <v>Fayetteville</v>
    <v>5fdd69b9-dc3b-41a1-93df-5c5668e5e378</v>
    <v>en-US</v>
    <v>Map</v>
  </rv>
  <rv s="0">
    <v>536870912</v>
    <v>Washington County</v>
    <v>5a39697f-cc9f-b692-1675-8899c29df9e3</v>
    <v>en-US</v>
    <v>Map</v>
  </rv>
  <rv s="1">
    <fb>112.5</fb>
    <v>9</v>
  </rv>
  <rv s="1">
    <fb>36.076388999999999</fb>
    <v>10</v>
  </rv>
  <rv s="2">
    <v>226</v>
  </rv>
  <rv s="3">
    <v>https://www.bing.com/search?q=fayetteville+arkansas&amp;form=skydnc</v>
    <v>Learn more on Bing</v>
  </rv>
  <rv s="1">
    <fb>-94.160832999999997</fb>
    <v>10</v>
  </rv>
  <rv s="1">
    <fb>93949</fb>
    <v>9</v>
  </rv>
  <rv s="4">
    <v>#VALUE!</v>
    <v>en-US</v>
    <v>5fdd69b9-dc3b-41a1-93df-5c5668e5e378</v>
    <v>536870912</v>
    <v>1</v>
    <v>1371</v>
    <v>3</v>
    <v>Fayetteville</v>
    <v>18</v>
    <v>63</v>
    <v>Map</v>
    <v>7</v>
    <v>8</v>
    <v>131</v>
    <v>3425</v>
    <v>3426</v>
    <v>4</v>
    <v>Fayetteville is the second-largest city in Arkansas, the county seat of Washington County, and the biggest city in Northwest Arkansas. The city is on the outskirts of the Boston Mountains, deep within the Ozarks. Known as Washington until 1829, the city was named after Fayetteville, Tennessee, from which many of the settlers had come. It was incorporated on November 3, 1836, and was rechartered in 1867. The three-county Northwest Arkansas Metropolitan Statistical Area is ranked 105th in terms of population in the United States with 546,725 in 2020 according to the United States Census Bureau. The city had a population of 93,949 at the 2020 Census.</v>
    <v>3427</v>
    <v>3428</v>
    <v>3429</v>
    <v>3430</v>
    <v>Fayetteville</v>
    <v>3431</v>
    <v>10</v>
    <v>Fayetteville</v>
    <v>mdp/vdpid/5097109391304294401</v>
  </rv>
  <rv s="0">
    <v>536870912</v>
    <v>Mount Horeb</v>
    <v>cf4ad8fc-4357-b4b9-8d90-786f8c25d5c2</v>
    <v>en-US</v>
    <v>Map</v>
  </rv>
  <rv s="0">
    <v>536870912</v>
    <v>Dane County</v>
    <v>3b3389e0-12ab-150f-3bf7-f1cc39aac910</v>
    <v>en-US</v>
    <v>Map</v>
  </rv>
  <rv s="1">
    <fb>8.42</fb>
    <v>9</v>
  </rv>
  <rv s="1">
    <fb>43.006030000000003</fb>
    <v>10</v>
  </rv>
  <rv s="3">
    <v>https://www.bing.com/search?q=mt+horeb+wi&amp;form=skydnc</v>
    <v>Learn more on Bing</v>
  </rv>
  <rv s="1">
    <fb>-89.729828999999995</fb>
    <v>10</v>
  </rv>
  <rv s="1">
    <fb>7754</fb>
    <v>9</v>
  </rv>
  <rv s="15">
    <v>#VALUE!</v>
    <v>en-US</v>
    <v>cf4ad8fc-4357-b4b9-8d90-786f8c25d5c2</v>
    <v>536870912</v>
    <v>1</v>
    <v>1375</v>
    <v>368</v>
    <v>Mount Horeb</v>
    <v>5</v>
    <v>6</v>
    <v>Map</v>
    <v>7</v>
    <v>8</v>
    <v>115</v>
    <v>3434</v>
    <v>3435</v>
    <v>4</v>
    <v>Mount Horeb is a village in Dane County, Wisconsin, United States. The population was 7,754 at the 2020 census. It is part of the Madison Metropolitan Statistical Area.</v>
    <v>3436</v>
    <v>3437</v>
    <v>3438</v>
    <v>Mount Horeb</v>
    <v>3439</v>
    <v>10</v>
    <v>Mount Horeb</v>
    <v>mdp/vdpid/5476683661233356801</v>
  </rv>
  <rv s="0">
    <v>536870912</v>
    <v>Sun Prairie</v>
    <v>7bae5b82-804a-11a0-bb8a-0bc3bb8be88d</v>
    <v>en-US</v>
    <v>Map</v>
  </rv>
  <rv s="1">
    <fb>31.73</fb>
    <v>9</v>
  </rv>
  <rv s="1">
    <fb>43.187221999999998</fb>
    <v>10</v>
  </rv>
  <rv s="2">
    <v>227</v>
  </rv>
  <rv s="3">
    <v>https://www.bing.com/search?q=sun+prairie+wisconsin&amp;form=skydnc</v>
    <v>Learn more on Bing</v>
  </rv>
  <rv s="1">
    <fb>-89.210832999999994</fb>
    <v>10</v>
  </rv>
  <rv s="1">
    <fb>35967</fb>
    <v>9</v>
  </rv>
  <rv s="4">
    <v>#VALUE!</v>
    <v>en-US</v>
    <v>7bae5b82-804a-11a0-bb8a-0bc3bb8be88d</v>
    <v>536870912</v>
    <v>1</v>
    <v>1381</v>
    <v>3</v>
    <v>Sun Prairie</v>
    <v>18</v>
    <v>63</v>
    <v>Map</v>
    <v>7</v>
    <v>8</v>
    <v>115</v>
    <v>3434</v>
    <v>3442</v>
    <v>4</v>
    <v>Sun Prairie is a city in Dane County in the U.S. state of Wisconsin. A suburb of Madison, it is part of the Madison Metropolitan Statistical Area. The city's population was 35,967 at the 2020 U.S. Census. It is the second-most populous city in Dane County after Madison.</v>
    <v>3443</v>
    <v>3444</v>
    <v>3445</v>
    <v>3446</v>
    <v>Sun Prairie</v>
    <v>3447</v>
    <v>10</v>
    <v>Sun Prairie</v>
    <v>mdp/vdpid/5476711944029208577</v>
  </rv>
  <rv s="0">
    <v>536870912</v>
    <v>Leamington</v>
    <v>085f23d1-713f-db20-0cf0-f290827432f7</v>
    <v>en-US</v>
    <v>Map</v>
  </rv>
  <rv s="0">
    <v>536870912</v>
    <v>Essex County</v>
    <v>1b9b1abc-bbae-5c3c-0546-be736fa50032</v>
    <v>en-US</v>
    <v>Map</v>
  </rv>
  <rv s="1">
    <fb>508.76</fb>
    <v>9</v>
  </rv>
  <rv s="1">
    <fb>42.051619799999997</fb>
    <v>10</v>
  </rv>
  <rv s="2">
    <v>228</v>
  </rv>
  <rv s="3">
    <v>https://www.bing.com/search?q=leamington+ontario&amp;form=skydnc</v>
    <v>Learn more on Bing</v>
  </rv>
  <rv s="1">
    <fb>-82.599156600000001</fb>
    <v>10</v>
  </rv>
  <rv s="1">
    <fb>27595</fb>
    <v>9</v>
  </rv>
  <rv s="4">
    <v>#VALUE!</v>
    <v>en-US</v>
    <v>085f23d1-713f-db20-0cf0-f290827432f7</v>
    <v>536870912</v>
    <v>1</v>
    <v>1384</v>
    <v>3</v>
    <v>Leamington</v>
    <v>18</v>
    <v>63</v>
    <v>Map</v>
    <v>7</v>
    <v>923</v>
    <v>1633</v>
    <v>3450</v>
    <v>3451</v>
    <v>1635</v>
    <v>Leamington is a municipality in Essex County, Ontario, Canada. With a population of 27,595 in the Canada 2016 Census, it forms the second largest urban centre in Windsor-Essex County after Windsor, Ontario. It includes Point Pelee National Park, the southernmost point of mainland Canada.</v>
    <v>3452</v>
    <v>3453</v>
    <v>3454</v>
    <v>3455</v>
    <v>Leamington</v>
    <v>3456</v>
    <v>162</v>
    <v>Leamington</v>
    <v>mdp/vdpid/5479905569873592321</v>
  </rv>
  <rv s="0">
    <v>536870912</v>
    <v>Clive</v>
    <v>5941551a-5a34-ec78-2118-8ab1d5597302</v>
    <v>en-US</v>
    <v>Map</v>
  </rv>
  <rv s="0">
    <v>536870912</v>
    <v>Polk County</v>
    <v>3bfc0b45-f8b5-fa72-88d1-9a4eb167f835</v>
    <v>en-US</v>
    <v>Map</v>
  </rv>
  <rv s="1">
    <fb>19.97</fb>
    <v>9</v>
  </rv>
  <rv s="1">
    <fb>41.6</fb>
    <v>10</v>
  </rv>
  <rv s="2">
    <v>229</v>
  </rv>
  <rv s="3">
    <v>https://www.bing.com/search?q=clive+iowa&amp;form=skydnc</v>
    <v>Learn more on Bing</v>
  </rv>
  <rv s="1">
    <fb>-93.783332999999999</fb>
    <v>10</v>
  </rv>
  <rv s="1">
    <fb>18601</fb>
    <v>9</v>
  </rv>
  <rv s="4">
    <v>#VALUE!</v>
    <v>en-US</v>
    <v>5941551a-5a34-ec78-2118-8ab1d5597302</v>
    <v>536870912</v>
    <v>1</v>
    <v>1390</v>
    <v>3</v>
    <v>Clive</v>
    <v>18</v>
    <v>63</v>
    <v>Map</v>
    <v>7</v>
    <v>8</v>
    <v>100</v>
    <v>3459</v>
    <v>3460</v>
    <v>4</v>
    <v>Clive is a city in Dallas and Polk counties in the U.S. state of Iowa. As of the 2020 Census, the population was 18,601. It is part of the Des Moines–West Des Moines Metropolitan Statistical Area. Clive is known for its Greenbelt Park and trail system running through the community. Clive serves as the axis of the western Des Moines suburbs, between Urbandale, Waukee and West Des Moines along the major transportation corridors of I-35, I-80 and I-235. The City of Urbandale is to the north to northwest, the City of West Des Moines is to the southeast to southwest, the City of Waukee in Dallas County is to the west.</v>
    <v>3461</v>
    <v>3462</v>
    <v>3463</v>
    <v>3464</v>
    <v>Clive</v>
    <v>3465</v>
    <v>10</v>
    <v>Clive</v>
    <v>mdp/vdpid/5092617656591187969</v>
  </rv>
  <rv s="0">
    <v>536870912</v>
    <v>Maple Plain</v>
    <v>99ae6a63-8a4e-06ad-8e1b-831e1467e500</v>
    <v>en-US</v>
    <v>Map</v>
  </rv>
  <rv s="1">
    <fb>2.9</fb>
    <v>9</v>
  </rv>
  <rv s="1">
    <fb>45.008141999999999</fb>
    <v>10</v>
  </rv>
  <rv s="2">
    <v>230</v>
  </rv>
  <rv s="3">
    <v>https://www.bing.com/search?q=maple+plain+minnesota&amp;form=skydnc</v>
    <v>Learn more on Bing</v>
  </rv>
  <rv s="1">
    <fb>-93.655818999999994</fb>
    <v>10</v>
  </rv>
  <rv s="1">
    <fb>1817</fb>
    <v>9</v>
  </rv>
  <rv s="4">
    <v>#VALUE!</v>
    <v>en-US</v>
    <v>99ae6a63-8a4e-06ad-8e1b-831e1467e500</v>
    <v>536870912</v>
    <v>1</v>
    <v>1395</v>
    <v>3</v>
    <v>Maple Plain</v>
    <v>5</v>
    <v>6</v>
    <v>Map</v>
    <v>7</v>
    <v>548</v>
    <v>90</v>
    <v>1251</v>
    <v>3468</v>
    <v>4</v>
    <v>Maple Plain is a city in Hennepin County, Minnesota, United States. The population was 1,768 at the 2010 census.</v>
    <v>3469</v>
    <v>3470</v>
    <v>3471</v>
    <v>3472</v>
    <v>Maple Plain</v>
    <v>3473</v>
    <v>10</v>
    <v>Maple Plain</v>
    <v>mdp/vdpid/4899317667866869761</v>
  </rv>
  <rv s="0">
    <v>536870912</v>
    <v>Spicer</v>
    <v>73d8d101-cc83-3734-2df3-688c64bfc3bd</v>
    <v>en-US</v>
    <v>Map</v>
  </rv>
  <rv s="1">
    <fb>2.98</fb>
    <v>9</v>
  </rv>
  <rv s="1">
    <fb>45.233055999999998</fb>
    <v>10</v>
  </rv>
  <rv s="3">
    <v>https://www.bing.com/search?q=spicer+minnesota&amp;form=skydnc</v>
    <v>Learn more on Bing</v>
  </rv>
  <rv s="1">
    <fb>-94.94</fb>
    <v>10</v>
  </rv>
  <rv s="1">
    <fb>1209</fb>
    <v>9</v>
  </rv>
  <rv s="15">
    <v>#VALUE!</v>
    <v>en-US</v>
    <v>73d8d101-cc83-3734-2df3-688c64bfc3bd</v>
    <v>536870912</v>
    <v>1</v>
    <v>1397</v>
    <v>368</v>
    <v>Spicer</v>
    <v>5</v>
    <v>6</v>
    <v>Map</v>
    <v>7</v>
    <v>548</v>
    <v>90</v>
    <v>2023</v>
    <v>3476</v>
    <v>4</v>
    <v>Spicer is a city in Kandiyohi County, Minnesota, United States situated on Green Lake. The population was 1,167 at the 2010 census. Sibley State Park and many surrounding lakes are nearby.</v>
    <v>3477</v>
    <v>3478</v>
    <v>3479</v>
    <v>Spicer</v>
    <v>3480</v>
    <v>10</v>
    <v>Spicer</v>
    <v>mdp/vdpid/4899172802260631553</v>
  </rv>
  <rv s="0">
    <v>536870912</v>
    <v>St. Louis</v>
    <v>e418c908-10a1-4800-815f-406c679d8e13</v>
    <v>en-US</v>
    <v>Map</v>
  </rv>
  <rv s="1">
    <fb>170.91331540107299</fb>
    <v>9</v>
  </rv>
  <rv s="5">
    <v>108</v>
    <v>7</v>
    <v>1403</v>
    <v>0</v>
    <v>Image of St. Louis</v>
  </rv>
  <rv s="3">
    <v>https://www.bing.com/search?q=st.+louis+missouri&amp;form=skydnc</v>
    <v>Learn more on Bing</v>
  </rv>
  <rv s="1">
    <fb>301578</fb>
    <v>9</v>
  </rv>
  <rv s="42">
    <v>#VALUE!</v>
    <v>en-US</v>
    <v>e418c908-10a1-4800-815f-406c679d8e13</v>
    <v>536870912</v>
    <v>1</v>
    <v>1401</v>
    <v>1402</v>
    <v>St. Louis</v>
    <v>454</v>
    <v>19</v>
    <v>Map</v>
    <v>7</v>
    <v>8</v>
    <v>91</v>
    <v>3483</v>
    <v>4</v>
    <v>St. Louis is the second-largest city in Missouri, United States. It sits near the confluence of the Mississippi and the Missouri Rivers. In 2020, the city proper had a population of 301,578, while the bi-state metropolitan area, which extends into Illinois, had an estimated population of over 2.8 million, making it the largest metropolitan area in Missouri, the second-largest in Illinois, and the 20th-largest in the United States.</v>
    <v>3484</v>
    <v>3485</v>
    <v>St. Louis</v>
    <v>3486</v>
    <v>10</v>
    <v>St. Louis</v>
    <v>mdp/vdpid/5096642009372819458</v>
  </rv>
  <rv s="0">
    <v>536870912</v>
    <v>Meaford</v>
    <v>8681a545-01fb-ae74-b9bb-45333f0a9c23</v>
    <v>en-US</v>
    <v>Map</v>
  </rv>
  <rv s="0">
    <v>536870912</v>
    <v>Grey County</v>
    <v>3ae82ebb-1005-0eda-f60d-224cfca7649d</v>
    <v>en-US</v>
    <v>Map</v>
  </rv>
  <rv s="1">
    <fb>587.57000000000005</fb>
    <v>9</v>
  </rv>
  <rv s="1">
    <fb>44.583333000000003</fb>
    <v>10</v>
  </rv>
  <rv s="2">
    <v>231</v>
  </rv>
  <rv s="3">
    <v>https://www.bing.com/search?q=meaford+ontario+canada&amp;form=skydnc</v>
    <v>Learn more on Bing</v>
  </rv>
  <rv s="1">
    <fb>-80.733333000000002</fb>
    <v>10</v>
  </rv>
  <rv s="1">
    <fb>10991</fb>
    <v>9</v>
  </rv>
  <rv s="4">
    <v>#VALUE!</v>
    <v>en-US</v>
    <v>8681a545-01fb-ae74-b9bb-45333f0a9c23</v>
    <v>536870912</v>
    <v>1</v>
    <v>1405</v>
    <v>3</v>
    <v>Meaford</v>
    <v>18</v>
    <v>63</v>
    <v>Map</v>
    <v>7</v>
    <v>923</v>
    <v>1633</v>
    <v>3489</v>
    <v>3490</v>
    <v>1635</v>
    <v>Meaford is a municipality in Grey County, Ontario, Canada. Meaford is located on Nottawasaga Bay, a sub-basin of Georgian Bay and Owen Sound Bay, in the traditional territory of the Saugeen Ojibway Nation in southern Ontario. The municipality's seal and motto reflect its heritage as a place of apple orchards, but in the 21st century the area has partly switched to weekend homes, seasonal homes, and lakeside tourism.</v>
    <v>3491</v>
    <v>3492</v>
    <v>3493</v>
    <v>3494</v>
    <v>Meaford</v>
    <v>3495</v>
    <v>162</v>
    <v>Meaford</v>
    <v>mdp/vdpid/5479247144693006337</v>
  </rv>
  <rv s="0">
    <v>536870912</v>
    <v>Colorado Springs</v>
    <v>eb04bdc6-0917-4401-9882-773a08753812</v>
    <v>en-US</v>
    <v>Map</v>
  </rv>
  <rv s="0">
    <v>536870912</v>
    <v>El Paso County</v>
    <v>501418d5-21a8-426d-3cef-ba8c3cb200f5</v>
    <v>en-US</v>
    <v>Map</v>
  </rv>
  <rv s="1">
    <fb>481.99678733399998</fb>
    <v>9</v>
  </rv>
  <rv s="1">
    <fb>38.835223999999997</fb>
    <v>10</v>
  </rv>
  <rv s="0">
    <v>805306368</v>
    <v>John Suthers (Mayor)</v>
    <v>fbdfcf62-fb02-dc8f-5341-ae359c041108</v>
    <v>en-US</v>
    <v>Generic</v>
  </rv>
  <rv s="2">
    <v>232</v>
  </rv>
  <rv s="3">
    <v>https://www.bing.com/search?q=colorado+springs&amp;form=skydnc</v>
    <v>Learn more on Bing</v>
  </rv>
  <rv s="1">
    <fb>-104.81979800000001</fb>
    <v>10</v>
  </rv>
  <rv s="1">
    <fb>478961</fb>
    <v>9</v>
  </rv>
  <rv s="4">
    <v>#VALUE!</v>
    <v>en-US</v>
    <v>eb04bdc6-0917-4401-9882-773a08753812</v>
    <v>536870912</v>
    <v>1</v>
    <v>1408</v>
    <v>3</v>
    <v>Colorado Springs</v>
    <v>5</v>
    <v>6</v>
    <v>Map</v>
    <v>7</v>
    <v>8</v>
    <v>132</v>
    <v>3498</v>
    <v>3499</v>
    <v>4</v>
    <v>Colorado Springs is a home rule municipality in, and the county seat of, El Paso County, Colorado, United States. It is the most populous city in El Paso County, with a population of 478,961 at the 20</v>
    <v>3500</v>
    <v>3502</v>
    <v>3503</v>
    <v>3504</v>
    <v>Colorado Springs</v>
    <v>3505</v>
    <v>1451</v>
    <v>Colorado Springs</v>
    <v>mdp/vdpid/5086990118313525249</v>
  </rv>
  <rv s="0">
    <v>536870912</v>
    <v>Plymouth</v>
    <v>1247168b-52cf-1137-a8d6-9eb235ae9d6a</v>
    <v>en-US</v>
    <v>Map</v>
  </rv>
  <rv s="1">
    <fb>5.75</fb>
    <v>9</v>
  </rv>
  <rv s="1">
    <fb>42.3707238</fb>
    <v>10</v>
  </rv>
  <rv s="2">
    <v>233</v>
  </rv>
  <rv s="3">
    <v>https://www.bing.com/search?q=plymouth+michigan&amp;form=skydnc</v>
    <v>Learn more on Bing</v>
  </rv>
  <rv s="1">
    <fb>-83.469050800000005</fb>
    <v>10</v>
  </rv>
  <rv s="1">
    <fb>9370</fb>
    <v>9</v>
  </rv>
  <rv s="4">
    <v>#VALUE!</v>
    <v>en-US</v>
    <v>1247168b-52cf-1137-a8d6-9eb235ae9d6a</v>
    <v>536870912</v>
    <v>1</v>
    <v>1412</v>
    <v>3</v>
    <v>Plymouth</v>
    <v>18</v>
    <v>63</v>
    <v>Map</v>
    <v>7</v>
    <v>8</v>
    <v>96</v>
    <v>2355</v>
    <v>3508</v>
    <v>4</v>
    <v>Plymouth is a city in Wayne County in the U.S. state of Michigan. The population was 9,132 at the 2010 census. The city of Plymouth is surrounded by Plymouth Township, but the two are administered autonomously. Plymouth is a western suburb of Metro Detroit and is located about 10 miles west of the city of Detroit.</v>
    <v>3509</v>
    <v>3510</v>
    <v>3511</v>
    <v>3512</v>
    <v>Plymouth</v>
    <v>3513</v>
    <v>162</v>
    <v>Plymouth</v>
    <v>mdp/vdpid/5479037229189824513</v>
  </rv>
  <rv s="0">
    <v>536870912</v>
    <v>Mililani</v>
    <v>c08cb52f-3ccf-deb3-ed18-b0a79774b376</v>
    <v>en-US</v>
    <v>Map</v>
  </rv>
  <rv s="1">
    <fb>17.100000000000001</fb>
    <v>9</v>
  </rv>
  <rv s="5">
    <v>109</v>
    <v>7</v>
    <v>1415</v>
    <v>0</v>
    <v>Image of Mililani</v>
  </rv>
  <rv s="1">
    <fb>21.445833</fb>
    <v>10</v>
  </rv>
  <rv s="3">
    <v>https://www.bing.com/search?q=mililani+hawaii&amp;form=skydnc</v>
    <v>Learn more on Bing</v>
  </rv>
  <rv s="1">
    <fb>-158.01416699999999</fb>
    <v>10</v>
  </rv>
  <rv s="1">
    <fb>28121</fb>
    <v>9</v>
  </rv>
  <rv s="25">
    <v>#VALUE!</v>
    <v>en-US</v>
    <v>c08cb52f-3ccf-deb3-ed18-b0a79774b376</v>
    <v>536870912</v>
    <v>1</v>
    <v>1414</v>
    <v>664</v>
    <v>Mililani</v>
    <v>18</v>
    <v>19</v>
    <v>Map</v>
    <v>7</v>
    <v>8</v>
    <v>103</v>
    <v>1330</v>
    <v>3516</v>
    <v>4</v>
    <v>Mililani is a city located near the center of the island of Oʻahu in Honolulu County, Hawaiʻi, United States. It consists of two census-designated places, Mililani Town, with a population of 27,629 at the 2010 census, and Mililani Mauka, with a 2010 census population of 21,039.</v>
    <v>3517</v>
    <v>3518</v>
    <v>3519</v>
    <v>3520</v>
    <v>Mililani</v>
    <v>3521</v>
    <v>625</v>
    <v>Mililani</v>
    <v>mdp/vdpid/4984050289326686209</v>
  </rv>
  <rv s="0">
    <v>536870912</v>
    <v>Cherry Hills Village</v>
    <v>88fe7d02-8b93-73a8-ef1a-efa5b3075145</v>
    <v>en-US</v>
    <v>Map</v>
  </rv>
  <rv s="1">
    <fb>16.3</fb>
    <v>9</v>
  </rv>
  <rv s="1">
    <fb>39.638717</fb>
    <v>10</v>
  </rv>
  <rv s="3">
    <v>https://www.bing.com/search?q=cherry+hills+village+colorado&amp;form=skydnc</v>
    <v>Learn more on Bing</v>
  </rv>
  <rv s="1">
    <fb>-104.954615</fb>
    <v>10</v>
  </rv>
  <rv s="1">
    <fb>6442</fb>
    <v>9</v>
  </rv>
  <rv s="15">
    <v>#VALUE!</v>
    <v>en-US</v>
    <v>88fe7d02-8b93-73a8-ef1a-efa5b3075145</v>
    <v>536870912</v>
    <v>1</v>
    <v>1418</v>
    <v>368</v>
    <v>Cherry Hills Village</v>
    <v>18</v>
    <v>63</v>
    <v>Map</v>
    <v>7</v>
    <v>8</v>
    <v>132</v>
    <v>1930</v>
    <v>3524</v>
    <v>4</v>
    <v>The City of Cherry Hills Village is a home rule municipality located in Arapahoe County, Colorado, United States. The city population was 6,442 at the 2020 United States Census. Cherry Hills Village is a part of the Denver–Aurora–Lakewood, CO Metropolitan Statistical Area and the Front Range Urban Corridor.</v>
    <v>3525</v>
    <v>3526</v>
    <v>3527</v>
    <v>Cherry Hills Village</v>
    <v>3528</v>
    <v>1451</v>
    <v>Cherry Hills Village</v>
    <v>mdp/vdpid/5083960412211249153</v>
  </rv>
  <rv s="0">
    <v>536870912</v>
    <v>The Woodlands</v>
    <v>3d8d5938-9bb3-052c-9eb5-fc427aaa4ffb</v>
    <v>en-US</v>
    <v>Map</v>
  </rv>
  <rv s="0">
    <v>536870912</v>
    <v>Montgomery County</v>
    <v>27d3e780-702a-653d-5cb6-1ab46da66710</v>
    <v>en-US</v>
    <v>Map</v>
  </rv>
  <rv s="1">
    <fb>113.6</fb>
    <v>9</v>
  </rv>
  <rv s="5">
    <v>110</v>
    <v>7</v>
    <v>1426</v>
    <v>0</v>
    <v>Image of The Woodlands</v>
  </rv>
  <rv s="1">
    <fb>30.177499999999998</fb>
    <v>10</v>
  </rv>
  <rv s="3">
    <v>https://www.bing.com/search?q=the+woodlands+texas&amp;form=skydnc</v>
    <v>Learn more on Bing</v>
  </rv>
  <rv s="1">
    <fb>-95.503889000000001</fb>
    <v>10</v>
  </rv>
  <rv s="1">
    <fb>119000</fb>
    <v>9</v>
  </rv>
  <rv s="25">
    <v>#VALUE!</v>
    <v>en-US</v>
    <v>3d8d5938-9bb3-052c-9eb5-fc427aaa4ffb</v>
    <v>536870912</v>
    <v>1</v>
    <v>1425</v>
    <v>664</v>
    <v>The Woodlands</v>
    <v>18</v>
    <v>19</v>
    <v>Map</v>
    <v>7</v>
    <v>585</v>
    <v>93</v>
    <v>3531</v>
    <v>3532</v>
    <v>4</v>
    <v>The Woodlands is a special-purpose district and census-designated place in the U.S. state of Texas in the Houston–The Woodlands–Sugar Land metropolitan statistical area. The Woodlands is primarily located in Montgomery County, with portions extending into Harris County. As of the 2020 U.S. Census, the township had a population of 114,436 people. In 2021, The Howard Hughes Corporation estimated the population of The Woodlands was 119,000.</v>
    <v>3533</v>
    <v>3534</v>
    <v>3535</v>
    <v>3536</v>
    <v>The Woodlands</v>
    <v>3537</v>
    <v>10</v>
    <v>The Woodlands</v>
    <v>mdp/vdpid/5110531143787085825</v>
  </rv>
  <rv s="0">
    <v>536870912</v>
    <v>Roswell</v>
    <v>750f64a8-acc3-4fc6-89bd-3b69c5cecb19</v>
    <v>en-US</v>
    <v>Map</v>
  </rv>
  <rv s="1">
    <fb>108.650001229</fb>
    <v>9</v>
  </rv>
  <rv s="1">
    <fb>34.033889000000002</fb>
    <v>10</v>
  </rv>
  <rv s="2">
    <v>234</v>
  </rv>
  <rv s="3">
    <v>https://www.bing.com/search?q=roswell+georgia&amp;form=skydnc</v>
    <v>Learn more on Bing</v>
  </rv>
  <rv s="1">
    <fb>-84.344166999999999</fb>
    <v>10</v>
  </rv>
  <rv s="1">
    <fb>92833</fb>
    <v>9</v>
  </rv>
  <rv s="4">
    <v>#VALUE!</v>
    <v>en-US</v>
    <v>750f64a8-acc3-4fc6-89bd-3b69c5cecb19</v>
    <v>536870912</v>
    <v>1</v>
    <v>1432</v>
    <v>3</v>
    <v>Roswell</v>
    <v>18</v>
    <v>63</v>
    <v>Map</v>
    <v>7</v>
    <v>8</v>
    <v>125</v>
    <v>1762</v>
    <v>3540</v>
    <v>4</v>
    <v>Roswell is a city in northern Fulton County, Georgia, United States. At the official 2010 census, the city had a population of 88,346. The 2019 estimated population was 94,763, making Roswell the state's ninth largest city. A close suburb of Atlanta, Roswell has an affluent historic district.</v>
    <v>3541</v>
    <v>3542</v>
    <v>3543</v>
    <v>3544</v>
    <v>Roswell</v>
    <v>3545</v>
    <v>162</v>
    <v>Roswell</v>
    <v>mdp/vdpid/5484628258215428097</v>
  </rv>
  <rv s="0">
    <v>536870912</v>
    <v>Montevallo</v>
    <v>fda04f6f-66f7-b3d0-ea33-eefe668a8102</v>
    <v>en-US</v>
    <v>Map</v>
  </rv>
  <rv s="0">
    <v>536870912</v>
    <v>Shelby County</v>
    <v>99b96047-18ce-361c-8898-e4493cb91056</v>
    <v>en-US</v>
    <v>Map</v>
  </rv>
  <rv s="1">
    <fb>19.683909638599999</fb>
    <v>9</v>
  </rv>
  <rv s="1">
    <fb>33.104927000000004</fb>
    <v>10</v>
  </rv>
  <rv s="2">
    <v>235</v>
  </rv>
  <rv s="3">
    <v>https://www.bing.com/search?q=montevallo+alabama&amp;form=skydnc</v>
    <v>Learn more on Bing</v>
  </rv>
  <rv s="1">
    <fb>-86.862817000000007</fb>
    <v>10</v>
  </rv>
  <rv s="1">
    <fb>7229</fb>
    <v>9</v>
  </rv>
  <rv s="4">
    <v>#VALUE!</v>
    <v>en-US</v>
    <v>fda04f6f-66f7-b3d0-ea33-eefe668a8102</v>
    <v>536870912</v>
    <v>1</v>
    <v>1436</v>
    <v>3</v>
    <v>Montevallo</v>
    <v>18</v>
    <v>63</v>
    <v>Map</v>
    <v>7</v>
    <v>8</v>
    <v>1</v>
    <v>3548</v>
    <v>3549</v>
    <v>4</v>
    <v>Montevallo is a city in Shelby County, Alabama, United States. A college town, it is the home of the University of Montevallo, a public liberal arts university with approximately 3,000 students. As of the 2010 census, the population of the city of Montevallo is 6,323.</v>
    <v>3550</v>
    <v>3551</v>
    <v>3552</v>
    <v>3553</v>
    <v>Montevallo</v>
    <v>3554</v>
    <v>10</v>
    <v>Montevallo</v>
    <v>mdp/vdpid/5494980562139480065</v>
  </rv>
  <rv s="0">
    <v>536870912</v>
    <v>Waterford</v>
    <v>a1d4a862-5ede-aec1-76f6-467c37b64050</v>
    <v>en-US</v>
    <v>Map</v>
  </rv>
  <rv s="0">
    <v>536870912</v>
    <v>New London County</v>
    <v>cf0ed7a2-0654-ca7b-b724-ac0d0822a4a4</v>
    <v>en-US</v>
    <v>Map</v>
  </rv>
  <rv s="1">
    <fb>115.4</fb>
    <v>9</v>
  </rv>
  <rv s="1">
    <fb>41.349722</fb>
    <v>10</v>
  </rv>
  <rv s="3">
    <v>https://www.bing.com/search?q=waterford+connecticut&amp;form=skydnc</v>
    <v>Learn more on Bing</v>
  </rv>
  <rv s="1">
    <fb>-72.146944000000005</fb>
    <v>10</v>
  </rv>
  <rv s="1">
    <fb>19571</fb>
    <v>9</v>
  </rv>
  <rv s="15">
    <v>#VALUE!</v>
    <v>en-US</v>
    <v>a1d4a862-5ede-aec1-76f6-467c37b64050</v>
    <v>536870912</v>
    <v>1</v>
    <v>1439</v>
    <v>368</v>
    <v>Waterford</v>
    <v>18</v>
    <v>63</v>
    <v>Map</v>
    <v>7</v>
    <v>8</v>
    <v>114</v>
    <v>3557</v>
    <v>3558</v>
    <v>4</v>
    <v>Waterford is a town in New London County, Connecticut, United States. It is named after Waterford, Ireland. The population was 19,571 at the 2020 census. The town center is listed as a census-designated place and had a population of 3,074 at the 2020 census.</v>
    <v>3559</v>
    <v>3560</v>
    <v>3561</v>
    <v>Waterford</v>
    <v>3562</v>
    <v>162</v>
    <v>Waterford</v>
    <v>mdp/vdpid/5488871741637787649</v>
  </rv>
  <rv s="0">
    <v>536870912</v>
    <v>Hilo</v>
    <v>865eb573-0d1e-e93e-b802-67ce41017d55</v>
    <v>en-US</v>
    <v>Map</v>
  </rv>
  <rv s="5">
    <v>111</v>
    <v>7</v>
    <v>1445</v>
    <v>0</v>
    <v>Image of Hilo</v>
  </rv>
  <rv s="1">
    <fb>19.705556000000001</fb>
    <v>10</v>
  </rv>
  <rv s="2">
    <v>236</v>
  </rv>
  <rv s="3">
    <v>https://www.bing.com/search?q=hilo+hawaii&amp;form=skydnc</v>
    <v>Learn more on Bing</v>
  </rv>
  <rv s="1">
    <fb>-155.08583300000001</fb>
    <v>10</v>
  </rv>
  <rv s="1">
    <fb>44186</fb>
    <v>9</v>
  </rv>
  <rv s="14">
    <v>#VALUE!</v>
    <v>en-US</v>
    <v>865eb573-0d1e-e93e-b802-67ce41017d55</v>
    <v>536870912</v>
    <v>1</v>
    <v>1444</v>
    <v>349</v>
    <v>Hilo</v>
    <v>18</v>
    <v>19</v>
    <v>Map</v>
    <v>7</v>
    <v>8</v>
    <v>103</v>
    <v>1833</v>
    <v>1252</v>
    <v>4</v>
    <v>Hilo is a census-designated place and the largest settlement in Hawaii County, Hawaii, United States, which encompasses the Island of Hawaiʻi. The population was 44,186 according to the 2020 census. It is the fourth-largest settlement in the state of Hawaii and largest settlement in the state outside of Oahu.</v>
    <v>3565</v>
    <v>3566</v>
    <v>3567</v>
    <v>3568</v>
    <v>3569</v>
    <v>Hilo</v>
    <v>3570</v>
    <v>625</v>
    <v>Hilo</v>
    <v>mdp/vdpid/5008556832155762689</v>
  </rv>
  <rv s="0">
    <v>536870912</v>
    <v>Elburn</v>
    <v>0949f644-5d53-08f8-4dbb-c9f48b1f3cf5</v>
    <v>en-US</v>
    <v>Map</v>
  </rv>
  <rv s="1">
    <fb>41.895105999999998</fb>
    <v>10</v>
  </rv>
  <rv s="2">
    <v>237</v>
  </rv>
  <rv s="3">
    <v>https://www.bing.com/search?q=elburn+illinois&amp;form=skydnc</v>
    <v>Learn more on Bing</v>
  </rv>
  <rv s="1">
    <fb>-88.472403999999997</fb>
    <v>10</v>
  </rv>
  <rv s="1">
    <fb>6175</fb>
    <v>9</v>
  </rv>
  <rv s="4">
    <v>#VALUE!</v>
    <v>en-US</v>
    <v>0949f644-5d53-08f8-4dbb-c9f48b1f3cf5</v>
    <v>536870912</v>
    <v>1</v>
    <v>1447</v>
    <v>3</v>
    <v>Elburn</v>
    <v>18</v>
    <v>63</v>
    <v>Map</v>
    <v>7</v>
    <v>8</v>
    <v>111</v>
    <v>2228</v>
    <v>2480</v>
    <v>4</v>
    <v>Elburn is a village in Kane County, Illinois, United States. The population was 5,602 as of the 2010 census, up from 2,756 at the 2000 census. It is located at the intersection of Illinois Route 38 and Route 47. Elburn is a town situated 46 miles west of the Chicago Loop with frequent commuter rail service from its Metra station at the end of the Union Pacific West Line.</v>
    <v>3573</v>
    <v>3574</v>
    <v>3575</v>
    <v>3576</v>
    <v>Elburn</v>
    <v>3577</v>
    <v>10</v>
    <v>Elburn</v>
    <v>mdp/vdpid/5477649958544867329</v>
  </rv>
  <rv s="0">
    <v>536870912</v>
    <v>Egg Harbor</v>
    <v>4dd1298b-0cac-90ec-85ad-c1841a12f22c</v>
    <v>en-US</v>
    <v>Map</v>
  </rv>
  <rv s="1">
    <fb>194.077</fb>
    <v>9</v>
  </rv>
  <rv s="1">
    <fb>39.378290999999997</fb>
    <v>10</v>
  </rv>
  <rv s="2">
    <v>238</v>
  </rv>
  <rv s="3">
    <v>https://www.bing.com/search?q=egg+harbor+township+new+jersey&amp;form=skydnc</v>
    <v>Learn more on Bing</v>
  </rv>
  <rv s="1">
    <fb>-74.599778999999998</fb>
    <v>10</v>
  </rv>
  <rv s="1">
    <fb>42578</fb>
    <v>9</v>
  </rv>
  <rv s="4">
    <v>#VALUE!</v>
    <v>en-US</v>
    <v>4dd1298b-0cac-90ec-85ad-c1841a12f22c</v>
    <v>536870912</v>
    <v>1</v>
    <v>1451</v>
    <v>1029</v>
    <v>Egg Harbor</v>
    <v>18</v>
    <v>63</v>
    <v>Map</v>
    <v>7</v>
    <v>548</v>
    <v>88</v>
    <v>2575</v>
    <v>3580</v>
    <v>4</v>
    <v>Egg Harbor Township is a township in Atlantic County, New Jersey, United States. As of the 2010 United States Census, the township's population was 43,323, reflecting an increase of 12,597 from the 30,726 counted in the 2000 Census, which had in turn increased by 6,182 from the 24,544 counted in the 1990 Census.</v>
    <v>3581</v>
    <v>3582</v>
    <v>3583</v>
    <v>3584</v>
    <v>Egg Harbor</v>
    <v>3585</v>
    <v>162</v>
    <v>Egg Harbor</v>
    <v>mdp/vdpid/5490591699879067649</v>
  </rv>
  <rv s="0">
    <v>536870912</v>
    <v>Maurepas</v>
    <v>04156eb5-630f-4116-ee77-b12edfc715b3</v>
    <v>en-US</v>
    <v>Map</v>
  </rv>
  <rv s="0">
    <v>536870912</v>
    <v>Livingston Parish</v>
    <v>72ba3dca-0b42-09d1-65eb-d846e769bb2e</v>
    <v>en-US</v>
    <v>Map</v>
  </rv>
  <rv s="1">
    <fb>30.296289000000002</fb>
    <v>10</v>
  </rv>
  <rv s="3">
    <v>https://www.bing.com/search?q=maurepas+la&amp;form=skydnc</v>
    <v>Learn more on Bing</v>
  </rv>
  <rv s="1">
    <fb>-90.664540000000002</fb>
    <v>10</v>
  </rv>
  <rv s="38">
    <v>#VALUE!</v>
    <v>en-US</v>
    <v>04156eb5-630f-4116-ee77-b12edfc715b3</v>
    <v>536870912</v>
    <v>1</v>
    <v>1453</v>
    <v>1143</v>
    <v>Maurepas</v>
    <v>18</v>
    <v>63</v>
    <v>Map</v>
    <v>7</v>
    <v>101</v>
    <v>3588</v>
    <v>4</v>
    <v>Maurepas is an unincorporated community in the south/southwestern area of Livingston Parish, Louisiana, United States. Louisiana Highway 22 passes through the community and Whitehall lies two miles to the east. Lake Maurepas is six miles to the east and the Amite River lies approximately one half mile to the north.</v>
    <v>3589</v>
    <v>3590</v>
    <v>3591</v>
    <v>Maurepas</v>
    <v>10</v>
    <v>Maurepas</v>
    <v>mdp/vdpid/5111221771810373633</v>
  </rv>
  <rv s="0">
    <v>536870912</v>
    <v>Lucas</v>
    <v>f9eb4462-a82f-035a-df98-5747df5b643b</v>
    <v>en-US</v>
    <v>Map</v>
  </rv>
  <rv s="1">
    <fb>23.827890615099999</fb>
    <v>9</v>
  </rv>
  <rv s="1">
    <fb>33.107689999999998</fb>
    <v>10</v>
  </rv>
  <rv s="2">
    <v>239</v>
  </rv>
  <rv s="3">
    <v>https://www.bing.com/search?q=lucas+texas&amp;form=skydnc</v>
    <v>Learn more on Bing</v>
  </rv>
  <rv s="1">
    <fb>-96.597205000000002</fb>
    <v>10</v>
  </rv>
  <rv s="1">
    <fb>7955</fb>
    <v>9</v>
  </rv>
  <rv s="4">
    <v>#VALUE!</v>
    <v>en-US</v>
    <v>f9eb4462-a82f-035a-df98-5747df5b643b</v>
    <v>536870912</v>
    <v>1</v>
    <v>1455</v>
    <v>3</v>
    <v>Lucas</v>
    <v>5</v>
    <v>6</v>
    <v>Map</v>
    <v>7</v>
    <v>548</v>
    <v>93</v>
    <v>3042</v>
    <v>3594</v>
    <v>4</v>
    <v>Lucas is a city in Collin County, Texas, United States. As of the 2010 census the population was 5,166, up from 2,890 at the 2000 census.</v>
    <v>3595</v>
    <v>3596</v>
    <v>3597</v>
    <v>3598</v>
    <v>Lucas</v>
    <v>3599</v>
    <v>10</v>
    <v>Lucas</v>
    <v>mdp/vdpid/5107818408334852097</v>
  </rv>
  <rv s="0">
    <v>536870912</v>
    <v>Byron Center</v>
    <v>80b669bd-d657-82e0-0b6b-f07d0eff4ecc</v>
    <v>en-US</v>
    <v>Map</v>
  </rv>
  <rv s="1">
    <fb>12.949940551699999</fb>
    <v>9</v>
  </rv>
  <rv s="1">
    <fb>42.810279999999999</fb>
    <v>10</v>
  </rv>
  <rv s="3">
    <v>https://www.bing.com/search?q=byron+center&amp;form=skydnc</v>
    <v>Learn more on Bing</v>
  </rv>
  <rv s="1">
    <fb>-85.722958000000006</fb>
    <v>10</v>
  </rv>
  <rv s="1">
    <fb>7431</fb>
    <v>9</v>
  </rv>
  <rv s="15">
    <v>#VALUE!</v>
    <v>en-US</v>
    <v>80b669bd-d657-82e0-0b6b-f07d0eff4ecc</v>
    <v>536870912</v>
    <v>1</v>
    <v>1458</v>
    <v>368</v>
    <v>Byron Center</v>
    <v>18</v>
    <v>63</v>
    <v>Map</v>
    <v>7</v>
    <v>8</v>
    <v>96</v>
    <v>1985</v>
    <v>3602</v>
    <v>4</v>
    <v>Byron Center is an unincorporated community and census-designated place in Kent County in the U.S. state of Michigan. The population was 5,822 at the 2010 census, which is a significant increase from a population of 3,777 at the 2000 census. It is located within Byron Township.</v>
    <v>3603</v>
    <v>3604</v>
    <v>3605</v>
    <v>Byron Center</v>
    <v>3606</v>
    <v>162</v>
    <v>Byron Center</v>
    <v>mdp/vdpid/5477433179314847745</v>
  </rv>
  <rv s="0">
    <v>536870912</v>
    <v>Whitefish Bay</v>
    <v>d7825712-b868-b808-eec5-67444f95e379</v>
    <v>en-US</v>
    <v>Map</v>
  </rv>
  <rv s="1">
    <fb>43.111666999999997</fb>
    <v>10</v>
  </rv>
  <rv s="3">
    <v>https://www.bing.com/search?q=whitefish+bay+wisconsin&amp;form=skydnc</v>
    <v>Learn more on Bing</v>
  </rv>
  <rv s="1">
    <fb>-87.900833000000006</fb>
    <v>10</v>
  </rv>
  <rv s="1">
    <fb>14954</fb>
    <v>9</v>
  </rv>
  <rv s="15">
    <v>#VALUE!</v>
    <v>en-US</v>
    <v>d7825712-b868-b808-eec5-67444f95e379</v>
    <v>536870912</v>
    <v>1</v>
    <v>1461</v>
    <v>368</v>
    <v>Whitefish Bay</v>
    <v>5</v>
    <v>6</v>
    <v>Map</v>
    <v>7</v>
    <v>8</v>
    <v>115</v>
    <v>1410</v>
    <v>3419</v>
    <v>4</v>
    <v>Whitefish Bay is a village in Milwaukee County, Wisconsin, United States. The population was 14,954 at the 2020 census.</v>
    <v>3609</v>
    <v>3610</v>
    <v>3611</v>
    <v>Whitefish Bay</v>
    <v>3612</v>
    <v>10</v>
    <v>Whitefish Bay</v>
    <v>mdp/vdpid/5476829854320033793</v>
  </rv>
  <rv s="0">
    <v>536870912</v>
    <v>Duluth</v>
    <v>d35fcba3-08ea-477b-8b53-14a3f4b4247e</v>
    <v>en-US</v>
    <v>Map</v>
  </rv>
  <rv s="0">
    <v>536870912</v>
    <v>St. Louis County</v>
    <v>a4629653-b68a-c7e4-5b9e-9f5c6174878e</v>
    <v>en-US</v>
    <v>Map</v>
  </rv>
  <rv s="1">
    <fb>226.44</fb>
    <v>9</v>
  </rv>
  <rv s="1">
    <fb>46.8</fb>
    <v>10</v>
  </rv>
  <rv s="0">
    <v>805306368</v>
    <v>Emily Larson (Mayor)</v>
    <v>143a3493-9f39-ec13-554b-50c063b4dce9</v>
    <v>en-US</v>
    <v>Generic</v>
  </rv>
  <rv s="2">
    <v>240</v>
  </rv>
  <rv s="3">
    <v>https://www.bing.com/search?q=duluth+minnesota&amp;form=skydnc</v>
    <v>Learn more on Bing</v>
  </rv>
  <rv s="1">
    <fb>-92.1</fb>
    <v>10</v>
  </rv>
  <rv s="1">
    <fb>86697</fb>
    <v>9</v>
  </rv>
  <rv s="4">
    <v>#VALUE!</v>
    <v>en-US</v>
    <v>d35fcba3-08ea-477b-8b53-14a3f4b4247e</v>
    <v>536870912</v>
    <v>1</v>
    <v>1465</v>
    <v>3</v>
    <v>Duluth</v>
    <v>18</v>
    <v>63</v>
    <v>Map</v>
    <v>7</v>
    <v>8</v>
    <v>90</v>
    <v>3615</v>
    <v>3616</v>
    <v>4</v>
    <v>Duluth is a port city in the U.S. state of Minnesota and the county seat of St. Louis County. Located on Lake Superior in Minnesota’s Arrowhead Region, the city is a hub for tourism and cargo shipping. Commodities shipped from the Port of Duluth include coal, iron ore, grain, limestone, cement, salt, wood pulp, steel coil, and wind turbine components. Duluth is south of the Iron Range and the Boundary Waters Canoe Area Wilderness.</v>
    <v>3617</v>
    <v>3619</v>
    <v>3620</v>
    <v>3621</v>
    <v>Duluth</v>
    <v>3622</v>
    <v>10</v>
    <v>Duluth</v>
    <v>mdp/vdpid/4899464797222862849</v>
  </rv>
  <rv s="0">
    <v>536870912</v>
    <v>San Francisco</v>
    <v>37181124-e096-403d-a455-576a61b83525</v>
    <v>en-US</v>
    <v>Map</v>
  </rv>
  <rv s="1">
    <fb>600.6</fb>
    <v>9</v>
  </rv>
  <rv s="3">
    <v>https://www.bing.com/search?q=san+francisco&amp;form=skydnc</v>
    <v>Learn more on Bing</v>
  </rv>
  <rv s="1">
    <fb>873965</fb>
    <v>9</v>
  </rv>
  <rv s="17">
    <v>#VALUE!</v>
    <v>en-US</v>
    <v>37181124-e096-403d-a455-576a61b83525</v>
    <v>536870912</v>
    <v>1</v>
    <v>1470</v>
    <v>453</v>
    <v>San Francisco</v>
    <v>454</v>
    <v>63</v>
    <v>Map</v>
    <v>7</v>
    <v>8</v>
    <v>86</v>
    <v>3625</v>
    <v>4</v>
    <v>San Francisco is a cultural, commercial, and financial center in the U.S. state of California. Located in Northern California, San Francisco is the 17th most populous city proper in the United States, and the fourth most populous in California, with 873,965 residents as of 2020. It covers an area of about 46.9 square miles, mostly at the north end of the San Francisco Peninsula in the San Francisco Bay Area, making it the second most densely populated large U.S. city, and the fifth most densely populated U.S. county, behind only four of the five New York City boroughs. San Francisco is the 12th-largest metropolitan statistical area in the United States with 4.7 million residents, and the fourth-largest by economic output, with a GDP of $592 billion in 2019. With San Jose, it forms the San Jose–San Francisco–Oakland, CA Combined Statistical Area, the fifth most populous combined statistical area in the United States, with 9.6 million residents as of 2019. Colloquial nicknames for San Francisco include SF, San Fran, The City, and Frisco.</v>
    <v>3626</v>
    <v>San Francisco</v>
    <v>3627</v>
    <v>226</v>
    <v>San Francisco</v>
    <v>mdp/vdpid/5057864695344529409</v>
  </rv>
  <rv s="0">
    <v>536870912</v>
    <v>Somerville</v>
    <v>ec92f67c-d924-8e67-c233-73ed3fc70b8b</v>
    <v>en-US</v>
    <v>Map</v>
  </rv>
  <rv s="0">
    <v>536870912</v>
    <v>Burleson County</v>
    <v>de0a4e48-9ecf-8732-beea-276caceb6b3d</v>
    <v>en-US</v>
    <v>Map</v>
  </rv>
  <rv s="1">
    <fb>7.75</fb>
    <v>9</v>
  </rv>
  <rv s="1">
    <fb>30.344722000000001</fb>
    <v>10</v>
  </rv>
  <rv s="3">
    <v>https://www.bing.com/search?q=somerville+texas&amp;form=skydnc</v>
    <v>Learn more on Bing</v>
  </rv>
  <rv s="1">
    <fb>-96.530277999999996</fb>
    <v>10</v>
  </rv>
  <rv s="1">
    <fb>1312</fb>
    <v>9</v>
  </rv>
  <rv s="15">
    <v>#VALUE!</v>
    <v>en-US</v>
    <v>ec92f67c-d924-8e67-c233-73ed3fc70b8b</v>
    <v>536870912</v>
    <v>1</v>
    <v>1475</v>
    <v>368</v>
    <v>Somerville</v>
    <v>5</v>
    <v>6</v>
    <v>Map</v>
    <v>7</v>
    <v>8</v>
    <v>93</v>
    <v>3630</v>
    <v>3631</v>
    <v>4</v>
    <v>Somerville is a city in Burleson County, Texas, United States. The population was 1,376 at the 2010 census. Somerville is named for Albert Somerville the first president of the Gulf, Colorado and Santa Fe Railway.</v>
    <v>3632</v>
    <v>3633</v>
    <v>3634</v>
    <v>Somerville</v>
    <v>3635</v>
    <v>10</v>
    <v>Somerville</v>
    <v>mdp/vdpid/5108943243878334465</v>
  </rv>
  <rv s="0">
    <v>536870912</v>
    <v>Kimberly</v>
    <v>bb91bf54-c590-3aaa-549c-32808bd5ed21</v>
    <v>en-US</v>
    <v>Map</v>
  </rv>
  <rv s="0">
    <v>536870912</v>
    <v>Outagamie County</v>
    <v>ff15142b-cfb7-643e-f729-30d7cfb6fb53</v>
    <v>en-US</v>
    <v>Map</v>
  </rv>
  <rv s="1">
    <fb>6.27</fb>
    <v>9</v>
  </rv>
  <rv s="1">
    <fb>44.266057000000004</fb>
    <v>10</v>
  </rv>
  <rv s="3">
    <v>https://www.bing.com/search?q=kimberly+wisconsin&amp;form=skydnc</v>
    <v>Learn more on Bing</v>
  </rv>
  <rv s="1">
    <fb>-88.339068999999995</fb>
    <v>10</v>
  </rv>
  <rv s="1">
    <fb>7320</fb>
    <v>9</v>
  </rv>
  <rv s="15">
    <v>#VALUE!</v>
    <v>en-US</v>
    <v>bb91bf54-c590-3aaa-549c-32808bd5ed21</v>
    <v>536870912</v>
    <v>1</v>
    <v>1479</v>
    <v>368</v>
    <v>Kimberly</v>
    <v>5</v>
    <v>6</v>
    <v>Map</v>
    <v>7</v>
    <v>8</v>
    <v>115</v>
    <v>3638</v>
    <v>3639</v>
    <v>4</v>
    <v>Kimberly is a village in Outagamie County, Wisconsin, United States. The population was 7,320 at the 2020 census. The village is east of Appleton.</v>
    <v>3640</v>
    <v>3641</v>
    <v>3642</v>
    <v>Kimberly</v>
    <v>3643</v>
    <v>10</v>
    <v>Kimberly</v>
    <v>mdp/vdpid/5476590721764950017</v>
  </rv>
  <rv s="0">
    <v>536870912</v>
    <v>Alpine</v>
    <v>ab08a496-055d-7514-20f8-66ea6d76f4ac</v>
    <v>en-US</v>
    <v>Map</v>
  </rv>
  <rv s="1">
    <fb>69.373000000000005</fb>
    <v>9</v>
  </rv>
  <rv s="5">
    <v>112</v>
    <v>7</v>
    <v>1483</v>
    <v>0</v>
    <v>Image of Alpine</v>
  </rv>
  <rv s="1">
    <fb>32.834443999999998</fb>
    <v>10</v>
  </rv>
  <rv s="3">
    <v>https://www.bing.com/search?q=alpine+san+diego&amp;form=skydnc</v>
    <v>Learn more on Bing</v>
  </rv>
  <rv s="1">
    <fb>-116.770556</fb>
    <v>10</v>
  </rv>
  <rv s="1">
    <fb>14696</fb>
    <v>9</v>
  </rv>
  <rv s="25">
    <v>#VALUE!</v>
    <v>en-US</v>
    <v>ab08a496-055d-7514-20f8-66ea6d76f4ac</v>
    <v>536870912</v>
    <v>1</v>
    <v>1482</v>
    <v>664</v>
    <v>Alpine</v>
    <v>18</v>
    <v>19</v>
    <v>Map</v>
    <v>7</v>
    <v>8</v>
    <v>86</v>
    <v>1773</v>
    <v>3646</v>
    <v>4</v>
    <v>Alpine is a census-designated place in the Cuyamaca Mountains of San Diego County, California. Alpine had a population of 14,236 at the 2010 census, up from 13,143 at the 2000 census. The town is largely surrounded by the Cleveland National Forest and borders two reservations of the Kumeyaay Nation, Viejas and Sycuan, and the rural unincorporated areas around the city of El Cajon.</v>
    <v>3647</v>
    <v>3648</v>
    <v>3649</v>
    <v>3650</v>
    <v>Alpine</v>
    <v>3651</v>
    <v>226</v>
    <v>Alpine</v>
    <v>mdp/vdpid/5073426699723472898</v>
  </rv>
  <rv s="0">
    <v>536870912</v>
    <v>Alta Loma</v>
    <v>669a14b8-331b-1422-91c7-37b59874e4a9</v>
    <v>en-US</v>
    <v>Map</v>
  </rv>
  <rv s="0">
    <v>536870912</v>
    <v>San Bernardino County</v>
    <v>fd929dd2-5075-dd27-d28f-5467819a0484</v>
    <v>en-US</v>
    <v>Map</v>
  </rv>
  <rv s="1">
    <fb>34.124360699999997</fb>
    <v>10</v>
  </rv>
  <rv s="3">
    <v>https://www.bing.com/search?q=alta+loma+rancho+cucamonga+california&amp;form=skydnc</v>
    <v>Learn more on Bing</v>
  </rv>
  <rv s="1">
    <fb>-117.59355960000001</fb>
    <v>10</v>
  </rv>
  <rv s="38">
    <v>#VALUE!</v>
    <v>en-US</v>
    <v>669a14b8-331b-1422-91c7-37b59874e4a9</v>
    <v>536870912</v>
    <v>1</v>
    <v>1485</v>
    <v>1143</v>
    <v>Alta Loma</v>
    <v>18</v>
    <v>63</v>
    <v>Map</v>
    <v>7</v>
    <v>86</v>
    <v>3654</v>
    <v>4</v>
    <v>Alta Loma is one of three unincorporated areas that became part of the city of Rancho Cucamonga, California, United States in 1977. The community is located at 34.15°N 117.60°W in the foothills of the south face of the San Gabriel Mountain range, near Cucamonga Peak and Mount San Antonio. Its ZIP codes are 91701 and 91737. Elevation ranges from 1,400 feet to 3,000 feet. The name comes from the Spanish words for "high hill." Alta Loma had previously been known as "Iamosa".</v>
    <v>3655</v>
    <v>3656</v>
    <v>3657</v>
    <v>Alta Loma</v>
    <v>226</v>
    <v>Alta Loma</v>
    <v>mdp/vdpid/5061288715784028161</v>
  </rv>
  <rv s="0">
    <v>536870912</v>
    <v>Crete</v>
    <v>c0237384-bd23-3693-6d0e-4c74caa3452a</v>
    <v>en-US</v>
    <v>Map</v>
  </rv>
  <rv s="1">
    <fb>24.52</fb>
    <v>9</v>
  </rv>
  <rv s="5">
    <v>113</v>
    <v>7</v>
    <v>1489</v>
    <v>0</v>
    <v>Image of Crete</v>
  </rv>
  <rv s="1">
    <fb>41.448708600000003</fb>
    <v>10</v>
  </rv>
  <rv s="2">
    <v>241</v>
  </rv>
  <rv s="3">
    <v>https://www.bing.com/search?q=crete+illinois&amp;form=skydnc</v>
    <v>Learn more on Bing</v>
  </rv>
  <rv s="1">
    <fb>-87.631679899999995</fb>
    <v>10</v>
  </rv>
  <rv s="1">
    <fb>8465</fb>
    <v>9</v>
  </rv>
  <rv s="14">
    <v>#VALUE!</v>
    <v>en-US</v>
    <v>c0237384-bd23-3693-6d0e-4c74caa3452a</v>
    <v>536870912</v>
    <v>1</v>
    <v>1488</v>
    <v>349</v>
    <v>Crete</v>
    <v>5</v>
    <v>466</v>
    <v>Map</v>
    <v>7</v>
    <v>8</v>
    <v>111</v>
    <v>3240</v>
    <v>3660</v>
    <v>4</v>
    <v>Crete is a village in Will County, Illinois, United States. The population was 8,259 at the 2010 census. Originally named Wood's Corner, it was founded in 1836 by Vermonters Dyantha and Willard Wood.</v>
    <v>3661</v>
    <v>3662</v>
    <v>3663</v>
    <v>3664</v>
    <v>3665</v>
    <v>Crete</v>
    <v>3666</v>
    <v>10</v>
    <v>Crete</v>
    <v>mdp/vdpid/5477751798578020353</v>
  </rv>
  <rv s="0">
    <v>536870912</v>
    <v>St. Augustine</v>
    <v>283db4ee-3844-5c16-3c17-f4250718bdf4</v>
    <v>en-US</v>
    <v>Map</v>
  </rv>
  <rv s="0">
    <v>536870912</v>
    <v>Duval County</v>
    <v>dc9e91d3-ebe6-efe5-b1ca-7a3b802337e6</v>
    <v>en-US</v>
    <v>Map</v>
  </rv>
  <rv s="1">
    <fb>33</fb>
    <v>9</v>
  </rv>
  <rv s="5">
    <v>114</v>
    <v>7</v>
    <v>1493</v>
    <v>0</v>
    <v>Image of St. Augustine</v>
  </rv>
  <rv s="1">
    <fb>29.894722000000002</fb>
    <v>10</v>
  </rv>
  <rv s="2">
    <v>242</v>
  </rv>
  <rv s="3">
    <v>https://www.bing.com/search?q=st.+augustine+florida&amp;form=skydnc</v>
    <v>Learn more on Bing</v>
  </rv>
  <rv s="1">
    <fb>-81.314443999999995</fb>
    <v>10</v>
  </rv>
  <rv s="1">
    <fb>14329</fb>
    <v>9</v>
  </rv>
  <rv s="14">
    <v>#VALUE!</v>
    <v>en-US</v>
    <v>283db4ee-3844-5c16-3c17-f4250718bdf4</v>
    <v>536870912</v>
    <v>1</v>
    <v>1492</v>
    <v>349</v>
    <v>St. Augustine</v>
    <v>18</v>
    <v>19</v>
    <v>Map</v>
    <v>7</v>
    <v>8</v>
    <v>116</v>
    <v>3669</v>
    <v>3670</v>
    <v>4</v>
    <v>St. Augustine is a city in the Southeastern United States, on the Atlantic coast of northeastern Florida. Founded in 1565 by Spanish explorers, it is the oldest continuously-inhabited European-established settlement in what is now the contiguous United States.</v>
    <v>3671</v>
    <v>3672</v>
    <v>3673</v>
    <v>3674</v>
    <v>3675</v>
    <v>St. Augustine</v>
    <v>3676</v>
    <v>162</v>
    <v>St. Augustine</v>
    <v>mdp/vdpid/5498410809224593409</v>
  </rv>
  <rv s="0">
    <v>536870912</v>
    <v>Midwest City</v>
    <v>2989a141-a7c5-eff9-ef2b-c346a5b8b9eb</v>
    <v>en-US</v>
    <v>Map</v>
  </rv>
  <rv s="0">
    <v>536870912</v>
    <v>Oklahoma County</v>
    <v>35ee681e-da1a-0edf-31c9-f35417571e1a</v>
    <v>en-US</v>
    <v>Map</v>
  </rv>
  <rv s="1">
    <fb>63.71</fb>
    <v>9</v>
  </rv>
  <rv s="1">
    <fb>35.462221999999997</fb>
    <v>10</v>
  </rv>
  <rv s="2">
    <v>243</v>
  </rv>
  <rv s="3">
    <v>https://www.bing.com/search?q=midwest+city+oklahoma&amp;form=skydnc</v>
    <v>Learn more on Bing</v>
  </rv>
  <rv s="1">
    <fb>-97.384167000000005</fb>
    <v>10</v>
  </rv>
  <rv s="1">
    <fb>57325</fb>
    <v>9</v>
  </rv>
  <rv s="4">
    <v>#VALUE!</v>
    <v>en-US</v>
    <v>2989a141-a7c5-eff9-ef2b-c346a5b8b9eb</v>
    <v>536870912</v>
    <v>1</v>
    <v>1497</v>
    <v>3</v>
    <v>Midwest City</v>
    <v>5</v>
    <v>6</v>
    <v>Map</v>
    <v>7</v>
    <v>548</v>
    <v>107</v>
    <v>3679</v>
    <v>3680</v>
    <v>4</v>
    <v>Midwest City is a city in Oklahoma County, Oklahoma, United States, and a part of the Oklahoma City metropolitan area. As of the 2010 census, the population was 54,371, making it the eighth largest city in the state.</v>
    <v>3681</v>
    <v>3682</v>
    <v>3683</v>
    <v>3684</v>
    <v>Midwest City</v>
    <v>3685</v>
    <v>10</v>
    <v>Midwest City</v>
    <v>mdp/vdpid/5095386181101682689</v>
  </rv>
  <rv s="0">
    <v>536870912</v>
    <v>Titusville</v>
    <v>b75437ed-8426-80f5-b3fa-05b0818de381</v>
    <v>en-US</v>
    <v>Map</v>
  </rv>
  <rv s="0">
    <v>536870912</v>
    <v>Brevard County</v>
    <v>f5a13461-491c-af38-7acf-5bc5498bad64</v>
    <v>en-US</v>
    <v>Map</v>
  </rv>
  <rv s="1">
    <fb>88.7</fb>
    <v>9</v>
  </rv>
  <rv s="5">
    <v>115</v>
    <v>7</v>
    <v>1501</v>
    <v>0</v>
    <v>Image of Titusville</v>
  </rv>
  <rv s="1">
    <fb>28.609188</fb>
    <v>10</v>
  </rv>
  <rv s="2">
    <v>244</v>
  </rv>
  <rv s="3">
    <v>https://www.bing.com/search?q=titusville+florida&amp;form=skydnc</v>
    <v>Learn more on Bing</v>
  </rv>
  <rv s="1">
    <fb>-80.807593999999995</fb>
    <v>10</v>
  </rv>
  <rv s="1">
    <fb>48789</fb>
    <v>9</v>
  </rv>
  <rv s="14">
    <v>#VALUE!</v>
    <v>en-US</v>
    <v>b75437ed-8426-80f5-b3fa-05b0818de381</v>
    <v>536870912</v>
    <v>1</v>
    <v>1500</v>
    <v>349</v>
    <v>Titusville</v>
    <v>18</v>
    <v>19</v>
    <v>Map</v>
    <v>7</v>
    <v>8</v>
    <v>116</v>
    <v>3688</v>
    <v>3689</v>
    <v>4</v>
    <v>Titusville is a city in and the county seat of Brevard County, Florida, United States. The city's population was 43,761 as of the 2010 United States Census. Titusville is located along the Indian River, west of Merritt Island and the Kennedy Space Center, and south-southwest of the Canaveral National Seashore. It is a principal city of the Palm Bay–Melbourne–Titusville Metropolitan Statistical Area.</v>
    <v>3690</v>
    <v>3691</v>
    <v>3692</v>
    <v>3693</v>
    <v>3694</v>
    <v>Titusville</v>
    <v>3695</v>
    <v>162</v>
    <v>Titusville</v>
    <v>mdp/vdpid/5498724066439200769</v>
  </rv>
  <rv s="0">
    <v>536870912</v>
    <v>Otisco</v>
    <v>34b76130-b7c6-55cf-bb0b-d3698bd9fabc</v>
    <v>en-US</v>
    <v>Map</v>
  </rv>
  <rv s="0">
    <v>536870912</v>
    <v>Clark County</v>
    <v>ede83e79-989f-cf34-e4fa-eeac111fb445</v>
    <v>en-US</v>
    <v>Map</v>
  </rv>
  <rv s="1">
    <fb>38.541446999999998</fb>
    <v>10</v>
  </rv>
  <rv s="3">
    <v>https://www.bing.com/search?q=otisco+indiana&amp;form=skydnc</v>
    <v>Learn more on Bing</v>
  </rv>
  <rv s="1">
    <fb>-85.668148000000002</fb>
    <v>10</v>
  </rv>
  <rv s="38">
    <v>#VALUE!</v>
    <v>en-US</v>
    <v>34b76130-b7c6-55cf-bb0b-d3698bd9fabc</v>
    <v>536870912</v>
    <v>1</v>
    <v>1503</v>
    <v>1143</v>
    <v>Otisco</v>
    <v>5</v>
    <v>6</v>
    <v>Map</v>
    <v>7</v>
    <v>117</v>
    <v>3698</v>
    <v>4</v>
    <v>Otisco is an unincorporated community in Charlestown Township, Clark County, Indiana.</v>
    <v>3699</v>
    <v>3700</v>
    <v>3701</v>
    <v>Otisco</v>
    <v>162</v>
    <v>Otisco</v>
    <v>mdp/vdpid/5481656574218862593</v>
  </rv>
  <rv s="0">
    <v>536870912</v>
    <v>Zionsville</v>
    <v>c284ceed-babb-4bfd-6562-d083939309d8</v>
    <v>en-US</v>
    <v>Map</v>
  </rv>
  <rv s="0">
    <v>536870912</v>
    <v>Boone County</v>
    <v>d3cd1a42-b05a-c713-3e64-7ee98e10dcd8</v>
    <v>en-US</v>
    <v>Map</v>
  </rv>
  <rv s="1">
    <fb>26.68</fb>
    <v>9</v>
  </rv>
  <rv s="1">
    <fb>39.950319999999998</fb>
    <v>10</v>
  </rv>
  <rv s="3">
    <v>https://www.bing.com/search?q=zionsville+indiana&amp;form=skydnc</v>
    <v>Learn more on Bing</v>
  </rv>
  <rv s="1">
    <fb>-86.266869</fb>
    <v>10</v>
  </rv>
  <rv s="1">
    <fb>30603</fb>
    <v>9</v>
  </rv>
  <rv s="2">
    <v>245</v>
  </rv>
  <rv s="15">
    <v>#VALUE!</v>
    <v>en-US</v>
    <v>c284ceed-babb-4bfd-6562-d083939309d8</v>
    <v>536870912</v>
    <v>1</v>
    <v>1507</v>
    <v>368</v>
    <v>Zionsville</v>
    <v>5</v>
    <v>6</v>
    <v>Map</v>
    <v>7</v>
    <v>8</v>
    <v>117</v>
    <v>3704</v>
    <v>3705</v>
    <v>4</v>
    <v>Zionsville is a suburban town located in the extreme southeast area of Boone County, Indiana, United States, northwest of Indianapolis. The population was 14,160 at the 2010 census, and grew to 28,357 in the 2019 estimates.</v>
    <v>3706</v>
    <v>3707</v>
    <v>3708</v>
    <v>Zionsville</v>
    <v>3709</v>
    <v>3710</v>
    <v>Zionsville</v>
    <v>mdp/vdpid/5478455184952655873</v>
  </rv>
  <rv s="0">
    <v>536870912</v>
    <v>Ontario</v>
    <v>06fba2cc-96da-fe63-a3d1-163f21677521</v>
    <v>en-US</v>
    <v>Map</v>
  </rv>
  <rv s="0">
    <v>536870912</v>
    <v>Richland County</v>
    <v>6de5e9bb-c50e-fb88-f494-962acb412e15</v>
    <v>en-US</v>
    <v>Map</v>
  </rv>
  <rv s="1">
    <fb>28.75</fb>
    <v>9</v>
  </rv>
  <rv s="1">
    <fb>40.760326999999997</fb>
    <v>10</v>
  </rv>
  <rv s="2">
    <v>246</v>
  </rv>
  <rv s="3">
    <v>https://www.bing.com/search?q=ontario+ohio&amp;form=skydnc</v>
    <v>Learn more on Bing</v>
  </rv>
  <rv s="1">
    <fb>-82.641379000000001</fb>
    <v>10</v>
  </rv>
  <rv s="1">
    <fb>6656</fb>
    <v>9</v>
  </rv>
  <rv s="4">
    <v>#VALUE!</v>
    <v>en-US</v>
    <v>06fba2cc-96da-fe63-a3d1-163f21677521</v>
    <v>536870912</v>
    <v>1</v>
    <v>1509</v>
    <v>3</v>
    <v>Ontario</v>
    <v>18</v>
    <v>63</v>
    <v>Map</v>
    <v>7</v>
    <v>8</v>
    <v>95</v>
    <v>3713</v>
    <v>3714</v>
    <v>4</v>
    <v>Ontario is a city in Richland County in the U.S. state of Ohio. It was founded in 1834 on the western edge of the Allegheny Plateau, just west of the city of Mansfield. After being incorporated in 1958, Ontario became a heavy manufacturing center because of the Erie Railroad line, and its proximity to Mansfield. However, its status in that regard began to decline in the late 20th century, when much of the Erie Railroad that once ran through the city was abandoned; and shifts in the manufacturing industry led to the relocation or repositioning of many factories. The city's industry has since diversified into the service economy, including education, finance and healthcare. The city is also a major regional retail hub serving the entire North-Central Ohio area, with a shopping population of over 150,000.</v>
    <v>3715</v>
    <v>3716</v>
    <v>3717</v>
    <v>3718</v>
    <v>Ontario</v>
    <v>3719</v>
    <v>162</v>
    <v>Ontario</v>
    <v>mdp/vdpid/5480185888849788929</v>
  </rv>
  <rv s="0">
    <v>536870912</v>
    <v>Paxton</v>
    <v>1cb757b3-c0e6-832a-9ba4-4a6de3f94552</v>
    <v>en-US</v>
    <v>Map</v>
  </rv>
  <rv s="0">
    <v>536870912</v>
    <v>Ford County</v>
    <v>c870eb17-5535-c6b7-e10d-913c110fd367</v>
    <v>en-US</v>
    <v>Map</v>
  </rv>
  <rv s="1">
    <fb>3.8446500000000002E-2</fb>
    <v>9</v>
  </rv>
  <rv s="1">
    <fb>40.458610999999998</fb>
    <v>10</v>
  </rv>
  <rv s="2">
    <v>247</v>
  </rv>
  <rv s="3">
    <v>https://www.bing.com/search?q=paxton+illinois&amp;form=skydnc</v>
    <v>Learn more on Bing</v>
  </rv>
  <rv s="1">
    <fb>-88.095832999999999</fb>
    <v>10</v>
  </rv>
  <rv s="1">
    <fb>4450</fb>
    <v>9</v>
  </rv>
  <rv s="4">
    <v>#VALUE!</v>
    <v>en-US</v>
    <v>1cb757b3-c0e6-832a-9ba4-4a6de3f94552</v>
    <v>536870912</v>
    <v>1</v>
    <v>1511</v>
    <v>3</v>
    <v>Paxton</v>
    <v>5</v>
    <v>6</v>
    <v>Map</v>
    <v>7</v>
    <v>8</v>
    <v>111</v>
    <v>3722</v>
    <v>3723</v>
    <v>4</v>
    <v>Paxton is a city in Ford County, Illinois, United States. The population was 4,473 at the 2010 census. It is the county seat of Ford County.</v>
    <v>3724</v>
    <v>3725</v>
    <v>3726</v>
    <v>3727</v>
    <v>Paxton</v>
    <v>3728</v>
    <v>10</v>
    <v>Paxton</v>
    <v>mdp/vdpid/5477940546083225601</v>
  </rv>
  <rv s="0">
    <v>536870912</v>
    <v>Mason City</v>
    <v>45576af7-8350-f058-0cda-aa721959e133</v>
    <v>en-US</v>
    <v>Map</v>
  </rv>
  <rv s="0">
    <v>536870912</v>
    <v>Cerro Gordo County</v>
    <v>e19dad39-dd7e-084b-bc01-4d7406a65b37</v>
    <v>en-US</v>
    <v>Map</v>
  </rv>
  <rv s="1">
    <fb>72.78</fb>
    <v>9</v>
  </rv>
  <rv s="5">
    <v>116</v>
    <v>7</v>
    <v>1518</v>
    <v>0</v>
    <v>Image of Mason City</v>
  </rv>
  <rv s="1">
    <fb>43.148611000000002</fb>
    <v>10</v>
  </rv>
  <rv s="3">
    <v>https://www.bing.com/search?q=mason+city+iowa&amp;form=skydnc</v>
    <v>Learn more on Bing</v>
  </rv>
  <rv s="1">
    <fb>-93.201943999999997</fb>
    <v>10</v>
  </rv>
  <rv s="1">
    <fb>27338</fb>
    <v>9</v>
  </rv>
  <rv s="25">
    <v>#VALUE!</v>
    <v>en-US</v>
    <v>45576af7-8350-f058-0cda-aa721959e133</v>
    <v>536870912</v>
    <v>1</v>
    <v>1517</v>
    <v>664</v>
    <v>Mason City</v>
    <v>18</v>
    <v>19</v>
    <v>Map</v>
    <v>7</v>
    <v>8</v>
    <v>100</v>
    <v>3731</v>
    <v>3732</v>
    <v>4</v>
    <v>Mason City is a city and the county seat of Cerro Gordo County, Iowa, United States. The population was 27,338 in the 2020 census, a decline from 29,172 in the 2000 census. The Mason City Micropolitan Statistical Area includes all of Cerro Gordo and Worth counties. It is commonly referred to as the "River City", as the city grew up centered on the Winnebago River.</v>
    <v>3733</v>
    <v>3734</v>
    <v>3735</v>
    <v>3736</v>
    <v>Mason City</v>
    <v>3737</v>
    <v>10</v>
    <v>Mason City</v>
    <v>mdp/vdpid/5091798660820238337</v>
  </rv>
  <rv s="0">
    <v>536870912</v>
    <v>Woodbury</v>
    <v>5350271b-4b8e-196d-5712-4a52b5e231b7</v>
    <v>en-US</v>
    <v>Map</v>
  </rv>
  <rv s="1">
    <fb>92.1</fb>
    <v>9</v>
  </rv>
  <rv s="1">
    <fb>44.918889</fb>
    <v>10</v>
  </rv>
  <rv s="2">
    <v>248</v>
  </rv>
  <rv s="3">
    <v>https://www.bing.com/search?q=woodbury+minnesota&amp;form=skydnc</v>
    <v>Learn more on Bing</v>
  </rv>
  <rv s="1">
    <fb>-92.936667</fb>
    <v>10</v>
  </rv>
  <rv s="1">
    <fb>75102</fb>
    <v>9</v>
  </rv>
  <rv s="4">
    <v>#VALUE!</v>
    <v>en-US</v>
    <v>5350271b-4b8e-196d-5712-4a52b5e231b7</v>
    <v>536870912</v>
    <v>1</v>
    <v>1524</v>
    <v>3</v>
    <v>Woodbury</v>
    <v>18</v>
    <v>63</v>
    <v>Map</v>
    <v>7</v>
    <v>8</v>
    <v>90</v>
    <v>3327</v>
    <v>3740</v>
    <v>4</v>
    <v>Woodbury is a city in Washington County, Minnesota, United States, eight miles east of Saint Paul along Interstate 94. It is part of the Minneapolis–Saint Paul metropolitan area. In 2020, Woodbury's population was 75,102, making it Minnesota's ninth most populous city.</v>
    <v>3741</v>
    <v>3742</v>
    <v>3743</v>
    <v>3744</v>
    <v>Woodbury</v>
    <v>3745</v>
    <v>10</v>
    <v>Woodbury</v>
    <v>mdp/vdpid/5091507183032467457</v>
  </rv>
  <rv s="0">
    <v>536870912</v>
    <v>Trussville</v>
    <v>99519eeb-6661-63ab-9f32-82a780b8fbb7</v>
    <v>en-US</v>
    <v>Map</v>
  </rv>
  <rv s="1">
    <fb>57.756734860500003</fb>
    <v>9</v>
  </rv>
  <rv s="1">
    <fb>33.619639300000003</fb>
    <v>10</v>
  </rv>
  <rv s="2">
    <v>249</v>
  </rv>
  <rv s="3">
    <v>https://www.bing.com/search?q=trussville+alabama&amp;form=skydnc</v>
    <v>Learn more on Bing</v>
  </rv>
  <rv s="1">
    <fb>-86.608435099999994</fb>
    <v>10</v>
  </rv>
  <rv s="1">
    <fb>26123</fb>
    <v>9</v>
  </rv>
  <rv s="4">
    <v>#VALUE!</v>
    <v>en-US</v>
    <v>99519eeb-6661-63ab-9f32-82a780b8fbb7</v>
    <v>536870912</v>
    <v>1</v>
    <v>1526</v>
    <v>3</v>
    <v>Trussville</v>
    <v>5</v>
    <v>6</v>
    <v>Map</v>
    <v>7</v>
    <v>8</v>
    <v>1</v>
    <v>2</v>
    <v>3748</v>
    <v>4</v>
    <v>Trussville is a city in Jefferson and St. Clair counties in the State of Alabama. It is a suburb of Birmingham and part of the Birmingham-Hoover Metropolitan Statistical Area. Its population at the 2020 census was 26,123.</v>
    <v>3749</v>
    <v>3750</v>
    <v>3751</v>
    <v>3752</v>
    <v>Trussville</v>
    <v>3753</v>
    <v>10</v>
    <v>Trussville</v>
    <v>mdp/vdpid/5494966717329178625</v>
  </rv>
  <rv s="0">
    <v>536870912</v>
    <v>Coon Rapids</v>
    <v>cead38ad-92e5-2f0b-5687-e49548ec6796</v>
    <v>en-US</v>
    <v>Map</v>
  </rv>
  <rv s="0">
    <v>536870912</v>
    <v>Anoka County</v>
    <v>2fe81488-7c3e-43a8-4754-f54fcdafbbca</v>
    <v>en-US</v>
    <v>Map</v>
  </rv>
  <rv s="1">
    <fb>60.45</fb>
    <v>9</v>
  </rv>
  <rv s="5">
    <v>117</v>
    <v>7</v>
    <v>1534</v>
    <v>0</v>
    <v>Image of Coon Rapids</v>
  </rv>
  <rv s="1">
    <fb>45.12</fb>
    <v>10</v>
  </rv>
  <rv s="2">
    <v>250</v>
  </rv>
  <rv s="3">
    <v>https://www.bing.com/search?q=coon+rapids+minnesota&amp;form=skydnc</v>
    <v>Learn more on Bing</v>
  </rv>
  <rv s="1">
    <fb>-93.287499999999994</fb>
    <v>10</v>
  </rv>
  <rv s="1">
    <fb>62527</fb>
    <v>9</v>
  </rv>
  <rv s="14">
    <v>#VALUE!</v>
    <v>en-US</v>
    <v>cead38ad-92e5-2f0b-5687-e49548ec6796</v>
    <v>536870912</v>
    <v>1</v>
    <v>1533</v>
    <v>349</v>
    <v>Coon Rapids</v>
    <v>18</v>
    <v>19</v>
    <v>Map</v>
    <v>7</v>
    <v>548</v>
    <v>90</v>
    <v>3756</v>
    <v>3757</v>
    <v>4</v>
    <v>Coon Rapids is a northern suburb of Minneapolis, and is the largest city in Anoka County, Minnesota, United States. The population was 61,476 at the 2010 census, making it the thirteenth largest city in Minnesota and the seventh largest Twin Cities suburb.</v>
    <v>3758</v>
    <v>3759</v>
    <v>3760</v>
    <v>3761</v>
    <v>3762</v>
    <v>Coon Rapids</v>
    <v>3763</v>
    <v>10</v>
    <v>Coon Rapids</v>
    <v>mdp/vdpid/4899342512356851714</v>
  </rv>
  <rv s="0">
    <v>536870912</v>
    <v>Elkhorn</v>
    <v>221f73a9-4096-5516-79a4-362be3e29752</v>
    <v>en-US</v>
    <v>Map</v>
  </rv>
  <rv s="1">
    <fb>9.8419548192799997</fb>
    <v>9</v>
  </rv>
  <rv s="1">
    <fb>41.436754000000001</fb>
    <v>10</v>
  </rv>
  <rv s="3">
    <v>https://www.bing.com/search?q=elkhorn+omaha+nebraska&amp;form=skydnc</v>
    <v>Learn more on Bing</v>
  </rv>
  <rv s="1">
    <fb>-96.396176999999994</fb>
    <v>10</v>
  </rv>
  <rv s="1">
    <fb>6062</fb>
    <v>9</v>
  </rv>
  <rv s="15">
    <v>#VALUE!</v>
    <v>en-US</v>
    <v>221f73a9-4096-5516-79a4-362be3e29752</v>
    <v>536870912</v>
    <v>1</v>
    <v>1537</v>
    <v>368</v>
    <v>Elkhorn</v>
    <v>18</v>
    <v>63</v>
    <v>Map</v>
    <v>7</v>
    <v>1538</v>
    <v>121</v>
    <v>1461</v>
    <v>3766</v>
    <v>4</v>
    <v>Elkhorn is a neighborhood and former city on the western edge of the city of Omaha, Nebraska, United States. The population was 6,062 at the 2000 census and was estimated by the Census Bureau at 8,192 in 2005. It was named after the Elkhorn River. Elkhorn was once an independent city in Douglas County until it was annexed by Omaha in 2007.</v>
    <v>3767</v>
    <v>3768</v>
    <v>3769</v>
    <v>Elkhorn</v>
    <v>3770</v>
    <v>10</v>
    <v>Elkhorn</v>
    <v>mdp/vdpid/5091007387972665347</v>
  </rv>
  <rv s="0">
    <v>536870912</v>
    <v>West Chester</v>
    <v>e03a4128-c12f-329f-5924-8d9a3beba07f</v>
    <v>en-US</v>
    <v>Map</v>
  </rv>
  <rv s="1">
    <fb>4.78</fb>
    <v>9</v>
  </rv>
  <rv s="5">
    <v>118</v>
    <v>7</v>
    <v>1544</v>
    <v>0</v>
    <v>Image of West Chester</v>
  </rv>
  <rv s="1">
    <fb>39.958610999999998</fb>
    <v>10</v>
  </rv>
  <rv s="2">
    <v>251</v>
  </rv>
  <rv s="3">
    <v>https://www.bing.com/search?q=west+chester+pennsylvania&amp;form=skydnc</v>
    <v>Learn more on Bing</v>
  </rv>
  <rv s="1">
    <fb>-75.605000000000004</fb>
    <v>10</v>
  </rv>
  <rv s="1">
    <fb>20048</fb>
    <v>9</v>
  </rv>
  <rv s="14">
    <v>#VALUE!</v>
    <v>en-US</v>
    <v>e03a4128-c12f-329f-5924-8d9a3beba07f</v>
    <v>536870912</v>
    <v>1</v>
    <v>1543</v>
    <v>349</v>
    <v>West Chester</v>
    <v>18</v>
    <v>19</v>
    <v>Map</v>
    <v>7</v>
    <v>548</v>
    <v>97</v>
    <v>2969</v>
    <v>3773</v>
    <v>4</v>
    <v>West Chester is a borough and the county seat of Chester County, in the U.S. state of Pennsylvania. Located within the Philadelphia metropolitan area, the borough had a population of 18,461 at the 2010 census. West Chester is the mailing address for most of its neighboring townships. When calculated by mailing address, the population as of the 2010 US Census was 108,696, which would make it the 10th largest city by mailing address in the state of Pennsylvania.</v>
    <v>3774</v>
    <v>3775</v>
    <v>3776</v>
    <v>3777</v>
    <v>3778</v>
    <v>West Chester</v>
    <v>3779</v>
    <v>162</v>
    <v>West Chester</v>
    <v>mdp/vdpid/5487429124987289601</v>
  </rv>
  <rv s="0">
    <v>536870912</v>
    <v>Douglasville</v>
    <v>7344fe88-6433-92d3-252a-18d77e907f92</v>
    <v>en-US</v>
    <v>Map</v>
  </rv>
  <rv s="0">
    <v>536870912</v>
    <v>Douglas County</v>
    <v>05390e3b-6dc2-abad-90cd-2a5e6a0581bc</v>
    <v>en-US</v>
    <v>Map</v>
  </rv>
  <rv s="1">
    <fb>55.684744372200001</fb>
    <v>9</v>
  </rv>
  <rv s="5">
    <v>119</v>
    <v>7</v>
    <v>1549</v>
    <v>0</v>
    <v>Image of Douglasville</v>
  </rv>
  <rv s="1">
    <fb>33.752172999999999</fb>
    <v>10</v>
  </rv>
  <rv s="2">
    <v>252</v>
  </rv>
  <rv s="3">
    <v>https://www.bing.com/search?q=douglasville+georgia&amp;form=skydnc</v>
    <v>Learn more on Bing</v>
  </rv>
  <rv s="1">
    <fb>-84.740746000000001</fb>
    <v>10</v>
  </rv>
  <rv s="1">
    <fb>34650</fb>
    <v>9</v>
  </rv>
  <rv s="14">
    <v>#VALUE!</v>
    <v>en-US</v>
    <v>7344fe88-6433-92d3-252a-18d77e907f92</v>
    <v>536870912</v>
    <v>1</v>
    <v>1548</v>
    <v>349</v>
    <v>Douglasville</v>
    <v>18</v>
    <v>19</v>
    <v>Map</v>
    <v>7</v>
    <v>8</v>
    <v>125</v>
    <v>3782</v>
    <v>3783</v>
    <v>4</v>
    <v>The city of Douglasville is the county seat of Douglas County, Georgia, United States. As of the 2010 census, the city had a population of 30,961, up from 20,065 in 2001. Douglasville is located approximately 20 miles west of Atlanta and is part of the Atlanta Metro Area. Highway access can be obtained via three interchanges along Interstate 20.</v>
    <v>3784</v>
    <v>3785</v>
    <v>3786</v>
    <v>3787</v>
    <v>3788</v>
    <v>Douglasville</v>
    <v>3789</v>
    <v>162</v>
    <v>Douglasville</v>
    <v>mdp/vdpid/5483123704898519041</v>
  </rv>
  <rv s="0">
    <v>536870912</v>
    <v>Panama City</v>
    <v>19964a6e-18be-b7ab-2d10-ea83677d0218</v>
    <v>en-US</v>
    <v>Map</v>
  </rv>
  <rv s="0">
    <v>536870912</v>
    <v>Panamá Province</v>
    <v>a90e5d63-7677-0644-50c7-f2bdfff82d78</v>
    <v>en-US</v>
    <v>Map</v>
  </rv>
  <rv s="1">
    <fb>275</fb>
    <v>9</v>
  </rv>
  <rv s="0">
    <v>536870912</v>
    <v>Panama</v>
    <v>8c0fb36e-1238-e873-e015-712d1f496676</v>
    <v>en-US</v>
    <v>Map</v>
  </rv>
  <rv s="1">
    <fb>8.9672999999999998</fb>
    <v>10</v>
  </rv>
  <rv s="2">
    <v>253</v>
  </rv>
  <rv s="3">
    <v>https://www.bing.com/search?q=panama+city+panama&amp;form=skydnc</v>
    <v>Learn more on Bing</v>
  </rv>
  <rv s="1">
    <fb>-79.533900000000003</fb>
    <v>10</v>
  </rv>
  <rv s="1">
    <fb>880691</fb>
    <v>9</v>
  </rv>
  <rv s="43">
    <v>#VALUE!</v>
    <v>en-US</v>
    <v>19964a6e-18be-b7ab-2d10-ea83677d0218</v>
    <v>536870912</v>
    <v>1</v>
    <v>1553</v>
    <v>1554</v>
    <v>Panama City</v>
    <v>18</v>
    <v>63</v>
    <v>Map</v>
    <v>7</v>
    <v>847</v>
    <v>3792</v>
    <v>3793</v>
    <v>3794</v>
    <v>Panama City, also simply known as Panama, is the capital and largest city of Panama. It has an urban population of 880,691, with over 1.5 million in its metropolitan area. The city is located at the Pacific entrance of the Panama Canal, in the province of Panama. The city is the political and administrative center of the country, as well as a hub for banking and commerce.</v>
    <v>3795</v>
    <v>3796</v>
    <v>3797</v>
    <v>3798</v>
    <v>Panama City</v>
    <v>3799</v>
    <v>Panama City</v>
    <v>mdp/vdpid/5569791685866553345</v>
  </rv>
  <rv s="1">
    <fb>11289.4</fb>
    <v>9</v>
  </rv>
  <rv s="2">
    <v>254</v>
  </rv>
  <rv s="3">
    <v>https://www.bing.com/search?q=panam%c3%a1+province&amp;form=skydnc</v>
    <v>Learn more on Bing</v>
  </rv>
  <rv s="1">
    <fb>1713070</fb>
    <v>9</v>
  </rv>
  <rv s="31">
    <v>#VALUE!</v>
    <v>en-US</v>
    <v>a90e5d63-7677-0644-50c7-f2bdfff82d78</v>
    <v>536870912</v>
    <v>1</v>
    <v>1557</v>
    <v>846</v>
    <v>Panamá</v>
    <v>5</v>
    <v>6</v>
    <v>Map</v>
    <v>7</v>
    <v>555</v>
    <v>PA-8</v>
    <v>3801</v>
    <v>3791</v>
    <v>3794</v>
    <v>Panamá is a province of Panama. It is the location of the national capital Panama City, which also serves as its provincial capital. The governor of the province is Judy Meana, appointed by President Laurentino Cortizo and sworn in on 16 April 2020.</v>
    <v>3791</v>
    <v>3802</v>
    <v>3803</v>
    <v>Panamá</v>
    <v>3804</v>
    <v>162</v>
    <v>Panamá</v>
    <v>mdp/vdpid/10595911</v>
  </rv>
  <rv s="1">
    <fb>0.30360505784234598</fb>
    <v>24</v>
  </rv>
  <rv s="1">
    <fb>75420</fb>
    <v>9</v>
  </rv>
  <rv s="1">
    <fb>26000</fb>
    <v>9</v>
  </rv>
  <rv s="1">
    <fb>18.975999999999999</fb>
    <v>23</v>
  </rv>
  <rv s="1">
    <fb>507</fb>
    <v>51</v>
  </rv>
  <rv s="1">
    <fb>10714.974</fb>
    <v>9</v>
  </rv>
  <rv s="1">
    <fb>122.06871337877099</fb>
    <v>52</v>
  </rv>
  <rv s="1">
    <fb>-3.55083821021212E-3</fb>
    <v>24</v>
  </rv>
  <rv s="1">
    <fb>2064.1757971350698</fb>
    <v>9</v>
  </rv>
  <rv s="1">
    <fb>2.4609999999999999</fb>
    <v>23</v>
  </rv>
  <rv s="1">
    <fb>0.61885930826691504</fb>
    <v>24</v>
  </rv>
  <rv s="1">
    <fb>80.712661963503095</fb>
    <v>53</v>
  </rv>
  <rv s="1">
    <fb>0.74</fb>
    <v>54</v>
  </rv>
  <rv s="1">
    <fb>66800800000</fb>
    <v>22</v>
  </rv>
  <rv s="1">
    <fb>0.94385990000000008</fb>
    <v>24</v>
  </rv>
  <rv s="1">
    <fb>0.47799360000000002</fb>
    <v>24</v>
  </rv>
  <rv s="1">
    <fb>13.1</fb>
    <v>53</v>
  </rv>
  <rv s="2">
    <v>255</v>
  </rv>
  <rv s="3">
    <v>https://www.bing.com/search?q=panama&amp;form=skydnc</v>
    <v>Learn more on Bing</v>
  </rv>
  <rv s="1">
    <fb>78.328999999999994</fb>
    <v>53</v>
  </rv>
  <rv s="1">
    <fb>16841000000</fb>
    <v>22</v>
  </rv>
  <rv s="1">
    <fb>52</fb>
    <v>53</v>
  </rv>
  <rv s="1">
    <fb>1.53</fb>
    <v>54</v>
  </rv>
  <rv s="2">
    <v>256</v>
  </rv>
  <rv s="1">
    <fb>0.30522739929999998</fb>
    <v>24</v>
  </rv>
  <rv s="1">
    <fb>1.5687</fb>
    <v>23</v>
  </rv>
  <rv s="1">
    <fb>4246439</fb>
    <v>9</v>
  </rv>
  <rv s="1">
    <fb>0.21199999999999999</fb>
    <v>24</v>
  </rv>
  <rv s="1">
    <fb>0.371</fb>
    <v>24</v>
  </rv>
  <rv s="1">
    <fb>0.53600000000000003</fb>
    <v>24</v>
  </rv>
  <rv s="1">
    <fb>0.66588996887207008</fb>
    <v>24</v>
  </rv>
  <rv s="0">
    <v>536870912</v>
    <v>Los Santos Province</v>
    <v>5aeb7060-ab74-113a-23d7-abb8287efa3e</v>
    <v>en-US</v>
    <v>Map</v>
  </rv>
  <rv s="0">
    <v>536870912</v>
    <v>Chiriquí Province</v>
    <v>da5a9762-a0b7-1ffe-bc95-34ccb19d1382</v>
    <v>en-US</v>
    <v>Map</v>
  </rv>
  <rv s="0">
    <v>536870912</v>
    <v>Coclé Province</v>
    <v>7d1a06f8-72c7-b88d-d742-13034e32cde4</v>
    <v>en-US</v>
    <v>Map</v>
  </rv>
  <rv s="0">
    <v>536870912</v>
    <v>Bocas del Toro Province</v>
    <v>b0bd1a37-77f9-07ad-4bb5-d1d8e7ae5ccd</v>
    <v>en-US</v>
    <v>Map</v>
  </rv>
  <rv s="0">
    <v>536870912</v>
    <v>Colón Province</v>
    <v>fc6b97f2-ecfa-1eb3-207c-783ce206f9ea</v>
    <v>en-US</v>
    <v>Map</v>
  </rv>
  <rv s="0">
    <v>536870912</v>
    <v>Darién Province</v>
    <v>fec9bd09-52d2-2f43-c137-a73af607d3c4</v>
    <v>en-US</v>
    <v>Map</v>
  </rv>
  <rv s="0">
    <v>536870912</v>
    <v>Herrera Province</v>
    <v>5315f223-f244-c960-4e73-fca8cb9d8354</v>
    <v>en-US</v>
    <v>Map</v>
  </rv>
  <rv s="0">
    <v>536870912</v>
    <v>Veraguas Province</v>
    <v>2d44080e-33d5-ab6d-8d0e-64edfdd9b92d</v>
    <v>en-US</v>
    <v>Map</v>
  </rv>
  <rv s="0">
    <v>536870912</v>
    <v>Guna Yala</v>
    <v>fa5c0a4e-0c4a-927a-b9f7-dd44c8fd002f</v>
    <v>en-US</v>
    <v>Map</v>
  </rv>
  <rv s="0">
    <v>536870912</v>
    <v>Ngäbe-Buglé Comarca</v>
    <v>3e8065bb-603d-4416-9e4e-7cdf098663dc</v>
    <v>en-US</v>
    <v>Map</v>
  </rv>
  <rv s="2">
    <v>257</v>
  </rv>
  <rv s="2">
    <v>258</v>
  </rv>
  <rv s="1">
    <fb>0.37200000000000005</fb>
    <v>24</v>
  </rv>
  <rv s="1">
    <fb>3.9019999504089402E-2</fb>
    <v>56</v>
  </rv>
  <rv s="1">
    <fb>2890084</fb>
    <v>9</v>
  </rv>
  <rv s="44">
    <v>#VALUE!</v>
    <v>en-US</v>
    <v>8c0fb36e-1238-e873-e015-712d1f496676</v>
    <v>536870912</v>
    <v>1</v>
    <v>1567</v>
    <v>1568</v>
    <v>Panama</v>
    <v>18</v>
    <v>63</v>
    <v>Map</v>
    <v>7</v>
    <v>1569</v>
    <v>PA</v>
    <v>3806</v>
    <v>3807</v>
    <v>3808</v>
    <v>3809</v>
    <v>3810</v>
    <v>3791</v>
    <v>3811</v>
    <v>3812</v>
    <v>3813</v>
    <v>Panama, officially the Republic of Panama, is a transcontinental country in Central America and South America, bordered by Costa Rica to the west, Colombia to the southeast, the Caribbean Sea to the north, and the Pacific Ocean to the south. Its capital and largest city is Panama City, whose metropolitan area is home to nearly half the country's 4 million people.</v>
    <v>3814</v>
    <v>3815</v>
    <v>3816</v>
    <v>3817</v>
    <v>3818</v>
    <v>3819</v>
    <v>3820</v>
    <v>3821</v>
    <v>3822</v>
    <v>3791</v>
    <v>3823</v>
    <v>3824</v>
    <v>3825</v>
    <v>3826</v>
    <v>3827</v>
    <v>3828</v>
    <v>Panama</v>
    <v>Himno Istmeño</v>
    <v>3829</v>
    <v>Republic of Panama</v>
    <v>3830</v>
    <v>3831</v>
    <v>3832</v>
    <v>3833</v>
    <v>3834</v>
    <v>3835</v>
    <v>1060</v>
    <v>469</v>
    <v>804</v>
    <v>249</v>
    <v>3836</v>
    <v>3847</v>
    <v>3848</v>
    <v>3849</v>
    <v>3850</v>
    <v>Panama</v>
    <v>3851</v>
    <v>mdp/vdpid/192</v>
  </rv>
  <rv s="0">
    <v>536870912</v>
    <v>Carolina</v>
    <v>c1491043-cb7d-6172-15cf-37913c76d6ef</v>
    <v>en-US</v>
    <v>Map</v>
  </rv>
  <rv s="1">
    <fb>156.29</fb>
    <v>9</v>
  </rv>
  <rv s="1">
    <fb>18.381001000000001</fb>
    <v>10</v>
  </rv>
  <rv s="0">
    <v>805306368</v>
    <v>José Aponte Dalmau (Mayor)</v>
    <v>cfc9778d-893a-decd-572e-e244232c6dba</v>
    <v>en-US</v>
    <v>Generic</v>
  </rv>
  <rv s="2">
    <v>259</v>
  </rv>
  <rv s="3">
    <v>https://www.bing.com/search?q=carolina+puerto+rico&amp;form=skydnc</v>
    <v>Learn more on Bing</v>
  </rv>
  <rv s="1">
    <fb>-65.957971000000001</fb>
    <v>10</v>
  </rv>
  <rv s="1">
    <fb>154815</fb>
    <v>9</v>
  </rv>
  <rv s="45">
    <v>#VALUE!</v>
    <v>en-US</v>
    <v>c1491043-cb7d-6172-15cf-37913c76d6ef</v>
    <v>536870912</v>
    <v>1</v>
    <v>1574</v>
    <v>1575</v>
    <v>Carolina</v>
    <v>18</v>
    <v>63</v>
    <v>Map</v>
    <v>7</v>
    <v>8</v>
    <v>3854</v>
    <v>134</v>
    <v>Carolina is a city and municipality located on the northeast coast of Puerto Rico. It lies immediately east of the capital San Juan and Trujillo Alto; north of Gurabo and Juncos; and west of Canóvanas and Loíza. Carolina is spread over 12 barrios plus Carolina Pueblo. It is part of the San Juan-Caguas-Guaynabo Metropolitan Statistical Area, and home to Puerto Rico's main airport, the Luis Muñoz Marín International Airport.</v>
    <v>3855</v>
    <v>3857</v>
    <v>3858</v>
    <v>3859</v>
    <v>Carolina</v>
    <v>3860</v>
    <v>1539</v>
    <v>Carolina</v>
    <v>mdp/vdpid/161497890</v>
  </rv>
  <rv s="0">
    <v>536870912</v>
    <v>Flower Mound</v>
    <v>bb16b6f5-88a3-9c53-e0df-63f5d1007271</v>
    <v>en-US</v>
    <v>Map</v>
  </rv>
  <rv s="1">
    <fb>112.405483989</fb>
    <v>9</v>
  </rv>
  <rv s="5">
    <v>120</v>
    <v>7</v>
    <v>1581</v>
    <v>0</v>
    <v>Image of Flower Mound</v>
  </rv>
  <rv s="1">
    <fb>33.031666999999999</fb>
    <v>10</v>
  </rv>
  <rv s="2">
    <v>260</v>
  </rv>
  <rv s="3">
    <v>https://www.bing.com/search?q=flower+mound+texas&amp;form=skydnc</v>
    <v>Learn more on Bing</v>
  </rv>
  <rv s="1">
    <fb>-97.078889000000004</fb>
    <v>10</v>
  </rv>
  <rv s="1">
    <fb>75956</fb>
    <v>9</v>
  </rv>
  <rv s="14">
    <v>#VALUE!</v>
    <v>en-US</v>
    <v>bb16b6f5-88a3-9c53-e0df-63f5d1007271</v>
    <v>536870912</v>
    <v>1</v>
    <v>1580</v>
    <v>349</v>
    <v>Flower Mound</v>
    <v>18</v>
    <v>19</v>
    <v>Map</v>
    <v>7</v>
    <v>8</v>
    <v>93</v>
    <v>2691</v>
    <v>3863</v>
    <v>4</v>
    <v>Flower Mound is an incorporated town located in Denton and Tarrant counties in the U.S. state of Texas. Located northwest of Dallas and northeast of Fort Worth adjacent to Grapevine Lake, the town derives its name from a prominent 12.5-acre mound located in the center of town.</v>
    <v>3864</v>
    <v>3865</v>
    <v>3866</v>
    <v>3867</v>
    <v>3868</v>
    <v>Flower Mound</v>
    <v>3869</v>
    <v>10</v>
    <v>Flower Mound</v>
    <v>mdp/vdpid/5107762184914468865</v>
  </rv>
  <rv s="0">
    <v>536870912</v>
    <v>Odessa</v>
    <v>413e6528-091e-4f1f-a421-4ba5a627436d</v>
    <v>en-US</v>
    <v>Map</v>
  </rv>
  <rv s="0">
    <v>536870912</v>
    <v>Ector County</v>
    <v>583548a0-585f-63fe-8e10-45d55db68b9d</v>
    <v>en-US</v>
    <v>Map</v>
  </rv>
  <rv s="1">
    <fb>113.9</fb>
    <v>9</v>
  </rv>
  <rv s="5">
    <v>121</v>
    <v>7</v>
    <v>1587</v>
    <v>0</v>
    <v>Image of Odessa</v>
  </rv>
  <rv s="1">
    <fb>31.863333000000001</fb>
    <v>10</v>
  </rv>
  <rv s="2">
    <v>261</v>
  </rv>
  <rv s="3">
    <v>https://www.bing.com/search?q=odessa+texas&amp;form=skydnc</v>
    <v>Learn more on Bing</v>
  </rv>
  <rv s="1">
    <fb>-102.365556</fb>
    <v>10</v>
  </rv>
  <rv s="1">
    <fb>114428</fb>
    <v>9</v>
  </rv>
  <rv s="14">
    <v>#VALUE!</v>
    <v>en-US</v>
    <v>413e6528-091e-4f1f-a421-4ba5a627436d</v>
    <v>536870912</v>
    <v>1</v>
    <v>1586</v>
    <v>349</v>
    <v>Odessa</v>
    <v>18</v>
    <v>19</v>
    <v>Map</v>
    <v>7</v>
    <v>8</v>
    <v>93</v>
    <v>3872</v>
    <v>3873</v>
    <v>4</v>
    <v>Odessa is a city in and the county seat of Ector County, Texas, United States. It is located primarily in Ector County, although a small section of the city extends into Midland County. Odessa's population was 114,428 at the 2020 census, making it the 28th-most populous city in Texas; It is the principal city of the Odessa metropolitan statistical area, which includes all of Ector County. The metropolitan area is also a component of the larger Midland–Odessa combined statistical area, which had a 2010 census population of 278,801; a recent report from the United States Census Bureau estimates that the combined population as of July 2015 is 320,513. In 2014, Forbes magazine ranked Odessa as the third-fastest-growing small city in the United States. In 1948 Odessa was also the home of First Lady Barbara Bush, and the onetime home of former Presidents George H. W. Bush and George W. Bush. Former President George H.W. Bush has been quoted as saying "At Odessa we became Texans and proud of it."</v>
    <v>3874</v>
    <v>3875</v>
    <v>3876</v>
    <v>3877</v>
    <v>3878</v>
    <v>Odessa</v>
    <v>3879</v>
    <v>10</v>
    <v>Odessa</v>
    <v>mdp/vdpid/5101333031776419841</v>
  </rv>
  <rv s="0">
    <v>536870912</v>
    <v>Odessa</v>
    <v>f48f845a-dac6-f7b8-7d54-7e520bbddf2f</v>
    <v>en-US</v>
    <v>Map</v>
  </rv>
  <rv s="0">
    <v>536870912</v>
    <v>Pasco County</v>
    <v>a182f1cb-8f19-e873-d922-e6c23c03c3b6</v>
    <v>en-US</v>
    <v>Map</v>
  </rv>
  <rv s="1">
    <fb>14.5</fb>
    <v>9</v>
  </rv>
  <rv s="1">
    <fb>28.188853999999999</fb>
    <v>10</v>
  </rv>
  <rv s="3">
    <v>https://www.bing.com/search?q=odessa+florida&amp;form=skydnc</v>
    <v>Learn more on Bing</v>
  </rv>
  <rv s="1">
    <fb>-82.590300999999997</fb>
    <v>10</v>
  </rv>
  <rv s="1">
    <fb>8080</fb>
    <v>9</v>
  </rv>
  <rv s="15">
    <v>#VALUE!</v>
    <v>en-US</v>
    <v>f48f845a-dac6-f7b8-7d54-7e520bbddf2f</v>
    <v>536870912</v>
    <v>1</v>
    <v>1590</v>
    <v>368</v>
    <v>Odessa</v>
    <v>18</v>
    <v>63</v>
    <v>Map</v>
    <v>7</v>
    <v>8</v>
    <v>116</v>
    <v>3882</v>
    <v>3883</v>
    <v>4</v>
    <v>Odessa is a census-designated place in Pasco County, Florida, United States. The population was 3,173 at the 2000 census and more than doubled to 7,267 in 2010. Northwest of Tampa, Odessa had been an area of open spaces, ranching, and horse properties. More recently it has been fighting many suburban property developments as Tampa's population expands.</v>
    <v>3884</v>
    <v>3885</v>
    <v>3886</v>
    <v>Odessa</v>
    <v>3887</v>
    <v>162</v>
    <v>Odessa</v>
    <v>mdp/vdpid/5498293770510139393</v>
  </rv>
  <rv s="0">
    <v>536870912</v>
    <v>Garden Grove</v>
    <v>a6f14e57-0f6c-4647-8909-f612c409b653</v>
    <v>en-US</v>
    <v>Map</v>
  </rv>
  <rv s="1">
    <fb>46.512999999999998</fb>
    <v>9</v>
  </rv>
  <rv s="5">
    <v>122</v>
    <v>7</v>
    <v>1597</v>
    <v>0</v>
    <v>Image of Garden Grove</v>
  </rv>
  <rv s="1">
    <fb>33.778888999999999</fb>
    <v>10</v>
  </rv>
  <rv s="2">
    <v>262</v>
  </rv>
  <rv s="3">
    <v>https://www.bing.com/search?q=garden+grove+california&amp;form=skydnc</v>
    <v>Learn more on Bing</v>
  </rv>
  <rv s="1">
    <fb>-117.960278</fb>
    <v>10</v>
  </rv>
  <rv s="1">
    <fb>171949</fb>
    <v>9</v>
  </rv>
  <rv s="14">
    <v>#VALUE!</v>
    <v>en-US</v>
    <v>a6f14e57-0f6c-4647-8909-f612c409b653</v>
    <v>536870912</v>
    <v>1</v>
    <v>1596</v>
    <v>349</v>
    <v>Garden Grove</v>
    <v>18</v>
    <v>19</v>
    <v>Map</v>
    <v>7</v>
    <v>8</v>
    <v>86</v>
    <v>1864</v>
    <v>3890</v>
    <v>4</v>
    <v>Garden Grove is a city in northern Orange County, California, United States, located 34 miles southeast of the city of Los Angeles in the Los Angeles metropolitan area. The population was 171,949 at the 2020 United States Census. State Route 22, also known as the Garden Grove Freeway, passes through the city in an east–west direction. The western portion of the city is known as West Garden Grove.</v>
    <v>3891</v>
    <v>3892</v>
    <v>3893</v>
    <v>3894</v>
    <v>3895</v>
    <v>Garden Grove</v>
    <v>3896</v>
    <v>226</v>
    <v>Garden Grove</v>
    <v>mdp/vdpid/5061297513236004866</v>
  </rv>
  <rv s="0">
    <v>536870912</v>
    <v>Wauwatosa</v>
    <v>85861af3-8caf-47c5-b40e-a5c62baff3e8</v>
    <v>en-US</v>
    <v>Map</v>
  </rv>
  <rv s="1">
    <fb>34.32</fb>
    <v>9</v>
  </rv>
  <rv s="1">
    <fb>43.066667000000002</fb>
    <v>10</v>
  </rv>
  <rv s="2">
    <v>263</v>
  </rv>
  <rv s="3">
    <v>https://www.bing.com/search?q=wauwatosa+wisconsin&amp;form=skydnc</v>
    <v>Learn more on Bing</v>
  </rv>
  <rv s="1">
    <fb>-88.033332999999999</fb>
    <v>10</v>
  </rv>
  <rv s="1">
    <fb>48387</fb>
    <v>9</v>
  </rv>
  <rv s="4">
    <v>#VALUE!</v>
    <v>en-US</v>
    <v>85861af3-8caf-47c5-b40e-a5c62baff3e8</v>
    <v>536870912</v>
    <v>1</v>
    <v>1601</v>
    <v>3</v>
    <v>Wauwatosa</v>
    <v>18</v>
    <v>63</v>
    <v>Map</v>
    <v>7</v>
    <v>8</v>
    <v>115</v>
    <v>1410</v>
    <v>3899</v>
    <v>4</v>
    <v>Wauwatosa is a city in Milwaukee County, Wisconsin, United States. The population was 48,387 at the 2020 census. Wauwatosa is located immediately west of Milwaukee, and is a part of the Milwaukee metropolitan area. It is named after the Potawatomi Chief Wauwataesie and the Potawatomi word for firefly.</v>
    <v>3900</v>
    <v>3901</v>
    <v>3902</v>
    <v>3903</v>
    <v>Wauwatosa</v>
    <v>3904</v>
    <v>10</v>
    <v>Wauwatosa</v>
    <v>mdp/vdpid/5476832500170883073</v>
  </rv>
  <rv s="0">
    <v>536870912</v>
    <v>Longueuil</v>
    <v>50451e06-484b-3b99-ec1a-499f33550f48</v>
    <v>en-US</v>
    <v>Map</v>
  </rv>
  <rv s="1">
    <fb>122.9</fb>
    <v>9</v>
  </rv>
  <rv s="1">
    <fb>45.533844999999999</fb>
    <v>10</v>
  </rv>
  <rv s="0">
    <v>805306368</v>
    <v>Catherine Fournier (Mayor)</v>
    <v>42f31cec-b813-8549-07b9-64c64befe9a6</v>
    <v>en-US</v>
    <v>Generic</v>
  </rv>
  <rv s="2">
    <v>264</v>
  </rv>
  <rv s="3">
    <v>https://www.bing.com/search?q=longueuil&amp;form=skydnc</v>
    <v>Learn more on Bing</v>
  </rv>
  <rv s="1">
    <fb>-73.515208000000001</fb>
    <v>10</v>
  </rv>
  <rv s="1">
    <fb>239700</fb>
    <v>9</v>
  </rv>
  <rv s="16">
    <v>#VALUE!</v>
    <v>en-US</v>
    <v>50451e06-484b-3b99-ec1a-499f33550f48</v>
    <v>536870912</v>
    <v>1</v>
    <v>1604</v>
    <v>447</v>
    <v>Longueuil</v>
    <v>18</v>
    <v>63</v>
    <v>Map</v>
    <v>7</v>
    <v>923</v>
    <v>1687</v>
    <v>3907</v>
    <v>1635</v>
    <v>Longueuil is a city in the province of Quebec, Canada. It is the seat of the Montérégie administrative region and the central city of the urban agglomeration of Longueuil. It sits on the south shore of the Saint Lawrence River directly across from Montreal. The population as of the Canada 2016 Census totalled 239,700, making it Montreal's second largest suburb, the fifth most populous city in Quebec and twentieth largest in Canada.</v>
    <v>3908</v>
    <v>3910</v>
    <v>3911</v>
    <v>3912</v>
    <v>Longueuil</v>
    <v>3913</v>
    <v>162</v>
    <v>Longueuil</v>
    <v>mdp/vdpid/5293956170095001601</v>
  </rv>
  <rv s="0">
    <v>536870912</v>
    <v>Walnut Creek</v>
    <v>7934c790-4854-4dc0-96eb-929b3951ccee</v>
    <v>en-US</v>
    <v>Map</v>
  </rv>
  <rv s="0">
    <v>536870912</v>
    <v>Contra Costa County</v>
    <v>693b12a1-b988-9b48-5e7c-aa3cd81ded72</v>
    <v>en-US</v>
    <v>Map</v>
  </rv>
  <rv s="1">
    <fb>51.201000000000001</fb>
    <v>9</v>
  </rv>
  <rv s="1">
    <fb>37.906388999999997</fb>
    <v>10</v>
  </rv>
  <rv s="2">
    <v>265</v>
  </rv>
  <rv s="3">
    <v>https://www.bing.com/search?q=walnut+creek+california&amp;form=skydnc</v>
    <v>Learn more on Bing</v>
  </rv>
  <rv s="1">
    <fb>-122.065</fb>
    <v>10</v>
  </rv>
  <rv s="1">
    <fb>70127</fb>
    <v>9</v>
  </rv>
  <rv s="4">
    <v>#VALUE!</v>
    <v>en-US</v>
    <v>7934c790-4854-4dc0-96eb-929b3951ccee</v>
    <v>536870912</v>
    <v>1</v>
    <v>1609</v>
    <v>3</v>
    <v>Walnut Creek</v>
    <v>18</v>
    <v>63</v>
    <v>Map</v>
    <v>7</v>
    <v>8</v>
    <v>86</v>
    <v>3916</v>
    <v>3917</v>
    <v>4</v>
    <v>Walnut Creek is a microclimate city in Contra Costa County, California, United States, located in the East Bay region of the San Francisco Bay Area, about 16 miles east of the city of Oakland. With a total population of 70,127 per the 2020 census, Walnut Creek serves as a vibrant hub for its neighboring cities because of its location at the junction of the highways from Sacramento and San Jose and San Francisco/Oakland, and its accessibility by BART. Its active downtown neighborhood features hundred-year-old buildings and extensive high-end retail establishments. Walnut Creek has a median home sold price of $1,572,500 with a highest home sold price of $4,120,500 as of March 2022. The city shares its borders with Lafayette, Alamo, Pleasant Hill, and Concord.</v>
    <v>3918</v>
    <v>3919</v>
    <v>3920</v>
    <v>3921</v>
    <v>Walnut Creek</v>
    <v>3922</v>
    <v>226</v>
    <v>Walnut Creek</v>
    <v>mdp/vdpid/5057967707652096001</v>
  </rv>
  <rv s="0">
    <v>536870912</v>
    <v>Pleasanton</v>
    <v>61f1690d-00ef-4f37-9af4-c6425feb577a</v>
    <v>en-US</v>
    <v>Map</v>
  </rv>
  <rv s="0">
    <v>536870912</v>
    <v>Alameda County</v>
    <v>737d999f-79a0-e7a8-7640-c2a6fd0f3dad</v>
    <v>en-US</v>
    <v>Map</v>
  </rv>
  <rv s="1">
    <fb>62.847000000000001</fb>
    <v>9</v>
  </rv>
  <rv s="5">
    <v>123</v>
    <v>7</v>
    <v>1616</v>
    <v>0</v>
    <v>Image of Pleasanton</v>
  </rv>
  <rv s="1">
    <fb>37.662500000000001</fb>
    <v>10</v>
  </rv>
  <rv s="2">
    <v>266</v>
  </rv>
  <rv s="3">
    <v>https://www.bing.com/search?q=pleasanton+california&amp;form=skydnc</v>
    <v>Learn more on Bing</v>
  </rv>
  <rv s="1">
    <fb>-121.87472200000001</fb>
    <v>10</v>
  </rv>
  <rv s="1">
    <fb>79871</fb>
    <v>9</v>
  </rv>
  <rv s="14">
    <v>#VALUE!</v>
    <v>en-US</v>
    <v>61f1690d-00ef-4f37-9af4-c6425feb577a</v>
    <v>536870912</v>
    <v>1</v>
    <v>1615</v>
    <v>349</v>
    <v>Pleasanton</v>
    <v>18</v>
    <v>19</v>
    <v>Map</v>
    <v>7</v>
    <v>8</v>
    <v>86</v>
    <v>3925</v>
    <v>3926</v>
    <v>4</v>
    <v>Pleasanton is a city in Alameda County, California, United States. Located in the Amador Valley, it is a suburb in the East Bay region of the Bay Area. The population was 79,871 at the 2020 census. In 2005 and 2007, Pleasanton was ranked the wealthiest middle-sized city in the United States by the Census Bureau. Pleasanton is home to the headquarters of Safeway, Workday, Ellie Mae, Roche Molecular Diagnostics, Blackhawk Network Holdings, and Veeva Systems. Other major employers include Kaiser Permanente, Oracle and Macy's. Although Oakland is the Alameda County seat, a few county offices are located in Pleasanton. The Alameda County Fairgrounds are located in Pleasanton, where the county fair is held during the last week of June and the first week of July. Pleasanton Ridge Regional Park is located on the west side of town.</v>
    <v>3927</v>
    <v>3928</v>
    <v>3929</v>
    <v>3930</v>
    <v>3931</v>
    <v>Pleasanton</v>
    <v>3932</v>
    <v>226</v>
    <v>Pleasanton</v>
    <v>mdp/vdpid/5057979764413825026</v>
  </rv>
  <rv s="0">
    <v>536870912</v>
    <v>Canfield</v>
    <v>413ba73d-f495-e518-9c73-34d21823f53a</v>
    <v>en-US</v>
    <v>Map</v>
  </rv>
  <rv s="0">
    <v>536870912</v>
    <v>Mahoning County</v>
    <v>3f35a236-8f02-c4c5-f739-59c9610a6fc2</v>
    <v>en-US</v>
    <v>Map</v>
  </rv>
  <rv s="1">
    <fb>11.94</fb>
    <v>9</v>
  </rv>
  <rv s="1">
    <fb>41.029722</fb>
    <v>10</v>
  </rv>
  <rv s="2">
    <v>267</v>
  </rv>
  <rv s="3">
    <v>https://www.bing.com/search?q=canfield+ohio&amp;form=skydnc</v>
    <v>Learn more on Bing</v>
  </rv>
  <rv s="1">
    <fb>-80.765556000000004</fb>
    <v>10</v>
  </rv>
  <rv s="1">
    <fb>7699</fb>
    <v>9</v>
  </rv>
  <rv s="4">
    <v>#VALUE!</v>
    <v>en-US</v>
    <v>413ba73d-f495-e518-9c73-34d21823f53a</v>
    <v>536870912</v>
    <v>1</v>
    <v>1620</v>
    <v>3</v>
    <v>Canfield</v>
    <v>18</v>
    <v>63</v>
    <v>Map</v>
    <v>7</v>
    <v>8</v>
    <v>95</v>
    <v>3935</v>
    <v>3936</v>
    <v>4</v>
    <v>Canfield is a city in central Mahoning County, Ohio, United States. A suburb 10 miles southwest of Youngstown, Canfield is located at the intersection of U.S. Route 224 and U.S. Route 62 in Canfield Township and is part of the greater Youngstown-Warren-Boardman, OH-PA Metropolitan Statistical Area. The population was 7,699 as of the 2020 census. In 2005, Canfield was rated the 82nd best place to live in the United States by Money magazine.</v>
    <v>3937</v>
    <v>3938</v>
    <v>3939</v>
    <v>3940</v>
    <v>Canfield</v>
    <v>3941</v>
    <v>162</v>
    <v>Canfield</v>
    <v>mdp/vdpid/5480442621845307393</v>
  </rv>
  <rv s="0">
    <v>536870912</v>
    <v>Milford</v>
    <v>b8ea1c38-7877-dae8-ed07-93df26548975</v>
    <v>en-US</v>
    <v>Map</v>
  </rv>
  <rv s="1">
    <fb>6.53</fb>
    <v>9</v>
  </rv>
  <rv s="1">
    <fb>42.593611000000003</fb>
    <v>10</v>
  </rv>
  <rv s="3">
    <v>https://www.bing.com/search?q=village+of+milford&amp;form=skydnc</v>
    <v>Learn more on Bing</v>
  </rv>
  <rv s="1">
    <fb>-83.599444000000005</fb>
    <v>10</v>
  </rv>
  <rv s="1">
    <fb>6520</fb>
    <v>9</v>
  </rv>
  <rv s="15">
    <v>#VALUE!</v>
    <v>en-US</v>
    <v>b8ea1c38-7877-dae8-ed07-93df26548975</v>
    <v>536870912</v>
    <v>1</v>
    <v>1624</v>
    <v>368</v>
    <v>Milford</v>
    <v>5</v>
    <v>6</v>
    <v>Map</v>
    <v>7</v>
    <v>8</v>
    <v>96</v>
    <v>2479</v>
    <v>3944</v>
    <v>4</v>
    <v>Milford is a village in Oakland County in the U.S. state of Michigan. The population was 6,175 at the 2010 census. The village is located within Milford Township. The village is known for being the home of the Milford General Motors Proving Ground.</v>
    <v>3945</v>
    <v>3946</v>
    <v>3947</v>
    <v>Milford</v>
    <v>3948</v>
    <v>162</v>
    <v>Milford</v>
    <v>mdp/vdpid/5479021698487418881</v>
  </rv>
  <rv s="0">
    <v>536870912</v>
    <v>Ironton</v>
    <v>f935d9b1-90bf-07f6-4429-e4486dcb9292</v>
    <v>en-US</v>
    <v>Map</v>
  </rv>
  <rv s="0">
    <v>536870912</v>
    <v>Iron County</v>
    <v>cf8dbc5e-e117-6267-c45e-dcd512be1937</v>
    <v>en-US</v>
    <v>Map</v>
  </rv>
  <rv s="1">
    <fb>3.6259833544700002</fb>
    <v>9</v>
  </rv>
  <rv s="1">
    <fb>37.600555999999997</fb>
    <v>10</v>
  </rv>
  <rv s="3">
    <v>https://www.bing.com/search?q=ironton+missouri&amp;form=skydnc</v>
    <v>Learn more on Bing</v>
  </rv>
  <rv s="1">
    <fb>-90.631666999999993</fb>
    <v>10</v>
  </rv>
  <rv s="1">
    <fb>1475</fb>
    <v>9</v>
  </rv>
  <rv s="15">
    <v>#VALUE!</v>
    <v>en-US</v>
    <v>f935d9b1-90bf-07f6-4429-e4486dcb9292</v>
    <v>536870912</v>
    <v>1</v>
    <v>1626</v>
    <v>368</v>
    <v>Ironton</v>
    <v>5</v>
    <v>6</v>
    <v>Map</v>
    <v>7</v>
    <v>8</v>
    <v>91</v>
    <v>3951</v>
    <v>3952</v>
    <v>4</v>
    <v>Ironton is a city in Iron County, Missouri, United States. The population was 1,475 at the 2020 census. It is the county seat of Iron County, and is located 12 miles south of Belgrade.</v>
    <v>3953</v>
    <v>3954</v>
    <v>3955</v>
    <v>Ironton</v>
    <v>3956</v>
    <v>10</v>
    <v>Ironton</v>
    <v>mdp/vdpid/5096861182829002754</v>
  </rv>
  <rv s="0">
    <v>536870912</v>
    <v>Huntington Beach</v>
    <v>4ae4bf4c-6a1b-4fd0-afec-f97b8fc79043</v>
    <v>en-US</v>
    <v>Map</v>
  </rv>
  <rv s="1">
    <fb>82.575999999999993</fb>
    <v>9</v>
  </rv>
  <rv s="1">
    <fb>33.659775000000003</fb>
    <v>10</v>
  </rv>
  <rv s="2">
    <v>268</v>
  </rv>
  <rv s="3">
    <v>https://www.bing.com/search?q=huntington+beach+california&amp;form=skydnc</v>
    <v>Learn more on Bing</v>
  </rv>
  <rv s="1">
    <fb>-117.999313</fb>
    <v>10</v>
  </rv>
  <rv s="1">
    <fb>198711</fb>
    <v>9</v>
  </rv>
  <rv s="4">
    <v>#VALUE!</v>
    <v>en-US</v>
    <v>4ae4bf4c-6a1b-4fd0-afec-f97b8fc79043</v>
    <v>536870912</v>
    <v>1</v>
    <v>1631</v>
    <v>3</v>
    <v>Huntington Beach</v>
    <v>18</v>
    <v>63</v>
    <v>Map</v>
    <v>7</v>
    <v>8</v>
    <v>86</v>
    <v>1864</v>
    <v>3959</v>
    <v>4</v>
    <v>Huntington Beach is a seaside city in Orange County in Southern California, located 35 miles southeast of Downtown Los Angeles. The city is named after American businessman Henry E. Huntington. The population was 198,711 during the 2020 census, making it the fourth most populous city in Orange County, the most populous beach city in Orange County, and the seventh most populous city in the Los Angeles-Long Beach-Anaheim, CA Metropolitan Statistical Area. It is bordered by Bolsa Chica Basin State Marine Conservation Area on the west, the Pacific Ocean on the southwest, by Seal Beach on the northwest, by Westminster on the north, by Fountain Valley on the northeast, by Costa Mesa on the east, and by Newport Beach on the southeast.</v>
    <v>3960</v>
    <v>3961</v>
    <v>3962</v>
    <v>3963</v>
    <v>Huntington Beach</v>
    <v>3964</v>
    <v>226</v>
    <v>Huntington Beach</v>
    <v>mdp/vdpid/5073305927424147457</v>
  </rv>
  <rv s="0">
    <v>536870912</v>
    <v>Lindenhurst</v>
    <v>951dcf24-6fba-0012-a2ae-a0c89291c29d</v>
    <v>en-US</v>
    <v>Map</v>
  </rv>
  <rv s="1">
    <fb>12.587342216233001</fb>
    <v>9</v>
  </rv>
  <rv s="1">
    <fb>42.407795</fb>
    <v>10</v>
  </rv>
  <rv s="2">
    <v>269</v>
  </rv>
  <rv s="3">
    <v>https://www.bing.com/search?q=lindenhurst+illinois&amp;form=skydnc</v>
    <v>Learn more on Bing</v>
  </rv>
  <rv s="1">
    <fb>-88.029787999999996</fb>
    <v>10</v>
  </rv>
  <rv s="1">
    <fb>14406</fb>
    <v>9</v>
  </rv>
  <rv s="4">
    <v>#VALUE!</v>
    <v>en-US</v>
    <v>951dcf24-6fba-0012-a2ae-a0c89291c29d</v>
    <v>536870912</v>
    <v>1</v>
    <v>1633</v>
    <v>3</v>
    <v>Lindenhurst</v>
    <v>5</v>
    <v>6</v>
    <v>Map</v>
    <v>7</v>
    <v>8</v>
    <v>111</v>
    <v>2401</v>
    <v>3967</v>
    <v>4</v>
    <v>Lindenhurst is a village in Lake County, Illinois, United States. The population was 14,462 at the 2010 census. Lindenhurst lies within Lake Villa Township.</v>
    <v>3968</v>
    <v>3969</v>
    <v>3970</v>
    <v>3971</v>
    <v>Lindenhurst</v>
    <v>3972</v>
    <v>10</v>
    <v>Lindenhurst</v>
    <v>mdp/vdpid/5476899851197218817</v>
  </rv>
  <rv s="0">
    <v>536870912</v>
    <v>Suwanee</v>
    <v>ec7e5b7d-aa07-1d8e-4525-59bb7d78112d</v>
    <v>en-US</v>
    <v>Map</v>
  </rv>
  <rv s="1">
    <fb>25.640882292299999</fb>
    <v>9</v>
  </rv>
  <rv s="1">
    <fb>34.057513999999998</fb>
    <v>10</v>
  </rv>
  <rv s="3">
    <v>https://www.bing.com/search?q=suwanee+georgia&amp;form=skydnc</v>
    <v>Learn more on Bing</v>
  </rv>
  <rv s="1">
    <fb>-84.066597000000002</fb>
    <v>10</v>
  </rv>
  <rv s="1">
    <fb>20786</fb>
    <v>9</v>
  </rv>
  <rv s="15">
    <v>#VALUE!</v>
    <v>en-US</v>
    <v>ec7e5b7d-aa07-1d8e-4525-59bb7d78112d</v>
    <v>536870912</v>
    <v>1</v>
    <v>1637</v>
    <v>368</v>
    <v>Suwanee</v>
    <v>18</v>
    <v>63</v>
    <v>Map</v>
    <v>7</v>
    <v>8</v>
    <v>125</v>
    <v>1790</v>
    <v>3975</v>
    <v>4</v>
    <v>Suwanee is a city in Gwinnett County in the U.S. state of Georgia. As of the 2010 census, the population was 15,355; this had grown to an estimated 20,907 as of 2019. Portions of Forsyth and Fulton counties also have Suwanee and its ZIP Code as a mailing address.</v>
    <v>3976</v>
    <v>3977</v>
    <v>3978</v>
    <v>Suwanee</v>
    <v>3979</v>
    <v>162</v>
    <v>Suwanee</v>
    <v>mdp/vdpid/5484630860965609473</v>
  </rv>
  <rv s="0">
    <v>536870912</v>
    <v>Saginaw</v>
    <v>cde7b03d-c4ea-b587-107e-c5c52c5ce586</v>
    <v>en-US</v>
    <v>Map</v>
  </rv>
  <rv s="0">
    <v>536870912</v>
    <v>Saginaw County</v>
    <v>0926ff14-41ef-58e8-ea70-6220abb5c8a4</v>
    <v>en-US</v>
    <v>Map</v>
  </rv>
  <rv s="1">
    <fb>46.88</fb>
    <v>9</v>
  </rv>
  <rv s="5">
    <v>124</v>
    <v>7</v>
    <v>1644</v>
    <v>0</v>
    <v>Image of Saginaw</v>
  </rv>
  <rv s="1">
    <fb>43.419443999999999</fb>
    <v>10</v>
  </rv>
  <rv s="2">
    <v>270</v>
  </rv>
  <rv s="3">
    <v>https://www.bing.com/search?q=saginaw+michigan&amp;form=skydnc</v>
    <v>Learn more on Bing</v>
  </rv>
  <rv s="1">
    <fb>-83.949444</fb>
    <v>10</v>
  </rv>
  <rv s="1">
    <fb>44202</fb>
    <v>9</v>
  </rv>
  <rv s="14">
    <v>#VALUE!</v>
    <v>en-US</v>
    <v>cde7b03d-c4ea-b587-107e-c5c52c5ce586</v>
    <v>536870912</v>
    <v>1</v>
    <v>1643</v>
    <v>349</v>
    <v>Saginaw</v>
    <v>18</v>
    <v>19</v>
    <v>Map</v>
    <v>7</v>
    <v>8</v>
    <v>96</v>
    <v>3982</v>
    <v>3983</v>
    <v>4</v>
    <v>Saginaw is a city in the U.S. state of Michigan and the seat of Saginaw County. The city of Saginaw and Saginaw County are both in the area known as Mid-Michigan. Saginaw is adjacent to Saginaw Charter Township and considered part of the Great Lakes Bay Region, along with neighboring Bay City, Midland and Mount Pleasant. The Saginaw County MSA had a population of 190,124 in 2020. The city is also the largest municipality in the Saginaw, Midland, and Bay City Metropolitan Area, with a combined population of 377,474 in the combined statistical area in 2020. The city proper had a population of 44,202 at the 2020 census.</v>
    <v>3984</v>
    <v>3985</v>
    <v>3986</v>
    <v>3987</v>
    <v>3988</v>
    <v>Saginaw</v>
    <v>3989</v>
    <v>162</v>
    <v>Saginaw</v>
    <v>mdp/vdpid/5478924253111779329</v>
  </rv>
  <rv s="0">
    <v>536870912</v>
    <v>Irvine</v>
    <v>79ff86cc-27eb-4f12-9406-85d238f37ef3</v>
    <v>en-US</v>
    <v>Map</v>
  </rv>
  <rv s="1">
    <fb>172.11500000000001</fb>
    <v>9</v>
  </rv>
  <rv s="5">
    <v>125</v>
    <v>7</v>
    <v>1648</v>
    <v>0</v>
    <v>Image of Irvine</v>
  </rv>
  <rv s="1">
    <fb>33.669443999999999</fb>
    <v>10</v>
  </rv>
  <rv s="2">
    <v>271</v>
  </rv>
  <rv s="3">
    <v>https://www.bing.com/search?q=irvine+california&amp;form=skydnc</v>
    <v>Learn more on Bing</v>
  </rv>
  <rv s="1">
    <fb>-117.82305599999999</fb>
    <v>10</v>
  </rv>
  <rv s="1">
    <fb>307670</fb>
    <v>9</v>
  </rv>
  <rv s="14">
    <v>#VALUE!</v>
    <v>en-US</v>
    <v>79ff86cc-27eb-4f12-9406-85d238f37ef3</v>
    <v>536870912</v>
    <v>1</v>
    <v>1647</v>
    <v>349</v>
    <v>Irvine</v>
    <v>18</v>
    <v>19</v>
    <v>Map</v>
    <v>7</v>
    <v>8</v>
    <v>86</v>
    <v>1864</v>
    <v>3992</v>
    <v>4</v>
    <v>Irvine is a master-planned city in Orange County, California, United States in the Los Angeles metropolitan area. The Irvine Company started developing the area in the 1960s and the city was formally incorporated on December 28, 1971. The 66-square-mile city had a population of 307,670 as of the 2020 census.</v>
    <v>3993</v>
    <v>3994</v>
    <v>3995</v>
    <v>3996</v>
    <v>3997</v>
    <v>Irvine</v>
    <v>3998</v>
    <v>226</v>
    <v>Irvine</v>
    <v>mdp/vdpid/5073308057761480705</v>
  </rv>
  <rv s="0">
    <v>536870912</v>
    <v>Miami</v>
    <v>0f9ee715-4425-4f86-a2e6-2fe7befe1ac6</v>
    <v>en-US</v>
    <v>Map</v>
  </rv>
  <rv s="0">
    <v>536870912</v>
    <v>Miami-Dade County</v>
    <v>011ca011-9462-caa9-fe46-e0bfd960472e</v>
    <v>en-US</v>
    <v>Map</v>
  </rv>
  <rv s="1">
    <fb>92.4</fb>
    <v>9</v>
  </rv>
  <rv s="1">
    <fb>25.775084</fb>
    <v>10</v>
  </rv>
  <rv s="0">
    <v>805306368</v>
    <v>Francis X. Suarez (Mayor)</v>
    <v>e0123078-942d-04f1-659c-2e1b624aa4bc</v>
    <v>en-US</v>
    <v>Generic</v>
  </rv>
  <rv s="2">
    <v>272</v>
  </rv>
  <rv s="3">
    <v>https://www.bing.com/search?q=miami+florida&amp;form=skydnc</v>
    <v>Learn more on Bing</v>
  </rv>
  <rv s="1">
    <fb>-80.194702000000007</fb>
    <v>10</v>
  </rv>
  <rv s="1">
    <fb>442241</fb>
    <v>9</v>
  </rv>
  <rv s="4">
    <v>#VALUE!</v>
    <v>en-US</v>
    <v>0f9ee715-4425-4f86-a2e6-2fe7befe1ac6</v>
    <v>536870912</v>
    <v>1</v>
    <v>1652</v>
    <v>3</v>
    <v>Miami</v>
    <v>18</v>
    <v>63</v>
    <v>Map</v>
    <v>7</v>
    <v>8</v>
    <v>116</v>
    <v>4001</v>
    <v>4002</v>
    <v>4</v>
    <v>Miami, officially the City of Miami, is a coastal metropolis located in Miami-Dade County in southeastern Florida. With a population of 442,241 as of the 2020 census, it is the second-most populous city in Florida, eleventh-most populous city in the Southeast, and 44th-most populous city in the United States. Miami is the core of the nation's eighth-largest metropolitan area with 6,138,333 people. The city has the third-largest skyline in the U.S. with over 300 high-rises, 58 of which exceed 491 ft.</v>
    <v>4003</v>
    <v>4005</v>
    <v>4006</v>
    <v>4007</v>
    <v>Miami</v>
    <v>4008</v>
    <v>162</v>
    <v>Miami</v>
    <v>mdp/vdpid/5502110112036159489</v>
  </rv>
  <rv s="0">
    <v>536870912</v>
    <v>Sussex</v>
    <v>86359eb4-e273-8a49-f23f-eb654c99b147</v>
    <v>en-US</v>
    <v>Map</v>
  </rv>
  <rv s="0">
    <v>536870912</v>
    <v>Waukesha County</v>
    <v>59664ff0-dbac-a44c-5523-2352479d8ecd</v>
    <v>en-US</v>
    <v>Map</v>
  </rv>
  <rv s="1">
    <fb>19.739999999999998</fb>
    <v>9</v>
  </rv>
  <rv s="1">
    <fb>43.134999999999998</fb>
    <v>10</v>
  </rv>
  <rv s="3">
    <v>https://www.bing.com/search?q=sussex+wisconsin&amp;form=skydnc</v>
    <v>Learn more on Bing</v>
  </rv>
  <rv s="1">
    <fb>-88.220277999999993</fb>
    <v>10</v>
  </rv>
  <rv s="1">
    <fb>10849</fb>
    <v>9</v>
  </rv>
  <rv s="15">
    <v>#VALUE!</v>
    <v>en-US</v>
    <v>86359eb4-e273-8a49-f23f-eb654c99b147</v>
    <v>536870912</v>
    <v>1</v>
    <v>1656</v>
    <v>368</v>
    <v>Sussex</v>
    <v>18</v>
    <v>63</v>
    <v>Map</v>
    <v>7</v>
    <v>548</v>
    <v>115</v>
    <v>4011</v>
    <v>4012</v>
    <v>4</v>
    <v>Sussex is a village in Waukesha County, Wisconsin, United States, about 19 miles northwest of Milwaukee and 9 miles north of Waukesha. The village is 7.24 square miles at an elevation of 930 feet. The population was 10,518 at the 2010 census. It is part of the Milwaukee metropolitan area.</v>
    <v>4013</v>
    <v>4014</v>
    <v>4015</v>
    <v>Sussex</v>
    <v>4016</v>
    <v>10</v>
    <v>Sussex</v>
    <v>mdp/vdpid/5476826881481244673</v>
  </rv>
  <rv s="0">
    <v>536870912</v>
    <v>Peosta</v>
    <v>f6889c49-03e8-9847-0092-01bafe1c33b1</v>
    <v>en-US</v>
    <v>Map</v>
  </rv>
  <rv s="0">
    <v>536870912</v>
    <v>Dubuque County</v>
    <v>c5a0fc35-0fd1-4bb2-37c3-962def78d397</v>
    <v>en-US</v>
    <v>Map</v>
  </rv>
  <rv s="1">
    <fb>5.0999999999999996</fb>
    <v>9</v>
  </rv>
  <rv s="1">
    <fb>42.448829000000003</fb>
    <v>10</v>
  </rv>
  <rv s="2">
    <v>273</v>
  </rv>
  <rv s="3">
    <v>https://www.bing.com/search?q=peosta+iowa&amp;form=skydnc</v>
    <v>Learn more on Bing</v>
  </rv>
  <rv s="1">
    <fb>-90.850406000000007</fb>
    <v>10</v>
  </rv>
  <rv s="1">
    <fb>1908</fb>
    <v>9</v>
  </rv>
  <rv s="4">
    <v>#VALUE!</v>
    <v>en-US</v>
    <v>f6889c49-03e8-9847-0092-01bafe1c33b1</v>
    <v>536870912</v>
    <v>1</v>
    <v>1659</v>
    <v>3</v>
    <v>Peosta</v>
    <v>18</v>
    <v>63</v>
    <v>Map</v>
    <v>7</v>
    <v>8</v>
    <v>100</v>
    <v>4019</v>
    <v>4020</v>
    <v>4</v>
    <v>Peosta is a city in Dubuque County, Iowa, United States, and an exurb of the city of Dubuque. It is part of the Dubuque, Iowa Metropolitan Statistical Area. The population was 1,908 in the 2020 census, an increase of 193% from 651 in 2000. Peosta experienced a 70% increase in population from 2000 to 2007, making it the state's 10th fastest-growing city during that period. Peosta is currently the seventh-largest city in Dubuque County, but it will likely soon pass Farley and Epworth to become the fifth-largest. The community is home to the 2015 ASA D Northern Nationals Men's Slow Pitch Champions, Kass &amp; Company, a large industrial park, the largest campus of Northeast Iowa Community College, and a handful of new commercial businesses. However, the city is increasingly becoming a bedroom community, much like nearby Asbury, made up of suburban subdivisions.</v>
    <v>4021</v>
    <v>4022</v>
    <v>4023</v>
    <v>4024</v>
    <v>Peosta</v>
    <v>4025</v>
    <v>10</v>
    <v>Peosta</v>
    <v>mdp/vdpid/5092404618026024961</v>
  </rv>
  <rv s="0">
    <v>536870912</v>
    <v>Grand Forks</v>
    <v>39dcbf24-b5ac-b341-e259-75ca6d2eff62</v>
    <v>en-US</v>
    <v>Map</v>
  </rv>
  <rv s="0">
    <v>536870912</v>
    <v>Grand Forks County</v>
    <v>2d9b2263-cf37-32dc-77c8-1eba574a3849</v>
    <v>en-US</v>
    <v>Map</v>
  </rv>
  <rv s="1">
    <fb>52.03</fb>
    <v>9</v>
  </rv>
  <rv s="5">
    <v>126</v>
    <v>7</v>
    <v>1665</v>
    <v>0</v>
    <v>Image of Grand Forks</v>
  </rv>
  <rv s="1">
    <fb>47.925705000000001</fb>
    <v>10</v>
  </rv>
  <rv s="0">
    <v>805306368</v>
    <v>Brandon Bochenski (Mayor)</v>
    <v>a48fb57e-6015-5494-5e14-ca912b7356ad</v>
    <v>en-US</v>
    <v>Generic</v>
  </rv>
  <rv s="2">
    <v>274</v>
  </rv>
  <rv s="3">
    <v>https://www.bing.com/search?q=grand+forks+north+dakota&amp;form=skydnc</v>
    <v>Learn more on Bing</v>
  </rv>
  <rv s="1">
    <fb>-97.036068</fb>
    <v>10</v>
  </rv>
  <rv s="1">
    <fb>59166</fb>
    <v>9</v>
  </rv>
  <rv s="14">
    <v>#VALUE!</v>
    <v>en-US</v>
    <v>39dcbf24-b5ac-b341-e259-75ca6d2eff62</v>
    <v>536870912</v>
    <v>1</v>
    <v>1664</v>
    <v>349</v>
    <v>Grand Forks</v>
    <v>18</v>
    <v>19</v>
    <v>Map</v>
    <v>7</v>
    <v>8</v>
    <v>105</v>
    <v>4028</v>
    <v>4029</v>
    <v>4</v>
    <v>Grand Forks is the third-largest city in the American state of North Dakota and the county seat of Grand Forks County. According to the 2020 census, the city's population was 59,166. Grand Forks, along with its twin city of East Grand Forks, Minnesota, forms the center of the Grand Forks, ND-MN Metropolitan Statistical Area, which is often called Greater Grand Forks or the Grand Cities.</v>
    <v>4030</v>
    <v>4031</v>
    <v>4033</v>
    <v>4034</v>
    <v>4035</v>
    <v>Grand Forks</v>
    <v>4036</v>
    <v>10</v>
    <v>Grand Forks</v>
    <v>mdp/vdpid/4896396783350972417</v>
  </rv>
  <rv s="0">
    <v>536870912</v>
    <v>Tucson</v>
    <v>f7382841-95d9-4841-a7dd-397700530a17</v>
    <v>en-US</v>
    <v>Map</v>
  </rv>
  <rv s="0">
    <v>536870912</v>
    <v>Pima County</v>
    <v>d7fc86d2-b328-7b6d-8250-88e634087b91</v>
    <v>en-US</v>
    <v>Map</v>
  </rv>
  <rv s="1">
    <fb>588</fb>
    <v>9</v>
  </rv>
  <rv s="1">
    <fb>32.221666999999997</fb>
    <v>10</v>
  </rv>
  <rv s="2">
    <v>275</v>
  </rv>
  <rv s="3">
    <v>https://www.bing.com/search?q=tucson+arizona&amp;form=skydnc</v>
    <v>Learn more on Bing</v>
  </rv>
  <rv s="1">
    <fb>-110.926389</fb>
    <v>10</v>
  </rv>
  <rv s="1">
    <fb>542629</fb>
    <v>9</v>
  </rv>
  <rv s="4">
    <v>#VALUE!</v>
    <v>en-US</v>
    <v>f7382841-95d9-4841-a7dd-397700530a17</v>
    <v>536870912</v>
    <v>1</v>
    <v>1670</v>
    <v>3</v>
    <v>Tucson</v>
    <v>18</v>
    <v>63</v>
    <v>Map</v>
    <v>7</v>
    <v>8</v>
    <v>113</v>
    <v>4039</v>
    <v>4040</v>
    <v>4</v>
    <v>Tucson is a city in and the county seat of Pima County, Arizona, United States, and is home to the University of Arizona. It is the second largest city in Arizona, with a population of 542,629 in the 2020 United States Census, while the population of the entire Tucson metropolitan statistical area is 1,043,433. The Tucson MSA forms part of the larger Tucson-Nogales combined statistical area. Tucson is the second most-populated city in Arizona behind Phoenix, both of which anchor the Arizona Sun Corridor. The city is 108 miles southeast of Phoenix and 60 mi north of the U.S.–Mexico border. Tucson is the 33rd largest city and the 58th largest metropolitan area in the United States.</v>
    <v>4041</v>
    <v>4042</v>
    <v>4043</v>
    <v>4044</v>
    <v>Tucson</v>
    <v>4045</v>
    <v>1408</v>
    <v>Tucson</v>
    <v>mdp/vdpid/5098498763194892289</v>
  </rv>
  <rv s="0">
    <v>536870912</v>
    <v>Green Bay</v>
    <v>6daac2e3-6123-41bf-8c6d-7de17f987cbc</v>
    <v>en-US</v>
    <v>Map</v>
  </rv>
  <rv s="1">
    <fb>144.94</fb>
    <v>9</v>
  </rv>
  <rv s="1">
    <fb>44.513288299999999</fb>
    <v>10</v>
  </rv>
  <rv s="3">
    <v>https://www.bing.com/search?q=green+bay+wisconsin&amp;form=skydnc</v>
    <v>Learn more on Bing</v>
  </rv>
  <rv s="1">
    <fb>-88.013256200000001</fb>
    <v>10</v>
  </rv>
  <rv s="1">
    <fb>107395</fb>
    <v>9</v>
  </rv>
  <rv s="15">
    <v>#VALUE!</v>
    <v>en-US</v>
    <v>6daac2e3-6123-41bf-8c6d-7de17f987cbc</v>
    <v>536870912</v>
    <v>1</v>
    <v>1675</v>
    <v>368</v>
    <v>Green Bay</v>
    <v>18</v>
    <v>63</v>
    <v>Map</v>
    <v>7</v>
    <v>8</v>
    <v>115</v>
    <v>2621</v>
    <v>4048</v>
    <v>4</v>
    <v>Green Bay is a city in the U.S. state of Wisconsin. The county seat of Brown County, it is at the head of Green Bay, a sub-basin of Lake Michigan, at the mouth of the Fox River. It is 581 feet above sea level and 112 miles north of Milwaukee. As of the 2020 Census, Green Bay had a population of 107,395, making it the third-largest in the state of Wisconsin, after Milwaukee and Madison, and the third-largest city on Lake Michigan, after Chicago and Milwaukee.</v>
    <v>4049</v>
    <v>4050</v>
    <v>4051</v>
    <v>Green Bay</v>
    <v>4052</v>
    <v>10</v>
    <v>Green Bay</v>
    <v>mdp/vdpid/5476548002225061889</v>
  </rv>
  <rv s="0">
    <v>536870912</v>
    <v>Stafford</v>
    <v>52c95435-5f2f-c2a9-cc5a-17c25f72c2e2</v>
    <v>en-US</v>
    <v>Map</v>
  </rv>
  <rv s="0">
    <v>536870912</v>
    <v>Stafford County</v>
    <v>e9dc41d3-68e8-4a98-d663-fb5310426740</v>
    <v>en-US</v>
    <v>Map</v>
  </rv>
  <rv s="1">
    <fb>11.074789000000001</fb>
    <v>9</v>
  </rv>
  <rv s="1">
    <fb>38.422037000000003</fb>
    <v>10</v>
  </rv>
  <rv s="3">
    <v>https://www.bing.com/search?q=stafford+virginia&amp;form=skydnc</v>
    <v>Learn more on Bing</v>
  </rv>
  <rv s="1">
    <fb>-77.408195000000006</fb>
    <v>10</v>
  </rv>
  <rv s="1">
    <fb>139992</fb>
    <v>9</v>
  </rv>
  <rv s="15">
    <v>#VALUE!</v>
    <v>en-US</v>
    <v>52c95435-5f2f-c2a9-cc5a-17c25f72c2e2</v>
    <v>536870912</v>
    <v>1</v>
    <v>1678</v>
    <v>368</v>
    <v>Stafford</v>
    <v>18</v>
    <v>63</v>
    <v>Map</v>
    <v>7</v>
    <v>828</v>
    <v>109</v>
    <v>4055</v>
    <v>4056</v>
    <v>4</v>
    <v>Stafford is a census-designated place in and the county seat of Stafford County in the northern part of the U.S. Commonwealth of Virginia. The population of Stafford County as of the 2010 United States Census was 128,984. It lies 10 miles north of Fredericksburg, approximately 40 miles south of Washington, D.C., and about 60 miles north of Richmond, the state capital. Marine Corps Base Quantico is located north of the community. Stafford Courthouse is located at the intersections of U.S. Route 1 and Courthouse Road.</v>
    <v>4057</v>
    <v>4058</v>
    <v>4059</v>
    <v>Stafford</v>
    <v>4060</v>
    <v>162</v>
    <v>Stafford</v>
    <v>mdp/vdpid/5490009845140553729</v>
  </rv>
  <rv s="0">
    <v>536870912</v>
    <v>Bryant</v>
    <v>f0945907-c92a-1823-36be-7112226730b6</v>
    <v>en-US</v>
    <v>Map</v>
  </rv>
  <rv s="0">
    <v>536870912</v>
    <v>Saline County</v>
    <v>429bc23c-8ce0-aea7-a5f3-9b422eac84c4</v>
    <v>en-US</v>
    <v>Map</v>
  </rv>
  <rv s="1">
    <fb>23.57</fb>
    <v>9</v>
  </rv>
  <rv s="1">
    <fb>34.613610999999999</fb>
    <v>10</v>
  </rv>
  <rv s="3">
    <v>https://www.bing.com/search?q=bryant+arkansas&amp;form=skydnc</v>
    <v>Learn more on Bing</v>
  </rv>
  <rv s="1">
    <fb>-92.491388999999998</fb>
    <v>10</v>
  </rv>
  <rv s="1">
    <fb>20663</fb>
    <v>9</v>
  </rv>
  <rv s="15">
    <v>#VALUE!</v>
    <v>en-US</v>
    <v>f0945907-c92a-1823-36be-7112226730b6</v>
    <v>536870912</v>
    <v>1</v>
    <v>1681</v>
    <v>368</v>
    <v>Bryant</v>
    <v>5</v>
    <v>6</v>
    <v>Map</v>
    <v>7</v>
    <v>8</v>
    <v>131</v>
    <v>4063</v>
    <v>4064</v>
    <v>4</v>
    <v>Bryant is a city in Saline County, Arkansas, United States and a suburb of Little Rock. According to the 2010 Census, the population of the city was 16,688. It is part of the Central Arkansas region.</v>
    <v>4065</v>
    <v>4066</v>
    <v>4067</v>
    <v>Bryant</v>
    <v>4068</v>
    <v>10</v>
    <v>Bryant</v>
    <v>mdp/vdpid/5097821157915099137</v>
  </rv>
  <rv s="0">
    <v>536870912</v>
    <v>Kennewick</v>
    <v>7586ad1d-c6f8-478e-a49e-536b26560f63</v>
    <v>en-US</v>
    <v>Map</v>
  </rv>
  <rv s="0">
    <v>536870912</v>
    <v>Benton County</v>
    <v>753f6d30-6acf-6078-5b17-1df8be271e4b</v>
    <v>en-US</v>
    <v>Map</v>
  </rv>
  <rv s="1">
    <fb>62.936711081200002</fb>
    <v>9</v>
  </rv>
  <rv s="1">
    <fb>46.202607</fb>
    <v>10</v>
  </rv>
  <rv s="2">
    <v>276</v>
  </rv>
  <rv s="3">
    <v>https://www.bing.com/search?q=kennewick+washington&amp;form=skydnc</v>
    <v>Learn more on Bing</v>
  </rv>
  <rv s="1">
    <fb>-119.116969</fb>
    <v>10</v>
  </rv>
  <rv s="1">
    <fb>82943</fb>
    <v>9</v>
  </rv>
  <rv s="4">
    <v>#VALUE!</v>
    <v>en-US</v>
    <v>7586ad1d-c6f8-478e-a49e-536b26560f63</v>
    <v>536870912</v>
    <v>1</v>
    <v>1687</v>
    <v>3</v>
    <v>Kennewick</v>
    <v>18</v>
    <v>63</v>
    <v>Map</v>
    <v>7</v>
    <v>548</v>
    <v>87</v>
    <v>4071</v>
    <v>4072</v>
    <v>4</v>
    <v>Kennewick is a city in Benton County in the U.S. state of Washington. It is located along the southwest bank of the Columbia River, just southeast of the confluence of the Columbia and Yakima rivers and across from the confluence of the Columbia and Snake rivers. It is the most populous of the three cities collectively referred to as the Tri-Cities. The population was 73,917 at the 2010 census; the Census Bureau estimates the city's population to be 84,347 as of July 1, 2019.</v>
    <v>4073</v>
    <v>4074</v>
    <v>4075</v>
    <v>4076</v>
    <v>Kennewick</v>
    <v>4077</v>
    <v>226</v>
    <v>Kennewick</v>
    <v>mdp/vdpid/4861508489362538497</v>
  </rv>
  <rv s="0">
    <v>536870912</v>
    <v>Tustin</v>
    <v>8574168b-4144-44df-8735-01ed973ee90a</v>
    <v>en-US</v>
    <v>Map</v>
  </rv>
  <rv s="1">
    <fb>28.701000000000001</fb>
    <v>9</v>
  </rv>
  <rv s="5">
    <v>127</v>
    <v>7</v>
    <v>1694</v>
    <v>0</v>
    <v>Image of Tustin</v>
  </rv>
  <rv s="1">
    <fb>33.739722</fb>
    <v>10</v>
  </rv>
  <rv s="2">
    <v>277</v>
  </rv>
  <rv s="3">
    <v>https://www.bing.com/search?q=tustin+california&amp;form=skydnc</v>
    <v>Learn more on Bing</v>
  </rv>
  <rv s="1">
    <fb>-117.81361099999999</fb>
    <v>10</v>
  </rv>
  <rv s="1">
    <fb>80276</fb>
    <v>9</v>
  </rv>
  <rv s="14">
    <v>#VALUE!</v>
    <v>en-US</v>
    <v>8574168b-4144-44df-8735-01ed973ee90a</v>
    <v>536870912</v>
    <v>1</v>
    <v>1693</v>
    <v>349</v>
    <v>Tustin</v>
    <v>18</v>
    <v>19</v>
    <v>Map</v>
    <v>7</v>
    <v>8</v>
    <v>86</v>
    <v>1864</v>
    <v>4080</v>
    <v>4</v>
    <v>Tustin is a city located in Orange County, California, in the Los Angeles metropolitan area. In 2020, Tustin had a population of 80,276. The city is located next to the county seat, Santa Ana, and does not include the unincorporated community of North Tustin.</v>
    <v>4081</v>
    <v>4082</v>
    <v>4083</v>
    <v>4084</v>
    <v>4085</v>
    <v>Tustin</v>
    <v>4086</v>
    <v>226</v>
    <v>Tustin</v>
    <v>mdp/vdpid/5073307786977214465</v>
  </rv>
  <rv s="0">
    <v>536870912</v>
    <v>Santa Barbara</v>
    <v>bac0bf4b-4a8d-4d9b-90bf-b5fa0131dbc5</v>
    <v>en-US</v>
    <v>Map</v>
  </rv>
  <rv s="0">
    <v>536870912</v>
    <v>Santa Barbara County</v>
    <v>85ee1f1c-db3a-b070-273b-60933808fdf6</v>
    <v>en-US</v>
    <v>Map</v>
  </rv>
  <rv s="1">
    <fb>108.697</fb>
    <v>9</v>
  </rv>
  <rv s="1">
    <fb>34.420867000000001</fb>
    <v>10</v>
  </rv>
  <rv s="2">
    <v>278</v>
  </rv>
  <rv s="3">
    <v>https://www.bing.com/search?q=santa+barbara+california&amp;form=skydnc</v>
    <v>Learn more on Bing</v>
  </rv>
  <rv s="1">
    <fb>-119.698342</fb>
    <v>10</v>
  </rv>
  <rv s="1">
    <fb>88665</fb>
    <v>9</v>
  </rv>
  <rv s="4">
    <v>#VALUE!</v>
    <v>en-US</v>
    <v>bac0bf4b-4a8d-4d9b-90bf-b5fa0131dbc5</v>
    <v>536870912</v>
    <v>1</v>
    <v>1699</v>
    <v>3</v>
    <v>Santa Barbara</v>
    <v>18</v>
    <v>63</v>
    <v>Map</v>
    <v>7</v>
    <v>8</v>
    <v>86</v>
    <v>4089</v>
    <v>4090</v>
    <v>4</v>
    <v>Santa Barbara is a coastal city in Santa Barbara County, California, of which it is also the county seat. Situated on a south-facing section of coastline, the longest such section on the West Coast of the United States, the city lies between the steeply rising Santa Ynez Mountains and the Pacific Ocean. Santa Barbara's climate is often described as Mediterranean, and the city has been promoted as the "American Riviera". According to the 2020 U.S. Census, the city's population was 88,665.</v>
    <v>4091</v>
    <v>4092</v>
    <v>4093</v>
    <v>4094</v>
    <v>Santa Barbara</v>
    <v>4095</v>
    <v>226</v>
    <v>Santa Barbara</v>
    <v>mdp/vdpid/5059629481233219586</v>
  </rv>
  <rv s="0">
    <v>536870912</v>
    <v>Arlington Heights</v>
    <v>38aafed2-c886-230e-e73f-2e515bd2e9e7</v>
    <v>en-US</v>
    <v>Map</v>
  </rv>
  <rv s="1">
    <fb>43.1</fb>
    <v>9</v>
  </rv>
  <rv s="1">
    <fb>42.082977499999998</fb>
    <v>10</v>
  </rv>
  <rv s="2">
    <v>279</v>
  </rv>
  <rv s="3">
    <v>https://www.bing.com/search?q=arlington+heights+illinois&amp;form=skydnc</v>
    <v>Learn more on Bing</v>
  </rv>
  <rv s="1">
    <fb>-87.980457700000002</fb>
    <v>10</v>
  </rv>
  <rv s="1">
    <fb>77676</fb>
    <v>9</v>
  </rv>
  <rv s="4">
    <v>#VALUE!</v>
    <v>en-US</v>
    <v>38aafed2-c886-230e-e73f-2e515bd2e9e7</v>
    <v>536870912</v>
    <v>1</v>
    <v>1703</v>
    <v>3</v>
    <v>Arlington Heights</v>
    <v>18</v>
    <v>63</v>
    <v>Map</v>
    <v>7</v>
    <v>8</v>
    <v>111</v>
    <v>1381</v>
    <v>4098</v>
    <v>4</v>
    <v>Arlington Heights is a municipality in Cook County with a small portion in Lake County in the U.S. state of Illinois. A suburb of Chicago, it lies about 25 miles northwest of the city's downtown. Per the 2020 Census, the population was 77,676. Per the 2010 Census, it is the most populous community in the United States that is incorporated as a "village", and is the 13th most populous municipality in Illinois, although it is not far ahead of its nearby Illinois neighboring villages of Schaumburg and adjacent Palatine.</v>
    <v>4099</v>
    <v>4100</v>
    <v>4101</v>
    <v>4102</v>
    <v>Arlington Heights</v>
    <v>4103</v>
    <v>10</v>
    <v>Arlington Heights</v>
    <v>mdp/vdpid/5477656070669205505</v>
  </rv>
  <rv s="0">
    <v>536870912</v>
    <v>Clarendon Hills</v>
    <v>3464ae6f-f1a3-33cc-e3ec-a8ef6cce2947</v>
    <v>en-US</v>
    <v>Map</v>
  </rv>
  <rv s="1">
    <fb>4.71</fb>
    <v>9</v>
  </rv>
  <rv s="1">
    <fb>41.796111000000003</fb>
    <v>10</v>
  </rv>
  <rv s="2">
    <v>280</v>
  </rv>
  <rv s="3">
    <v>https://www.bing.com/search?q=clarendon+hills+illinois&amp;form=skydnc</v>
    <v>Learn more on Bing</v>
  </rv>
  <rv s="1">
    <fb>-87.955832999999998</fb>
    <v>10</v>
  </rv>
  <rv s="1">
    <fb>8702</fb>
    <v>9</v>
  </rv>
  <rv s="4">
    <v>#VALUE!</v>
    <v>en-US</v>
    <v>3464ae6f-f1a3-33cc-e3ec-a8ef6cce2947</v>
    <v>536870912</v>
    <v>1</v>
    <v>1706</v>
    <v>3</v>
    <v>Clarendon Hills</v>
    <v>5</v>
    <v>6</v>
    <v>Map</v>
    <v>7</v>
    <v>8</v>
    <v>111</v>
    <v>2218</v>
    <v>4106</v>
    <v>4</v>
    <v>Clarendon Hills is a village in DuPage County, Illinois, United States. The population was 8,427 at the 2010 census. It is a south-western suburb of Chicago.</v>
    <v>4107</v>
    <v>4108</v>
    <v>4109</v>
    <v>4110</v>
    <v>Clarendon Hills</v>
    <v>4111</v>
    <v>10</v>
    <v>Clarendon Hills</v>
    <v>mdp/vdpid/5477673049446678530</v>
  </rv>
  <rv s="0">
    <v>536870912</v>
    <v>Rockton</v>
    <v>5eb641dc-df82-29b5-fcc4-d138b64064cc</v>
    <v>en-US</v>
    <v>Map</v>
  </rv>
  <rv s="0">
    <v>536870912</v>
    <v>Winnebago County</v>
    <v>a62b3600-ef73-ded7-cd4c-cd9e96a325af</v>
    <v>en-US</v>
    <v>Map</v>
  </rv>
  <rv s="1">
    <fb>18.329999999999998</fb>
    <v>9</v>
  </rv>
  <rv s="1">
    <fb>42.450833000000003</fb>
    <v>10</v>
  </rv>
  <rv s="3">
    <v>https://www.bing.com/search?q=rockton+illinois&amp;form=skydnc</v>
    <v>Learn more on Bing</v>
  </rv>
  <rv s="1">
    <fb>-89.063889000000003</fb>
    <v>10</v>
  </rv>
  <rv s="1">
    <fb>7863</fb>
    <v>9</v>
  </rv>
  <rv s="15">
    <v>#VALUE!</v>
    <v>en-US</v>
    <v>5eb641dc-df82-29b5-fcc4-d138b64064cc</v>
    <v>536870912</v>
    <v>1</v>
    <v>1709</v>
    <v>368</v>
    <v>Rockton</v>
    <v>5</v>
    <v>6</v>
    <v>Map</v>
    <v>7</v>
    <v>8</v>
    <v>111</v>
    <v>4114</v>
    <v>4115</v>
    <v>4</v>
    <v>Rockton is a village in Winnebago County, Illinois, USA. It is located in the Rock River Valley and is part of the Rockford, Illinois Metropolitan Statistical Area. The population was 7,685 at the 2010 census, up from 5,296 at the 2000 census.</v>
    <v>4116</v>
    <v>4117</v>
    <v>4118</v>
    <v>Rockton</v>
    <v>4119</v>
    <v>10</v>
    <v>Rockton</v>
    <v>mdp/vdpid/5476784474417004545</v>
  </rv>
  <rv s="0">
    <v>536870912</v>
    <v>Webster</v>
    <v>caf33006-906b-f2b5-8dae-99cc9f9a1709</v>
    <v>en-US</v>
    <v>Map</v>
  </rv>
  <rv s="0">
    <v>536870912</v>
    <v>Burnett County</v>
    <v>6ebe9801-5e9f-fca7-550b-1f8fcd5d93c6</v>
    <v>en-US</v>
    <v>Map</v>
  </rv>
  <rv s="1">
    <fb>4.5599999999999996</fb>
    <v>9</v>
  </rv>
  <rv s="1">
    <fb>45.881348199999998</fb>
    <v>10</v>
  </rv>
  <rv s="3">
    <v>https://www.bing.com/search?q=webster+burnett+county+wisconsin&amp;form=skydnc</v>
    <v>Learn more on Bing</v>
  </rv>
  <rv s="1">
    <fb>-92.3647907</fb>
    <v>10</v>
  </rv>
  <rv s="1">
    <fb>619</fb>
    <v>9</v>
  </rv>
  <rv s="15">
    <v>#VALUE!</v>
    <v>en-US</v>
    <v>caf33006-906b-f2b5-8dae-99cc9f9a1709</v>
    <v>536870912</v>
    <v>1</v>
    <v>1712</v>
    <v>368</v>
    <v>Webster</v>
    <v>5</v>
    <v>6</v>
    <v>Map</v>
    <v>7</v>
    <v>548</v>
    <v>115</v>
    <v>4122</v>
    <v>4123</v>
    <v>4</v>
    <v>Webster is a village in Burnett County in the U.S. state of Wisconsin. The population was 653 at the 2010 census. It is along Wisconsin Highway 35.</v>
    <v>4124</v>
    <v>4125</v>
    <v>4126</v>
    <v>Webster</v>
    <v>4127</v>
    <v>10</v>
    <v>Webster</v>
    <v>mdp/vdpid/4899666284221825025</v>
  </rv>
  <rv s="0">
    <v>536870912</v>
    <v>Aurora</v>
    <v>d8c9c985-b407-45a3-9ca1-79cd3f7ae5ea</v>
    <v>en-US</v>
    <v>Map</v>
  </rv>
  <rv s="1">
    <fb>102</fb>
    <v>9</v>
  </rv>
  <rv s="1">
    <fb>41.763888999999999</fb>
    <v>10</v>
  </rv>
  <rv s="2">
    <v>281</v>
  </rv>
  <rv s="3">
    <v>https://www.bing.com/search?q=aurora+illinois&amp;form=skydnc</v>
    <v>Learn more on Bing</v>
  </rv>
  <rv s="1">
    <fb>-88.29</fb>
    <v>10</v>
  </rv>
  <rv s="1">
    <fb>180542</fb>
    <v>9</v>
  </rv>
  <rv s="4">
    <v>#VALUE!</v>
    <v>en-US</v>
    <v>d8c9c985-b407-45a3-9ca1-79cd3f7ae5ea</v>
    <v>536870912</v>
    <v>1</v>
    <v>1715</v>
    <v>3</v>
    <v>Aurora</v>
    <v>18</v>
    <v>63</v>
    <v>Map</v>
    <v>7</v>
    <v>8</v>
    <v>111</v>
    <v>2218</v>
    <v>4130</v>
    <v>4</v>
    <v>Aurora is a city in the Chicago metropolitan area located partially in DuPage, Kane, Kendall, and Will counties in the U.S. state of Illinois. Located primarily in DuPage and Kane counties, it is the second most populous city in Illinois, after Chicago, and the 144th most populous city in the United States. The population was 197,899 at the 2010 census, and was 180,542 as of the 2020 Census.</v>
    <v>4131</v>
    <v>4132</v>
    <v>4133</v>
    <v>4134</v>
    <v>Aurora</v>
    <v>4135</v>
    <v>10</v>
    <v>Aurora</v>
    <v>mdp/vdpid/5477664489694298113</v>
  </rv>
  <rv s="0">
    <v>536870912</v>
    <v>Oakland</v>
    <v>2107878d-9789-42d7-b235-75dbd105305e</v>
    <v>en-US</v>
    <v>Map</v>
  </rv>
  <rv s="1">
    <fb>202.024</fb>
    <v>9</v>
  </rv>
  <rv s="5">
    <v>128</v>
    <v>7</v>
    <v>1721</v>
    <v>0</v>
    <v>Image of Oakland</v>
  </rv>
  <rv s="1">
    <fb>37.804828000000001</fb>
    <v>10</v>
  </rv>
  <rv s="0">
    <v>805306368</v>
    <v>Libby Schaaf (Mayor)</v>
    <v>34111343-ab4a-63b1-2a1f-96e9ea900f06</v>
    <v>en-US</v>
    <v>Generic</v>
  </rv>
  <rv s="2">
    <v>282</v>
  </rv>
  <rv s="3">
    <v>https://www.bing.com/search?q=oakland+california&amp;form=skydnc</v>
    <v>Learn more on Bing</v>
  </rv>
  <rv s="1">
    <fb>-122.27248</fb>
    <v>10</v>
  </rv>
  <rv s="1">
    <fb>440646</fb>
    <v>9</v>
  </rv>
  <rv s="14">
    <v>#VALUE!</v>
    <v>en-US</v>
    <v>2107878d-9789-42d7-b235-75dbd105305e</v>
    <v>536870912</v>
    <v>1</v>
    <v>1720</v>
    <v>349</v>
    <v>Oakland</v>
    <v>18</v>
    <v>19</v>
    <v>Map</v>
    <v>7</v>
    <v>8</v>
    <v>86</v>
    <v>3925</v>
    <v>4138</v>
    <v>4</v>
    <v>Oakland is the largest city and the county seat of Alameda County, California. A major West Coast port, Oakland is the largest city in the East Bay region of the San Francisco Bay Area, the third largest city overall in the Bay Area, and the eighth most populated city in California. With a population of 440,646 as of 2020, it serves as a trade center: the Port of Oakland is the busiest port in Northern California, and the fifth busiest in the United States of America. An act to incorporate the city was passed on May 4, 1852, and incorporation was later approved on March 25, 1854. Oakland is a charter city.</v>
    <v>4139</v>
    <v>4140</v>
    <v>4142</v>
    <v>4143</v>
    <v>4144</v>
    <v>Oakland</v>
    <v>4145</v>
    <v>226</v>
    <v>Oakland</v>
    <v>mdp/vdpid/5057966226643353601</v>
  </rv>
  <rv s="0">
    <v>536870912</v>
    <v>Appleton</v>
    <v>9f8ad02f-1ee6-4c3e-9744-daf58fcf7ea1</v>
    <v>en-US</v>
    <v>Map</v>
  </rv>
  <rv s="1">
    <fb>64.28</fb>
    <v>9</v>
  </rv>
  <rv s="5">
    <v>129</v>
    <v>7</v>
    <v>1726</v>
    <v>0</v>
    <v>Image of Appleton</v>
  </rv>
  <rv s="1">
    <fb>44.266666999999998</fb>
    <v>10</v>
  </rv>
  <rv s="2">
    <v>283</v>
  </rv>
  <rv s="3">
    <v>https://www.bing.com/search?q=appleton+wisconsin&amp;form=skydnc</v>
    <v>Learn more on Bing</v>
  </rv>
  <rv s="1">
    <fb>-88.4</fb>
    <v>10</v>
  </rv>
  <rv s="1">
    <fb>75644</fb>
    <v>9</v>
  </rv>
  <rv s="14">
    <v>#VALUE!</v>
    <v>en-US</v>
    <v>9f8ad02f-1ee6-4c3e-9744-daf58fcf7ea1</v>
    <v>536870912</v>
    <v>1</v>
    <v>1725</v>
    <v>349</v>
    <v>Appleton</v>
    <v>18</v>
    <v>19</v>
    <v>Map</v>
    <v>7</v>
    <v>8</v>
    <v>115</v>
    <v>3638</v>
    <v>4148</v>
    <v>4</v>
    <v>Appleton is a city in Outagamie, Calumet, and Winnebago counties in the U.S. state of Wisconsin. One of the Fox Cities, it is situated on the Fox River, 30 miles southwest of Green Bay and 100 miles north of Milwaukee. Appleton is the county seat of Outagamie County. As of the 2020 Census it had a population of 75,644, making it the sixth largest city in Wisconsin. Appleton is a part of the Fox Cities metropolitan area, the third largest in the state behind Milwaukee and Madison.</v>
    <v>4149</v>
    <v>4150</v>
    <v>4151</v>
    <v>4152</v>
    <v>4153</v>
    <v>Appleton</v>
    <v>4154</v>
    <v>10</v>
    <v>Appleton</v>
    <v>mdp/vdpid/5476590966729080833</v>
  </rv>
  <rv s="0">
    <v>536870912</v>
    <v>Long Beach</v>
    <v>0b412653-c6c4-4e41-b59c-e1214435431f</v>
    <v>en-US</v>
    <v>Map</v>
  </rv>
  <rv s="1">
    <fb>133.22300000000001</fb>
    <v>9</v>
  </rv>
  <rv s="1">
    <fb>33.768332999999998</fb>
    <v>10</v>
  </rv>
  <rv s="0">
    <v>805306368</v>
    <v>Robert Garcia (Mayor)</v>
    <v>6bf0fe30-1020-7631-66b4-4c3e90ba8adb</v>
    <v>en-US</v>
    <v>Generic</v>
  </rv>
  <rv s="2">
    <v>284</v>
  </rv>
  <rv s="3">
    <v>https://www.bing.com/search?q=long+beach+california&amp;form=skydnc</v>
    <v>Learn more on Bing</v>
  </rv>
  <rv s="1">
    <fb>-118.195556</fb>
    <v>10</v>
  </rv>
  <rv s="1">
    <fb>466742</fb>
    <v>9</v>
  </rv>
  <rv s="4">
    <v>#VALUE!</v>
    <v>en-US</v>
    <v>0b412653-c6c4-4e41-b59c-e1214435431f</v>
    <v>536870912</v>
    <v>1</v>
    <v>1731</v>
    <v>3</v>
    <v>Long Beach</v>
    <v>5</v>
    <v>6</v>
    <v>Map</v>
    <v>7</v>
    <v>8</v>
    <v>86</v>
    <v>1216</v>
    <v>4157</v>
    <v>4</v>
    <v>Long Beach is a city in Los Angeles County, California. It is the 42nd-most populous city in the United States, with a population of 466,742 as of 2020. A charter city, Long Beach is the seventh-most populous city in California.</v>
    <v>4158</v>
    <v>4160</v>
    <v>4161</v>
    <v>4162</v>
    <v>Long Beach</v>
    <v>4163</v>
    <v>226</v>
    <v>Long Beach</v>
    <v>mdp/vdpid/5059794131925073922</v>
  </rv>
  <rv s="0">
    <v>536870912</v>
    <v>Egg Harbor City</v>
    <v>03244d86-9a22-69af-7e0c-98905ed191b9</v>
    <v>en-US</v>
    <v>Map</v>
  </rv>
  <rv s="1">
    <fb>29.625</fb>
    <v>9</v>
  </rv>
  <rv s="1">
    <fb>39.531443000000003</fb>
    <v>10</v>
  </rv>
  <rv s="3">
    <v>https://www.bing.com/search?q=egg+harbor+city+new+jersey&amp;form=skydnc</v>
    <v>Learn more on Bing</v>
  </rv>
  <rv s="1">
    <fb>-74.644499999999994</fb>
    <v>10</v>
  </rv>
  <rv s="1">
    <fb>4104</fb>
    <v>9</v>
  </rv>
  <rv s="15">
    <v>#VALUE!</v>
    <v>en-US</v>
    <v>03244d86-9a22-69af-7e0c-98905ed191b9</v>
    <v>536870912</v>
    <v>1</v>
    <v>1733</v>
    <v>368</v>
    <v>Egg Harbor City</v>
    <v>18</v>
    <v>63</v>
    <v>Map</v>
    <v>7</v>
    <v>548</v>
    <v>88</v>
    <v>2575</v>
    <v>4166</v>
    <v>4</v>
    <v>Egg Harbor City is a city in Atlantic County, New Jersey, United States. As of the 2010 United States Census, the city's population was 4,243, reflecting a decline of 302 from the 4,545 counted in the 2000 Census, which had in turn declined by 38 from the 4,583 counted in the 1990 Census.</v>
    <v>4167</v>
    <v>4168</v>
    <v>4169</v>
    <v>Egg Harbor City</v>
    <v>4170</v>
    <v>162</v>
    <v>Egg Harbor City</v>
    <v>mdp/vdpid/5487493379459645441</v>
  </rv>
  <rv s="0">
    <v>536870912</v>
    <v>Santa Clarita</v>
    <v>b0481243-85ad-4738-a2b7-826aa8cad6f1</v>
    <v>en-US</v>
    <v>Map</v>
  </rv>
  <rv s="1">
    <fb>160.99299999999999</fb>
    <v>9</v>
  </rv>
  <rv s="1">
    <fb>34.416666999999997</fb>
    <v>10</v>
  </rv>
  <rv s="2">
    <v>285</v>
  </rv>
  <rv s="3">
    <v>https://www.bing.com/search?q=santa+clarita+california&amp;form=skydnc</v>
    <v>Learn more on Bing</v>
  </rv>
  <rv s="1">
    <fb>-118.506389</fb>
    <v>10</v>
  </rv>
  <rv s="1">
    <fb>228673</fb>
    <v>9</v>
  </rv>
  <rv s="4">
    <v>#VALUE!</v>
    <v>en-US</v>
    <v>b0481243-85ad-4738-a2b7-826aa8cad6f1</v>
    <v>536870912</v>
    <v>1</v>
    <v>1738</v>
    <v>3</v>
    <v>Santa Clarita</v>
    <v>18</v>
    <v>63</v>
    <v>Map</v>
    <v>7</v>
    <v>8</v>
    <v>86</v>
    <v>1216</v>
    <v>4173</v>
    <v>4</v>
    <v>Santa Clarita is a city in northwestern Los Angeles County, California. With a 2020 census population of 228,673, it is the third-largest city by population in Los Angeles County, and the 17th-largest in the state of California. It is located about 30 miles northwest of downtown Los Angeles, and occupies 70.75 square miles of land in the Santa Clarita Valley, along the Santa Clara River. It is a notable example of a U.S. edge city, satellite city, or boomburb.</v>
    <v>4174</v>
    <v>4175</v>
    <v>4176</v>
    <v>4177</v>
    <v>Santa Clarita</v>
    <v>4178</v>
    <v>226</v>
    <v>Santa Clarita</v>
    <v>mdp/vdpid/5059761848333631489</v>
  </rv>
  <rv s="0">
    <v>536870912</v>
    <v>Mission Viejo</v>
    <v>7b87d03d-fe83-4c3f-8fc7-a5f4b2becabf</v>
    <v>en-US</v>
    <v>Map</v>
  </rv>
  <rv s="1">
    <fb>46.939</fb>
    <v>9</v>
  </rv>
  <rv s="5">
    <v>130</v>
    <v>7</v>
    <v>1745</v>
    <v>0</v>
    <v>Image of Mission Viejo</v>
  </rv>
  <rv s="1">
    <fb>33.612777999999999</fb>
    <v>10</v>
  </rv>
  <rv s="2">
    <v>286</v>
  </rv>
  <rv s="3">
    <v>https://www.bing.com/search?q=mission+viejo+california&amp;form=skydnc</v>
    <v>Learn more on Bing</v>
  </rv>
  <rv s="1">
    <fb>-117.656111</fb>
    <v>10</v>
  </rv>
  <rv s="1">
    <fb>93653</fb>
    <v>9</v>
  </rv>
  <rv s="14">
    <v>#VALUE!</v>
    <v>en-US</v>
    <v>7b87d03d-fe83-4c3f-8fc7-a5f4b2becabf</v>
    <v>536870912</v>
    <v>1</v>
    <v>1744</v>
    <v>349</v>
    <v>Mission Viejo</v>
    <v>18</v>
    <v>19</v>
    <v>Map</v>
    <v>7</v>
    <v>8</v>
    <v>86</v>
    <v>1864</v>
    <v>4181</v>
    <v>4</v>
    <v>Mission Viejo is a commuter city in the Saddleback Valley in Orange County, California, United States. Mission Viejo is considered one of the largest master-planned communities ever built under a single project in the United States and is rivaled only by Highlands Ranch, Colorado in size. Its population as of 2020 was 93,653.</v>
    <v>4182</v>
    <v>4183</v>
    <v>4184</v>
    <v>4185</v>
    <v>4186</v>
    <v>Mission Viejo</v>
    <v>4187</v>
    <v>226</v>
    <v>Mission Viejo</v>
    <v>mdp/vdpid/5073315517750575105</v>
  </rv>
  <rv s="0">
    <v>536870912</v>
    <v>Asher</v>
    <v>ae75a0aa-70ba-2310-e234-718e60d303e3</v>
    <v>en-US</v>
    <v>Map</v>
  </rv>
  <rv s="0">
    <v>536870912</v>
    <v>Pottawatomie County</v>
    <v>ada00482-2cd2-74d3-6328-92dc108e39c3</v>
    <v>en-US</v>
    <v>Map</v>
  </rv>
  <rv s="1">
    <fb>2.07199048827</fb>
    <v>9</v>
  </rv>
  <rv s="1">
    <fb>34.988610000000001</fb>
    <v>10</v>
  </rv>
  <rv s="3">
    <v>https://www.bing.com/search?q=asher+oklahoma&amp;form=skydnc</v>
    <v>Learn more on Bing</v>
  </rv>
  <rv s="1">
    <fb>-96.926670000000001</fb>
    <v>10</v>
  </rv>
  <rv s="1">
    <fb>411</fb>
    <v>9</v>
  </rv>
  <rv s="15">
    <v>#VALUE!</v>
    <v>en-US</v>
    <v>ae75a0aa-70ba-2310-e234-718e60d303e3</v>
    <v>536870912</v>
    <v>1</v>
    <v>1747</v>
    <v>368</v>
    <v>Asher</v>
    <v>5</v>
    <v>6</v>
    <v>Map</v>
    <v>7</v>
    <v>548</v>
    <v>107</v>
    <v>4190</v>
    <v>4191</v>
    <v>4</v>
    <v>Asher is a town in Pottawatomie County, Oklahoma. The population was 393 at the 2010 census, a decline of 6.2 percent from the figure of 419 in 2000.</v>
    <v>4192</v>
    <v>4193</v>
    <v>4194</v>
    <v>Asher</v>
    <v>4195</v>
    <v>10</v>
    <v>Asher</v>
    <v>mdp/vdpid/5095684265975218177</v>
  </rv>
  <rv s="0">
    <v>536870912</v>
    <v>Crown Point</v>
    <v>f9b5862b-3718-569d-1395-b30b925d0b4c</v>
    <v>en-US</v>
    <v>Map</v>
  </rv>
  <rv s="1">
    <fb>45.92</fb>
    <v>9</v>
  </rv>
  <rv s="5">
    <v>131</v>
    <v>7</v>
    <v>1754</v>
    <v>0</v>
    <v>Image of Crown Point</v>
  </rv>
  <rv s="1">
    <fb>41.421666999999999</fb>
    <v>10</v>
  </rv>
  <rv s="2">
    <v>287</v>
  </rv>
  <rv s="3">
    <v>https://www.bing.com/search?q=crown+point+indiana&amp;form=skydnc</v>
    <v>Learn more on Bing</v>
  </rv>
  <rv s="1">
    <fb>-87.356110999999999</fb>
    <v>10</v>
  </rv>
  <rv s="1">
    <fb>33899</fb>
    <v>9</v>
  </rv>
  <rv s="14">
    <v>#VALUE!</v>
    <v>en-US</v>
    <v>f9b5862b-3718-569d-1395-b30b925d0b4c</v>
    <v>536870912</v>
    <v>1</v>
    <v>1753</v>
    <v>349</v>
    <v>Crown Point</v>
    <v>18</v>
    <v>19</v>
    <v>Map</v>
    <v>7</v>
    <v>8</v>
    <v>117</v>
    <v>3071</v>
    <v>4198</v>
    <v>4</v>
    <v>Crown Point is a city in and the county seat of Lake County, Indiana, United States. The population was 33,899 at the 2020 census. The city was incorporated in 1868. On October 31, 1834, Solon Robinson and his family became the first settlers to an area that later became Crown Point. Due to its location, Crown Point is known as the "Hub of Lake County".</v>
    <v>4199</v>
    <v>4200</v>
    <v>4201</v>
    <v>4202</v>
    <v>4203</v>
    <v>Crown Point</v>
    <v>4204</v>
    <v>10</v>
    <v>Crown Point</v>
    <v>mdp/vdpid/5477760876041732097</v>
  </rv>
  <rv s="0">
    <v>536870912</v>
    <v>Wahoo</v>
    <v>de224b20-02b9-a7ea-081f-bbebe81ac29b</v>
    <v>en-US</v>
    <v>Map</v>
  </rv>
  <rv s="0">
    <v>536870912</v>
    <v>Saunders County</v>
    <v>1cf818e0-e2e2-43bd-bf5e-54a0c6d6731c</v>
    <v>en-US</v>
    <v>Map</v>
  </rv>
  <rv s="1">
    <fb>6.86</fb>
    <v>9</v>
  </rv>
  <rv s="1">
    <fb>41.216667000000001</fb>
    <v>10</v>
  </rv>
  <rv s="3">
    <v>https://www.bing.com/search?q=wahoo+nebraska&amp;form=skydnc</v>
    <v>Learn more on Bing</v>
  </rv>
  <rv s="1">
    <fb>-96.616667000000007</fb>
    <v>10</v>
  </rv>
  <rv s="1">
    <fb>4514</fb>
    <v>9</v>
  </rv>
  <rv s="15">
    <v>#VALUE!</v>
    <v>en-US</v>
    <v>de224b20-02b9-a7ea-081f-bbebe81ac29b</v>
    <v>536870912</v>
    <v>1</v>
    <v>1758</v>
    <v>368</v>
    <v>Wahoo</v>
    <v>5</v>
    <v>6</v>
    <v>Map</v>
    <v>7</v>
    <v>548</v>
    <v>121</v>
    <v>4207</v>
    <v>4208</v>
    <v>4</v>
    <v>Wahoo is a city and county seat of Saunders County, Nebraska, United States. The population was 4,508 at the 2010 census.</v>
    <v>4209</v>
    <v>4210</v>
    <v>4211</v>
    <v>Wahoo</v>
    <v>4212</v>
    <v>10</v>
    <v>Wahoo</v>
    <v>mdp/vdpid/5090981989230575617</v>
  </rv>
  <rv s="0">
    <v>536870912</v>
    <v>Mundelein</v>
    <v>f8f1b5da-4588-14d0-938a-399fea6f3475</v>
    <v>en-US</v>
    <v>Map</v>
  </rv>
  <rv s="1">
    <fb>25.873981222256599</fb>
    <v>9</v>
  </rv>
  <rv s="5">
    <v>132</v>
    <v>7</v>
    <v>1761</v>
    <v>0</v>
    <v>Image of Mundelein</v>
  </rv>
  <rv s="1">
    <fb>42.269604999999999</fb>
    <v>10</v>
  </rv>
  <rv s="2">
    <v>288</v>
  </rv>
  <rv s="3">
    <v>https://www.bing.com/search?q=mundelein+illinois&amp;form=skydnc</v>
    <v>Learn more on Bing</v>
  </rv>
  <rv s="1">
    <fb>-88.005508000000006</fb>
    <v>10</v>
  </rv>
  <rv s="1">
    <fb>31560</fb>
    <v>9</v>
  </rv>
  <rv s="14">
    <v>#VALUE!</v>
    <v>en-US</v>
    <v>f8f1b5da-4588-14d0-938a-399fea6f3475</v>
    <v>536870912</v>
    <v>1</v>
    <v>1760</v>
    <v>349</v>
    <v>Mundelein</v>
    <v>5</v>
    <v>466</v>
    <v>Map</v>
    <v>7</v>
    <v>8</v>
    <v>111</v>
    <v>2401</v>
    <v>4215</v>
    <v>4</v>
    <v>Mundelein is a village in Lake County, Illinois, United States and a northern suburb of Chicago. As of the 2020 census, the village population was 31,560. It is approximately thirty-five miles northwest of Chicago.</v>
    <v>4216</v>
    <v>4217</v>
    <v>4218</v>
    <v>4219</v>
    <v>4220</v>
    <v>Mundelein</v>
    <v>4221</v>
    <v>10</v>
    <v>Mundelein</v>
    <v>mdp/vdpid/5476904016157868033</v>
  </rv>
  <rv s="0">
    <v>536870912</v>
    <v>Irving</v>
    <v>eabd8677-2dcd-277a-79e5-d82972b8a6d4</v>
    <v>en-US</v>
    <v>Map</v>
  </rv>
  <rv s="0">
    <v>536870912</v>
    <v>Montgomery County</v>
    <v>0852ff4f-036f-1f2d-3eab-958dd20df710</v>
    <v>en-US</v>
    <v>Map</v>
  </rv>
  <rv s="1">
    <fb>2.3199999999999998</fb>
    <v>9</v>
  </rv>
  <rv s="1">
    <fb>39.205221000000002</fb>
    <v>10</v>
  </rv>
  <rv s="3">
    <v>https://www.bing.com/search?q=irving+illinois&amp;form=skydnc</v>
    <v>Learn more on Bing</v>
  </rv>
  <rv s="1">
    <fb>-89.405361999999997</fb>
    <v>10</v>
  </rv>
  <rv s="1">
    <fb>373</fb>
    <v>9</v>
  </rv>
  <rv s="15">
    <v>#VALUE!</v>
    <v>en-US</v>
    <v>eabd8677-2dcd-277a-79e5-d82972b8a6d4</v>
    <v>536870912</v>
    <v>1</v>
    <v>1764</v>
    <v>368</v>
    <v>Irving</v>
    <v>5</v>
    <v>6</v>
    <v>Map</v>
    <v>7</v>
    <v>8</v>
    <v>111</v>
    <v>4224</v>
    <v>4225</v>
    <v>4</v>
    <v>Irving is a village in Montgomery County, Illinois, United States.</v>
    <v>4226</v>
    <v>4227</v>
    <v>4228</v>
    <v>Irving</v>
    <v>4229</v>
    <v>10</v>
    <v>Irving</v>
    <v>mdp/vdpid/5480893350762512386</v>
  </rv>
  <rv s="0">
    <v>536870912</v>
    <v>Yorkville</v>
    <v>b598c4a5-8c35-3df7-191c-88c08d0e5829</v>
    <v>en-US</v>
    <v>Map</v>
  </rv>
  <rv s="1">
    <fb>52.032861136650197</fb>
    <v>9</v>
  </rv>
  <rv s="1">
    <fb>41.641356999999999</fb>
    <v>10</v>
  </rv>
  <rv s="2">
    <v>289</v>
  </rv>
  <rv s="3">
    <v>https://www.bing.com/search?q=yorkville+illinois&amp;form=skydnc</v>
    <v>Learn more on Bing</v>
  </rv>
  <rv s="1">
    <fb>-88.446922000000001</fb>
    <v>10</v>
  </rv>
  <rv s="1">
    <fb>21533</fb>
    <v>9</v>
  </rv>
  <rv s="4">
    <v>#VALUE!</v>
    <v>en-US</v>
    <v>b598c4a5-8c35-3df7-191c-88c08d0e5829</v>
    <v>536870912</v>
    <v>1</v>
    <v>1768</v>
    <v>3</v>
    <v>Yorkville</v>
    <v>5</v>
    <v>6</v>
    <v>Map</v>
    <v>7</v>
    <v>8</v>
    <v>111</v>
    <v>2005</v>
    <v>4232</v>
    <v>4</v>
    <v>Yorkville is a city in Kendall County, Illinois, United States. The population was 21,533 at the 2020 census. It is the county seat of Kendall County.</v>
    <v>4233</v>
    <v>4234</v>
    <v>4235</v>
    <v>4236</v>
    <v>Yorkville</v>
    <v>4237</v>
    <v>10</v>
    <v>Yorkville</v>
    <v>mdp/vdpid/5477666496031227905</v>
  </rv>
  <rv s="0">
    <v>536870912</v>
    <v>Sartell</v>
    <v>dc6e97f3-f0b8-6b1d-b3e8-1a500b12dbbc</v>
    <v>en-US</v>
    <v>Map</v>
  </rv>
  <rv s="1">
    <fb>26.03</fb>
    <v>9</v>
  </rv>
  <rv s="1">
    <fb>45.619934999999998</fb>
    <v>10</v>
  </rv>
  <rv s="2">
    <v>290</v>
  </rv>
  <rv s="3">
    <v>https://www.bing.com/search?q=sartell+minnesota&amp;form=skydnc</v>
    <v>Learn more on Bing</v>
  </rv>
  <rv s="1">
    <fb>-94.205887000000004</fb>
    <v>10</v>
  </rv>
  <rv s="1">
    <fb>19351</fb>
    <v>9</v>
  </rv>
  <rv s="4">
    <v>#VALUE!</v>
    <v>en-US</v>
    <v>dc6e97f3-f0b8-6b1d-b3e8-1a500b12dbbc</v>
    <v>536870912</v>
    <v>1</v>
    <v>1771</v>
    <v>3</v>
    <v>Sartell</v>
    <v>18</v>
    <v>63</v>
    <v>Map</v>
    <v>7</v>
    <v>8</v>
    <v>90</v>
    <v>2067</v>
    <v>4240</v>
    <v>4</v>
    <v>Sartell is a city in Benton and Stearns counties in the U.S. state of Minnesota that straddles both sides of the Mississippi River. It is part of the St. Cloud Metropolitan Statistical Area. The population was 15,876 at the 2010 census and 19,531 at the 2020 census, making it St. Cloud's most populous suburb and fourth largest city in the central Minnesota region after St. Cloud, Elk River, and Willmar.</v>
    <v>4241</v>
    <v>4242</v>
    <v>4243</v>
    <v>4244</v>
    <v>Sartell</v>
    <v>4245</v>
    <v>10</v>
    <v>Sartell</v>
    <v>mdp/vdpid/4899283447865933825</v>
  </rv>
  <rv s="0">
    <v>536870912</v>
    <v>Moline</v>
    <v>7e5583f4-f1d2-8816-12f2-cfc2bef21ee6</v>
    <v>en-US</v>
    <v>Map</v>
  </rv>
  <rv s="0">
    <v>536870912</v>
    <v>Rock Island County</v>
    <v>1123a659-ce34-6e79-56a8-7241ba825544</v>
    <v>en-US</v>
    <v>Map</v>
  </rv>
  <rv s="1">
    <fb>41</fb>
    <v>9</v>
  </rv>
  <rv s="5">
    <v>133</v>
    <v>7</v>
    <v>1777</v>
    <v>0</v>
    <v>Image of Moline</v>
  </rv>
  <rv s="1">
    <fb>41.485833</fb>
    <v>10</v>
  </rv>
  <rv s="2">
    <v>291</v>
  </rv>
  <rv s="3">
    <v>https://www.bing.com/search?q=moline+illinois&amp;form=skydnc</v>
    <v>Learn more on Bing</v>
  </rv>
  <rv s="1">
    <fb>-90.499722000000006</fb>
    <v>10</v>
  </rv>
  <rv s="1">
    <fb>42985</fb>
    <v>9</v>
  </rv>
  <rv s="14">
    <v>#VALUE!</v>
    <v>en-US</v>
    <v>7e5583f4-f1d2-8816-12f2-cfc2bef21ee6</v>
    <v>536870912</v>
    <v>1</v>
    <v>1776</v>
    <v>349</v>
    <v>Moline</v>
    <v>18</v>
    <v>19</v>
    <v>Map</v>
    <v>7</v>
    <v>8</v>
    <v>111</v>
    <v>4248</v>
    <v>4249</v>
    <v>4</v>
    <v>Moline is a city located in Rock Island County, Illinois, United States. With a population of 42,985 in 2020, it is the largest city in Rock Island County. Moline is one of the Quad Cities, along with neighboring East Moline and Rock Island in Illinois and the cities of Davenport and Bettendorf in Iowa. The Quad Cities have an estimated population of 381,342. The city is the ninth-most populated city in Illinois outside the Chicago Metropolitan Area. The corporate headquarters of Deere &amp; Company is located in Moline, as was Montgomery Elevator, which was founded and headquartered in Moline until 1997, when it was acquired by Kone Elevator, which has its U.S. Division headquartered in Moline. Quad City International Airport, Black Hawk College, and the Quad Cities campus of Western Illinois University-Quad Cities are located in Moline. Moline is a retail hub for the Illinois Quad Cities, as South Park Mall and numerous big-box shopping plazas are located in the city.</v>
    <v>4250</v>
    <v>4251</v>
    <v>4252</v>
    <v>4253</v>
    <v>4254</v>
    <v>Moline</v>
    <v>4255</v>
    <v>10</v>
    <v>Moline</v>
    <v>mdp/vdpid/5093209849131433985</v>
  </rv>
  <rv s="0">
    <v>536870912</v>
    <v>Granite Bay</v>
    <v>cbba14d5-c3e5-a300-142a-e6645d7e5401</v>
    <v>en-US</v>
    <v>Map</v>
  </rv>
  <rv s="0">
    <v>536870912</v>
    <v>Placer County</v>
    <v>20bf03a7-d09d-c813-5a3f-1b0adb3806da</v>
    <v>en-US</v>
    <v>Map</v>
  </rv>
  <rv s="1">
    <fb>55.87</fb>
    <v>9</v>
  </rv>
  <rv s="1">
    <fb>38.748610999999997</fb>
    <v>10</v>
  </rv>
  <rv s="3">
    <v>https://www.bing.com/search?q=granite+bay+california&amp;form=skydnc</v>
    <v>Learn more on Bing</v>
  </rv>
  <rv s="1">
    <fb>-121.179722</fb>
    <v>10</v>
  </rv>
  <rv s="1">
    <fb>20402</fb>
    <v>9</v>
  </rv>
  <rv s="15">
    <v>#VALUE!</v>
    <v>en-US</v>
    <v>cbba14d5-c3e5-a300-142a-e6645d7e5401</v>
    <v>536870912</v>
    <v>1</v>
    <v>1782</v>
    <v>368</v>
    <v>Granite Bay</v>
    <v>18</v>
    <v>63</v>
    <v>Map</v>
    <v>7</v>
    <v>555</v>
    <v>86</v>
    <v>4258</v>
    <v>4259</v>
    <v>4</v>
    <v>Granite Bay is a census-designated place in Placer County, California, United States. It is part of the Sacramento–Arden-Arcade–Roseville Metropolitan Statistical Area. The population was 20,402 at the 2010 census, up from 19,388 at the 2000 census. The ZIP codes are 95746 and 95661. Granite Bay is a primarily residential suburb of Sacramento and is located just east of Roseville and west of Folsom Lake.</v>
    <v>4260</v>
    <v>4261</v>
    <v>4262</v>
    <v>Granite Bay</v>
    <v>4263</v>
    <v>226</v>
    <v>Granite Bay</v>
    <v>mdp/vdpid/5057750794053353473</v>
  </rv>
  <rv s="0">
    <v>536870912</v>
    <v>San Jose</v>
    <v>9e29752d-7c58-41ab-9226-27afc9a96968</v>
    <v>en-US</v>
    <v>Map</v>
  </rv>
  <rv s="0">
    <v>536870912</v>
    <v>Santa Clara County</v>
    <v>81e61b88-4e05-c5fc-326a-24657ef6377a</v>
    <v>en-US</v>
    <v>Map</v>
  </rv>
  <rv s="1">
    <fb>466.10899999999998</fb>
    <v>9</v>
  </rv>
  <rv s="1">
    <fb>37.333333000000003</fb>
    <v>10</v>
  </rv>
  <rv s="0">
    <v>805306368</v>
    <v>Sam Liccardo (Mayor)</v>
    <v>d0af4627-cd00-5cd3-6923-2ed87c476fc3</v>
    <v>en-US</v>
    <v>Generic</v>
  </rv>
  <rv s="2">
    <v>292</v>
  </rv>
  <rv s="3">
    <v>https://www.bing.com/search?q=san+jose+california&amp;form=skydnc</v>
    <v>Learn more on Bing</v>
  </rv>
  <rv s="1">
    <fb>-121.9</fb>
    <v>10</v>
  </rv>
  <rv s="1">
    <fb>1013240</fb>
    <v>9</v>
  </rv>
  <rv s="4">
    <v>#VALUE!</v>
    <v>en-US</v>
    <v>9e29752d-7c58-41ab-9226-27afc9a96968</v>
    <v>536870912</v>
    <v>1</v>
    <v>1787</v>
    <v>3</v>
    <v>San Jose</v>
    <v>18</v>
    <v>63</v>
    <v>Map</v>
    <v>7</v>
    <v>8</v>
    <v>86</v>
    <v>4266</v>
    <v>4267</v>
    <v>4</v>
    <v>San Jose, officially San José, is the cultural, financial, and political center of Silicon Valley and largest city in Northern California by both population and area. With a 2020 population of 1,013,240, it is the most populous city in both the San Francisco Bay Area and the San Jose-San Francisco-Oakland Combined Statistical Area, which contain 7.7 million and 9.7 million people respectively, the third-most populous city in California, and the tenth-most populous in the United States. Located in the center of the Santa Clara Valley on the southern shore of San Francisco Bay, San Jose covers an area of 179.97 sq mi. San Jose is the county seat of Santa Clara County and the main component of the San Jose–Sunnyvale–Santa Clara Metropolitan Statistical Area, with an estimated population of around two million residents in 2018.</v>
    <v>4268</v>
    <v>4270</v>
    <v>4271</v>
    <v>4272</v>
    <v>San Jose</v>
    <v>4273</v>
    <v>226</v>
    <v>San Jose</v>
    <v>mdp/vdpid/5057996464974725121</v>
  </rv>
  <rv s="0">
    <v>536870912</v>
    <v>Ramsey</v>
    <v>17f99752-ef15-a0f1-18e0-1e7cbe218e8f</v>
    <v>en-US</v>
    <v>Map</v>
  </rv>
  <rv s="1">
    <fb>77.16</fb>
    <v>9</v>
  </rv>
  <rv s="1">
    <fb>45.260832999999998</fb>
    <v>10</v>
  </rv>
  <rv s="2">
    <v>293</v>
  </rv>
  <rv s="3">
    <v>https://www.bing.com/search?q=ramsey+minnesota&amp;form=skydnc</v>
    <v>Learn more on Bing</v>
  </rv>
  <rv s="1">
    <fb>-93.442499999999995</fb>
    <v>10</v>
  </rv>
  <rv s="1">
    <fb>26928</fb>
    <v>9</v>
  </rv>
  <rv s="4">
    <v>#VALUE!</v>
    <v>en-US</v>
    <v>17f99752-ef15-a0f1-18e0-1e7cbe218e8f</v>
    <v>536870912</v>
    <v>1</v>
    <v>1793</v>
    <v>3</v>
    <v>Ramsey</v>
    <v>5</v>
    <v>6</v>
    <v>Map</v>
    <v>7</v>
    <v>548</v>
    <v>90</v>
    <v>3756</v>
    <v>4276</v>
    <v>4</v>
    <v>Ramsey is a suburb 22 miles north-northwest of downtown Minneapolis in Anoka County, Minnesota, United States. The population was 23,668 at the 2010 census. It is a northwest suburb of the Twin Cities.</v>
    <v>4277</v>
    <v>4278</v>
    <v>4279</v>
    <v>4280</v>
    <v>Ramsey</v>
    <v>4281</v>
    <v>10</v>
    <v>Ramsey</v>
    <v>mdp/vdpid/4899336744131887105</v>
  </rv>
  <rv s="0">
    <v>536870912</v>
    <v>Lebanon</v>
    <v>d1a876af-cacf-4add-265b-f20c037cd298</v>
    <v>en-US</v>
    <v>Map</v>
  </rv>
  <rv s="0">
    <v>536870912</v>
    <v>Wilson County</v>
    <v>cbf03f4a-8c34-ce34-d2ef-e71164cb5aed</v>
    <v>en-US</v>
    <v>Map</v>
  </rv>
  <rv s="1">
    <fb>99.93</fb>
    <v>9</v>
  </rv>
  <rv s="5">
    <v>134</v>
    <v>7</v>
    <v>1798</v>
    <v>0</v>
    <v>Image of Lebanon</v>
  </rv>
  <rv s="1">
    <fb>36.213087000000002</fb>
    <v>10</v>
  </rv>
  <rv s="2">
    <v>294</v>
  </rv>
  <rv s="3">
    <v>https://www.bing.com/search?q=lebanon+tennessee&amp;form=skydnc</v>
    <v>Learn more on Bing</v>
  </rv>
  <rv s="1">
    <fb>-86.306476000000004</fb>
    <v>10</v>
  </rv>
  <rv s="1">
    <fb>35050</fb>
    <v>9</v>
  </rv>
  <rv s="14">
    <v>#VALUE!</v>
    <v>en-US</v>
    <v>d1a876af-cacf-4add-265b-f20c037cd298</v>
    <v>536870912</v>
    <v>1</v>
    <v>1797</v>
    <v>349</v>
    <v>Lebanon</v>
    <v>18</v>
    <v>19</v>
    <v>Map</v>
    <v>7</v>
    <v>548</v>
    <v>118</v>
    <v>4284</v>
    <v>4285</v>
    <v>4</v>
    <v>Lebanon is the county seat of Wilson County, Tennessee, United States. The population was 38,431 at the 2020 census. Lebanon is located in Middle Tennessee, approximately 25 miles east of downtown Nashville. Lebanon is part of the Nashville Metropolitan Statistical Area.</v>
    <v>4286</v>
    <v>4287</v>
    <v>4288</v>
    <v>4289</v>
    <v>4290</v>
    <v>Lebanon</v>
    <v>4291</v>
    <v>10</v>
    <v>Lebanon</v>
    <v>mdp/vdpid/5482624600892243969</v>
  </rv>
  <rv s="0">
    <v>536870912</v>
    <v>Oswego</v>
    <v>995a5509-3db2-bfa7-a2c4-d235c6962e7f</v>
    <v>en-US</v>
    <v>Map</v>
  </rv>
  <rv s="1">
    <fb>17.3</fb>
    <v>9</v>
  </rv>
  <rv s="1">
    <fb>41.684593</fb>
    <v>10</v>
  </rv>
  <rv s="3">
    <v>https://www.bing.com/search?q=oswego+illinois&amp;form=skydnc</v>
    <v>Learn more on Bing</v>
  </rv>
  <rv s="1">
    <fb>-88.350166999999999</fb>
    <v>10</v>
  </rv>
  <rv s="1">
    <fb>34585</fb>
    <v>9</v>
  </rv>
  <rv s="15">
    <v>#VALUE!</v>
    <v>en-US</v>
    <v>995a5509-3db2-bfa7-a2c4-d235c6962e7f</v>
    <v>536870912</v>
    <v>1</v>
    <v>1800</v>
    <v>368</v>
    <v>Oswego</v>
    <v>18</v>
    <v>63</v>
    <v>Map</v>
    <v>7</v>
    <v>8</v>
    <v>111</v>
    <v>2005</v>
    <v>4294</v>
    <v>4</v>
    <v>Oswego is a village in Kendall and Will Counties, Illinois, United States. The village population as of the 2020 census was 34,585, a 14% increase from 30,355 at the 2010 census, and more than double its population of 13,326 in 2000. Oswego is the largest municipality in Kendall County.</v>
    <v>4295</v>
    <v>4296</v>
    <v>4297</v>
    <v>Oswego</v>
    <v>4298</v>
    <v>10</v>
    <v>Oswego</v>
    <v>mdp/vdpid/5477665113454411777</v>
  </rv>
  <rv s="0">
    <v>536870912</v>
    <v>Indianola</v>
    <v>2dbb576c-bc4b-fe2d-01cc-91fdfef53c7b</v>
    <v>en-US</v>
    <v>Map</v>
  </rv>
  <rv s="0">
    <v>536870912</v>
    <v>Warren County</v>
    <v>7fadc55f-9f3d-71fb-4e64-91e7f05959fe</v>
    <v>en-US</v>
    <v>Map</v>
  </rv>
  <rv s="1">
    <fb>29.14</fb>
    <v>9</v>
  </rv>
  <rv s="1">
    <fb>41.358260000000001</fb>
    <v>10</v>
  </rv>
  <rv s="2">
    <v>295</v>
  </rv>
  <rv s="3">
    <v>https://www.bing.com/search?q=indianola+iowa&amp;form=skydnc</v>
    <v>Learn more on Bing</v>
  </rv>
  <rv s="1">
    <fb>-93.558336999999995</fb>
    <v>10</v>
  </rv>
  <rv s="1">
    <fb>15833</fb>
    <v>9</v>
  </rv>
  <rv s="4">
    <v>#VALUE!</v>
    <v>en-US</v>
    <v>2dbb576c-bc4b-fe2d-01cc-91fdfef53c7b</v>
    <v>536870912</v>
    <v>1</v>
    <v>1803</v>
    <v>3</v>
    <v>Indianola</v>
    <v>18</v>
    <v>63</v>
    <v>Map</v>
    <v>7</v>
    <v>8</v>
    <v>100</v>
    <v>4301</v>
    <v>4302</v>
    <v>4</v>
    <v>Indianola is a city in Warren County, Iowa, United States, located 14 miles south of downtown Des Moines, Iowa. The population was 15,833 at the time of the 2020 census. It is the county seat of Warren County. Indianola is home to the National Balloon Classic, a nine-day hot air balloon festival held annually in the summer, the Des Moines Metro Opera, a world renowned major American Summer Opera Festival, and Simpson College.</v>
    <v>4303</v>
    <v>4304</v>
    <v>4305</v>
    <v>4306</v>
    <v>Indianola</v>
    <v>4307</v>
    <v>10</v>
    <v>Indianola</v>
    <v>mdp/vdpid/5092668753246683137</v>
  </rv>
  <rv s="0">
    <v>536870912</v>
    <v>Mokena</v>
    <v>153e0d6e-8331-c405-ec47-75ae1c9c05d5</v>
    <v>en-US</v>
    <v>Map</v>
  </rv>
  <rv s="1">
    <fb>22.47</fb>
    <v>9</v>
  </rv>
  <rv s="1">
    <fb>41.534413999999998</fb>
    <v>10</v>
  </rv>
  <rv s="3">
    <v>https://www.bing.com/search?q=mokena+illinois&amp;form=skydnc</v>
    <v>Learn more on Bing</v>
  </rv>
  <rv s="1">
    <fb>-87.876873000000003</fb>
    <v>10</v>
  </rv>
  <rv s="1">
    <fb>19887</fb>
    <v>9</v>
  </rv>
  <rv s="15">
    <v>#VALUE!</v>
    <v>en-US</v>
    <v>153e0d6e-8331-c405-ec47-75ae1c9c05d5</v>
    <v>536870912</v>
    <v>1</v>
    <v>1805</v>
    <v>368</v>
    <v>Mokena</v>
    <v>5</v>
    <v>6</v>
    <v>Map</v>
    <v>7</v>
    <v>8</v>
    <v>111</v>
    <v>3240</v>
    <v>4310</v>
    <v>4</v>
    <v>Mokena is a village in Will County, Illinois, United States. The population was 18,740 at the 2010 census. The Census Bureau's 2019 estimate found that the population had increased to 20,159.</v>
    <v>4311</v>
    <v>4312</v>
    <v>4313</v>
    <v>Mokena</v>
    <v>4314</v>
    <v>10</v>
    <v>Mokena</v>
    <v>mdp/vdpid/5477702154158342145</v>
  </rv>
  <rv s="0">
    <v>536870912</v>
    <v>Riverside</v>
    <v>14b94e7d-8d00-45c9-94ec-8f26bbaaad4a</v>
    <v>en-US</v>
    <v>Map</v>
  </rv>
  <rv s="1">
    <fb>210.941</fb>
    <v>9</v>
  </rv>
  <rv s="5">
    <v>135</v>
    <v>7</v>
    <v>1812</v>
    <v>0</v>
    <v>Image of Riverside</v>
  </rv>
  <rv s="1">
    <fb>33.946483999999998</fb>
    <v>10</v>
  </rv>
  <rv s="2">
    <v>296</v>
  </rv>
  <rv s="3">
    <v>https://www.bing.com/search?q=riverside+california&amp;form=skydnc</v>
    <v>Learn more on Bing</v>
  </rv>
  <rv s="1">
    <fb>-117.383171</fb>
    <v>10</v>
  </rv>
  <rv s="1">
    <fb>314998</fb>
    <v>9</v>
  </rv>
  <rv s="14">
    <v>#VALUE!</v>
    <v>en-US</v>
    <v>14b94e7d-8d00-45c9-94ec-8f26bbaaad4a</v>
    <v>536870912</v>
    <v>1</v>
    <v>1811</v>
    <v>349</v>
    <v>Riverside</v>
    <v>18</v>
    <v>19</v>
    <v>Map</v>
    <v>7</v>
    <v>8</v>
    <v>86</v>
    <v>2497</v>
    <v>4317</v>
    <v>4</v>
    <v>Riverside is a city in, and the county seat of, Riverside County, California, United States, located in the Inland Empire metropolitan area. It is named for its location beside the Santa Ana River. It is the most populous city in the Inland Empire and in Riverside County, and is located about 50 miles southeast of downtown Los Angeles. It is also part of the Greater Los Angeles area. Riverside is the 61st-most populous city in the United States and 12th-most populous city in California. As of the 2020 census, Riverside had a population of 314,998. Along with San Bernardino, Riverside is a principal city in the 13th largest Metropolitan Statistical Area in the United States; the Riverside-San Bernardino-Ontario MSA ranks in size just below San Francisco pop. 4,749,0080 and above Detroit in population.</v>
    <v>4318</v>
    <v>4319</v>
    <v>4320</v>
    <v>4321</v>
    <v>4322</v>
    <v>Riverside</v>
    <v>4323</v>
    <v>226</v>
    <v>Riverside</v>
    <v>mdp/vdpid/5061326027221893121</v>
  </rv>
  <rv s="0">
    <v>536870912</v>
    <v>La Crescenta</v>
    <v>fd95de5d-3b93-240b-44ce-6f004430a98d</v>
    <v>en-US</v>
    <v>Map</v>
  </rv>
  <rv s="1">
    <fb>8.9019999999999992</fb>
    <v>9</v>
  </rv>
  <rv s="1">
    <fb>34.221147000000002</fb>
    <v>10</v>
  </rv>
  <rv s="3">
    <v>https://www.bing.com/search?q=la+crescenta+montrose+california&amp;form=skydnc</v>
    <v>Learn more on Bing</v>
  </rv>
  <rv s="1">
    <fb>-118.23513699999999</fb>
    <v>10</v>
  </rv>
  <rv s="1">
    <fb>19997</fb>
    <v>9</v>
  </rv>
  <rv s="15">
    <v>#VALUE!</v>
    <v>en-US</v>
    <v>fd95de5d-3b93-240b-44ce-6f004430a98d</v>
    <v>536870912</v>
    <v>1</v>
    <v>1815</v>
    <v>368</v>
    <v>La Crescenta</v>
    <v>18</v>
    <v>63</v>
    <v>Map</v>
    <v>7</v>
    <v>8</v>
    <v>86</v>
    <v>1216</v>
    <v>4326</v>
    <v>4</v>
    <v>La Crescenta-Montrose is an unincorporated area in Los Angeles County, California, United States. The community is bordered by Glendale to the south and west, La Cañada Flintridge to the east, and Angeles National Forest to the north. According to the United States Census Bureau, the La Crescenta-Montrose Census-Designated Place measures about 3.4 square miles, and the population was 19,653 at the 2010 census, up from 18,532 in 2000.</v>
    <v>4327</v>
    <v>4328</v>
    <v>4329</v>
    <v>La Crescenta</v>
    <v>4330</v>
    <v>226</v>
    <v>La Crescenta</v>
    <v>mdp/vdpid/5059774823312392193</v>
  </rv>
  <rv s="0">
    <v>536870912</v>
    <v>San Marcos</v>
    <v>0daf50a7-735a-7025-c759-b7c1ed662992</v>
    <v>en-US</v>
    <v>Map</v>
  </rv>
  <rv s="0">
    <v>536870912</v>
    <v>Caldwell County</v>
    <v>4764f884-4eed-3a40-e229-4ee7a23c7a19</v>
    <v>en-US</v>
    <v>Map</v>
  </rv>
  <rv s="1">
    <fb>47.137783608100001</fb>
    <v>9</v>
  </rv>
  <rv s="1">
    <fb>29.882083099999999</fb>
    <v>10</v>
  </rv>
  <rv s="2">
    <v>297</v>
  </rv>
  <rv s="3">
    <v>https://www.bing.com/search?q=san+marcos+texas&amp;form=skydnc</v>
    <v>Learn more on Bing</v>
  </rv>
  <rv s="1">
    <fb>-97.939985300000004</fb>
    <v>10</v>
  </rv>
  <rv s="1">
    <fb>63509</fb>
    <v>9</v>
  </rv>
  <rv s="4">
    <v>#VALUE!</v>
    <v>en-US</v>
    <v>0daf50a7-735a-7025-c759-b7c1ed662992</v>
    <v>536870912</v>
    <v>1</v>
    <v>1820</v>
    <v>3</v>
    <v>San Marcos</v>
    <v>18</v>
    <v>63</v>
    <v>Map</v>
    <v>7</v>
    <v>548</v>
    <v>93</v>
    <v>4333</v>
    <v>4334</v>
    <v>4</v>
    <v>San Marcos is a city and the county seat of Hays County, Texas, United States. The city's limits extend into Caldwell and Guadalupe counties, as well. San Marcos is within the Austin–Round Rock metropolitan area and on the Interstate 35 corridor between Austin and San Antonio. Its population was 44,894 at the 2010 census and 67,553 at the 2020 census. Founded on the banks of the San Marcos River, the area is thought to be among the oldest continuously inhabited sites in the Americas. San Marcos is home to Texas State University and the Meadows Center for Water and the Environment.</v>
    <v>4335</v>
    <v>4336</v>
    <v>4337</v>
    <v>4338</v>
    <v>San Marcos</v>
    <v>4339</v>
    <v>10</v>
    <v>San Marcos</v>
    <v>mdp/vdpid/5108856578820276225</v>
  </rv>
  <rv s="0">
    <v>536870912</v>
    <v>Wall Township</v>
    <v>01dd8c06-06dc-c407-576a-3250d93448c0</v>
    <v>en-US</v>
    <v>Map</v>
  </rv>
  <rv s="0">
    <v>536870912</v>
    <v>Monmouth County</v>
    <v>b607267a-b563-0d6f-93cd-5e181b0222c7</v>
    <v>en-US</v>
    <v>Map</v>
  </rv>
  <rv s="1">
    <fb>82.197999999999993</fb>
    <v>9</v>
  </rv>
  <rv s="1">
    <fb>40.167299999999997</fb>
    <v>10</v>
  </rv>
  <rv s="2">
    <v>298</v>
  </rv>
  <rv s="3">
    <v>https://www.bing.com/search?q=wall+township+new+jersey&amp;form=skydnc</v>
    <v>Learn more on Bing</v>
  </rv>
  <rv s="1">
    <fb>-74.096089000000006</fb>
    <v>10</v>
  </rv>
  <rv s="1">
    <fb>25705</fb>
    <v>9</v>
  </rv>
  <rv s="4">
    <v>#VALUE!</v>
    <v>en-US</v>
    <v>01dd8c06-06dc-c407-576a-3250d93448c0</v>
    <v>536870912</v>
    <v>1</v>
    <v>1825</v>
    <v>3</v>
    <v>Wall Township</v>
    <v>18</v>
    <v>63</v>
    <v>Map</v>
    <v>7</v>
    <v>548</v>
    <v>88</v>
    <v>4342</v>
    <v>4343</v>
    <v>4</v>
    <v>Wall Township is a township in Monmouth County, New Jersey, United States. It is located in the New York Metropolitan Area and is a bedroom community of New York. As of the 2010 United States Census, the township's population was 26,164, reflecting an increase of 903 from the 25,261 counted in the 2000 Census, which had in turn increased by 5,017 from the 20,244 counted in the 1990 Census.</v>
    <v>4344</v>
    <v>4345</v>
    <v>4346</v>
    <v>4347</v>
    <v>Wall Township</v>
    <v>4348</v>
    <v>162</v>
    <v>Wall Township</v>
    <v>mdp/vdpid/5487527912154333185</v>
  </rv>
  <rv s="0">
    <v>536870912</v>
    <v>Tampa</v>
    <v>bc67138a-d1aa-48b0-aefa-6d2bbbb443f8</v>
    <v>en-US</v>
    <v>Map</v>
  </rv>
  <rv s="0">
    <v>536870912</v>
    <v>Hillsborough County</v>
    <v>366fb54c-1a26-14b2-1209-1d86628e4e12</v>
    <v>en-US</v>
    <v>Map</v>
  </rv>
  <rv s="1">
    <fb>441.851971623</fb>
    <v>9</v>
  </rv>
  <rv s="1">
    <fb>27.947423000000001</fb>
    <v>10</v>
  </rv>
  <rv s="2">
    <v>299</v>
  </rv>
  <rv s="3">
    <v>https://www.bing.com/search?q=tampa+florida&amp;form=skydnc</v>
    <v>Learn more on Bing</v>
  </rv>
  <rv s="1">
    <fb>-82.458776</fb>
    <v>10</v>
  </rv>
  <rv s="1">
    <fb>384959</fb>
    <v>9</v>
  </rv>
  <rv s="4">
    <v>#VALUE!</v>
    <v>en-US</v>
    <v>bc67138a-d1aa-48b0-aefa-6d2bbbb443f8</v>
    <v>536870912</v>
    <v>1</v>
    <v>1831</v>
    <v>3</v>
    <v>Tampa</v>
    <v>18</v>
    <v>63</v>
    <v>Map</v>
    <v>7</v>
    <v>8</v>
    <v>116</v>
    <v>4351</v>
    <v>4352</v>
    <v>4</v>
    <v>Tampa is a major city on the Gulf Coast of the U.S. state of Florida. The city's borders include the north shore of Tampa Bay and the east shore of Old Tampa Bay. Tampa is the largest city in the Tampa Bay area and the seat of Hillsborough County. With a population of 384,959 according to the 2020 census, Tampa is the third-most populated city in Florida after Jacksonville and Miami and is the 52nd most populated city in the United States.</v>
    <v>4353</v>
    <v>4354</v>
    <v>4355</v>
    <v>4356</v>
    <v>Tampa</v>
    <v>4357</v>
    <v>162</v>
    <v>Tampa</v>
    <v>mdp/vdpid/5501301631100125185</v>
  </rv>
  <rv s="0">
    <v>536870912</v>
    <v>Glen Cove</v>
    <v>9478ec1f-52c9-9d9c-d7bd-f54851aead60</v>
    <v>en-US</v>
    <v>Map</v>
  </rv>
  <rv s="0">
    <v>536870912</v>
    <v>Nassau County</v>
    <v>26432893-e059-72d3-2bd0-10f2d7f40d89</v>
    <v>en-US</v>
    <v>Map</v>
  </rv>
  <rv s="1">
    <fb>49.986770529499999</fb>
    <v>9</v>
  </rv>
  <rv s="1">
    <fb>40.867221999999998</fb>
    <v>10</v>
  </rv>
  <rv s="2">
    <v>300</v>
  </rv>
  <rv s="3">
    <v>https://www.bing.com/search?q=glen+cove+new+york&amp;form=skydnc</v>
    <v>Learn more on Bing</v>
  </rv>
  <rv s="1">
    <fb>-73.627778000000006</fb>
    <v>10</v>
  </rv>
  <rv s="1">
    <fb>28365</fb>
    <v>9</v>
  </rv>
  <rv s="4">
    <v>#VALUE!</v>
    <v>en-US</v>
    <v>9478ec1f-52c9-9d9c-d7bd-f54851aead60</v>
    <v>536870912</v>
    <v>1</v>
    <v>1835</v>
    <v>3</v>
    <v>Glen Cove</v>
    <v>5</v>
    <v>6</v>
    <v>Map</v>
    <v>7</v>
    <v>8</v>
    <v>84</v>
    <v>4360</v>
    <v>4361</v>
    <v>4</v>
    <v>Glen Cove is a city in Nassau County, New York, United States, on the North Shore of Long Island. At the 2020 United States Census, the city population was 28,365, and 27,166 at the 2019 American Community Survey.</v>
    <v>4362</v>
    <v>4363</v>
    <v>4364</v>
    <v>4365</v>
    <v>Glen Cove</v>
    <v>4366</v>
    <v>162</v>
    <v>Glen Cove</v>
    <v>mdp/vdpid/5487344793757417473</v>
  </rv>
  <rv s="0">
    <v>536870912</v>
    <v>Midlothian</v>
    <v>c30cff02-8f83-046d-11b8-45c6bccf18a5</v>
    <v>en-US</v>
    <v>Map</v>
  </rv>
  <rv s="0">
    <v>536870912</v>
    <v>Ellis County</v>
    <v>58ebddb5-e65a-a0d4-d0e0-29d6e43aea7c</v>
    <v>en-US</v>
    <v>Map</v>
  </rv>
  <rv s="1">
    <fb>98.160549381699994</fb>
    <v>9</v>
  </rv>
  <rv s="1">
    <fb>32.482208999999997</fb>
    <v>10</v>
  </rv>
  <rv s="3">
    <v>https://www.bing.com/search?q=midlothian+texas&amp;form=skydnc</v>
    <v>Learn more on Bing</v>
  </rv>
  <rv s="1">
    <fb>-96.994499000000005</fb>
    <v>10</v>
  </rv>
  <rv s="1">
    <fb>27049</fb>
    <v>9</v>
  </rv>
  <rv s="15">
    <v>#VALUE!</v>
    <v>en-US</v>
    <v>c30cff02-8f83-046d-11b8-45c6bccf18a5</v>
    <v>536870912</v>
    <v>1</v>
    <v>1838</v>
    <v>368</v>
    <v>Midlothian</v>
    <v>18</v>
    <v>63</v>
    <v>Map</v>
    <v>7</v>
    <v>548</v>
    <v>93</v>
    <v>4369</v>
    <v>4370</v>
    <v>4</v>
    <v>Midlothian is a city in northwest Ellis County, Texas, United States. The city is 25 miles southwest of Dallas. It is the hub for the cement industry in North Texas, as it is the home to three separate cement production facilities, as well as a steel mill. The population of Midlothian grew by 121% between 2000 and 2010, to a population of 18,037.</v>
    <v>4371</v>
    <v>4372</v>
    <v>4373</v>
    <v>Midlothian</v>
    <v>4374</v>
    <v>10</v>
    <v>Midlothian</v>
    <v>mdp/vdpid/5107878149299896321</v>
  </rv>
  <rv s="0">
    <v>536870912</v>
    <v>Western Springs</v>
    <v>a1d09953-c2c2-5a1c-8dd6-3063f822853e</v>
    <v>en-US</v>
    <v>Map</v>
  </rv>
  <rv s="1">
    <fb>7.21</fb>
    <v>9</v>
  </rv>
  <rv s="1">
    <fb>41.804443999999997</fb>
    <v>10</v>
  </rv>
  <rv s="3">
    <v>https://www.bing.com/search?q=western+springs+illinois&amp;form=skydnc</v>
    <v>Learn more on Bing</v>
  </rv>
  <rv s="1">
    <fb>-87.898448999999999</fb>
    <v>10</v>
  </rv>
  <rv s="1">
    <fb>13629</fb>
    <v>9</v>
  </rv>
  <rv s="15">
    <v>#VALUE!</v>
    <v>en-US</v>
    <v>a1d09953-c2c2-5a1c-8dd6-3063f822853e</v>
    <v>536870912</v>
    <v>1</v>
    <v>1840</v>
    <v>368</v>
    <v>Western Springs</v>
    <v>18</v>
    <v>63</v>
    <v>Map</v>
    <v>7</v>
    <v>8</v>
    <v>111</v>
    <v>1381</v>
    <v>4377</v>
    <v>4</v>
    <v>Western Springs is a village located in Cook County, Illinois, United States, and is a suburb of Chicago. As of the 2010 census, the village had a total population of 12,975. It is twinned with Rugeley, Staffordshire, United Kingdom. In July 1962, the towns made telephone history on national television when the chairman of Rugeley Urban District Council made the first telephone call via the new Telstar satellite to the mayor of Western Springs.</v>
    <v>4378</v>
    <v>4379</v>
    <v>4380</v>
    <v>Western Springs</v>
    <v>4381</v>
    <v>10</v>
    <v>Western Springs</v>
    <v>mdp/vdpid/5477673181097492481</v>
  </rv>
  <rv s="0">
    <v>536870912</v>
    <v>East Grand Forks</v>
    <v>d9d704e3-5df3-2f02-891f-ba3676cdc60b</v>
    <v>en-US</v>
    <v>Map</v>
  </rv>
  <rv s="0">
    <v>536870912</v>
    <v>Polk County</v>
    <v>9c8d0197-53b4-ca44-d336-70063f816ec0</v>
    <v>en-US</v>
    <v>Map</v>
  </rv>
  <rv s="1">
    <fb>15.31</fb>
    <v>9</v>
  </rv>
  <rv s="5">
    <v>136</v>
    <v>7</v>
    <v>1845</v>
    <v>0</v>
    <v>Image of East Grand Forks</v>
  </rv>
  <rv s="1">
    <fb>47.93</fb>
    <v>10</v>
  </rv>
  <rv s="3">
    <v>https://www.bing.com/search?q=east+grand+forks+minnesota&amp;form=skydnc</v>
    <v>Learn more on Bing</v>
  </rv>
  <rv s="1">
    <fb>-97.024167000000006</fb>
    <v>10</v>
  </rv>
  <rv s="1">
    <fb>9176</fb>
    <v>9</v>
  </rv>
  <rv s="25">
    <v>#VALUE!</v>
    <v>en-US</v>
    <v>d9d704e3-5df3-2f02-891f-ba3676cdc60b</v>
    <v>536870912</v>
    <v>1</v>
    <v>1844</v>
    <v>664</v>
    <v>East Grand Forks</v>
    <v>18</v>
    <v>19</v>
    <v>Map</v>
    <v>7</v>
    <v>8</v>
    <v>90</v>
    <v>4384</v>
    <v>4385</v>
    <v>4</v>
    <v>East Grand Forks is a city in Polk County, Minnesota, United States. The population was 9,176 at the 2020 Census, making it the largest community in Polk County. It is located in the Red River Valley region along the eastern bank of the Red River of the North, directly across from the larger city of Grand Forks, North Dakota. The cities of Grand Forks and East Grand Forks form the center of the Grand Forks, ND–MN Metropolitan Statistical Area, which is often called Greater Grand Forks.</v>
    <v>4386</v>
    <v>4387</v>
    <v>4388</v>
    <v>4389</v>
    <v>East Grand Forks</v>
    <v>4390</v>
    <v>10</v>
    <v>East Grand Forks</v>
    <v>mdp/vdpid/4896490618118733825</v>
  </rv>
  <rv s="0">
    <v>536870912</v>
    <v>Smiths Station</v>
    <v>da50fa60-4695-f80a-e6c6-646fa3c02221</v>
    <v>en-US</v>
    <v>Map</v>
  </rv>
  <rv s="0">
    <v>536870912</v>
    <v>Lee County</v>
    <v>0565ae16-8622-af9c-63e8-d562db9ec8fd</v>
    <v>en-US</v>
    <v>Map</v>
  </rv>
  <rv s="1">
    <fb>21.41</fb>
    <v>9</v>
  </rv>
  <rv s="1">
    <fb>32.539166999999999</fb>
    <v>10</v>
  </rv>
  <rv s="3">
    <v>https://www.bing.com/search?q=smiths+station+alabama&amp;form=skydnc</v>
    <v>Learn more on Bing</v>
  </rv>
  <rv s="1">
    <fb>-85.098611000000005</fb>
    <v>10</v>
  </rv>
  <rv s="1">
    <fb>5384</fb>
    <v>9</v>
  </rv>
  <rv s="15">
    <v>#VALUE!</v>
    <v>en-US</v>
    <v>da50fa60-4695-f80a-e6c6-646fa3c02221</v>
    <v>536870912</v>
    <v>1</v>
    <v>1849</v>
    <v>368</v>
    <v>Smiths Station</v>
    <v>18</v>
    <v>63</v>
    <v>Map</v>
    <v>7</v>
    <v>8</v>
    <v>1</v>
    <v>4393</v>
    <v>4394</v>
    <v>4</v>
    <v>Smiths Station is a city in Lee County, Alabama. It is part of the Columbus metropolitan area, Georgia. At the time of the 2000 census, it was still a census-designated place, and its population was 6,756. The area that incorporated as Smiths Station in 2001 was much smaller than the CDP, and contained a population of 4,926 by the 2010 census. Smiths Station, known to locals as "Smiths", is a bedroom community of Columbus, Georgia and Phenix City, Alabama. Smiths Station High School has an enrollment of over 1,800 students and is the 11th-largest high school in the state.</v>
    <v>4395</v>
    <v>4396</v>
    <v>4397</v>
    <v>Smiths Station</v>
    <v>4398</v>
    <v>498</v>
    <v>Smiths Station</v>
    <v>mdp/vdpid/5495219840773783553</v>
  </rv>
  <rv s="0">
    <v>536870912</v>
    <v>Middleton</v>
    <v>bdec409c-8aa0-0a39-dfe9-5b691b97a5bd</v>
    <v>en-US</v>
    <v>Map</v>
  </rv>
  <rv s="1">
    <fb>23.62</fb>
    <v>9</v>
  </rv>
  <rv s="1">
    <fb>43.060279999999999</fb>
    <v>10</v>
  </rv>
  <rv s="2">
    <v>301</v>
  </rv>
  <rv s="3">
    <v>https://www.bing.com/search?q=middleton+wisconsin&amp;form=skydnc</v>
    <v>Learn more on Bing</v>
  </rv>
  <rv s="1">
    <fb>-89.571669999999997</fb>
    <v>10</v>
  </rv>
  <rv s="1">
    <fb>21827</fb>
    <v>9</v>
  </rv>
  <rv s="4">
    <v>#VALUE!</v>
    <v>en-US</v>
    <v>bdec409c-8aa0-0a39-dfe9-5b691b97a5bd</v>
    <v>536870912</v>
    <v>1</v>
    <v>1854</v>
    <v>3</v>
    <v>Middleton</v>
    <v>18</v>
    <v>63</v>
    <v>Map</v>
    <v>7</v>
    <v>8</v>
    <v>115</v>
    <v>3434</v>
    <v>4401</v>
    <v>4</v>
    <v>Middleton is a city in Dane County, Wisconsin, United States, and a suburb of the state capital, Madison. Middleton's motto is "The Good Neighbor City." The population was 21,827 at the 2020 census. In 2007, Middleton was chosen as the best place to live by CNN Money magazine. CNN Money magazine praised Middleton's "small-town charm, booming economy, extensive parks and bike trails." In 2009, Middleton was placed 4th, and 8th in 2011, on CNN Money magazine's list of best small towns to live in the United States. In 2021, Middleton was chosen as the "Best Suburbs to Raise a Family in Dane County" by ranking and review website Niche.</v>
    <v>4402</v>
    <v>4403</v>
    <v>4404</v>
    <v>4405</v>
    <v>Middleton</v>
    <v>4406</v>
    <v>10</v>
    <v>Middleton</v>
    <v>mdp/vdpid/5476686860682002433</v>
  </rv>
  <rv s="0">
    <v>536870912</v>
    <v>Waynesboro</v>
    <v>04df439c-b17d-14ee-770f-7bff327a2e7f</v>
    <v>en-US</v>
    <v>Map</v>
  </rv>
  <rv s="0">
    <v>536870912</v>
    <v>Wayne County</v>
    <v>3a56755c-8e38-af8d-e632-cc258adb5c14</v>
    <v>en-US</v>
    <v>Map</v>
  </rv>
  <rv s="1">
    <fb>17.352920339299999</fb>
    <v>9</v>
  </rv>
  <rv s="1">
    <fb>31.673888999999999</fb>
    <v>10</v>
  </rv>
  <rv s="3">
    <v>https://www.bing.com/search?q=waynesboro+mississippi&amp;form=skydnc</v>
    <v>Learn more on Bing</v>
  </rv>
  <rv s="1">
    <fb>-88.643611000000007</fb>
    <v>10</v>
  </rv>
  <rv s="1">
    <fb>4872</fb>
    <v>9</v>
  </rv>
  <rv s="15">
    <v>#VALUE!</v>
    <v>en-US</v>
    <v>04df439c-b17d-14ee-770f-7bff327a2e7f</v>
    <v>536870912</v>
    <v>1</v>
    <v>1857</v>
    <v>368</v>
    <v>Waynesboro</v>
    <v>5</v>
    <v>6</v>
    <v>Map</v>
    <v>7</v>
    <v>548</v>
    <v>127</v>
    <v>4409</v>
    <v>4410</v>
    <v>4</v>
    <v>Waynesboro is a city in Wayne County, Mississippi, United States. The population was 5,043 at the 2010 census. It is the county seat of Wayne County.</v>
    <v>4411</v>
    <v>4412</v>
    <v>4413</v>
    <v>Waynesboro</v>
    <v>4414</v>
    <v>10</v>
    <v>Waynesboro</v>
    <v>mdp/vdpid/5494743132455043073</v>
  </rv>
  <rv s="0">
    <v>536870912</v>
    <v>Twin Falls</v>
    <v>ee19b8d7-717b-e095-15f2-bb954f520526</v>
    <v>en-US</v>
    <v>Map</v>
  </rv>
  <rv s="0">
    <v>536870912</v>
    <v>Twin Falls County</v>
    <v>33fdaa3f-0d7d-c766-d314-235e14c96af3</v>
    <v>en-US</v>
    <v>Map</v>
  </rv>
  <rv s="1">
    <fb>47.03</fb>
    <v>9</v>
  </rv>
  <rv s="1">
    <fb>42.563181</fb>
    <v>10</v>
  </rv>
  <rv s="2">
    <v>302</v>
  </rv>
  <rv s="3">
    <v>https://www.bing.com/search?q=twin+falls+idaho&amp;form=skydnc</v>
    <v>Learn more on Bing</v>
  </rv>
  <rv s="1">
    <fb>-114.460278</fb>
    <v>10</v>
  </rv>
  <rv s="1">
    <fb>49764</fb>
    <v>9</v>
  </rv>
  <rv s="4">
    <v>#VALUE!</v>
    <v>en-US</v>
    <v>ee19b8d7-717b-e095-15f2-bb954f520526</v>
    <v>536870912</v>
    <v>1</v>
    <v>1862</v>
    <v>3</v>
    <v>Twin Falls</v>
    <v>18</v>
    <v>63</v>
    <v>Map</v>
    <v>7</v>
    <v>548</v>
    <v>129</v>
    <v>4417</v>
    <v>4418</v>
    <v>4</v>
    <v>Twin Falls is the county seat and largest city of Twin Falls County, Idaho, United States. The city had a population of 44,125 as of the 2010 census. In the Magic Valley region, Twin Falls is the largest city in a one-hundred-mile radius, and is the regional commercial center for south-central Idaho and northeastern Nevada. It is the principal city of the Twin Falls Metropolitan Statistical Area, which officially includes the entirety of Twin Falls and Jerome counties. The border town resort community of Jackpot, Nevada, fifty miles south at the state line, is unofficially considered part of the greater Twin Falls area. Located on a broad plain at the south rim of the Snake River Canyon, Twin Falls is where daredevil Evel Knievel attempted to jump across the canyon in 1974 on a steam-powered rocket. The jump site is northeast of central Twin Falls, midway between Shoshone Falls and the Perrine Bridge.</v>
    <v>4419</v>
    <v>4420</v>
    <v>4421</v>
    <v>4422</v>
    <v>Twin Falls</v>
    <v>4423</v>
    <v>1451</v>
    <v>Twin Falls</v>
    <v>mdp/vdpid/5056247110249218049</v>
  </rv>
  <rv s="0">
    <v>536870912</v>
    <v>Naperville</v>
    <v>e41c4b58-ad60-471e-ad03-af2c1bedce70</v>
    <v>en-US</v>
    <v>Map</v>
  </rv>
  <rv s="1">
    <fb>92</fb>
    <v>9</v>
  </rv>
  <rv s="1">
    <fb>41.748060000000002</fb>
    <v>10</v>
  </rv>
  <rv s="0">
    <v>805306368</v>
    <v>Steve Chirico (Mayor)</v>
    <v>cfdf9c62-01a4-2e65-c52d-224753f2ef33</v>
    <v>en-US</v>
    <v>Generic</v>
  </rv>
  <rv s="2">
    <v>303</v>
  </rv>
  <rv s="3">
    <v>https://www.bing.com/search?q=naperville+illinois&amp;form=skydnc</v>
    <v>Learn more on Bing</v>
  </rv>
  <rv s="1">
    <fb>-88.165559999999999</fb>
    <v>10</v>
  </rv>
  <rv s="1">
    <fb>149540</fb>
    <v>9</v>
  </rv>
  <rv s="4">
    <v>#VALUE!</v>
    <v>en-US</v>
    <v>e41c4b58-ad60-471e-ad03-af2c1bedce70</v>
    <v>536870912</v>
    <v>1</v>
    <v>1866</v>
    <v>3</v>
    <v>Naperville</v>
    <v>18</v>
    <v>63</v>
    <v>Map</v>
    <v>7</v>
    <v>8</v>
    <v>111</v>
    <v>2218</v>
    <v>4426</v>
    <v>4</v>
    <v>Naperville is a city in DuPage and Will counties in the U.S. state of Illinois. It is a suburb of Chicago, located 28 miles west of the city. Naperville was founded in 1831 by Joseph Naper. The city was established by the banks of the DuPage river, and was originally known as Naper's Settlement. By 1832, over 100 residents lived in Naper's Settlement. In 1839, after DuPage County was split from Cook County, Naperville became the county seat, which would be held until 1868. Beginning in the 1960s, Naperville experienced a significant population increase as a result of Chicago's urban sprawl.</v>
    <v>4427</v>
    <v>4429</v>
    <v>4430</v>
    <v>4431</v>
    <v>Naperville</v>
    <v>4432</v>
    <v>10</v>
    <v>Naperville</v>
    <v>mdp/vdpid/5477670711055089680</v>
  </rv>
  <rv s="0">
    <v>536870912</v>
    <v>St. Louis Park</v>
    <v>5739258d-e8ad-1c04-55e2-0835cb1617cb</v>
    <v>en-US</v>
    <v>Map</v>
  </rv>
  <rv s="1">
    <fb>28.13</fb>
    <v>9</v>
  </rv>
  <rv s="5">
    <v>137</v>
    <v>7</v>
    <v>1872</v>
    <v>0</v>
    <v>Image of St. Louis Park</v>
  </rv>
  <rv s="1">
    <fb>44.948332999999998</fb>
    <v>10</v>
  </rv>
  <rv s="2">
    <v>304</v>
  </rv>
  <rv s="3">
    <v>https://www.bing.com/search?q=st.+louis+park+minnesota&amp;form=skydnc</v>
    <v>Learn more on Bing</v>
  </rv>
  <rv s="1">
    <fb>-93.348056</fb>
    <v>10</v>
  </rv>
  <rv s="1">
    <fb>49069</fb>
    <v>9</v>
  </rv>
  <rv s="14">
    <v>#VALUE!</v>
    <v>en-US</v>
    <v>5739258d-e8ad-1c04-55e2-0835cb1617cb</v>
    <v>536870912</v>
    <v>1</v>
    <v>1871</v>
    <v>349</v>
    <v>St. Louis Park</v>
    <v>18</v>
    <v>19</v>
    <v>Map</v>
    <v>7</v>
    <v>8</v>
    <v>90</v>
    <v>1251</v>
    <v>4435</v>
    <v>4</v>
    <v>St. Louis Park is a city in Hennepin County, Minnesota, United States. The population was 45,250 at the 2010 census. It is a first-ring suburb immediately west of Minneapolis. Other adjacent cities include Edina, Golden Valley, Minnetonka, Plymouth, and Hopkins.</v>
    <v>4436</v>
    <v>4437</v>
    <v>4438</v>
    <v>4439</v>
    <v>4440</v>
    <v>St. Louis Park</v>
    <v>4441</v>
    <v>10</v>
    <v>St. Louis Park</v>
    <v>mdp/vdpid/5091496319751553025</v>
  </rv>
  <rv s="0">
    <v>536870912</v>
    <v>Orlando</v>
    <v>8eea2eec-4a57-4f52-b19d-0a2cde213716</v>
    <v>en-US</v>
    <v>Map</v>
  </rv>
  <rv s="0">
    <v>536870912</v>
    <v>Orange County</v>
    <v>824d80c4-ad5d-f111-bd51-55fe35512c9c</v>
    <v>en-US</v>
    <v>Map</v>
  </rv>
  <rv s="1">
    <fb>308.41000000000003</fb>
    <v>9</v>
  </rv>
  <rv s="1">
    <fb>28.538330999999999</fb>
    <v>10</v>
  </rv>
  <rv s="0">
    <v>805306368</v>
    <v>Buddy Dyer (Mayor)</v>
    <v>943bd178-b8ac-4cf4-75bf-2e327ea9805c</v>
    <v>en-US</v>
    <v>Generic</v>
  </rv>
  <rv s="2">
    <v>305</v>
  </rv>
  <rv s="3">
    <v>https://www.bing.com/search?q=orlando+florida&amp;form=skydnc</v>
    <v>Learn more on Bing</v>
  </rv>
  <rv s="1">
    <fb>-81.378878999999998</fb>
    <v>10</v>
  </rv>
  <rv s="1">
    <fb>307573</fb>
    <v>9</v>
  </rv>
  <rv s="4">
    <v>#VALUE!</v>
    <v>en-US</v>
    <v>8eea2eec-4a57-4f52-b19d-0a2cde213716</v>
    <v>536870912</v>
    <v>1</v>
    <v>1879</v>
    <v>3</v>
    <v>Orlando</v>
    <v>18</v>
    <v>63</v>
    <v>Map</v>
    <v>7</v>
    <v>8</v>
    <v>116</v>
    <v>4444</v>
    <v>4445</v>
    <v>4</v>
    <v>Orlando is a city in the U.S. state of Florida and is the county seat of Orange County. In Central Florida, it is the center of the Orlando metropolitan area, which had a population of 2,509,831, according to U.S. Census Bureau figures released in July 2017, making it the 23rd-largest metropolitan area in the United States, the sixth-largest metropolitan area in the Southern United States, and the third-largest metropolitan area in Florida behind Miami and Tampa. Orlando had a population of 307,573 in the 2020 census, making it the 67th-largest city in the United States, the fourth-largest city in Florida, and the state's largest inland city.</v>
    <v>4446</v>
    <v>4448</v>
    <v>4449</v>
    <v>4450</v>
    <v>Orlando</v>
    <v>4451</v>
    <v>162</v>
    <v>Orlando</v>
    <v>mdp/vdpid/5498704168812019713</v>
  </rv>
  <rv s="0">
    <v>536870912</v>
    <v>Kirklin</v>
    <v>2f4826e3-a839-984a-fed6-67f030db553e</v>
    <v>en-US</v>
    <v>Map</v>
  </rv>
  <rv s="0">
    <v>536870912</v>
    <v>Clinton County</v>
    <v>9dc44b6b-ba7d-7bc7-f4f7-f8eedfaa7066</v>
    <v>en-US</v>
    <v>Map</v>
  </rv>
  <rv s="1">
    <fb>0.88</fb>
    <v>9</v>
  </rv>
  <rv s="1">
    <fb>40.193083000000001</fb>
    <v>10</v>
  </rv>
  <rv s="3">
    <v>https://www.bing.com/search?q=kirklin+indiana&amp;form=skydnc</v>
    <v>Learn more on Bing</v>
  </rv>
  <rv s="1">
    <fb>-86.357662000000005</fb>
    <v>10</v>
  </rv>
  <rv s="1">
    <fb>710</fb>
    <v>9</v>
  </rv>
  <rv s="15">
    <v>#VALUE!</v>
    <v>en-US</v>
    <v>2f4826e3-a839-984a-fed6-67f030db553e</v>
    <v>536870912</v>
    <v>1</v>
    <v>1882</v>
    <v>368</v>
    <v>Kirklin</v>
    <v>5</v>
    <v>6</v>
    <v>Map</v>
    <v>7</v>
    <v>8</v>
    <v>117</v>
    <v>4454</v>
    <v>4455</v>
    <v>4</v>
    <v>Kirklin is a town in Kirklin Township, Clinton County, Indiana, United States. The population was 788 at the 2010 census. The town was named for Nathan Kirk, a local pioneer settler.</v>
    <v>4456</v>
    <v>4457</v>
    <v>4458</v>
    <v>Kirklin</v>
    <v>4459</v>
    <v>3710</v>
    <v>Kirklin</v>
    <v>mdp/vdpid/5478405536506445825</v>
  </rv>
  <rv s="0">
    <v>536870912</v>
    <v>Plainview</v>
    <v>01f23dfd-4501-df94-1c46-e9fb191e16ff</v>
    <v>en-US</v>
    <v>Map</v>
  </rv>
  <rv s="0">
    <v>536870912</v>
    <v>Hale County</v>
    <v>b945a9d2-ac82-62e3-ba54-8c388ea134c2</v>
    <v>en-US</v>
    <v>Map</v>
  </rv>
  <rv s="1">
    <fb>35.741835922600004</fb>
    <v>9</v>
  </rv>
  <rv s="5">
    <v>138</v>
    <v>7</v>
    <v>1888</v>
    <v>0</v>
    <v>Image of Plainview</v>
  </rv>
  <rv s="1">
    <fb>34.191110999999999</fb>
    <v>10</v>
  </rv>
  <rv s="2">
    <v>306</v>
  </rv>
  <rv s="3">
    <v>https://www.bing.com/search?q=plainview+texas&amp;form=skydnc</v>
    <v>Learn more on Bing</v>
  </rv>
  <rv s="1">
    <fb>-101.718889</fb>
    <v>10</v>
  </rv>
  <rv s="1">
    <fb>20442</fb>
    <v>9</v>
  </rv>
  <rv s="14">
    <v>#VALUE!</v>
    <v>en-US</v>
    <v>01f23dfd-4501-df94-1c46-e9fb191e16ff</v>
    <v>536870912</v>
    <v>1</v>
    <v>1887</v>
    <v>349</v>
    <v>Plainview</v>
    <v>5</v>
    <v>466</v>
    <v>Map</v>
    <v>7</v>
    <v>548</v>
    <v>93</v>
    <v>4462</v>
    <v>4463</v>
    <v>4</v>
    <v>Plainview is a city in and the county seat of Hale County, Texas, United States. As of the 2010 census, the population was 22,194.</v>
    <v>4464</v>
    <v>4465</v>
    <v>4466</v>
    <v>4467</v>
    <v>4468</v>
    <v>Plainview</v>
    <v>4469</v>
    <v>10</v>
    <v>Plainview</v>
    <v>mdp/vdpid/5089039530846060545</v>
  </rv>
  <rv s="0">
    <v>536870912</v>
    <v>East Lansing</v>
    <v>51222e8e-6d1d-5fcc-7eba-0dbfdc278d2b</v>
    <v>en-US</v>
    <v>Map</v>
  </rv>
  <rv s="1">
    <fb>35.409999999999997</fb>
    <v>9</v>
  </rv>
  <rv s="1">
    <fb>42.7348</fb>
    <v>10</v>
  </rv>
  <rv s="2">
    <v>307</v>
  </rv>
  <rv s="3">
    <v>https://www.bing.com/search?q=east+lansing+michigan&amp;form=skydnc</v>
    <v>Learn more on Bing</v>
  </rv>
  <rv s="1">
    <fb>-84.480800000000002</fb>
    <v>10</v>
  </rv>
  <rv s="1">
    <fb>47988</fb>
    <v>9</v>
  </rv>
  <rv s="4">
    <v>#VALUE!</v>
    <v>en-US</v>
    <v>51222e8e-6d1d-5fcc-7eba-0dbfdc278d2b</v>
    <v>536870912</v>
    <v>1</v>
    <v>1893</v>
    <v>3</v>
    <v>East Lansing</v>
    <v>18</v>
    <v>63</v>
    <v>Map</v>
    <v>7</v>
    <v>548</v>
    <v>96</v>
    <v>3102</v>
    <v>4472</v>
    <v>4</v>
    <v>East Lansing is a city in the U.S. state of Michigan. Most of the city lies within Ingham County with a smaller portion extending north into Clinton County. The population was 48,579 at the 2010 census, an increase from 46,420 at the 2000 census. Located just east of the state capital of Lansing, East Lansing is well-known as the home of Michigan State University. The city is part of the Lansing–East Lansing metropolitan area.</v>
    <v>4473</v>
    <v>4474</v>
    <v>4475</v>
    <v>4476</v>
    <v>East Lansing</v>
    <v>4477</v>
    <v>162</v>
    <v>East Lansing</v>
    <v>mdp/vdpid/5477480426555572225</v>
  </rv>
  <rv s="0">
    <v>536870912</v>
    <v>Lexington</v>
    <v>50f6b0d3-176a-0a77-1691-988975a6d346</v>
    <v>en-US</v>
    <v>Map</v>
  </rv>
  <rv s="0">
    <v>536870912</v>
    <v>Fayette County</v>
    <v>4633be1a-b821-65cb-c147-f56c189a5058</v>
    <v>en-US</v>
    <v>Map</v>
  </rv>
  <rv s="1">
    <fb>739.4</fb>
    <v>9</v>
  </rv>
  <rv s="5">
    <v>139</v>
    <v>7</v>
    <v>1900</v>
    <v>0</v>
    <v>Image of Lexington</v>
  </rv>
  <rv s="1">
    <fb>38.029722</fb>
    <v>10</v>
  </rv>
  <rv s="2">
    <v>308</v>
  </rv>
  <rv s="3">
    <v>https://www.bing.com/search?q=lexington+kentucky&amp;form=skydnc</v>
    <v>Learn more on Bing</v>
  </rv>
  <rv s="1">
    <fb>322570</fb>
    <v>9</v>
  </rv>
  <rv s="14">
    <v>#VALUE!</v>
    <v>en-US</v>
    <v>50f6b0d3-176a-0a77-1691-988975a6d346</v>
    <v>536870912</v>
    <v>1</v>
    <v>1899</v>
    <v>349</v>
    <v>Lexington</v>
    <v>18</v>
    <v>19</v>
    <v>Map</v>
    <v>7</v>
    <v>8</v>
    <v>112</v>
    <v>4480</v>
    <v>4481</v>
    <v>4</v>
    <v>Lexington is the second-largest city in Kentucky and the county seat of Fayette County. By population, it is the 57th-largest city in the United States, and by land area, is the country's 28th-largest city. Known as the "Horse Capital of the World", it is the hearts of the state's Bluegrass region. Notable locations in the city include the Kentucky Horse Park, The Red Mile and Keeneland race courses, Rupp Arena, Central Bank Center, Transylvania University, the University of Kentucky, and Bluegrass Community and Technical College.</v>
    <v>4482</v>
    <v>4483</v>
    <v>4484</v>
    <v>4485</v>
    <v>2269</v>
    <v>Lexington</v>
    <v>4486</v>
    <v>162</v>
    <v>Lexington</v>
    <v>mdp/vdpid/5481724229550342145</v>
  </rv>
  <rv s="0">
    <v>536870912</v>
    <v>Los Gatos</v>
    <v>0a6a3bd7-cd28-5e2f-008e-6d31dd9b77bb</v>
    <v>en-US</v>
    <v>Map</v>
  </rv>
  <rv s="1">
    <fb>28.902999999999999</fb>
    <v>9</v>
  </rv>
  <rv s="5">
    <v>140</v>
    <v>7</v>
    <v>1908</v>
    <v>0</v>
    <v>Image of Los Gatos</v>
  </rv>
  <rv s="1">
    <fb>37.236111000000001</fb>
    <v>10</v>
  </rv>
  <rv s="2">
    <v>309</v>
  </rv>
  <rv s="3">
    <v>https://www.bing.com/search?q=los+gatos+california&amp;form=skydnc</v>
    <v>Learn more on Bing</v>
  </rv>
  <rv s="1">
    <fb>-121.96166700000001</fb>
    <v>10</v>
  </rv>
  <rv s="1">
    <fb>33529</fb>
    <v>9</v>
  </rv>
  <rv s="14">
    <v>#VALUE!</v>
    <v>en-US</v>
    <v>0a6a3bd7-cd28-5e2f-008e-6d31dd9b77bb</v>
    <v>536870912</v>
    <v>1</v>
    <v>1907</v>
    <v>349</v>
    <v>Los Gatos</v>
    <v>18</v>
    <v>19</v>
    <v>Map</v>
    <v>7</v>
    <v>8</v>
    <v>86</v>
    <v>4266</v>
    <v>4489</v>
    <v>4</v>
    <v>Los Gatos is an incorporated town in Santa Clara County, California, United States. The population is 33,529 according to the 2020 census. It is located in the San Francisco Bay Area just southwest of San Jose in the foothills of the Santa Cruz Mountains. Los Gatos is part of Silicon Valley, with several high technology companies maintaining a presence there. Notably, Netflix, the streaming service and content creator, is headquartered in Los Gatos and has developed a large presence in the area.</v>
    <v>4490</v>
    <v>4491</v>
    <v>4492</v>
    <v>4493</v>
    <v>4494</v>
    <v>Los Gatos</v>
    <v>4495</v>
    <v>226</v>
    <v>Los Gatos</v>
    <v>mdp/vdpid/5058044054655205377</v>
  </rv>
  <rv s="0">
    <v>536870912</v>
    <v>Overland Park</v>
    <v>9fbb965d-5798-43e3-b54f-fddd0878d042</v>
    <v>en-US</v>
    <v>Map</v>
  </rv>
  <rv s="0">
    <v>536870912</v>
    <v>Johnson County</v>
    <v>e74e90a1-dfc5-4a2b-98ce-12532b757aa9</v>
    <v>en-US</v>
    <v>Map</v>
  </rv>
  <rv s="1">
    <fb>195.22</fb>
    <v>9</v>
  </rv>
  <rv s="5">
    <v>141</v>
    <v>7</v>
    <v>1914</v>
    <v>0</v>
    <v>Image of Overland Park</v>
  </rv>
  <rv s="1">
    <fb>38.982222</fb>
    <v>10</v>
  </rv>
  <rv s="2">
    <v>310</v>
  </rv>
  <rv s="3">
    <v>https://www.bing.com/search?q=overland+park+kansas&amp;form=skydnc</v>
    <v>Learn more on Bing</v>
  </rv>
  <rv s="1">
    <fb>-94.670833000000002</fb>
    <v>10</v>
  </rv>
  <rv s="1">
    <fb>197238</fb>
    <v>9</v>
  </rv>
  <rv s="14">
    <v>#VALUE!</v>
    <v>en-US</v>
    <v>9fbb965d-5798-43e3-b54f-fddd0878d042</v>
    <v>536870912</v>
    <v>1</v>
    <v>1913</v>
    <v>349</v>
    <v>Overland Park</v>
    <v>5</v>
    <v>466</v>
    <v>Map</v>
    <v>7</v>
    <v>8</v>
    <v>123</v>
    <v>4498</v>
    <v>4499</v>
    <v>4</v>
    <v>Overland Park is the second-most populous city in the U.S. state of Kansas. Located in Johnson County, it is also the second-most populous city in the Kansas City metropolitan area. As of the 2020 census, the population of the city was 197,238.</v>
    <v>4500</v>
    <v>4501</v>
    <v>4502</v>
    <v>4503</v>
    <v>4504</v>
    <v>Overland Park</v>
    <v>4505</v>
    <v>10</v>
    <v>Overland Park</v>
    <v>mdp/vdpid/5095883242884562945</v>
  </rv>
  <rv s="0">
    <v>536870912</v>
    <v>Seven Hills</v>
    <v>2e05c377-b457-f557-49bc-36695c2d214b</v>
    <v>en-US</v>
    <v>Map</v>
  </rv>
  <rv s="1">
    <fb>12.74</fb>
    <v>9</v>
  </rv>
  <rv s="1">
    <fb>41.368642000000001</fb>
    <v>10</v>
  </rv>
  <rv s="2">
    <v>311</v>
  </rv>
  <rv s="3">
    <v>https://www.bing.com/search?q=seven+hills+ohio&amp;form=skydnc</v>
    <v>Learn more on Bing</v>
  </rv>
  <rv s="1">
    <fb>-81.680199000000002</fb>
    <v>10</v>
  </rv>
  <rv s="1">
    <fb>11720</fb>
    <v>9</v>
  </rv>
  <rv s="4">
    <v>#VALUE!</v>
    <v>en-US</v>
    <v>2e05c377-b457-f557-49bc-36695c2d214b</v>
    <v>536870912</v>
    <v>1</v>
    <v>1917</v>
    <v>3</v>
    <v>Seven Hills</v>
    <v>5</v>
    <v>6</v>
    <v>Map</v>
    <v>7</v>
    <v>8</v>
    <v>95</v>
    <v>1896</v>
    <v>4508</v>
    <v>4</v>
    <v>Seven Hills is a city in Cuyahoga County, Ohio, United States. The population was 11,804 at the 2010 census.</v>
    <v>4509</v>
    <v>4510</v>
    <v>4511</v>
    <v>4512</v>
    <v>Seven Hills</v>
    <v>4513</v>
    <v>162</v>
    <v>Seven Hills</v>
    <v>mdp/vdpid/5480013472236306433</v>
  </rv>
  <rv s="0">
    <v>536870912</v>
    <v>Twinsburg</v>
    <v>96f82ce2-f5ad-c142-185d-3e6043c18a4c</v>
    <v>en-US</v>
    <v>Map</v>
  </rv>
  <rv s="1">
    <fb>35.74</fb>
    <v>9</v>
  </rv>
  <rv s="1">
    <fb>41.324167000000003</fb>
    <v>10</v>
  </rv>
  <rv s="2">
    <v>312</v>
  </rv>
  <rv s="3">
    <v>https://www.bing.com/search?q=twinsburg+ohio&amp;form=skydnc</v>
    <v>Learn more on Bing</v>
  </rv>
  <rv s="1">
    <fb>-81.452777999999995</fb>
    <v>10</v>
  </rv>
  <rv s="1">
    <fb>19068</fb>
    <v>9</v>
  </rv>
  <rv s="4">
    <v>#VALUE!</v>
    <v>en-US</v>
    <v>96f82ce2-f5ad-c142-185d-3e6043c18a4c</v>
    <v>536870912</v>
    <v>1</v>
    <v>1923</v>
    <v>3</v>
    <v>Twinsburg</v>
    <v>5</v>
    <v>6</v>
    <v>Map</v>
    <v>7</v>
    <v>548</v>
    <v>95</v>
    <v>3359</v>
    <v>4516</v>
    <v>4</v>
    <v>Twinsburg is a suburban city in Summit County, Ohio, located about halfway between Akron and Cleveland. The population was 18,795 according to the 2010 census.</v>
    <v>4517</v>
    <v>4518</v>
    <v>4519</v>
    <v>4520</v>
    <v>Twinsburg</v>
    <v>4521</v>
    <v>162</v>
    <v>Twinsburg</v>
    <v>mdp/vdpid/5480390210292285441</v>
  </rv>
  <rv s="0">
    <v>536870912</v>
    <v>Ann Arbor</v>
    <v>666ea97e-4bc2-48d4-ab42-c10cf9042cd4</v>
    <v>en-US</v>
    <v>Map</v>
  </rv>
  <rv s="1">
    <fb>74.33</fb>
    <v>9</v>
  </rv>
  <rv s="1">
    <fb>42.281388999999997</fb>
    <v>10</v>
  </rv>
  <rv s="0">
    <v>805306368</v>
    <v>Christopher Taylor (Mayor)</v>
    <v>07954d0f-9980-36e2-deb2-253894265ed2</v>
    <v>en-US</v>
    <v>Generic</v>
  </rv>
  <rv s="2">
    <v>313</v>
  </rv>
  <rv s="3">
    <v>https://www.bing.com/search?q=ann+arbor+michigan&amp;form=skydnc</v>
    <v>Learn more on Bing</v>
  </rv>
  <rv s="1">
    <fb>-83.748333000000002</fb>
    <v>10</v>
  </rv>
  <rv s="1">
    <fb>123851</fb>
    <v>9</v>
  </rv>
  <rv s="4">
    <v>#VALUE!</v>
    <v>en-US</v>
    <v>666ea97e-4bc2-48d4-ab42-c10cf9042cd4</v>
    <v>536870912</v>
    <v>1</v>
    <v>1927</v>
    <v>3</v>
    <v>Ann Arbor</v>
    <v>18</v>
    <v>63</v>
    <v>Map</v>
    <v>7</v>
    <v>8</v>
    <v>96</v>
    <v>2364</v>
    <v>4524</v>
    <v>4</v>
    <v>Ann Arbor is a city in the U.S. state of Michigan and the county seat of Washtenaw County. The 2020 census recorded its population to be 123,851, making it the fifth-largest city in Michigan. It is the principal city of the Ann Arbor Metropolitan Statistical Area, which encompasses all of Washtenaw County. Ann Arbor is also included in the larger Greater Detroit Combined Statistical Area.</v>
    <v>4525</v>
    <v>4527</v>
    <v>4528</v>
    <v>4529</v>
    <v>Ann Arbor</v>
    <v>4530</v>
    <v>162</v>
    <v>Ann Arbor</v>
    <v>mdp/vdpid/5479014220362153985</v>
  </rv>
  <rv s="0">
    <v>536870912</v>
    <v>Arvada</v>
    <v>a0bc1590-0972-491a-ab3d-6e48df05455b</v>
    <v>en-US</v>
    <v>Map</v>
  </rv>
  <rv s="0">
    <v>536870912</v>
    <v>Jefferson County</v>
    <v>1c941cd2-1ef4-293c-11db-b33871d1ba15</v>
    <v>en-US</v>
    <v>Map</v>
  </rv>
  <rv s="1">
    <fb>92.616</fb>
    <v>9</v>
  </rv>
  <rv s="1">
    <fb>39.82</fb>
    <v>10</v>
  </rv>
  <rv s="2">
    <v>314</v>
  </rv>
  <rv s="3">
    <v>https://www.bing.com/search?q=arvada+colorado&amp;form=skydnc</v>
    <v>Learn more on Bing</v>
  </rv>
  <rv s="1">
    <fb>-105.11111099999999</fb>
    <v>10</v>
  </rv>
  <rv s="1">
    <fb>124402</fb>
    <v>9</v>
  </rv>
  <rv s="4">
    <v>#VALUE!</v>
    <v>en-US</v>
    <v>a0bc1590-0972-491a-ab3d-6e48df05455b</v>
    <v>536870912</v>
    <v>1</v>
    <v>1932</v>
    <v>3</v>
    <v>Arvada</v>
    <v>18</v>
    <v>63</v>
    <v>Map</v>
    <v>7</v>
    <v>8</v>
    <v>132</v>
    <v>4533</v>
    <v>4534</v>
    <v>4</v>
    <v>The City of Arvada is a home rule municipality located in Jefferson and Adams counties, Colorado, United States. The city population was 124,402 at the 2020 United States Census, with 121,510 residing in Jefferson County and 2,892 residing in Adams County. Arvada is the seventh most populous city in Colorado. The city is a part of the Denver–Aurora–Lakewood, CO Metropolitan Statistical Area and the Front Range Urban Corridor. The Olde Town Arvada historic district is 7 miles northwest of the Colorado State Capitol in Denver.</v>
    <v>4535</v>
    <v>4536</v>
    <v>4537</v>
    <v>4538</v>
    <v>Arvada</v>
    <v>4539</v>
    <v>1451</v>
    <v>Arvada</v>
    <v>mdp/vdpid/5083945019065237505</v>
  </rv>
  <rv s="0">
    <v>536870912</v>
    <v>San Mateo</v>
    <v>f5ed4a42-24b1-49a6-affb-3f4e9448cec8</v>
    <v>en-US</v>
    <v>Map</v>
  </rv>
  <rv s="1">
    <fb>41.137</fb>
    <v>9</v>
  </rv>
  <rv s="5">
    <v>142</v>
    <v>7</v>
    <v>1937</v>
    <v>0</v>
    <v>Image of San Mateo</v>
  </rv>
  <rv s="1">
    <fb>37.547150899999998</fb>
    <v>10</v>
  </rv>
  <rv s="2">
    <v>315</v>
  </rv>
  <rv s="3">
    <v>https://www.bing.com/search?q=san+mateo+california&amp;form=skydnc</v>
    <v>Learn more on Bing</v>
  </rv>
  <rv s="1">
    <fb>-122.3144005</fb>
    <v>10</v>
  </rv>
  <rv s="1">
    <fb>105661</fb>
    <v>9</v>
  </rv>
  <rv s="14">
    <v>#VALUE!</v>
    <v>en-US</v>
    <v>f5ed4a42-24b1-49a6-affb-3f4e9448cec8</v>
    <v>536870912</v>
    <v>1</v>
    <v>1936</v>
    <v>349</v>
    <v>San Mateo</v>
    <v>18</v>
    <v>19</v>
    <v>Map</v>
    <v>7</v>
    <v>8</v>
    <v>86</v>
    <v>3158</v>
    <v>4542</v>
    <v>4</v>
    <v>San Mateo is a city in San Mateo County, California, on the San Francisco Peninsula. About 20 miles south of San Francisco, the city borders Burlingame to the north, Hillsborough to the west, San Francisco Bay and Foster City to the east and Belmont to the south. The population is 105,661 per the 2020 census.</v>
    <v>4543</v>
    <v>4544</v>
    <v>4545</v>
    <v>4546</v>
    <v>4547</v>
    <v>San Mateo</v>
    <v>4548</v>
    <v>226</v>
    <v>San Mateo</v>
    <v>mdp/vdpid/5057982585049710593</v>
  </rv>
  <rv s="0">
    <v>536870912</v>
    <v>Arcadia</v>
    <v>d830683d-cde4-78e9-1973-f1e5324137a9</v>
    <v>en-US</v>
    <v>Map</v>
  </rv>
  <rv s="1">
    <fb>28.835999999999999</fb>
    <v>9</v>
  </rv>
  <rv s="1">
    <fb>34.132778000000002</fb>
    <v>10</v>
  </rv>
  <rv s="2">
    <v>316</v>
  </rv>
  <rv s="3">
    <v>https://www.bing.com/search?q=arcadia+california&amp;form=skydnc</v>
    <v>Learn more on Bing</v>
  </rv>
  <rv s="1">
    <fb>-118.036389</fb>
    <v>10</v>
  </rv>
  <rv s="1">
    <fb>56681</fb>
    <v>9</v>
  </rv>
  <rv s="4">
    <v>#VALUE!</v>
    <v>en-US</v>
    <v>d830683d-cde4-78e9-1973-f1e5324137a9</v>
    <v>536870912</v>
    <v>1</v>
    <v>1941</v>
    <v>3</v>
    <v>Arcadia</v>
    <v>18</v>
    <v>63</v>
    <v>Map</v>
    <v>7</v>
    <v>8</v>
    <v>86</v>
    <v>1216</v>
    <v>4551</v>
    <v>4</v>
    <v>Arcadia is a city in Los Angeles County, California, United States, located about 13 miles northeast of downtown Los Angeles in the San Gabriel Valley and at the base of the San Gabriel Mountains. It contains a series of adjacent parks consisting of the Santa Anita Park racetrack, the Los Angeles County Arboretum and Botanic Garden, and Arcadia County Park. The city had a population of 56,364 at the 2010 census, up from 53,248 at the 2000 census. The city is named after Arcadia, Greece.</v>
    <v>4552</v>
    <v>4553</v>
    <v>4554</v>
    <v>4555</v>
    <v>Arcadia</v>
    <v>4556</v>
    <v>226</v>
    <v>Arcadia</v>
    <v>mdp/vdpid/5061277892986535937</v>
  </rv>
  <rv s="0">
    <v>536870912</v>
    <v>Gretna</v>
    <v>01292249-9db1-e1de-67a3-4279649fdd76</v>
    <v>en-US</v>
    <v>Map</v>
  </rv>
  <rv s="0">
    <v>536870912</v>
    <v>Jefferson Parish</v>
    <v>5ff800d7-58b6-4b89-541d-c4a64bc78af5</v>
    <v>en-US</v>
    <v>Map</v>
  </rv>
  <rv s="1">
    <fb>11.64</fb>
    <v>9</v>
  </rv>
  <rv s="1">
    <fb>29.912239</fb>
    <v>10</v>
  </rv>
  <rv s="2">
    <v>317</v>
  </rv>
  <rv s="3">
    <v>https://www.bing.com/search?q=gretna+louisiana&amp;form=skydnc</v>
    <v>Learn more on Bing</v>
  </rv>
  <rv s="1">
    <fb>-90.051565999999994</fb>
    <v>10</v>
  </rv>
  <rv s="1">
    <fb>17814</fb>
    <v>9</v>
  </rv>
  <rv s="4">
    <v>#VALUE!</v>
    <v>en-US</v>
    <v>01292249-9db1-e1de-67a3-4279649fdd76</v>
    <v>536870912</v>
    <v>1</v>
    <v>1943</v>
    <v>3</v>
    <v>Gretna</v>
    <v>18</v>
    <v>63</v>
    <v>Map</v>
    <v>7</v>
    <v>8</v>
    <v>101</v>
    <v>4559</v>
    <v>4560</v>
    <v>4</v>
    <v>Gretna is the second-largest city in, and parish seat of, Jefferson Parish in the U.S. state of Louisiana. Gretna lies on the west bank of the Mississippi River, just east and across the river from uptown New Orleans. It is part of the New Orleans–Metairie–Kenner metropolitan statistical area. The population was 17,814 at the 2020 U.S. census.</v>
    <v>4561</v>
    <v>4562</v>
    <v>4563</v>
    <v>4564</v>
    <v>Gretna</v>
    <v>4565</v>
    <v>10</v>
    <v>Gretna</v>
    <v>mdp/vdpid/5111286289936678913</v>
  </rv>
  <rv s="0">
    <v>536870912</v>
    <v>Waterford</v>
    <v>82f151da-cbf6-3606-6f89-8e84ff354e9c</v>
    <v>en-US</v>
    <v>Map</v>
  </rv>
  <rv s="0">
    <v>536870912</v>
    <v>Racine County</v>
    <v>9a5c36f8-e5a2-86c4-7624-b4717835af62</v>
    <v>en-US</v>
    <v>Map</v>
  </rv>
  <rv s="1">
    <fb>6.94</fb>
    <v>9</v>
  </rv>
  <rv s="1">
    <fb>42.799720000000001</fb>
    <v>10</v>
  </rv>
  <rv s="3">
    <v>https://www.bing.com/search?q=waterford+wisconsin&amp;form=skydnc</v>
    <v>Learn more on Bing</v>
  </rv>
  <rv s="1">
    <fb>-88.235830000000007</fb>
    <v>10</v>
  </rv>
  <rv s="1">
    <fb>5542</fb>
    <v>9</v>
  </rv>
  <rv s="15">
    <v>#VALUE!</v>
    <v>en-US</v>
    <v>82f151da-cbf6-3606-6f89-8e84ff354e9c</v>
    <v>536870912</v>
    <v>1</v>
    <v>1946</v>
    <v>368</v>
    <v>Waterford</v>
    <v>5</v>
    <v>6</v>
    <v>Map</v>
    <v>7</v>
    <v>8</v>
    <v>115</v>
    <v>4568</v>
    <v>4569</v>
    <v>4</v>
    <v>Waterford is a village in Racine County, Wisconsin, United States. The population was 5,368 at the 2010 census.</v>
    <v>4570</v>
    <v>4571</v>
    <v>4572</v>
    <v>Waterford</v>
    <v>4573</v>
    <v>10</v>
    <v>Waterford</v>
    <v>mdp/vdpid/5476879657955491841</v>
  </rv>
  <rv s="0">
    <v>536870912</v>
    <v>Myrtle Beach</v>
    <v>1ec0b8f0-5c2c-2aed-dde5-39e9582758ae</v>
    <v>en-US</v>
    <v>Map</v>
  </rv>
  <rv s="0">
    <v>536870912</v>
    <v>Horry County</v>
    <v>9cde1838-35ae-0e21-26cd-73f2345168ce</v>
    <v>en-US</v>
    <v>Map</v>
  </rv>
  <rv s="1">
    <fb>61.56</fb>
    <v>9</v>
  </rv>
  <rv s="1">
    <fb>33.716667000000001</fb>
    <v>10</v>
  </rv>
  <rv s="2">
    <v>318</v>
  </rv>
  <rv s="3">
    <v>https://www.bing.com/search?q=myrtle+beach+south+carolina&amp;form=skydnc</v>
    <v>Learn more on Bing</v>
  </rv>
  <rv s="1">
    <fb>-78.883332999999993</fb>
    <v>10</v>
  </rv>
  <rv s="1">
    <fb>33908</fb>
    <v>9</v>
  </rv>
  <rv s="4">
    <v>#VALUE!</v>
    <v>en-US</v>
    <v>1ec0b8f0-5c2c-2aed-dde5-39e9582758ae</v>
    <v>536870912</v>
    <v>1</v>
    <v>1952</v>
    <v>3</v>
    <v>Myrtle Beach</v>
    <v>5</v>
    <v>6</v>
    <v>Map</v>
    <v>7</v>
    <v>548</v>
    <v>89</v>
    <v>4576</v>
    <v>4577</v>
    <v>4</v>
    <v>Myrtle Beach is a coastal city on the east coast of the United States in Horry County, South Carolina. It is located in the center of a long and continuous 60-mile stretch of beach known as "The Grand Strand" in northeastern South Carolina.</v>
    <v>4578</v>
    <v>4579</v>
    <v>4580</v>
    <v>4581</v>
    <v>Myrtle Beach</v>
    <v>4582</v>
    <v>162</v>
    <v>Myrtle Beach</v>
    <v>mdp/vdpid/5497393554894356481</v>
  </rv>
  <rv s="0">
    <v>536870912</v>
    <v>Battle Creek</v>
    <v>99849431-af89-060c-bd7e-db6116730a8a</v>
    <v>en-US</v>
    <v>Map</v>
  </rv>
  <rv s="0">
    <v>536870912</v>
    <v>Calhoun County</v>
    <v>ac4aaa03-5374-5428-4470-6bb91700e316</v>
    <v>en-US</v>
    <v>Map</v>
  </rv>
  <rv s="1">
    <fb>113.26</fb>
    <v>9</v>
  </rv>
  <rv s="5">
    <v>143</v>
    <v>7</v>
    <v>1958</v>
    <v>0</v>
    <v>Image of Battle Creek</v>
  </rv>
  <rv s="1">
    <fb>42.312221999999998</fb>
    <v>10</v>
  </rv>
  <rv s="2">
    <v>319</v>
  </rv>
  <rv s="3">
    <v>https://www.bing.com/search?q=battle+creek+michigan&amp;form=skydnc</v>
    <v>Learn more on Bing</v>
  </rv>
  <rv s="1">
    <fb>-85.204166999999998</fb>
    <v>10</v>
  </rv>
  <rv s="1">
    <fb>52721</fb>
    <v>9</v>
  </rv>
  <rv s="14">
    <v>#VALUE!</v>
    <v>en-US</v>
    <v>99849431-af89-060c-bd7e-db6116730a8a</v>
    <v>536870912</v>
    <v>1</v>
    <v>1957</v>
    <v>349</v>
    <v>Battle Creek</v>
    <v>18</v>
    <v>19</v>
    <v>Map</v>
    <v>7</v>
    <v>8</v>
    <v>96</v>
    <v>4585</v>
    <v>4586</v>
    <v>4</v>
    <v>Battle Creek is a city in the U.S. state of Michigan, in northwest Calhoun County, at the confluence of the Kalamazoo and Battle Creek rivers. It is the principal city of the Battle Creek, Michigan Metropolitan Statistical Area, which encompasses all of Calhoun County. As of the 2020 census, the city had a total population of 52,731. Nicknamed "Cereal City", it is best known as the home of the Kellogg Company and the founding city of Post Consumer Brands.</v>
    <v>4587</v>
    <v>4588</v>
    <v>4589</v>
    <v>4590</v>
    <v>4591</v>
    <v>Battle Creek</v>
    <v>4592</v>
    <v>162</v>
    <v>Battle Creek</v>
    <v>mdp/vdpid/5477466132686307329</v>
  </rv>
  <rv s="0">
    <v>536870912</v>
    <v>Hopkins</v>
    <v>8ebeacbf-f224-9837-358f-66c7c9d219e2</v>
    <v>en-US</v>
    <v>Map</v>
  </rv>
  <rv s="1">
    <fb>10.64</fb>
    <v>9</v>
  </rv>
  <rv s="1">
    <fb>44.930768999999998</fb>
    <v>10</v>
  </rv>
  <rv s="2">
    <v>320</v>
  </rv>
  <rv s="3">
    <v>https://www.bing.com/search?q=hopkins+minnesota&amp;form=skydnc</v>
    <v>Learn more on Bing</v>
  </rv>
  <rv s="1">
    <fb>-93.401691999999997</fb>
    <v>10</v>
  </rv>
  <rv s="1">
    <fb>19079</fb>
    <v>9</v>
  </rv>
  <rv s="4">
    <v>#VALUE!</v>
    <v>en-US</v>
    <v>8ebeacbf-f224-9837-358f-66c7c9d219e2</v>
    <v>536870912</v>
    <v>1</v>
    <v>1963</v>
    <v>3</v>
    <v>Hopkins</v>
    <v>18</v>
    <v>63</v>
    <v>Map</v>
    <v>7</v>
    <v>8</v>
    <v>90</v>
    <v>1251</v>
    <v>4595</v>
    <v>4</v>
    <v>Hopkins is a small suburban city in Hennepin County, Minnesota, United States, located west of Minneapolis. Hopkins was the headquarters of Minneapolis-Moline, which was a large manufacturer of tractors and agricultural equipment in the United States until the 1960s. The southern end of town sits along the main line of the Twin Cities and Western Railroad.</v>
    <v>4596</v>
    <v>4597</v>
    <v>4598</v>
    <v>4599</v>
    <v>Hopkins</v>
    <v>4600</v>
    <v>10</v>
    <v>Hopkins</v>
    <v>mdp/vdpid/5091496352483901441</v>
  </rv>
  <rv s="0">
    <v>536870912</v>
    <v>Parkersburg</v>
    <v>11067bab-26a3-b1c9-0cdd-1a3683833066</v>
    <v>en-US</v>
    <v>Map</v>
  </rv>
  <rv s="0">
    <v>536870912</v>
    <v>Wood County</v>
    <v>9124dd61-0057-2c2d-a6f6-347b5282d6dc</v>
    <v>en-US</v>
    <v>Map</v>
  </rv>
  <rv s="1">
    <fb>31.99</fb>
    <v>9</v>
  </rv>
  <rv s="1">
    <fb>39.266111000000002</fb>
    <v>10</v>
  </rv>
  <rv s="2">
    <v>321</v>
  </rv>
  <rv s="3">
    <v>https://www.bing.com/search?q=parkersburg+west+virginia&amp;form=skydnc</v>
    <v>Learn more on Bing</v>
  </rv>
  <rv s="1">
    <fb>-81.542221999999995</fb>
    <v>10</v>
  </rv>
  <rv s="1">
    <fb>29675</fb>
    <v>9</v>
  </rv>
  <rv s="4">
    <v>#VALUE!</v>
    <v>en-US</v>
    <v>11067bab-26a3-b1c9-0cdd-1a3683833066</v>
    <v>536870912</v>
    <v>1</v>
    <v>1969</v>
    <v>3</v>
    <v>Parkersburg</v>
    <v>18</v>
    <v>63</v>
    <v>Map</v>
    <v>7</v>
    <v>548</v>
    <v>106</v>
    <v>4603</v>
    <v>4604</v>
    <v>4</v>
    <v>Parkersburg is a city in and the county seat of Wood County, West Virginia, United States. Located at the confluence of the Ohio and Little Kanawha rivers, it is the state's fourth-largest city and the largest city in the Parkersburg-Marietta-Vienna metropolitan area. The population was 31,492 at the 2010 census. The city is about 14 miles south of Marietta, Ohio.</v>
    <v>4605</v>
    <v>4606</v>
    <v>4607</v>
    <v>4608</v>
    <v>Parkersburg</v>
    <v>4609</v>
    <v>162</v>
    <v>Parkersburg</v>
    <v>mdp/vdpid/5483696687157346305</v>
  </rv>
  <rv s="0">
    <v>536870912</v>
    <v>Mount Pleasant</v>
    <v>47411079-25ee-b145-9aad-7fcfa1447e2a</v>
    <v>en-US</v>
    <v>Map</v>
  </rv>
  <rv s="0">
    <v>536870912</v>
    <v>Henry County</v>
    <v>2caf7cec-be87-b093-1005-7dc322911ed4</v>
    <v>en-US</v>
    <v>Map</v>
  </rv>
  <rv s="1">
    <fb>22.09</fb>
    <v>9</v>
  </rv>
  <rv s="1">
    <fb>40.965604999999996</fb>
    <v>10</v>
  </rv>
  <rv s="2">
    <v>322</v>
  </rv>
  <rv s="3">
    <v>https://www.bing.com/search?q=mount+pleasant+iowa&amp;form=skydnc</v>
    <v>Learn more on Bing</v>
  </rv>
  <rv s="1">
    <fb>-91.554839000000001</fb>
    <v>10</v>
  </rv>
  <rv s="1">
    <fb>9274</fb>
    <v>9</v>
  </rv>
  <rv s="4">
    <v>#VALUE!</v>
    <v>en-US</v>
    <v>47411079-25ee-b145-9aad-7fcfa1447e2a</v>
    <v>536870912</v>
    <v>1</v>
    <v>1973</v>
    <v>3</v>
    <v>Mount Pleasant</v>
    <v>5</v>
    <v>6</v>
    <v>Map</v>
    <v>7</v>
    <v>8</v>
    <v>100</v>
    <v>4612</v>
    <v>4613</v>
    <v>4</v>
    <v>Mount Pleasant is a city in and the county seat of Henry County, Iowa. The population was 9,274 in the 2020 census, an increase from 8,668 in the 2010 census. It was founded in 1835 by pioneer Presley Saunders.</v>
    <v>4614</v>
    <v>4615</v>
    <v>4616</v>
    <v>4617</v>
    <v>Mount Pleasant</v>
    <v>4618</v>
    <v>10</v>
    <v>Mount Pleasant</v>
    <v>mdp/vdpid/5093142359978278913</v>
  </rv>
  <rv s="0">
    <v>536870912</v>
    <v>Plainfield</v>
    <v>fd8d1e39-79b1-8399-0a6d-33b3c9134c1c</v>
    <v>en-US</v>
    <v>Map</v>
  </rv>
  <rv s="0">
    <v>536870912</v>
    <v>Union County</v>
    <v>669f989a-e67b-e073-1eca-03bcced0b5fd</v>
    <v>en-US</v>
    <v>Map</v>
  </rv>
  <rv s="1">
    <fb>15.625999999999999</fb>
    <v>9</v>
  </rv>
  <rv s="5">
    <v>144</v>
    <v>7</v>
    <v>1977</v>
    <v>0</v>
    <v>Image of Plainfield</v>
  </rv>
  <rv s="1">
    <fb>40.614963000000003</fb>
    <v>10</v>
  </rv>
  <rv s="2">
    <v>323</v>
  </rv>
  <rv s="3">
    <v>https://www.bing.com/search?q=plainfield+new+jersey&amp;form=skydnc</v>
    <v>Learn more on Bing</v>
  </rv>
  <rv s="1">
    <fb>-74.417332000000002</fb>
    <v>10</v>
  </rv>
  <rv s="1">
    <fb>54586</fb>
    <v>9</v>
  </rv>
  <rv s="14">
    <v>#VALUE!</v>
    <v>en-US</v>
    <v>fd8d1e39-79b1-8399-0a6d-33b3c9134c1c</v>
    <v>536870912</v>
    <v>1</v>
    <v>1976</v>
    <v>349</v>
    <v>Plainfield</v>
    <v>18</v>
    <v>19</v>
    <v>Map</v>
    <v>7</v>
    <v>8</v>
    <v>88</v>
    <v>4621</v>
    <v>4622</v>
    <v>4</v>
    <v>Plainfield is a city in Union County, New Jersey, United States, known by its nickname as "The Queen City." The city is both a regional hub for Central New Jersey and a bedroom suburb of the New York Metropolitan area, located within the core of the Raritan Valley region. As of the 2010 United States Census, the city's population increased to 49,808, its highest ever recorded population in any decennial census, with the population having increased by 1,979 from the 47,829 counted in the 2000 Census, which had in turn increased by 1,262 from the 46,567 counted in the 1990 Census. The Census Bureau's Population Estimates Program calculated that the city's population was 50,317 in 2019, ranking the city the 776th-most-populous in the country.</v>
    <v>4623</v>
    <v>4624</v>
    <v>4625</v>
    <v>4626</v>
    <v>4627</v>
    <v>Plainfield</v>
    <v>4628</v>
    <v>162</v>
    <v>Plainfield</v>
    <v>mdp/vdpid/5487497493249785857</v>
  </rv>
  <rv s="0">
    <v>536870912</v>
    <v>Oceanside</v>
    <v>2bcb807c-e68c-4a1a-97a2-e72ef3c969b4</v>
    <v>en-US</v>
    <v>Map</v>
  </rv>
  <rv s="1">
    <fb>109.23099999999999</fb>
    <v>9</v>
  </rv>
  <rv s="5">
    <v>145</v>
    <v>7</v>
    <v>1982</v>
    <v>0</v>
    <v>Image of Oceanside</v>
  </rv>
  <rv s="1">
    <fb>33.211666999999998</fb>
    <v>10</v>
  </rv>
  <rv s="2">
    <v>324</v>
  </rv>
  <rv s="3">
    <v>https://www.bing.com/search?q=oceanside+california&amp;form=skydnc</v>
    <v>Learn more on Bing</v>
  </rv>
  <rv s="1">
    <fb>-117.325833</fb>
    <v>10</v>
  </rv>
  <rv s="1">
    <fb>176080</fb>
    <v>9</v>
  </rv>
  <rv s="14">
    <v>#VALUE!</v>
    <v>en-US</v>
    <v>2bcb807c-e68c-4a1a-97a2-e72ef3c969b4</v>
    <v>536870912</v>
    <v>1</v>
    <v>1981</v>
    <v>349</v>
    <v>Oceanside</v>
    <v>5</v>
    <v>466</v>
    <v>Map</v>
    <v>7</v>
    <v>548</v>
    <v>86</v>
    <v>1773</v>
    <v>4631</v>
    <v>4</v>
    <v>Oceanside is a city on the South Coast of California, located in San Diego County. The city had a population of 167,086 at the 2010 census. The city is a popular tourist destination, owing to its historic landmarks, beaches, and architecture.</v>
    <v>4632</v>
    <v>4633</v>
    <v>4634</v>
    <v>4635</v>
    <v>4636</v>
    <v>Oceanside</v>
    <v>4637</v>
    <v>226</v>
    <v>Oceanside</v>
    <v>mdp/vdpid/5073362278502367233</v>
  </rv>
  <rv s="0">
    <v>536870912</v>
    <v>Caldwell</v>
    <v>761c8b46-9118-8396-c269-e1ce4a8c3e3a</v>
    <v>en-US</v>
    <v>Map</v>
  </rv>
  <rv s="0">
    <v>536870912</v>
    <v>Canyon County</v>
    <v>6bfe0bcd-8623-f426-867e-5447888e5ad1</v>
    <v>en-US</v>
    <v>Map</v>
  </rv>
  <rv s="1">
    <fb>57.26</fb>
    <v>9</v>
  </rv>
  <rv s="1">
    <fb>43.658332999999999</fb>
    <v>10</v>
  </rv>
  <rv s="2">
    <v>325</v>
  </rv>
  <rv s="3">
    <v>https://www.bing.com/search?q=caldwell+idaho&amp;form=skydnc</v>
    <v>Learn more on Bing</v>
  </rv>
  <rv s="1">
    <fb>-116.680278</fb>
    <v>10</v>
  </rv>
  <rv s="1">
    <fb>56541</fb>
    <v>9</v>
  </rv>
  <rv s="4">
    <v>#VALUE!</v>
    <v>en-US</v>
    <v>761c8b46-9118-8396-c269-e1ce4a8c3e3a</v>
    <v>536870912</v>
    <v>1</v>
    <v>1987</v>
    <v>3</v>
    <v>Caldwell</v>
    <v>18</v>
    <v>63</v>
    <v>Map</v>
    <v>7</v>
    <v>548</v>
    <v>129</v>
    <v>4640</v>
    <v>4641</v>
    <v>4</v>
    <v>Caldwell is a city in and the county seat of Canyon County, Idaho. The population was 46,237 at the time of the 2010 census. Caldwell is considered part of the Boise metropolitan area. Caldwell is the location of the College of Idaho and College of Western Idaho.</v>
    <v>4642</v>
    <v>4643</v>
    <v>4644</v>
    <v>4645</v>
    <v>Caldwell</v>
    <v>4646</v>
    <v>1451</v>
    <v>Caldwell</v>
    <v>mdp/vdpid/5055524844171427841</v>
  </rv>
  <rv s="0">
    <v>536870912</v>
    <v>Brandon</v>
    <v>e0e37e8b-b353-d9d4-f25a-ce67410ae6f5</v>
    <v>en-US</v>
    <v>Map</v>
  </rv>
  <rv s="1">
    <fb>76.900000000000006</fb>
    <v>9</v>
  </rv>
  <rv s="1">
    <fb>27.937659</fb>
    <v>10</v>
  </rv>
  <rv s="3">
    <v>https://www.bing.com/search?q=brandon+florida&amp;form=skydnc</v>
    <v>Learn more on Bing</v>
  </rv>
  <rv s="1">
    <fb>-82.288477</fb>
    <v>10</v>
  </rv>
  <rv s="1">
    <fb>114626</fb>
    <v>9</v>
  </rv>
  <rv s="15">
    <v>#VALUE!</v>
    <v>en-US</v>
    <v>e0e37e8b-b353-d9d4-f25a-ce67410ae6f5</v>
    <v>536870912</v>
    <v>1</v>
    <v>1991</v>
    <v>368</v>
    <v>Brandon</v>
    <v>18</v>
    <v>63</v>
    <v>Map</v>
    <v>7</v>
    <v>8</v>
    <v>116</v>
    <v>4351</v>
    <v>4649</v>
    <v>4</v>
    <v>Brandon is an unincorporated community and census-designated place in Hillsborough County, Florida, United States. It is part of the Tampa–St. Petersburg–Clearwater Metropolitan Statistical Area. The population was 114,626 at the 2020 census, up from 103,483 at the 2010 census.</v>
    <v>4650</v>
    <v>4651</v>
    <v>4652</v>
    <v>Brandon</v>
    <v>4653</v>
    <v>162</v>
    <v>Brandon</v>
    <v>mdp/vdpid/5501303683473735681</v>
  </rv>
  <rv s="0">
    <v>536870912</v>
    <v>Plympton-Wyoming</v>
    <v>d9676fc2-5ded-323b-d092-fe49b7654b74</v>
    <v>en-US</v>
    <v>Map</v>
  </rv>
  <rv s="0">
    <v>536870912</v>
    <v>Lambton County</v>
    <v>6fe7e758-1ab7-cd86-8856-f748854af543</v>
    <v>en-US</v>
    <v>Map</v>
  </rv>
  <rv s="1">
    <fb>318.86</fb>
    <v>9</v>
  </rv>
  <rv s="1">
    <fb>43.004235600000001</fb>
    <v>10</v>
  </rv>
  <rv s="2">
    <v>326</v>
  </rv>
  <rv s="3">
    <v>https://www.bing.com/search?q=plympton-wyoming+ontario+canada&amp;form=skydnc</v>
    <v>Learn more on Bing</v>
  </rv>
  <rv s="1">
    <fb>-82.117331100000001</fb>
    <v>10</v>
  </rv>
  <rv s="1">
    <fb>7576</fb>
    <v>9</v>
  </rv>
  <rv s="4">
    <v>#VALUE!</v>
    <v>en-US</v>
    <v>d9676fc2-5ded-323b-d092-fe49b7654b74</v>
    <v>536870912</v>
    <v>1</v>
    <v>1994</v>
    <v>3</v>
    <v>Plympton-Wyoming</v>
    <v>18</v>
    <v>63</v>
    <v>Map</v>
    <v>7</v>
    <v>923</v>
    <v>1633</v>
    <v>4656</v>
    <v>4657</v>
    <v>1635</v>
    <v>Plympton–Wyoming is a town in the Canadian province of Ontario, located in Lambton County immediately east of Sarnia. It is the seat of the Lambton County Council. The town's first mayor was Patricia Davidson, who was elected to the House of Commons of Canada in the 2006 federal election as the Conservative Member of Parliament for Sarnia—Lambton. Davidson also served as mayor of the village of Wyoming for ten years prior to her election as mayor of the amalgamated town. Davidson was succeeded as mayor by former town councillor and deputy mayor Lonny Napper in March 2006. The township is governed by a seven-member Council, including a Mayor and Deputy Mayor.</v>
    <v>4658</v>
    <v>4659</v>
    <v>4660</v>
    <v>4661</v>
    <v>Plympton-Wyoming</v>
    <v>4662</v>
    <v>162</v>
    <v>Plympton-Wyoming</v>
    <v>mdp/vdpid/5479110208821133313</v>
  </rv>
  <rv s="0">
    <v>536870912</v>
    <v>Brentwood</v>
    <v>103eef49-6149-5737-f75e-f531d89f4558</v>
    <v>en-US</v>
    <v>Map</v>
  </rv>
  <rv s="1">
    <fb>5.08</fb>
    <v>9</v>
  </rv>
  <rv s="5">
    <v>146</v>
    <v>7</v>
    <v>1999</v>
    <v>0</v>
    <v>Image of Brentwood</v>
  </rv>
  <rv s="1">
    <fb>38.619166999999997</fb>
    <v>10</v>
  </rv>
  <rv s="2">
    <v>327</v>
  </rv>
  <rv s="3">
    <v>https://www.bing.com/search?q=brentwood+missouri&amp;form=skydnc</v>
    <v>Learn more on Bing</v>
  </rv>
  <rv s="1">
    <fb>-90.348611000000005</fb>
    <v>10</v>
  </rv>
  <rv s="1">
    <fb>8233</fb>
    <v>9</v>
  </rv>
  <rv s="14">
    <v>#VALUE!</v>
    <v>en-US</v>
    <v>103eef49-6149-5737-f75e-f531d89f4558</v>
    <v>536870912</v>
    <v>1</v>
    <v>1998</v>
    <v>349</v>
    <v>Brentwood</v>
    <v>5</v>
    <v>466</v>
    <v>Map</v>
    <v>7</v>
    <v>8</v>
    <v>91</v>
    <v>2427</v>
    <v>4665</v>
    <v>4</v>
    <v>Brentwood is an inner-ring suburb of St. Louis, located in St. Louis County, Missouri, United States. The population was 8,233 at the 2020 census.</v>
    <v>4666</v>
    <v>4667</v>
    <v>4668</v>
    <v>4669</v>
    <v>4670</v>
    <v>Brentwood</v>
    <v>4671</v>
    <v>10</v>
    <v>Brentwood</v>
    <v>mdp/vdpid/5096641322211606530</v>
  </rv>
  <rv s="0">
    <v>536870912</v>
    <v>Bushland</v>
    <v>5948f2fa-4a01-60da-f704-8022617ebdb6</v>
    <v>en-US</v>
    <v>Map</v>
  </rv>
  <rv s="0">
    <v>536870912</v>
    <v>Potter County</v>
    <v>e8cf27fb-bbd0-f1dc-cd15-e1fb51986108</v>
    <v>en-US</v>
    <v>Map</v>
  </rv>
  <rv s="1">
    <fb>35.190537999999997</fb>
    <v>10</v>
  </rv>
  <rv s="3">
    <v>https://www.bing.com/search?q=bushland+texas&amp;form=skydnc</v>
    <v>Learn more on Bing</v>
  </rv>
  <rv s="1">
    <fb>-102.063959</fb>
    <v>10</v>
  </rv>
  <rv s="1">
    <fb>2234</fb>
    <v>9</v>
  </rv>
  <rv s="46">
    <v>#VALUE!</v>
    <v>en-US</v>
    <v>5948f2fa-4a01-60da-f704-8022617ebdb6</v>
    <v>536870912</v>
    <v>1</v>
    <v>2001</v>
    <v>2002</v>
    <v>Bushland</v>
    <v>18</v>
    <v>63</v>
    <v>Map</v>
    <v>7</v>
    <v>702</v>
    <v>93</v>
    <v>4674</v>
    <v>4</v>
    <v>Bushland is an unincorporated community and census-designated place in southwestern Potter County, Texas, United States. A small portion of the CDP extends south into Randall County. According to the Handbook of Texas, the community had an estimated population of 130 in 2000. The community is part of the Amarillo, Texas Metropolitan Statistical Area.</v>
    <v>4675</v>
    <v>4676</v>
    <v>4677</v>
    <v>Bushland</v>
    <v>4678</v>
    <v>Bushland</v>
    <v>mdp/vdpid/5088750266023411713</v>
  </rv>
  <rv s="0">
    <v>536870912</v>
    <v>Loretto</v>
    <v>1d1f203c-6d89-7da2-6af8-60e40e882b68</v>
    <v>en-US</v>
    <v>Map</v>
  </rv>
  <rv s="0">
    <v>536870912</v>
    <v>Lawrence County</v>
    <v>9f478b14-41c7-3afc-2123-95995119df08</v>
    <v>en-US</v>
    <v>Map</v>
  </rv>
  <rv s="1">
    <fb>35.078333000000001</fb>
    <v>10</v>
  </rv>
  <rv s="3">
    <v>https://www.bing.com/search?q=loretto+tennessee&amp;form=skydnc</v>
    <v>Learn more on Bing</v>
  </rv>
  <rv s="1">
    <fb>-87.438889000000003</fb>
    <v>10</v>
  </rv>
  <rv s="1">
    <fb>1739</fb>
    <v>9</v>
  </rv>
  <rv s="15">
    <v>#VALUE!</v>
    <v>en-US</v>
    <v>1d1f203c-6d89-7da2-6af8-60e40e882b68</v>
    <v>536870912</v>
    <v>1</v>
    <v>2004</v>
    <v>368</v>
    <v>Loretto</v>
    <v>5</v>
    <v>6</v>
    <v>Map</v>
    <v>7</v>
    <v>8</v>
    <v>118</v>
    <v>4681</v>
    <v>3766</v>
    <v>4</v>
    <v>Loretto is a city in Lawrence County, Tennessee, United States. The population was 1,714 at the 2010 census, up from 1,665 at the 2000 census.</v>
    <v>4682</v>
    <v>4683</v>
    <v>4684</v>
    <v>Loretto</v>
    <v>4685</v>
    <v>10</v>
    <v>Loretto</v>
    <v>mdp/vdpid/5482473375865503745</v>
  </rv>
  <rv s="0">
    <v>536870912</v>
    <v>Wauconda</v>
    <v>37fb74e5-1c59-5808-5d2e-e6877870b73e</v>
    <v>en-US</v>
    <v>Map</v>
  </rv>
  <rv s="1">
    <fb>14.918331515535399</fb>
    <v>9</v>
  </rv>
  <rv s="1">
    <fb>42.258820999999998</fb>
    <v>10</v>
  </rv>
  <rv s="2">
    <v>328</v>
  </rv>
  <rv s="3">
    <v>https://www.bing.com/search?q=wauconda+illinois&amp;form=skydnc</v>
    <v>Learn more on Bing</v>
  </rv>
  <rv s="1">
    <fb>-88.139483999999996</fb>
    <v>10</v>
  </rv>
  <rv s="1">
    <fb>14084</fb>
    <v>9</v>
  </rv>
  <rv s="4">
    <v>#VALUE!</v>
    <v>en-US</v>
    <v>37fb74e5-1c59-5808-5d2e-e6877870b73e</v>
    <v>536870912</v>
    <v>1</v>
    <v>2007</v>
    <v>3</v>
    <v>Wauconda</v>
    <v>18</v>
    <v>63</v>
    <v>Map</v>
    <v>7</v>
    <v>8</v>
    <v>111</v>
    <v>2401</v>
    <v>4688</v>
    <v>4</v>
    <v>Wauconda is a village in Lake County, Illinois, United States. The population was 13,603 at the 2010 census. It is the site of the Wauconda Bog Nature Preserve, a National Natural Landmark. Wauconda Community Unit School District 118 serves students from kindergarten through 12th grade who live in Wauconda and surrounding communities. Fremont School District 79 also serves students from communities from northern part of Wauconda.</v>
    <v>4689</v>
    <v>4690</v>
    <v>4691</v>
    <v>4692</v>
    <v>Wauconda</v>
    <v>4693</v>
    <v>10</v>
    <v>Wauconda</v>
    <v>mdp/vdpid/5476901578730373121</v>
  </rv>
  <rv s="0">
    <v>536870912</v>
    <v>Windsor</v>
    <v>a381a9ce-d164-77bb-0617-ab3ba04434c5</v>
    <v>en-US</v>
    <v>Map</v>
  </rv>
  <rv s="1">
    <fb>146.91</fb>
    <v>9</v>
  </rv>
  <rv s="5">
    <v>147</v>
    <v>7</v>
    <v>2014</v>
    <v>0</v>
    <v>Image of Windsor</v>
  </rv>
  <rv s="1">
    <fb>42.314081000000002</fb>
    <v>10</v>
  </rv>
  <rv s="0">
    <v>805306368</v>
    <v>Drew Dilkens (Mayor)</v>
    <v>89771875-adfb-0795-10d8-d7e3529d6b34</v>
    <v>en-US</v>
    <v>Generic</v>
  </rv>
  <rv s="2">
    <v>329</v>
  </rv>
  <rv s="3">
    <v>https://www.bing.com/search?q=windsor+ontario&amp;form=skydnc</v>
    <v>Learn more on Bing</v>
  </rv>
  <rv s="1">
    <fb>-83.036856999999998</fb>
    <v>10</v>
  </rv>
  <rv s="1">
    <fb>229660</fb>
    <v>9</v>
  </rv>
  <rv s="14">
    <v>#VALUE!</v>
    <v>en-US</v>
    <v>a381a9ce-d164-77bb-0617-ab3ba04434c5</v>
    <v>536870912</v>
    <v>1</v>
    <v>2013</v>
    <v>349</v>
    <v>Windsor</v>
    <v>18</v>
    <v>19</v>
    <v>Map</v>
    <v>7</v>
    <v>585</v>
    <v>1633</v>
    <v>3450</v>
    <v>4696</v>
    <v>1635</v>
    <v>Windsor is a city in southwestern Ontario, Canada, on the south bank of the Detroit River directly across from Detroit, Michigan, United States. Geographically located within but administratively independent of Essex County, it is the southernmost city in Canada and marks the southwestern end of the Quebec City–Windsor Corridor. The city's population was 229,660 at the 2021 census, making it the third-most populated city in Southwestern Ontario, after London and Kitchener. The Detroit–Windsor urban area is North America's most populous trans-border conurbation, and the Ambassador Bridge border crossing is the busiest commercial crossing on the Canada–United States border.</v>
    <v>4697</v>
    <v>4698</v>
    <v>4700</v>
    <v>4701</v>
    <v>4702</v>
    <v>Windsor</v>
    <v>4703</v>
    <v>162</v>
    <v>Windsor</v>
    <v>mdp/vdpid/5479143578435321857</v>
  </rv>
  <rv s="0">
    <v>536870912</v>
    <v>Bay City</v>
    <v>5680efd9-a2d2-244b-c21b-dea8b974fa3c</v>
    <v>en-US</v>
    <v>Map</v>
  </rv>
  <rv s="0">
    <v>536870912</v>
    <v>Bay County</v>
    <v>e999c452-09da-6016-0c5a-002871a30025</v>
    <v>en-US</v>
    <v>Map</v>
  </rv>
  <rv s="1">
    <fb>29.03</fb>
    <v>9</v>
  </rv>
  <rv s="1">
    <fb>43.595050000000001</fb>
    <v>10</v>
  </rv>
  <rv s="2">
    <v>330</v>
  </rv>
  <rv s="3">
    <v>https://www.bing.com/search?q=bay+city+michigan&amp;form=skydnc</v>
    <v>Learn more on Bing</v>
  </rv>
  <rv s="1">
    <fb>-83.888638999999998</fb>
    <v>10</v>
  </rv>
  <rv s="1">
    <fb>33019</fb>
    <v>9</v>
  </rv>
  <rv s="4">
    <v>#VALUE!</v>
    <v>en-US</v>
    <v>5680efd9-a2d2-244b-c21b-dea8b974fa3c</v>
    <v>536870912</v>
    <v>1</v>
    <v>2017</v>
    <v>3</v>
    <v>Bay City</v>
    <v>18</v>
    <v>63</v>
    <v>Map</v>
    <v>7</v>
    <v>548</v>
    <v>96</v>
    <v>4706</v>
    <v>4707</v>
    <v>4</v>
    <v>Bay City is a city in Bay County in the U.S. state of Michigan. It is located near the base of the Saginaw Bay on Lake Huron. As of the 2010 census, the city's population was 34,932, and it is the principal city of the Bay City Metropolitan Statistical Area, which is included in the Saginaw-Midland-Bay City Combined Statistical Area. The city, along with nearby Midland and Saginaw, form the Greater Tri-Cities region of Central Michigan, which has more recently been called the Great Lakes Bay Region.</v>
    <v>4708</v>
    <v>4709</v>
    <v>4710</v>
    <v>4711</v>
    <v>Bay City</v>
    <v>4712</v>
    <v>162</v>
    <v>Bay City</v>
    <v>mdp/vdpid/5478732254584766465</v>
  </rv>
  <rv s="0">
    <v>536870912</v>
    <v>Luck</v>
    <v>dea5c71f-0739-e82a-2bb7-6adcd295b10f</v>
    <v>en-US</v>
    <v>Map</v>
  </rv>
  <rv s="0">
    <v>536870912</v>
    <v>Polk County</v>
    <v>2da6ad59-3d33-f44b-ed27-5625f98aa98d</v>
    <v>en-US</v>
    <v>Map</v>
  </rv>
  <rv s="1">
    <fb>6.47</fb>
    <v>9</v>
  </rv>
  <rv s="1">
    <fb>45.600237999999997</fb>
    <v>10</v>
  </rv>
  <rv s="3">
    <v>https://www.bing.com/search?q=luck+wisconsin&amp;form=skydnc</v>
    <v>Learn more on Bing</v>
  </rv>
  <rv s="1">
    <fb>-92.467737999999997</fb>
    <v>10</v>
  </rv>
  <rv s="1">
    <fb>1093</fb>
    <v>9</v>
  </rv>
  <rv s="15">
    <v>#VALUE!</v>
    <v>en-US</v>
    <v>dea5c71f-0739-e82a-2bb7-6adcd295b10f</v>
    <v>536870912</v>
    <v>1</v>
    <v>2020</v>
    <v>368</v>
    <v>Luck</v>
    <v>5</v>
    <v>6</v>
    <v>Map</v>
    <v>7</v>
    <v>8</v>
    <v>115</v>
    <v>4715</v>
    <v>4716</v>
    <v>4</v>
    <v>Luck is a village in Polk County, Wisconsin, United States. The population was 1,119 at the 2010 census.</v>
    <v>4717</v>
    <v>4718</v>
    <v>4719</v>
    <v>Luck</v>
    <v>4720</v>
    <v>10</v>
    <v>Luck</v>
    <v>mdp/vdpid/4899709406683332609</v>
  </rv>
  <rv s="0">
    <v>536870912</v>
    <v>Prophetstown</v>
    <v>e2d82e62-8dfa-f603-89ce-9608cbfd416b</v>
    <v>en-US</v>
    <v>Map</v>
  </rv>
  <rv s="0">
    <v>536870912</v>
    <v>Whiteside County</v>
    <v>e1bc4a69-1db2-f900-f0bc-167e8700bb5d</v>
    <v>en-US</v>
    <v>Map</v>
  </rv>
  <rv s="1">
    <fb>3.54</fb>
    <v>9</v>
  </rv>
  <rv s="1">
    <fb>41.670555999999998</fb>
    <v>10</v>
  </rv>
  <rv s="3">
    <v>https://www.bing.com/search?q=prophetstown+illinois&amp;form=skydnc</v>
    <v>Learn more on Bing</v>
  </rv>
  <rv s="1">
    <fb>-89.935833000000002</fb>
    <v>10</v>
  </rv>
  <rv s="1">
    <fb>1946</fb>
    <v>9</v>
  </rv>
  <rv s="15">
    <v>#VALUE!</v>
    <v>en-US</v>
    <v>e2d82e62-8dfa-f603-89ce-9608cbfd416b</v>
    <v>536870912</v>
    <v>1</v>
    <v>2022</v>
    <v>368</v>
    <v>Prophetstown</v>
    <v>5</v>
    <v>6</v>
    <v>Map</v>
    <v>7</v>
    <v>8</v>
    <v>111</v>
    <v>4723</v>
    <v>4724</v>
    <v>4</v>
    <v>Prophetstown is a city in Whiteside County, Illinois, United States. The population was 2,080 at the 2010 census, up from 2,023 in 2000.</v>
    <v>4725</v>
    <v>4726</v>
    <v>4727</v>
    <v>Prophetstown</v>
    <v>4728</v>
    <v>10</v>
    <v>Prophetstown</v>
    <v>mdp/vdpid/5477522251215536129</v>
  </rv>
  <rv s="0">
    <v>536870912</v>
    <v>Gilbert</v>
    <v>bfa9b5e8-a74e-9213-3d6b-0309f2bad60f</v>
    <v>en-US</v>
    <v>Map</v>
  </rv>
  <rv s="0">
    <v>536870912</v>
    <v>Story County</v>
    <v>785e2ec8-b9c2-bd4a-d3a9-8babb93a9b14</v>
    <v>en-US</v>
    <v>Map</v>
  </rv>
  <rv s="1">
    <fb>2.36</fb>
    <v>9</v>
  </rv>
  <rv s="1">
    <fb>42.105832999999997</fb>
    <v>10</v>
  </rv>
  <rv s="3">
    <v>https://www.bing.com/search?q=gilbert+iowa&amp;form=skydnc</v>
    <v>Learn more on Bing</v>
  </rv>
  <rv s="1">
    <fb>-93.645278000000005</fb>
    <v>10</v>
  </rv>
  <rv s="1">
    <fb>1211</fb>
    <v>9</v>
  </rv>
  <rv s="15">
    <v>#VALUE!</v>
    <v>en-US</v>
    <v>bfa9b5e8-a74e-9213-3d6b-0309f2bad60f</v>
    <v>536870912</v>
    <v>1</v>
    <v>2025</v>
    <v>368</v>
    <v>Gilbert</v>
    <v>5</v>
    <v>6</v>
    <v>Map</v>
    <v>7</v>
    <v>8</v>
    <v>100</v>
    <v>4731</v>
    <v>4732</v>
    <v>4</v>
    <v>Gilbert is a city in Story County, Iowa, United States. The population was 1,211 at the time of the 2020 census. It is part of the Ames, Iowa Metropolitan Statistical Area, which is a part of the larger Ames-Boone, Iowa Combined Statistical Area.</v>
    <v>4733</v>
    <v>4734</v>
    <v>4735</v>
    <v>Gilbert</v>
    <v>4736</v>
    <v>10</v>
    <v>Gilbert</v>
    <v>mdp/vdpid/5092597415232405505</v>
  </rv>
  <rv s="0">
    <v>536870912</v>
    <v>Toledo</v>
    <v>0fbc80a7-8253-485f-9fb6-92499855c94c</v>
    <v>en-US</v>
    <v>Map</v>
  </rv>
  <rv s="0">
    <v>536870912</v>
    <v>Lucas County</v>
    <v>64477599-0530-3f67-43a4-a935c57e1257</v>
    <v>en-US</v>
    <v>Map</v>
  </rv>
  <rv s="1">
    <fb>217.87</fb>
    <v>9</v>
  </rv>
  <rv s="1">
    <fb>41.665556000000002</fb>
    <v>10</v>
  </rv>
  <rv s="0">
    <v>805306368</v>
    <v>Wade Kapszukiewicz (Mayor)</v>
    <v>6f6da5d0-4fd2-3f0f-8b01-f6f6cf29ef9a</v>
    <v>en-US</v>
    <v>Generic</v>
  </rv>
  <rv s="2">
    <v>331</v>
  </rv>
  <rv s="3">
    <v>https://www.bing.com/search?q=toledo+ohio&amp;form=skydnc</v>
    <v>Learn more on Bing</v>
  </rv>
  <rv s="1">
    <fb>-83.575277999999997</fb>
    <v>10</v>
  </rv>
  <rv s="1">
    <fb>274975</fb>
    <v>9</v>
  </rv>
  <rv s="4">
    <v>#VALUE!</v>
    <v>en-US</v>
    <v>0fbc80a7-8253-485f-9fb6-92499855c94c</v>
    <v>536870912</v>
    <v>1</v>
    <v>2029</v>
    <v>3</v>
    <v>Toledo</v>
    <v>18</v>
    <v>63</v>
    <v>Map</v>
    <v>7</v>
    <v>548</v>
    <v>95</v>
    <v>4739</v>
    <v>4740</v>
    <v>4</v>
    <v>Toledo is a city in and the county seat of Lucas County, Ohio, United States. A major Midwestern United States port city, Toledo is the fourth-most populous city in the state of Ohio, after Columbus, Cleveland, and Cincinnati, and according to the 2020 census, the 79th-largest city in the United States. With a population of 270,871 it is the principal city of the Toledo metropolitan area. It also serves as a major trade center for the Midwest; its port is the fifth busiest in the Great Lakes and 54th biggest in the United States. The city was founded in 1833 on the west bank of the Maumee River, and originally incorporated as part of Monroe County, Michigan Territory. It was re-founded in 1837, after the conclusion of the Toledo War, when it was incorporated in Ohio.</v>
    <v>4741</v>
    <v>4743</v>
    <v>4744</v>
    <v>4745</v>
    <v>Toledo</v>
    <v>4746</v>
    <v>162</v>
    <v>Toledo</v>
    <v>mdp/vdpid/5479812725901099009</v>
  </rv>
  <rv s="0">
    <v>536870912</v>
    <v>Boyceville</v>
    <v>05352b13-6624-f8b6-8b43-b2436b84919b</v>
    <v>en-US</v>
    <v>Map</v>
  </rv>
  <rv s="0">
    <v>536870912</v>
    <v>Dunn County</v>
    <v>20d464f8-5663-be0e-b33d-684f26ec886a</v>
    <v>en-US</v>
    <v>Map</v>
  </rv>
  <rv s="1">
    <fb>10.08</fb>
    <v>9</v>
  </rv>
  <rv s="1">
    <fb>45.043332999999997</fb>
    <v>10</v>
  </rv>
  <rv s="3">
    <v>https://www.bing.com/search?q=boyceville+wisconsin&amp;form=skydnc</v>
    <v>Learn more on Bing</v>
  </rv>
  <rv s="1">
    <fb>-92.040278000000001</fb>
    <v>10</v>
  </rv>
  <rv s="1">
    <fb>1100</fb>
    <v>9</v>
  </rv>
  <rv s="15">
    <v>#VALUE!</v>
    <v>en-US</v>
    <v>05352b13-6624-f8b6-8b43-b2436b84919b</v>
    <v>536870912</v>
    <v>1</v>
    <v>2033</v>
    <v>368</v>
    <v>Boyceville</v>
    <v>5</v>
    <v>6</v>
    <v>Map</v>
    <v>7</v>
    <v>8</v>
    <v>115</v>
    <v>4749</v>
    <v>4750</v>
    <v>4</v>
    <v>Boyceville is a village in Dunn County, Wisconsin, United States. The population was 1,086 at the 2010 census.</v>
    <v>4751</v>
    <v>4752</v>
    <v>4753</v>
    <v>Boyceville</v>
    <v>4754</v>
    <v>10</v>
    <v>Boyceville</v>
    <v>mdp/vdpid/4899764027057504257</v>
  </rv>
  <rv s="0">
    <v>536870912</v>
    <v>Massillon</v>
    <v>267f82de-f7c0-09f2-06e4-a6080d95055a</v>
    <v>en-US</v>
    <v>Map</v>
  </rv>
  <rv s="0">
    <v>536870912</v>
    <v>Stark County</v>
    <v>ea2f1c7a-93d5-5a05-6af7-d93db2da6c2b</v>
    <v>en-US</v>
    <v>Map</v>
  </rv>
  <rv s="1">
    <fb>48.59</fb>
    <v>9</v>
  </rv>
  <rv s="1">
    <fb>40.796799999999998</fb>
    <v>10</v>
  </rv>
  <rv s="2">
    <v>332</v>
  </rv>
  <rv s="3">
    <v>https://www.bing.com/search?q=massillon+ohio&amp;form=skydnc</v>
    <v>Learn more on Bing</v>
  </rv>
  <rv s="1">
    <fb>-81.522001000000003</fb>
    <v>10</v>
  </rv>
  <rv s="1">
    <fb>32146</fb>
    <v>9</v>
  </rv>
  <rv s="4">
    <v>#VALUE!</v>
    <v>en-US</v>
    <v>267f82de-f7c0-09f2-06e4-a6080d95055a</v>
    <v>536870912</v>
    <v>1</v>
    <v>2038</v>
    <v>3</v>
    <v>Massillon</v>
    <v>5</v>
    <v>6</v>
    <v>Map</v>
    <v>7</v>
    <v>8</v>
    <v>95</v>
    <v>4757</v>
    <v>4758</v>
    <v>4</v>
    <v>Massillon is a city in Stark County in the U.S. state of Ohio, approximately 8 miles west of Canton, 20 miles south of Akron, and 50 miles south of Cleveland. The population was 32,146 at the 2020 census.</v>
    <v>4759</v>
    <v>4760</v>
    <v>4761</v>
    <v>4762</v>
    <v>Massillon</v>
    <v>4763</v>
    <v>162</v>
    <v>Massillon</v>
    <v>mdp/vdpid/5480411651322675201</v>
  </rv>
  <rv s="0">
    <v>536870912</v>
    <v>Sauk City</v>
    <v>af441b6e-b1c6-4651-e528-e0fdab117fea</v>
    <v>en-US</v>
    <v>Map</v>
  </rv>
  <rv s="0">
    <v>536870912</v>
    <v>Sauk County</v>
    <v>c66e8fb3-042d-e65e-ac7e-adc496d6d023</v>
    <v>en-US</v>
    <v>Map</v>
  </rv>
  <rv s="1">
    <fb>4.45</fb>
    <v>9</v>
  </rv>
  <rv s="5">
    <v>148</v>
    <v>7</v>
    <v>2042</v>
    <v>0</v>
    <v>Image of Sauk City</v>
  </rv>
  <rv s="1">
    <fb>43.274760000000001</fb>
    <v>10</v>
  </rv>
  <rv s="3">
    <v>https://www.bing.com/search?q=sauk+city+wisconsin&amp;form=skydnc</v>
    <v>Learn more on Bing</v>
  </rv>
  <rv s="1">
    <fb>-89.722082999999998</fb>
    <v>10</v>
  </rv>
  <rv s="1">
    <fb>3478</fb>
    <v>9</v>
  </rv>
  <rv s="25">
    <v>#VALUE!</v>
    <v>en-US</v>
    <v>af441b6e-b1c6-4651-e528-e0fdab117fea</v>
    <v>536870912</v>
    <v>1</v>
    <v>2041</v>
    <v>664</v>
    <v>Sauk City</v>
    <v>18</v>
    <v>19</v>
    <v>Map</v>
    <v>7</v>
    <v>548</v>
    <v>115</v>
    <v>4766</v>
    <v>4767</v>
    <v>4</v>
    <v>Sauk City is a village in Sauk County, Wisconsin, United States. The population was 3,410 at the 2010 census. The first incorporated village in the state, the community was founded by Agoston Haraszthy and his business partner, Robert Bryant. The village is adjacent to Prairie du Sac; together, these twin villages are referred to as Sauk Prairie.</v>
    <v>4768</v>
    <v>4769</v>
    <v>4770</v>
    <v>4771</v>
    <v>Sauk City</v>
    <v>4772</v>
    <v>10</v>
    <v>Sauk City</v>
    <v>mdp/vdpid/5476667164968615937</v>
  </rv>
  <rv s="0">
    <v>536870912</v>
    <v>Menasha</v>
    <v>8f7dc54f-9255-f3d7-bf9a-6f200ffbac62</v>
    <v>en-US</v>
    <v>Map</v>
  </rv>
  <rv s="0">
    <v>536870912</v>
    <v>Winnebago County</v>
    <v>064aacbe-8839-d9ce-8df8-14f71a850a6c</v>
    <v>en-US</v>
    <v>Map</v>
  </rv>
  <rv s="1">
    <fb>19.48</fb>
    <v>9</v>
  </rv>
  <rv s="1">
    <fb>44.216667000000001</fb>
    <v>10</v>
  </rv>
  <rv s="2">
    <v>333</v>
  </rv>
  <rv s="3">
    <v>https://www.bing.com/search?q=menasha+wisconsin&amp;form=skydnc</v>
    <v>Learn more on Bing</v>
  </rv>
  <rv s="1">
    <fb>-88.433333000000005</fb>
    <v>10</v>
  </rv>
  <rv s="1">
    <fb>17771</fb>
    <v>9</v>
  </rv>
  <rv s="4">
    <v>#VALUE!</v>
    <v>en-US</v>
    <v>8f7dc54f-9255-f3d7-bf9a-6f200ffbac62</v>
    <v>536870912</v>
    <v>1</v>
    <v>2046</v>
    <v>3</v>
    <v>Menasha</v>
    <v>18</v>
    <v>63</v>
    <v>Map</v>
    <v>7</v>
    <v>548</v>
    <v>115</v>
    <v>4775</v>
    <v>4776</v>
    <v>4</v>
    <v>Menasha is a city in Calumet and Winnebago counties in the U.S. state of Wisconsin. The population was 17,353 at the 2010 census. Of this, 15,144 were in Winnebago County, and 2,209 were in Calumet County. The city is located mostly in Winnebago County; only a small portion is in the Town of Harrison in Calumet County. Doty Island is located partially in Menasha. The city's name comes from the Winnebago word meaning "thorn" or "island". In the Menominee language, it is known as Menāēhsaeh, meaning "little island". Menasha is home to the Barlow Planetarium and Weis Earth Science Museum, both housed at the University of Wisconsin-Fox Valley.</v>
    <v>4777</v>
    <v>4778</v>
    <v>4779</v>
    <v>4780</v>
    <v>Menasha</v>
    <v>4781</v>
    <v>10</v>
    <v>Menasha</v>
    <v>mdp/vdpid/5476590855831683073</v>
  </rv>
  <rv s="0">
    <v>536870912</v>
    <v>Lewis Center</v>
    <v>7a8d2cac-152e-b165-024d-0b662523a480</v>
    <v>en-US</v>
    <v>Map</v>
  </rv>
  <rv s="0">
    <v>536870912</v>
    <v>Delaware County</v>
    <v>342d16f2-de3a-9229-db4d-46d6741911b6</v>
    <v>en-US</v>
    <v>Map</v>
  </rv>
  <rv s="1">
    <fb>40.198332999999998</fb>
    <v>10</v>
  </rv>
  <rv s="3">
    <v>https://www.bing.com/search?q=lewis+center+ohio&amp;form=skydnc</v>
    <v>Learn more on Bing</v>
  </rv>
  <rv s="1">
    <fb>-83.010278</fb>
    <v>10</v>
  </rv>
  <rv s="26">
    <v>#VALUE!</v>
    <v>en-US</v>
    <v>7a8d2cac-152e-b165-024d-0b662523a480</v>
    <v>536870912</v>
    <v>1</v>
    <v>2049</v>
    <v>678</v>
    <v>Lewis Center</v>
    <v>18</v>
    <v>63</v>
    <v>Map</v>
    <v>7</v>
    <v>95</v>
    <v>4784</v>
    <v>4</v>
    <v>Lewis Center is an unincorporated community in northwestern Orange Township, Delaware County, Ohio, United States, in the Columbus, OH Metropolitan Statistical Area. Its ZIP code is 43035. Although Lewis Center is a small community, its ZIP code encompasses a number of shopping centers and retail establishments that line U.S. Route 23 in the nearby vicinity. The Lewis Center area lies on the east side of the Olentangy River, across from the city of Powell, west of Alum Creek State Park and north of the Polaris shopping hub. It is located in the Olentangy Local School District.</v>
    <v>4785</v>
    <v>4786</v>
    <v>4787</v>
    <v>Lewis Center</v>
    <v>Lewis Center</v>
    <v>mdp/vdpid/5480105481458417665</v>
  </rv>
  <rv s="0">
    <v>536870912</v>
    <v>White Lake Township</v>
    <v>178204e2-7875-b88c-10b5-67c7ed3c92ef</v>
    <v>en-US</v>
    <v>Map</v>
  </rv>
  <rv s="1">
    <fb>96.347557704500005</fb>
    <v>9</v>
  </rv>
  <rv s="1">
    <fb>42.647778000000002</fb>
    <v>10</v>
  </rv>
  <rv s="3">
    <v>https://www.bing.com/search?q=white+lake+township+michigan&amp;form=skydnc</v>
    <v>Learn more on Bing</v>
  </rv>
  <rv s="1">
    <fb>-83.496388999999994</fb>
    <v>10</v>
  </rv>
  <rv s="1">
    <fb>31384</fb>
    <v>9</v>
  </rv>
  <rv s="15">
    <v>#VALUE!</v>
    <v>en-US</v>
    <v>178204e2-7875-b88c-10b5-67c7ed3c92ef</v>
    <v>536870912</v>
    <v>1</v>
    <v>2051</v>
    <v>368</v>
    <v>White Lake Township</v>
    <v>18</v>
    <v>63</v>
    <v>Map</v>
    <v>7</v>
    <v>548</v>
    <v>96</v>
    <v>2479</v>
    <v>4790</v>
    <v>4</v>
    <v>White Lake Charter Township is a charter township of Oakland County in the U.S. state of Michigan. Together with its two unincorporated communities, the township makes up part of the Detroit metropolitan area outskirts. As of the 2010 census, the township population was 30,019.</v>
    <v>4791</v>
    <v>4792</v>
    <v>4793</v>
    <v>White Lake Township</v>
    <v>4794</v>
    <v>162</v>
    <v>White Lake Township</v>
    <v>mdp/vdpid/5479021390541619201</v>
  </rv>
  <rv s="0">
    <v>536870912</v>
    <v>Sioux City</v>
    <v>ba829694-66ff-4374-93ae-2b727bb3cf3c</v>
    <v>en-US</v>
    <v>Map</v>
  </rv>
  <rv s="0">
    <v>536870912</v>
    <v>Woodbury County</v>
    <v>260693e9-8511-a1b1-1cfa-3960bf983867</v>
    <v>en-US</v>
    <v>Map</v>
  </rv>
  <rv s="1">
    <fb>152.5</fb>
    <v>9</v>
  </rv>
  <rv s="5">
    <v>149</v>
    <v>7</v>
    <v>2056</v>
    <v>0</v>
    <v>Image of Sioux City</v>
  </rv>
  <rv s="1">
    <fb>42.498055999999998</fb>
    <v>10</v>
  </rv>
  <rv s="2">
    <v>334</v>
  </rv>
  <rv s="3">
    <v>https://www.bing.com/search?q=sioux+city+iowa&amp;form=skydnc</v>
    <v>Learn more on Bing</v>
  </rv>
  <rv s="1">
    <fb>-96.395555999999999</fb>
    <v>10</v>
  </rv>
  <rv s="1">
    <fb>85797</fb>
    <v>9</v>
  </rv>
  <rv s="14">
    <v>#VALUE!</v>
    <v>en-US</v>
    <v>ba829694-66ff-4374-93ae-2b727bb3cf3c</v>
    <v>536870912</v>
    <v>1</v>
    <v>2055</v>
    <v>349</v>
    <v>Sioux City</v>
    <v>18</v>
    <v>19</v>
    <v>Map</v>
    <v>7</v>
    <v>8</v>
    <v>100</v>
    <v>4797</v>
    <v>4798</v>
    <v>4</v>
    <v>Sioux City is a city in Woodbury and Plymouth counties in the northwestern part of the U.S. state of Iowa. The population was 85,797 in the 2020 census, making it the fourth-largest city in Iowa. The bulk of the city is in Woodbury County, of which it is the county seat, though a small portion is in Plymouth County. Sioux City is located at the navigational head of the Missouri River. The city is home to several cultural points of interest including the Sioux City Public Museum, Sioux City Art Center and Sergeant Floyd Monument, which is a National Historic Landmark. The city is also home to Chris Larsen Park, commonly referred to as "the Riverfront", which includes the Anderson Dance Pavilion, Sergeant Floyd Riverboat Museum and Lewis and Clark Interpretive Center. Sioux City is the primary city of the five-county Sioux City, IA–NE–SD Metropolitan Statistical Area, with a population of 149,940 in the 2020 Census. The Sioux City–Vermillion, IA–NE–SD Combined Statistical Area had a population of 175,638 as of 2020.</v>
    <v>4799</v>
    <v>4800</v>
    <v>4801</v>
    <v>4802</v>
    <v>4803</v>
    <v>Sioux City</v>
    <v>4804</v>
    <v>10</v>
    <v>Sioux City</v>
    <v>mdp/vdpid/5090151971986341889</v>
  </rv>
  <rv s="0">
    <v>536870912</v>
    <v>Gunnison</v>
    <v>5f7d8c59-ae0f-a9f8-cb02-1cfd0549bb18</v>
    <v>en-US</v>
    <v>Map</v>
  </rv>
  <rv s="0">
    <v>536870912</v>
    <v>Sanpete County</v>
    <v>b6d13f84-847a-5f1e-613d-9143cd7b420a</v>
    <v>en-US</v>
    <v>Map</v>
  </rv>
  <rv s="1">
    <fb>13.7269369848</fb>
    <v>9</v>
  </rv>
  <rv s="5">
    <v>150</v>
    <v>7</v>
    <v>2059</v>
    <v>0</v>
    <v>Image of Gunnison</v>
  </rv>
  <rv s="1">
    <fb>39.153663999999999</fb>
    <v>10</v>
  </rv>
  <rv s="3">
    <v>https://www.bing.com/search?q=gunnison+utah&amp;form=skydnc</v>
    <v>Learn more on Bing</v>
  </rv>
  <rv s="1">
    <fb>-111.81829500000001</fb>
    <v>10</v>
  </rv>
  <rv s="1">
    <fb>3509</fb>
    <v>9</v>
  </rv>
  <rv s="25">
    <v>#VALUE!</v>
    <v>en-US</v>
    <v>5f7d8c59-ae0f-a9f8-cb02-1cfd0549bb18</v>
    <v>536870912</v>
    <v>1</v>
    <v>2058</v>
    <v>664</v>
    <v>Gunnison</v>
    <v>18</v>
    <v>19</v>
    <v>Map</v>
    <v>7</v>
    <v>8</v>
    <v>130</v>
    <v>4807</v>
    <v>4808</v>
    <v>4</v>
    <v>Gunnison is a city in the Sevier Valley in southwestern Sanpete County, Utah, United States. The population was 3,509 at the 2020 census. The city was named in honor of John W. Gunnison, a United States Army officer who surveyed for the transcontinental railroad in 1853.</v>
    <v>4809</v>
    <v>4810</v>
    <v>4811</v>
    <v>4812</v>
    <v>Gunnison</v>
    <v>4813</v>
    <v>1451</v>
    <v>Gunnison</v>
    <v>mdp/vdpid/5084580389331140609</v>
  </rv>
  <rv s="0">
    <v>536870912</v>
    <v>Mikado</v>
    <v>83e7f16d-b205-aadd-e7af-8ee58d1a5bc2</v>
    <v>en-US</v>
    <v>Map</v>
  </rv>
  <rv s="0">
    <v>536870912</v>
    <v>Alcona County</v>
    <v>2bdbbc3c-7132-0a05-730e-a1dff563bd38</v>
    <v>en-US</v>
    <v>Map</v>
  </rv>
  <rv s="1">
    <fb>184.925151078</fb>
    <v>9</v>
  </rv>
  <rv s="1">
    <fb>44.563889000000003</fb>
    <v>10</v>
  </rv>
  <rv s="3">
    <v>https://www.bing.com/search?q=mikado+alcona+county+michigan&amp;form=skydnc</v>
    <v>Learn more on Bing</v>
  </rv>
  <rv s="1">
    <fb>-83.529167000000001</fb>
    <v>10</v>
  </rv>
  <rv s="1">
    <fb>899</fb>
    <v>9</v>
  </rv>
  <rv s="15">
    <v>#VALUE!</v>
    <v>en-US</v>
    <v>83e7f16d-b205-aadd-e7af-8ee58d1a5bc2</v>
    <v>536870912</v>
    <v>1</v>
    <v>2061</v>
    <v>368</v>
    <v>Mikado</v>
    <v>5</v>
    <v>6</v>
    <v>Map</v>
    <v>7</v>
    <v>548</v>
    <v>96</v>
    <v>4816</v>
    <v>4817</v>
    <v>4</v>
    <v>Mikado Township is a civil township of Alcona County in the U.S. state of Michigan. The population was 947 at the 2010 census.</v>
    <v>4818</v>
    <v>4819</v>
    <v>4820</v>
    <v>Mikado</v>
    <v>4821</v>
    <v>162</v>
    <v>Mikado</v>
    <v>mdp/vdpid/5478684398129774593</v>
  </rv>
  <rv s="0">
    <v>536870912</v>
    <v>Stockton-on-Tees</v>
    <v>f044b1bc-3dea-d705-10be-2bb5b8f041b7</v>
    <v>en-US</v>
    <v>Map</v>
  </rv>
  <rv s="1">
    <fb>54.568226199999998</fb>
    <v>10</v>
  </rv>
  <rv s="3">
    <v>https://www.bing.com/search?q=stockton-on-tees&amp;form=skydnc</v>
    <v>Learn more on Bing</v>
  </rv>
  <rv s="1">
    <fb>-1.3144336000000001</fb>
    <v>10</v>
  </rv>
  <rv s="1">
    <fb>82729</fb>
    <v>9</v>
  </rv>
  <rv s="46">
    <v>#VALUE!</v>
    <v>en-US</v>
    <v>f044b1bc-3dea-d705-10be-2bb5b8f041b7</v>
    <v>536870912</v>
    <v>1</v>
    <v>2066</v>
    <v>2002</v>
    <v>Stockton-on-Tees</v>
    <v>5</v>
    <v>6</v>
    <v>Map</v>
    <v>7</v>
    <v>2067</v>
    <v>2707</v>
    <v>2780</v>
    <v>2710</v>
    <v>Stockton-on-Tees, simply Stockton, is a market town in the Borough of Stockton-on-Tees, County Durham, England. It is between the towns of Darlington, Hartlepool and Middlesbrough; to the west, north-east and east respectively.</v>
    <v>4824</v>
    <v>4825</v>
    <v>4826</v>
    <v>Stockton-on-Tees</v>
    <v>4827</v>
    <v>Stockton-on-Tees</v>
    <v>mdp/vdpid/5470611571275202561</v>
  </rv>
  <rv s="0">
    <v>536870912</v>
    <v>Ferntree Gully</v>
    <v>38845b48-87b9-c0e2-0987-da6a717f8d93</v>
    <v>en-US</v>
    <v>Map</v>
  </rv>
  <rv s="1">
    <fb>15.9</fb>
    <v>9</v>
  </rv>
  <rv s="0">
    <v>536870912</v>
    <v>Australia</v>
    <v>06de2191-243d-a83f-6990-2eb1c7f3382a</v>
    <v>en-US</v>
    <v>Map</v>
  </rv>
  <rv s="1">
    <fb>-37.883583000000002</fb>
    <v>10</v>
  </rv>
  <rv s="3">
    <v>https://www.bing.com/search?q=ferntree+gully+victoria&amp;form=skydnc</v>
    <v>Learn more on Bing</v>
  </rv>
  <rv s="1">
    <fb>145.29539500000001</fb>
    <v>10</v>
  </rv>
  <rv s="1">
    <fb>26428</fb>
    <v>9</v>
  </rv>
  <rv s="47">
    <v>#VALUE!</v>
    <v>en-US</v>
    <v>38845b48-87b9-c0e2-0987-da6a717f8d93</v>
    <v>536870912</v>
    <v>1</v>
    <v>2069</v>
    <v>2070</v>
    <v>Ferntree Gully</v>
    <v>18</v>
    <v>63</v>
    <v>Map</v>
    <v>7</v>
    <v>923</v>
    <v>4830</v>
    <v>4831</v>
    <v>Ferntree Gully is a suburb of Melbourne, Victoria, Australia, at the foothills of the Dandenong Ranges, 30 km South east of Melbourne's Central Business District, located within the City of Knox local government area. Ferntree Gully recorded a population of 26,428 at the 2016 Census.</v>
    <v>4832</v>
    <v>4833</v>
    <v>4834</v>
    <v>Ferntree Gully</v>
    <v>4835</v>
    <v>Ferntree Gully</v>
    <v>mdp/vdpid/8885282685598040065</v>
  </rv>
  <rv s="1">
    <fb>0.48241944248714902</fb>
    <v>24</v>
  </rv>
  <rv s="1">
    <fb>7741220</fb>
    <v>9</v>
  </rv>
  <rv s="1">
    <fb>58000</fb>
    <v>9</v>
  </rv>
  <rv s="1">
    <fb>12.6</fb>
    <v>23</v>
  </rv>
  <rv s="1">
    <fb>61</fb>
    <v>51</v>
  </rv>
  <rv s="0">
    <v>536870912</v>
    <v>Canberra</v>
    <v>59ab58e3-2f00-9175-e7b8-76d910040855</v>
    <v>en-US</v>
    <v>Map</v>
  </rv>
  <rv s="1">
    <fb>375907.837</fb>
    <v>9</v>
  </rv>
  <rv s="1">
    <fb>119.797086368366</fb>
    <v>52</v>
  </rv>
  <rv s="1">
    <fb>1.61076787290379E-2</fb>
    <v>24</v>
  </rv>
  <rv s="1">
    <fb>10071.3989785006</fb>
    <v>9</v>
  </rv>
  <rv s="1">
    <fb>1.74</fb>
    <v>23</v>
  </rv>
  <rv s="1">
    <fb>0.16258278059599401</fb>
    <v>24</v>
  </rv>
  <rv s="1">
    <fb>89.625630110237395</fb>
    <v>53</v>
  </rv>
  <rv s="1">
    <fb>0.93</fb>
    <v>54</v>
  </rv>
  <rv s="1">
    <fb>1392680589329.1399</fb>
    <v>22</v>
  </rv>
  <rv s="1">
    <fb>1.0033898000000001</fb>
    <v>24</v>
  </rv>
  <rv s="1">
    <fb>1.1314216000000001</fb>
    <v>24</v>
  </rv>
  <rv s="5">
    <v>151</v>
    <v>7</v>
    <v>2081</v>
    <v>0</v>
    <v>Image of Australia</v>
  </rv>
  <rv s="1">
    <fb>3.1</fb>
    <v>53</v>
  </rv>
  <rv s="0">
    <v>536870912</v>
    <v>Sydney</v>
    <v>3ecec2e8-2993-42e7-7299-f693bbe3b9b9</v>
    <v>en-US</v>
    <v>Map</v>
  </rv>
  <rv s="0">
    <v>805306368</v>
    <v>Elizabeth II (Monarch)</v>
    <v>01e347c1-9d99-c7e6-79d1-390a1844d093</v>
    <v>en-US</v>
    <v>Generic</v>
  </rv>
  <rv s="0">
    <v>805306368</v>
    <v>Marise Payne (Minister)</v>
    <v>cd9c9929-6142-5198-b223-76f660676213</v>
    <v>en-US</v>
    <v>Generic</v>
  </rv>
  <rv s="0">
    <v>805306368</v>
    <v>Josh Frydenberg (Minister)</v>
    <v>49e61b90-ff4e-c3b9-e19f-71c91fb65b52</v>
    <v>en-US</v>
    <v>Generic</v>
  </rv>
  <rv s="0">
    <v>805306368</v>
    <v>Anne Ruston (Minister)</v>
    <v>99740a2f-6f48-49da-b87a-3b6b96362b1d</v>
    <v>en-US</v>
    <v>Generic</v>
  </rv>
  <rv s="0">
    <v>805306368</v>
    <v>Sussan Ley (Minister)</v>
    <v>89414d70-153c-2784-1e39-174b7d7e408a</v>
    <v>en-US</v>
    <v>Generic</v>
  </rv>
  <rv s="0">
    <v>805306368</v>
    <v>Angus Taylor (Minister)</v>
    <v>77f4f69e-8c8f-4cbf-a0dc-f0cfb1ed5f6f</v>
    <v>en-US</v>
    <v>Generic</v>
  </rv>
  <rv s="0">
    <v>805306368</v>
    <v>Ken Wyatt (Minister)</v>
    <v>7fc5a0aa-1a94-2c1c-289d-0b3361414d61</v>
    <v>en-US</v>
    <v>Generic</v>
  </rv>
  <rv s="0">
    <v>805306368</v>
    <v>Melissa Price (Minister)</v>
    <v>8f265d8c-ab79-45d0-88dd-26affaf36e25</v>
    <v>en-US</v>
    <v>Generic</v>
  </rv>
  <rv s="2">
    <v>335</v>
  </rv>
  <rv s="3">
    <v>https://www.bing.com/search?q=australia&amp;form=skydnc</v>
    <v>Learn more on Bing</v>
  </rv>
  <rv s="1">
    <fb>82.748780487804893</fb>
    <v>53</v>
  </rv>
  <rv s="1">
    <fb>1487598500000</fb>
    <v>22</v>
  </rv>
  <rv s="1">
    <fb>6</fb>
    <v>53</v>
  </rv>
  <rv s="1">
    <fb>13.59</fb>
    <v>54</v>
  </rv>
  <rv s="1">
    <fb>0.19558295019999999</fb>
    <v>24</v>
  </rv>
  <rv s="1">
    <fb>3.6778</fb>
    <v>23</v>
  </rv>
  <rv s="1">
    <fb>25364307</fb>
    <v>9</v>
  </rv>
  <rv s="1">
    <fb>0.65517997741699208</fb>
    <v>24</v>
  </rv>
  <rv s="0">
    <v>536870912</v>
    <v>South Australia</v>
    <v>202994ba-49c2-98c5-91fa-e0b05ffcf2da</v>
    <v>en-US</v>
    <v>Map</v>
  </rv>
  <rv s="0">
    <v>536870912</v>
    <v>New South Wales</v>
    <v>9143b1e4-782f-52c3-0f4a-cea5eaf6f36a</v>
    <v>en-US</v>
    <v>Map</v>
  </rv>
  <rv s="0">
    <v>536870912</v>
    <v>Tasmania</v>
    <v>8327961c-5e1c-9007-38cc-b90bc76e7bc3</v>
    <v>en-US</v>
    <v>Map</v>
  </rv>
  <rv s="0">
    <v>536870912</v>
    <v>Australian Capital Territory</v>
    <v>c296eb2e-2c1a-16bf-bc37-164541ce7365</v>
    <v>en-US</v>
    <v>Map</v>
  </rv>
  <rv s="0">
    <v>536870912</v>
    <v>Queensland</v>
    <v>d8d1c6ea-bc68-82f2-5bb3-ae7aa11442b4</v>
    <v>en-US</v>
    <v>Map</v>
  </rv>
  <rv s="0">
    <v>536870912</v>
    <v>Western Australia</v>
    <v>bf87c7cd-72cb-99af-809b-eb7577149dcd</v>
    <v>en-US</v>
    <v>Map</v>
  </rv>
  <rv s="0">
    <v>536870912</v>
    <v>Victoria</v>
    <v>afad25fd-4cbc-2e30-7764-19bd8a1cb1bc</v>
    <v>en-US</v>
    <v>Map</v>
  </rv>
  <rv s="0">
    <v>536870912</v>
    <v>Northern Territory</v>
    <v>20947ace-4dd4-0516-21df-2af8da517b06</v>
    <v>en-US</v>
    <v>Map</v>
  </rv>
  <rv s="2">
    <v>336</v>
  </rv>
  <rv s="1">
    <fb>0.22985815296127299</fb>
    <v>24</v>
  </rv>
  <rv s="2">
    <v>337</v>
  </rv>
  <rv s="1">
    <fb>0.47399999999999998</fb>
    <v>24</v>
  </rv>
  <rv s="1">
    <fb>5.2680001258850098E-2</fb>
    <v>56</v>
  </rv>
  <rv s="1">
    <fb>21844756</fb>
    <v>9</v>
  </rv>
  <rv s="7">
    <v>#VALUE!</v>
    <v>en-US</v>
    <v>06de2191-243d-a83f-6990-2eb1c7f3382a</v>
    <v>536870912</v>
    <v>1</v>
    <v>2079</v>
    <v>49</v>
    <v>Australia</v>
    <v>18</v>
    <v>19</v>
    <v>Map</v>
    <v>7</v>
    <v>2080</v>
    <v>AU</v>
    <v>4837</v>
    <v>4838</v>
    <v>4839</v>
    <v>4840</v>
    <v>4841</v>
    <v>4842</v>
    <v>4843</v>
    <v>4844</v>
    <v>4845</v>
    <v>AUD</v>
    <v>Australia, officially the Commonwealth of Australia, is a sovereign country comprising the mainland of the Australian continent, the island of Tasmania, and numerous smaller islands. With an area of 7,617,930 square kilometres,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and mountain ranges in the south-east.</v>
    <v>4846</v>
    <v>4847</v>
    <v>4848</v>
    <v>4849</v>
    <v>4850</v>
    <v>4851</v>
    <v>4852</v>
    <v>4853</v>
    <v>4854</v>
    <v>4855</v>
    <v>4856</v>
    <v>4865</v>
    <v>4866</v>
    <v>4867</v>
    <v>4868</v>
    <v>4869</v>
    <v>4870</v>
    <v>Australia</v>
    <v>Advance Australia Fair</v>
    <v>73</v>
    <v>Commonwealth of Australia</v>
    <v>4871</v>
    <v>4872</v>
    <v>4873</v>
    <v>543</v>
    <v>216</v>
    <v>2158</v>
    <v>541</v>
    <v>189</v>
    <v>1099</v>
    <v>567</v>
    <v>4874</v>
    <v>4883</v>
    <v>4884</v>
    <v>4885</v>
    <v>4886</v>
    <v>4887</v>
    <v>Australia</v>
    <v>4888</v>
    <v>mdp/vdpid/12</v>
  </rv>
  <rv s="0">
    <v>536870912</v>
    <v>Verona</v>
    <v>9d15500f-fd91-a865-4200-928467482be6</v>
    <v>en-US</v>
    <v>Map</v>
  </rv>
  <rv s="0">
    <v>536870912</v>
    <v>Essex County</v>
    <v>def6c73e-051c-58a1-0b7c-3dac145b9489</v>
    <v>en-US</v>
    <v>Map</v>
  </rv>
  <rv s="1">
    <fb>7.1909999999999998</fb>
    <v>9</v>
  </rv>
  <rv s="1">
    <fb>40.834007</fb>
    <v>10</v>
  </rv>
  <rv s="2">
    <v>338</v>
  </rv>
  <rv s="3">
    <v>https://www.bing.com/search?q=verona+new+jersey&amp;form=skydnc</v>
    <v>Learn more on Bing</v>
  </rv>
  <rv s="1">
    <fb>-74.242876999999993</fb>
    <v>10</v>
  </rv>
  <rv s="1">
    <fb>13420</fb>
    <v>9</v>
  </rv>
  <rv s="4">
    <v>#VALUE!</v>
    <v>en-US</v>
    <v>9d15500f-fd91-a865-4200-928467482be6</v>
    <v>536870912</v>
    <v>1</v>
    <v>2084</v>
    <v>3</v>
    <v>Verona</v>
    <v>18</v>
    <v>63</v>
    <v>Map</v>
    <v>7</v>
    <v>548</v>
    <v>88</v>
    <v>4891</v>
    <v>4892</v>
    <v>4</v>
    <v>Verona is a township in Essex County, New Jersey, United States. As of the 2010 United States Census, the township's population was 13,332 reflecting a decline of 201 from the 13,533 counted in the 2000 Census, which had in turn declined by 64 from the 13,597 counted in the 1990 Census.</v>
    <v>4893</v>
    <v>4894</v>
    <v>4895</v>
    <v>4896</v>
    <v>Verona</v>
    <v>4897</v>
    <v>162</v>
    <v>Verona</v>
    <v>mdp/vdpid/5487310240258981889</v>
  </rv>
  <rv s="0">
    <v>536870912</v>
    <v>Stockbridge</v>
    <v>37b0d563-7a0e-f278-ef89-70ad310e42aa</v>
    <v>en-US</v>
    <v>Map</v>
  </rv>
  <rv s="0">
    <v>536870912</v>
    <v>Henry County</v>
    <v>4e4873cc-264d-e057-679a-c82d17988f7f</v>
    <v>en-US</v>
    <v>Map</v>
  </rv>
  <rv s="1">
    <fb>34.799999999999997</fb>
    <v>9</v>
  </rv>
  <rv s="1">
    <fb>33.544215999999999</fb>
    <v>10</v>
  </rv>
  <rv s="2">
    <v>339</v>
  </rv>
  <rv s="3">
    <v>https://www.bing.com/search?q=stockbridge+georgia&amp;form=skydnc</v>
    <v>Learn more on Bing</v>
  </rv>
  <rv s="1">
    <fb>-84.231532000000001</fb>
    <v>10</v>
  </rv>
  <rv s="1">
    <fb>28973</fb>
    <v>9</v>
  </rv>
  <rv s="4">
    <v>#VALUE!</v>
    <v>en-US</v>
    <v>37b0d563-7a0e-f278-ef89-70ad310e42aa</v>
    <v>536870912</v>
    <v>1</v>
    <v>2088</v>
    <v>3</v>
    <v>Stockbridge</v>
    <v>5</v>
    <v>6</v>
    <v>Map</v>
    <v>7</v>
    <v>8</v>
    <v>125</v>
    <v>4900</v>
    <v>4901</v>
    <v>4</v>
    <v>Stockbridge is a city in Henry County, Georgia, United States. As of the 2010 census the population was 25,637, up from 9,853 in 2000. Stockbridge is part of the Atlanta metropolitan area.</v>
    <v>4902</v>
    <v>4903</v>
    <v>4904</v>
    <v>4905</v>
    <v>Stockbridge</v>
    <v>4906</v>
    <v>162</v>
    <v>Stockbridge</v>
    <v>mdp/vdpid/5496648527922593793</v>
  </rv>
  <rv s="0">
    <v>536870912</v>
    <v>Libertyville</v>
    <v>bcd95e0c-2860-1f0a-daa4-f9243dd97057</v>
    <v>en-US</v>
    <v>Map</v>
  </rv>
  <rv s="1">
    <fb>23.72</fb>
    <v>9</v>
  </rv>
  <rv s="1">
    <fb>42.282995999999997</fb>
    <v>10</v>
  </rv>
  <rv s="2">
    <v>340</v>
  </rv>
  <rv s="3">
    <v>https://www.bing.com/search?q=libertyville+illinois&amp;form=skydnc</v>
    <v>Learn more on Bing</v>
  </rv>
  <rv s="1">
    <fb>-87.953339</fb>
    <v>10</v>
  </rv>
  <rv s="1">
    <fb>20579</fb>
    <v>9</v>
  </rv>
  <rv s="4">
    <v>#VALUE!</v>
    <v>en-US</v>
    <v>bcd95e0c-2860-1f0a-daa4-f9243dd97057</v>
    <v>536870912</v>
    <v>1</v>
    <v>2090</v>
    <v>3</v>
    <v>Libertyville</v>
    <v>18</v>
    <v>63</v>
    <v>Map</v>
    <v>7</v>
    <v>8</v>
    <v>111</v>
    <v>2401</v>
    <v>4909</v>
    <v>4</v>
    <v>Libertyville is a village in Lake County, Illinois, United States, and a northern suburb of Chicago. It is located 5 miles west of Lake Michigan on the Des Plaines River. The 2020 census population was 20,579. It is part of Libertyville Township, which includes the village, neighboring Green Oaks, and portions of Vernon Hills, Mundelein, unincorporated Waukegan and Lake Forest, and part of Knollwood CDP. Libertyville neighbors communities as well as Gurnee to the north and Grayslake to the northwest. Libertyville is about 40 miles north of the Chicago Loop and is part of the United States Census Bureau's Chicago combined statistical area.</v>
    <v>4910</v>
    <v>4911</v>
    <v>4912</v>
    <v>4913</v>
    <v>Libertyville</v>
    <v>4914</v>
    <v>10</v>
    <v>Libertyville</v>
    <v>mdp/vdpid/5476903672526929922</v>
  </rv>
  <rv s="0">
    <v>536870912</v>
    <v>Delray Beach</v>
    <v>6f9f7246-dbb4-eafa-89c9-fb41d5996ca8</v>
    <v>en-US</v>
    <v>Map</v>
  </rv>
  <rv s="0">
    <v>536870912</v>
    <v>Palm Beach County</v>
    <v>0c635aa7-7e88-bc32-6927-73591d37397d</v>
    <v>en-US</v>
    <v>Map</v>
  </rv>
  <rv s="1">
    <fb>41.15</fb>
    <v>9</v>
  </rv>
  <rv s="1">
    <fb>26.459167000000001</fb>
    <v>10</v>
  </rv>
  <rv s="2">
    <v>341</v>
  </rv>
  <rv s="3">
    <v>https://www.bing.com/search?q=delray+beach+florida&amp;form=skydnc</v>
    <v>Learn more on Bing</v>
  </rv>
  <rv s="1">
    <fb>-80.083055999999999</fb>
    <v>10</v>
  </rv>
  <rv s="1">
    <fb>66846</fb>
    <v>9</v>
  </rv>
  <rv s="4">
    <v>#VALUE!</v>
    <v>en-US</v>
    <v>6f9f7246-dbb4-eafa-89c9-fb41d5996ca8</v>
    <v>536870912</v>
    <v>1</v>
    <v>2095</v>
    <v>3</v>
    <v>Delray Beach</v>
    <v>18</v>
    <v>63</v>
    <v>Map</v>
    <v>7</v>
    <v>8</v>
    <v>116</v>
    <v>4917</v>
    <v>4918</v>
    <v>4</v>
    <v>Delray Beach is a city in Palm Beach County, Florida, United States. The population of Delray Beach as of April 1, 2020 was 66,846 according to the 2020 United States Census. Located 52 miles north of Miami, Delray Beach is in the Miami metropolitan area, which was home to an estimated 6,198,782 people in 2018.</v>
    <v>4919</v>
    <v>4920</v>
    <v>4921</v>
    <v>4922</v>
    <v>Delray Beach</v>
    <v>4923</v>
    <v>162</v>
    <v>Delray Beach</v>
    <v>mdp/vdpid/5502137043695697921</v>
  </rv>
  <rv s="0">
    <v>536870912</v>
    <v>Buckeye</v>
    <v>3238a30f-3f70-ce69-92f7-1366415d3a10</v>
    <v>en-US</v>
    <v>Map</v>
  </rv>
  <rv s="0">
    <v>536870912</v>
    <v>Huntington County</v>
    <v>b838b1e7-0a4f-eae8-5193-a4d44943b156</v>
    <v>en-US</v>
    <v>Map</v>
  </rv>
  <rv s="1">
    <fb>40.698115000000001</fb>
    <v>10</v>
  </rv>
  <rv s="3">
    <v>https://www.bing.com/search?q=buckeye+salamonie+township+huntington+county&amp;form=skydnc</v>
    <v>Learn more on Bing</v>
  </rv>
  <rv s="1">
    <fb>-85.353769999999997</fb>
    <v>10</v>
  </rv>
  <rv s="2">
    <v>342</v>
  </rv>
  <rv s="38">
    <v>#VALUE!</v>
    <v>en-US</v>
    <v>3238a30f-3f70-ce69-92f7-1366415d3a10</v>
    <v>536870912</v>
    <v>1</v>
    <v>2097</v>
    <v>1143</v>
    <v>Buckeye</v>
    <v>5</v>
    <v>6</v>
    <v>Map</v>
    <v>7</v>
    <v>117</v>
    <v>4926</v>
    <v>4</v>
    <v>Buckeye is an unincorporated community in Salamonie Township, Huntington County, Indiana.</v>
    <v>4927</v>
    <v>4928</v>
    <v>4929</v>
    <v>Buckeye</v>
    <v>4930</v>
    <v>Buckeye</v>
    <v>mdp/vdpid/5478497554234605569</v>
  </rv>
  <rv s="0">
    <v>536870912</v>
    <v>Burnsville</v>
    <v>97dff8e4-7167-a47b-04f8-092e14343413</v>
    <v>en-US</v>
    <v>Map</v>
  </rv>
  <rv s="1">
    <fb>69.75</fb>
    <v>9</v>
  </rv>
  <rv s="1">
    <fb>44.762056000000001</fb>
    <v>10</v>
  </rv>
  <rv s="2">
    <v>343</v>
  </rv>
  <rv s="3">
    <v>https://www.bing.com/search?q=burnsville+minnesota&amp;form=skydnc</v>
    <v>Learn more on Bing</v>
  </rv>
  <rv s="1">
    <fb>-93.275772000000003</fb>
    <v>10</v>
  </rv>
  <rv s="1">
    <fb>64317</fb>
    <v>9</v>
  </rv>
  <rv s="4">
    <v>#VALUE!</v>
    <v>en-US</v>
    <v>97dff8e4-7167-a47b-04f8-092e14343413</v>
    <v>536870912</v>
    <v>1</v>
    <v>2101</v>
    <v>3</v>
    <v>Burnsville</v>
    <v>18</v>
    <v>63</v>
    <v>Map</v>
    <v>7</v>
    <v>8</v>
    <v>90</v>
    <v>2078</v>
    <v>4933</v>
    <v>4</v>
    <v>Burnsville is a city 15 miles south of downtown Minneapolis in Dakota County, Minnesota, United States. The city lies on bluff overlooking the south bank of the Minnesota River upstream from its confluence with the Mississippi River. Burnsville and nearby suburbs form the southern portion of Minneapolis–Saint Paul, the 16th-largest metropolitan area in the United States, with about 3.6 million residents. According to the 2020 census, the population is 64,317.</v>
    <v>4934</v>
    <v>4935</v>
    <v>4936</v>
    <v>4937</v>
    <v>Burnsville</v>
    <v>4938</v>
    <v>10</v>
    <v>Burnsville</v>
    <v>mdp/vdpid/5091502332957425665</v>
  </rv>
  <rv s="0">
    <v>536870912</v>
    <v>Verona</v>
    <v>a38c658f-5f0c-a79e-5be5-022ee1a768ca</v>
    <v>en-US</v>
    <v>Map</v>
  </rv>
  <rv s="1">
    <fb>16.47</fb>
    <v>9</v>
  </rv>
  <rv s="1">
    <fb>42.986457999999999</fb>
    <v>10</v>
  </rv>
  <rv s="3">
    <v>https://www.bing.com/search?q=verona+wisconsin&amp;form=skydnc</v>
    <v>Learn more on Bing</v>
  </rv>
  <rv s="1">
    <fb>-89.578599999999994</fb>
    <v>10</v>
  </rv>
  <rv s="1">
    <fb>13166</fb>
    <v>9</v>
  </rv>
  <rv s="15">
    <v>#VALUE!</v>
    <v>en-US</v>
    <v>a38c658f-5f0c-a79e-5be5-022ee1a768ca</v>
    <v>536870912</v>
    <v>1</v>
    <v>2106</v>
    <v>368</v>
    <v>Verona</v>
    <v>18</v>
    <v>63</v>
    <v>Map</v>
    <v>7</v>
    <v>548</v>
    <v>115</v>
    <v>3434</v>
    <v>4941</v>
    <v>4</v>
    <v>Verona is a city in Dane County, Wisconsin, in the United States and is a suburb of Madison. The population was 14,030 at the 2020 census. The city is located ten miles southwest of downtown Madison within the Town of Verona. It is part of the Madison Metropolitan Statistical Area.</v>
    <v>4942</v>
    <v>4943</v>
    <v>4944</v>
    <v>Verona</v>
    <v>4945</v>
    <v>10</v>
    <v>Verona</v>
    <v>mdp/vdpid/5476690089339781121</v>
  </rv>
  <rv s="0">
    <v>536870912</v>
    <v>Brooklyn Park</v>
    <v>91df9c07-bb1c-4370-9ed4-53f099e598aa</v>
    <v>en-US</v>
    <v>Map</v>
  </rv>
  <rv s="1">
    <fb>68.819999999999993</fb>
    <v>9</v>
  </rv>
  <rv s="1">
    <fb>45.094166999999999</fb>
    <v>10</v>
  </rv>
  <rv s="2">
    <v>344</v>
  </rv>
  <rv s="3">
    <v>https://www.bing.com/search?q=brooklyn+park+minnesota&amp;form=skydnc</v>
    <v>Learn more on Bing</v>
  </rv>
  <rv s="1">
    <fb>-93.356110999999999</fb>
    <v>10</v>
  </rv>
  <rv s="1">
    <fb>86478</fb>
    <v>9</v>
  </rv>
  <rv s="4">
    <v>#VALUE!</v>
    <v>en-US</v>
    <v>91df9c07-bb1c-4370-9ed4-53f099e598aa</v>
    <v>536870912</v>
    <v>1</v>
    <v>2113</v>
    <v>3</v>
    <v>Brooklyn Park</v>
    <v>18</v>
    <v>63</v>
    <v>Map</v>
    <v>7</v>
    <v>8</v>
    <v>90</v>
    <v>1251</v>
    <v>4948</v>
    <v>4</v>
    <v>Brooklyn Park is a suburban city on the west bank of the Mississippi River, upstream from downtown Minneapolis in northern Hennepin County. It is the sixth-largest city in the U.S. state of Minnesota. Its population was 86,478 at the 2020 census. The city still has undeveloped land and farms, including the historic Eidem Homestead, a 1900s working farm that is a popular tourist attraction for families and school field trips. Brooklyn Park is considered both a second- and third-tier suburb of Minneapolis, because much of the land north of 85th Avenue was developed after 2000.</v>
    <v>4949</v>
    <v>4950</v>
    <v>4951</v>
    <v>4952</v>
    <v>Brooklyn Park</v>
    <v>4953</v>
    <v>10</v>
    <v>Brooklyn Park</v>
    <v>mdp/vdpid/4899341338807369729</v>
  </rv>
  <rv s="0">
    <v>536870912</v>
    <v>Darien</v>
    <v>7d617955-fe7b-1d5a-8c0e-c4c25c622edd</v>
    <v>en-US</v>
    <v>Map</v>
  </rv>
  <rv s="0">
    <v>536870912</v>
    <v>Genesee County</v>
    <v>b12c2943-b8dd-618a-45dc-590a84aeb251</v>
    <v>en-US</v>
    <v>Map</v>
  </rv>
  <rv s="1">
    <fb>123.283434052</fb>
    <v>9</v>
  </rv>
  <rv s="1">
    <fb>42.902048000000001</fb>
    <v>10</v>
  </rv>
  <rv s="3">
    <v>https://www.bing.com/search?q=darien+genesee+county+new+york&amp;form=skydnc</v>
    <v>Learn more on Bing</v>
  </rv>
  <rv s="1">
    <fb>-78.350767000000005</fb>
    <v>10</v>
  </rv>
  <rv s="1">
    <fb>3031</fb>
    <v>9</v>
  </rv>
  <rv s="15">
    <v>#VALUE!</v>
    <v>en-US</v>
    <v>7d617955-fe7b-1d5a-8c0e-c4c25c622edd</v>
    <v>536870912</v>
    <v>1</v>
    <v>2115</v>
    <v>368</v>
    <v>Darien</v>
    <v>5</v>
    <v>6</v>
    <v>Map</v>
    <v>7</v>
    <v>548</v>
    <v>84</v>
    <v>4956</v>
    <v>4957</v>
    <v>4</v>
    <v>Darien is a town in Genesee County, New York, United States. The population was 3,158 at the 2010 census. Darien lies in the southwestern part of Genesee County, southwest of Batavia.</v>
    <v>4958</v>
    <v>4959</v>
    <v>4960</v>
    <v>Darien</v>
    <v>4961</v>
    <v>162</v>
    <v>Darien</v>
    <v>mdp/vdpid/5485745567617253377</v>
  </rv>
  <rv s="0">
    <v>536870912</v>
    <v>White Sulphur Springs</v>
    <v>e792f261-262b-5176-781b-9ecfb333615e</v>
    <v>en-US</v>
    <v>Map</v>
  </rv>
  <rv s="0">
    <v>536870912</v>
    <v>Greenbrier County</v>
    <v>c7a1dc6c-3a89-f23e-7d5f-e56dbf95cb35</v>
    <v>en-US</v>
    <v>Map</v>
  </rv>
  <rv s="1">
    <fb>5.13</fb>
    <v>9</v>
  </rv>
  <rv s="5">
    <v>152</v>
    <v>7</v>
    <v>2119</v>
    <v>0</v>
    <v>Image of White Sulphur Springs</v>
  </rv>
  <rv s="1">
    <fb>37.793905600000002</fb>
    <v>10</v>
  </rv>
  <rv s="2">
    <v>345</v>
  </rv>
  <rv s="3">
    <v>https://www.bing.com/search?q=white+sulphur+springs+west+virginia&amp;form=skydnc</v>
    <v>Learn more on Bing</v>
  </rv>
  <rv s="1">
    <fb>-80.300770200000002</fb>
    <v>10</v>
  </rv>
  <rv s="1">
    <fb>2398</fb>
    <v>9</v>
  </rv>
  <rv s="14">
    <v>#VALUE!</v>
    <v>en-US</v>
    <v>e792f261-262b-5176-781b-9ecfb333615e</v>
    <v>536870912</v>
    <v>1</v>
    <v>2118</v>
    <v>349</v>
    <v>White Sulphur Springs</v>
    <v>18</v>
    <v>19</v>
    <v>Map</v>
    <v>7</v>
    <v>548</v>
    <v>106</v>
    <v>4964</v>
    <v>4965</v>
    <v>4</v>
    <v>White Sulphur Springs is a city in Greenbrier County in southeastern West Virginia, United States. The population was 2,444 at the 2010 census. The city emblem consists of five dandelion flowers and the citizens celebrate spring with an annual Dandelion Festival.</v>
    <v>4966</v>
    <v>4967</v>
    <v>4968</v>
    <v>4969</v>
    <v>4970</v>
    <v>White Sulphur Springs</v>
    <v>4971</v>
    <v>162</v>
    <v>White Sulphur Springs</v>
    <v>mdp/vdpid/5484024651547934721</v>
  </rv>
  <rv s="0">
    <v>536870912</v>
    <v>Round Rock</v>
    <v>792bbac6-99ce-4f9c-8b35-5795f6a4137b</v>
    <v>en-US</v>
    <v>Map</v>
  </rv>
  <rv s="0">
    <v>536870912</v>
    <v>Williamson County</v>
    <v>0ab3c204-c789-aed4-ab72-6d6f335aad6c</v>
    <v>en-US</v>
    <v>Map</v>
  </rv>
  <rv s="1">
    <fb>68.116687301799999</fb>
    <v>9</v>
  </rv>
  <rv s="5">
    <v>153</v>
    <v>7</v>
    <v>2125</v>
    <v>0</v>
    <v>Image of Round Rock</v>
  </rv>
  <rv s="1">
    <fb>30.508787900000002</fb>
    <v>10</v>
  </rv>
  <rv s="2">
    <v>346</v>
  </rv>
  <rv s="3">
    <v>https://www.bing.com/search?q=round+rock+texas&amp;form=skydnc</v>
    <v>Learn more on Bing</v>
  </rv>
  <rv s="1">
    <fb>-97.679965100000004</fb>
    <v>10</v>
  </rv>
  <rv s="1">
    <fb>119468</fb>
    <v>9</v>
  </rv>
  <rv s="14">
    <v>#VALUE!</v>
    <v>en-US</v>
    <v>792bbac6-99ce-4f9c-8b35-5795f6a4137b</v>
    <v>536870912</v>
    <v>1</v>
    <v>2124</v>
    <v>349</v>
    <v>Round Rock</v>
    <v>5</v>
    <v>466</v>
    <v>Map</v>
    <v>7</v>
    <v>8</v>
    <v>93</v>
    <v>4974</v>
    <v>4975</v>
    <v>4</v>
    <v>Round Rock is a city in the U.S. state of Texas, in Williamson County, which is a part of the Greater Austin metropolitan area. Its population is 119,468 as of the 2020 census.</v>
    <v>4976</v>
    <v>4977</v>
    <v>4978</v>
    <v>4979</v>
    <v>4980</v>
    <v>Round Rock</v>
    <v>4981</v>
    <v>10</v>
    <v>Round Rock</v>
    <v>mdp/vdpid/5108824107877662721</v>
  </rv>
  <rv s="0">
    <v>536870912</v>
    <v>Bellefontaine</v>
    <v>5e92116c-49a8-ef41-66f6-e25f4c0b8ccd</v>
    <v>en-US</v>
    <v>Map</v>
  </rv>
  <rv s="0">
    <v>536870912</v>
    <v>Logan County</v>
    <v>78618f54-7fef-dd75-4714-d4f64364fd45</v>
    <v>en-US</v>
    <v>Map</v>
  </rv>
  <rv s="1">
    <fb>26</fb>
    <v>9</v>
  </rv>
  <rv s="1">
    <fb>40.360833</fb>
    <v>10</v>
  </rv>
  <rv s="2">
    <v>347</v>
  </rv>
  <rv s="3">
    <v>https://www.bing.com/search?q=bellefontaine+ohio&amp;form=skydnc</v>
    <v>Learn more on Bing</v>
  </rv>
  <rv s="1">
    <fb>-83.758055999999996</fb>
    <v>10</v>
  </rv>
  <rv s="4">
    <v>#VALUE!</v>
    <v>en-US</v>
    <v>5e92116c-49a8-ef41-66f6-e25f4c0b8ccd</v>
    <v>536870912</v>
    <v>1</v>
    <v>2129</v>
    <v>3</v>
    <v>Bellefontaine</v>
    <v>18</v>
    <v>63</v>
    <v>Map</v>
    <v>7</v>
    <v>548</v>
    <v>95</v>
    <v>4984</v>
    <v>4985</v>
    <v>4</v>
    <v>Bellefontaine is a city in and the county seat of Logan County, Ohio, United States, located 48 miles northwest of Columbus. The population was 13,370 at the 2010 Census. It is the principal city of the Bellefontaine, OH Micropolitan Statistical Area, which includes all of Logan County. The highest point in Ohio, Campbell Hill, is within the city limits.</v>
    <v>4986</v>
    <v>4987</v>
    <v>4988</v>
    <v>4989</v>
    <v>Bellefontaine</v>
    <v>4945</v>
    <v>162</v>
    <v>Bellefontaine</v>
    <v>mdp/vdpid/5480065859445587969</v>
  </rv>
  <rv s="0">
    <v>536870912</v>
    <v>Moreno Valley</v>
    <v>8c076c8c-4e7e-4f6b-abba-8d101d54e354</v>
    <v>en-US</v>
    <v>Map</v>
  </rv>
  <rv s="1">
    <fb>133.31899999999999</fb>
    <v>9</v>
  </rv>
  <rv s="5">
    <v>154</v>
    <v>7</v>
    <v>2134</v>
    <v>0</v>
    <v>Image of Moreno Valley</v>
  </rv>
  <rv s="1">
    <fb>33.920890200000002</fb>
    <v>10</v>
  </rv>
  <rv s="3">
    <v>https://www.bing.com/search?q=moreno+valley+california&amp;form=skydnc</v>
    <v>Learn more on Bing</v>
  </rv>
  <rv s="1">
    <fb>-117.2611563</fb>
    <v>10</v>
  </rv>
  <rv s="1">
    <fb>208634</fb>
    <v>9</v>
  </rv>
  <rv s="25">
    <v>#VALUE!</v>
    <v>en-US</v>
    <v>8c076c8c-4e7e-4f6b-abba-8d101d54e354</v>
    <v>536870912</v>
    <v>1</v>
    <v>2133</v>
    <v>664</v>
    <v>Moreno Valley</v>
    <v>18</v>
    <v>19</v>
    <v>Map</v>
    <v>7</v>
    <v>8</v>
    <v>86</v>
    <v>2497</v>
    <v>4992</v>
    <v>4</v>
    <v>Moreno Valley is a city in Riverside County, California, and is part of the Riverside–San Bernardino–Ontario metropolitan area. It is the second-largest city in Riverside County by population and one of the Inland Empire's population centers. As of the 2020 census, the city's population was 208,634. Moreno Valley is also part of the larger greater Los Angeles area.</v>
    <v>4993</v>
    <v>4994</v>
    <v>4995</v>
    <v>4996</v>
    <v>Moreno Valley</v>
    <v>4997</v>
    <v>226</v>
    <v>Moreno Valley</v>
    <v>mdp/vdpid/5061329841018634241</v>
  </rv>
  <rv s="0">
    <v>536870912</v>
    <v>Saint Anthony</v>
    <v>a7ec79e6-43ec-3df1-00e1-1d71a6fb44f3</v>
    <v>en-US</v>
    <v>Map</v>
  </rv>
  <rv s="0">
    <v>536870912</v>
    <v>Dubois County</v>
    <v>b8e4ca17-aa3d-f4c6-df84-5b9e3604e494</v>
    <v>en-US</v>
    <v>Map</v>
  </rv>
  <rv s="1">
    <fb>38.314653999999997</fb>
    <v>10</v>
  </rv>
  <rv s="3">
    <v>https://www.bing.com/search?q=saint+anthony+jackson+township+dubois+county&amp;form=skydnc</v>
    <v>Learn more on Bing</v>
  </rv>
  <rv s="1">
    <fb>-86.820083999999994</fb>
    <v>10</v>
  </rv>
  <rv s="38">
    <v>#VALUE!</v>
    <v>en-US</v>
    <v>a7ec79e6-43ec-3df1-00e1-1d71a6fb44f3</v>
    <v>536870912</v>
    <v>1</v>
    <v>2136</v>
    <v>1143</v>
    <v>Saint Anthony</v>
    <v>5</v>
    <v>6</v>
    <v>Map</v>
    <v>7</v>
    <v>117</v>
    <v>5000</v>
    <v>4</v>
    <v>Saint Anthony is an unincorporated community in Jackson Township, Dubois County, in the U.S. state of Indiana.</v>
    <v>5001</v>
    <v>5002</v>
    <v>5003</v>
    <v>Saint Anthony</v>
    <v>162</v>
    <v>Saint Anthony</v>
    <v>mdp/vdpid/5481540472746803202</v>
  </rv>
  <rv s="0">
    <v>536870912</v>
    <v>Jesup</v>
    <v>bd43493a-63a7-ad7f-67b6-79f267918c46</v>
    <v>en-US</v>
    <v>Map</v>
  </rv>
  <rv s="0">
    <v>536870912</v>
    <v>Wayne County</v>
    <v>51087900-448e-628b-3549-fdda888e4041</v>
    <v>en-US</v>
    <v>Map</v>
  </rv>
  <rv s="1">
    <fb>42.993802631599998</fb>
    <v>9</v>
  </rv>
  <rv s="5">
    <v>155</v>
    <v>7</v>
    <v>2141</v>
    <v>0</v>
    <v>Image of Jesup</v>
  </rv>
  <rv s="1">
    <fb>31.601944</fb>
    <v>10</v>
  </rv>
  <rv s="2">
    <v>348</v>
  </rv>
  <rv s="3">
    <v>https://www.bing.com/search?q=jesup+georgia&amp;form=skydnc</v>
    <v>Learn more on Bing</v>
  </rv>
  <rv s="1">
    <fb>-81.885000000000005</fb>
    <v>10</v>
  </rv>
  <rv s="1">
    <fb>9809</fb>
    <v>9</v>
  </rv>
  <rv s="14">
    <v>#VALUE!</v>
    <v>en-US</v>
    <v>bd43493a-63a7-ad7f-67b6-79f267918c46</v>
    <v>536870912</v>
    <v>1</v>
    <v>2140</v>
    <v>349</v>
    <v>Jesup</v>
    <v>5</v>
    <v>466</v>
    <v>Map</v>
    <v>7</v>
    <v>8</v>
    <v>125</v>
    <v>5006</v>
    <v>5007</v>
    <v>4</v>
    <v>Jesup is a city in Wayne County, Georgia, United States. The population was 9,809 at the 2020 census. The city is the county seat of Wayne County.</v>
    <v>5008</v>
    <v>5009</v>
    <v>5010</v>
    <v>5011</v>
    <v>5012</v>
    <v>Jesup</v>
    <v>5013</v>
    <v>162</v>
    <v>Jesup</v>
    <v>mdp/vdpid/5497174130400690177</v>
  </rv>
  <rv s="0">
    <v>536870912</v>
    <v>Heath</v>
    <v>05a00dab-e36e-0100-51d5-4159beea5f79</v>
    <v>en-US</v>
    <v>Map</v>
  </rv>
  <rv s="0">
    <v>536870912</v>
    <v>Rockwall County</v>
    <v>c12cefd0-a6d6-4f8d-4001-38121ed66594</v>
    <v>en-US</v>
    <v>Map</v>
  </rv>
  <rv s="1">
    <fb>17.870917961300002</fb>
    <v>9</v>
  </rv>
  <rv s="5">
    <v>156</v>
    <v>7</v>
    <v>2145</v>
    <v>0</v>
    <v>Image of Heath</v>
  </rv>
  <rv s="1">
    <fb>32.847777999999998</fb>
    <v>10</v>
  </rv>
  <rv s="2">
    <v>349</v>
  </rv>
  <rv s="3">
    <v>https://www.bing.com/search?q=heath+texas&amp;form=skydnc</v>
    <v>Learn more on Bing</v>
  </rv>
  <rv s="1">
    <fb>-96.478333000000006</fb>
    <v>10</v>
  </rv>
  <rv s="1">
    <fb>8953</fb>
    <v>9</v>
  </rv>
  <rv s="14">
    <v>#VALUE!</v>
    <v>en-US</v>
    <v>05a00dab-e36e-0100-51d5-4159beea5f79</v>
    <v>536870912</v>
    <v>1</v>
    <v>2144</v>
    <v>349</v>
    <v>Heath</v>
    <v>5</v>
    <v>466</v>
    <v>Map</v>
    <v>7</v>
    <v>548</v>
    <v>93</v>
    <v>5016</v>
    <v>5017</v>
    <v>4</v>
    <v>Heath is a city in Rockwall and Kaufman counties, Texas, United States. The population was 6,921 at the 2010 census, up from 4,149 at the 2000 census. It is part of the Dallas–Fort Worth metroplex.</v>
    <v>5018</v>
    <v>5019</v>
    <v>5020</v>
    <v>5021</v>
    <v>5022</v>
    <v>Heath</v>
    <v>5023</v>
    <v>10</v>
    <v>Heath</v>
    <v>mdp/vdpid/5107871654990577665</v>
  </rv>
  <rv s="0">
    <v>536870912</v>
    <v>Powder Springs</v>
    <v>75193249-583f-9962-c83f-deb99f021ca0</v>
    <v>en-US</v>
    <v>Map</v>
  </rv>
  <rv s="1">
    <fb>18.600000000000001</fb>
    <v>9</v>
  </rv>
  <rv s="1">
    <fb>33.865833000000002</fb>
    <v>10</v>
  </rv>
  <rv s="2">
    <v>350</v>
  </rv>
  <rv s="3">
    <v>https://www.bing.com/search?q=powder+springs+georgia&amp;form=skydnc</v>
    <v>Learn more on Bing</v>
  </rv>
  <rv s="1">
    <fb>-84.680278000000001</fb>
    <v>10</v>
  </rv>
  <rv s="1">
    <fb>16887</fb>
    <v>9</v>
  </rv>
  <rv s="4">
    <v>#VALUE!</v>
    <v>en-US</v>
    <v>75193249-583f-9962-c83f-deb99f021ca0</v>
    <v>536870912</v>
    <v>1</v>
    <v>2149</v>
    <v>3</v>
    <v>Powder Springs</v>
    <v>18</v>
    <v>63</v>
    <v>Map</v>
    <v>7</v>
    <v>8</v>
    <v>125</v>
    <v>2593</v>
    <v>5026</v>
    <v>4</v>
    <v>Powder Springs is a city in Cobb County, Georgia, United States. The population was 13,940 at the 2010 census, with an estimated population for 2019 of 15,758. In 2015, the city elected its first black mayor, Al Thurman. He was the first African-American to be elected as a mayor in Cobb County, but was one of several elected in small towns in Georgia in 2015. The 12,000-capacity Walter H. Cantrell Stadium is located in Powder Springs. It is used mostly for football and soccer matches.</v>
    <v>5027</v>
    <v>5028</v>
    <v>5029</v>
    <v>5030</v>
    <v>Powder Springs</v>
    <v>5031</v>
    <v>162</v>
    <v>Powder Springs</v>
    <v>mdp/vdpid/5483128487428489217</v>
  </rv>
  <rv s="0">
    <v>536870912</v>
    <v>Iola</v>
    <v>ab0eedde-ec70-91e5-679e-fbe1a61fc807</v>
    <v>en-US</v>
    <v>Map</v>
  </rv>
  <rv s="0">
    <v>536870912</v>
    <v>Waupaca County</v>
    <v>8211a76f-6885-9098-050e-9dfebbf367ce</v>
    <v>en-US</v>
    <v>Map</v>
  </rv>
  <rv s="1">
    <fb>4.7699999999999996</fb>
    <v>9</v>
  </rv>
  <rv s="1">
    <fb>44.54139</fb>
    <v>10</v>
  </rv>
  <rv s="3">
    <v>https://www.bing.com/search?q=iola+wisconsin&amp;form=skydnc</v>
    <v>Learn more on Bing</v>
  </rv>
  <rv s="1">
    <fb>-89.148060000000001</fb>
    <v>10</v>
  </rv>
  <rv s="1">
    <fb>1230</fb>
    <v>9</v>
  </rv>
  <rv s="15">
    <v>#VALUE!</v>
    <v>en-US</v>
    <v>ab0eedde-ec70-91e5-679e-fbe1a61fc807</v>
    <v>536870912</v>
    <v>1</v>
    <v>2153</v>
    <v>368</v>
    <v>Iola</v>
    <v>5</v>
    <v>6</v>
    <v>Map</v>
    <v>7</v>
    <v>548</v>
    <v>115</v>
    <v>5034</v>
    <v>5035</v>
    <v>4</v>
    <v>Iola is a village in Waupaca County, Wisconsin, United States. The population was 1,301 at the 2010 census. The village is bordered by the towns of Iola and Scandinavia. The community was named after a Potawatomi girl.</v>
    <v>5036</v>
    <v>5037</v>
    <v>5038</v>
    <v>Iola</v>
    <v>5039</v>
    <v>10</v>
    <v>Iola</v>
    <v>mdp/vdpid/5476431744171245569</v>
  </rv>
  <rv s="0">
    <v>536870912</v>
    <v>Grafton</v>
    <v>43976d83-a4c4-b734-d4de-69ccbd5bc476</v>
    <v>en-US</v>
    <v>Map</v>
  </rv>
  <rv s="1">
    <fb>13.21</fb>
    <v>9</v>
  </rv>
  <rv s="5">
    <v>157</v>
    <v>7</v>
    <v>2158</v>
    <v>0</v>
    <v>Image of Grafton</v>
  </rv>
  <rv s="1">
    <fb>43.319167</fb>
    <v>10</v>
  </rv>
  <rv s="3">
    <v>https://www.bing.com/search?q=grafton+wisconsin&amp;form=skydnc</v>
    <v>Learn more on Bing</v>
  </rv>
  <rv s="1">
    <fb>-87.931667000000004</fb>
    <v>10</v>
  </rv>
  <rv s="1">
    <fb>12094</fb>
    <v>9</v>
  </rv>
  <rv s="25">
    <v>#VALUE!</v>
    <v>en-US</v>
    <v>43976d83-a4c4-b734-d4de-69ccbd5bc476</v>
    <v>536870912</v>
    <v>1</v>
    <v>2157</v>
    <v>664</v>
    <v>Grafton</v>
    <v>18</v>
    <v>19</v>
    <v>Map</v>
    <v>7</v>
    <v>8</v>
    <v>115</v>
    <v>3290</v>
    <v>5042</v>
    <v>4</v>
    <v>Grafton is a village in Ozaukee County, Wisconsin, United States. Located about 20 miles north of Milwaukee and in close proximity to Interstate 43, it is a suburban community in the Milwaukee metropolitan area. The village incorporated in 1896, and at the time of the 2010 census the population was 11,459.</v>
    <v>5043</v>
    <v>5044</v>
    <v>5045</v>
    <v>5046</v>
    <v>Grafton</v>
    <v>5047</v>
    <v>10</v>
    <v>Grafton</v>
    <v>mdp/vdpid/5476816457243295745</v>
  </rv>
  <rv s="0">
    <v>536870912</v>
    <v>Excelsior</v>
    <v>89c9cf3c-5ee7-1352-bd58-5bb362f3ad5a</v>
    <v>en-US</v>
    <v>Map</v>
  </rv>
  <rv s="1">
    <fb>88.059595751399996</fb>
    <v>9</v>
  </rv>
  <rv s="1">
    <fb>43.512500000000003</fb>
    <v>10</v>
  </rv>
  <rv s="3">
    <v>https://www.bing.com/search?q=excelsior+sauk+county+wisconsin&amp;form=skydnc</v>
    <v>Learn more on Bing</v>
  </rv>
  <rv s="1">
    <fb>-89.894443999999993</fb>
    <v>10</v>
  </rv>
  <rv s="1">
    <fb>1410</fb>
    <v>9</v>
  </rv>
  <rv s="15">
    <v>#VALUE!</v>
    <v>en-US</v>
    <v>89c9cf3c-5ee7-1352-bd58-5bb362f3ad5a</v>
    <v>536870912</v>
    <v>1</v>
    <v>2160</v>
    <v>368</v>
    <v>Excelsior</v>
    <v>5</v>
    <v>6</v>
    <v>Map</v>
    <v>7</v>
    <v>1538</v>
    <v>115</v>
    <v>4766</v>
    <v>5050</v>
    <v>4</v>
    <v>Excelsior is a town in Sauk County, Wisconsin, United States. The population was 1,410 at the 2000 census.</v>
    <v>5051</v>
    <v>5052</v>
    <v>5053</v>
    <v>Excelsior</v>
    <v>5054</v>
    <v>10</v>
    <v>Excelsior</v>
    <v>mdp/vdpid/5476659538499207169</v>
  </rv>
  <rv s="0">
    <v>536870912</v>
    <v>Nekoosa</v>
    <v>c6afd9eb-30a6-3ebc-6df3-094b688d0054</v>
    <v>en-US</v>
    <v>Map</v>
  </rv>
  <rv s="0">
    <v>536870912</v>
    <v>Wood County</v>
    <v>182072c8-c6cd-b8fe-843b-c30ba7ad2495</v>
    <v>en-US</v>
    <v>Map</v>
  </rv>
  <rv s="1">
    <fb>8.7799999999999994</fb>
    <v>9</v>
  </rv>
  <rv s="1">
    <fb>44.315369699999998</fb>
    <v>10</v>
  </rv>
  <rv s="2">
    <v>351</v>
  </rv>
  <rv s="3">
    <v>https://www.bing.com/search?q=nekoosa+wisconsin&amp;form=skydnc</v>
    <v>Learn more on Bing</v>
  </rv>
  <rv s="1">
    <fb>-89.902035100000006</fb>
    <v>10</v>
  </rv>
  <rv s="1">
    <fb>2449</fb>
    <v>9</v>
  </rv>
  <rv s="4">
    <v>#VALUE!</v>
    <v>en-US</v>
    <v>c6afd9eb-30a6-3ebc-6df3-094b688d0054</v>
    <v>536870912</v>
    <v>1</v>
    <v>2163</v>
    <v>3</v>
    <v>Nekoosa</v>
    <v>5</v>
    <v>6</v>
    <v>Map</v>
    <v>7</v>
    <v>8</v>
    <v>115</v>
    <v>5057</v>
    <v>5058</v>
    <v>4</v>
    <v>Nekoosa is a city in Wood County, Wisconsin, United States. Its name derives from the Ho-Chunk word, "Nįįkuusra", "Nakrusa", or "Nįkusara" which translates to "running water." The population was 2,580 at the 2010 census.</v>
    <v>5059</v>
    <v>5060</v>
    <v>5061</v>
    <v>5062</v>
    <v>Nekoosa</v>
    <v>5063</v>
    <v>10</v>
    <v>Nekoosa</v>
    <v>mdp/vdpid/5476401113018138625</v>
  </rv>
  <rv s="0">
    <v>536870912</v>
    <v>Eucha</v>
    <v>46e309b0-275b-d957-dcea-0f7435f219dd</v>
    <v>en-US</v>
    <v>Map</v>
  </rv>
  <rv s="0">
    <v>536870912</v>
    <v>Delaware County</v>
    <v>d9a037bd-abe9-f280-2ad0-f6989a7d559e</v>
    <v>en-US</v>
    <v>Map</v>
  </rv>
  <rv s="1">
    <fb>36.392026999999999</fb>
    <v>10</v>
  </rv>
  <rv s="3">
    <v>https://www.bing.com/search?q=eucha+oklahoma&amp;form=skydnc</v>
    <v>Learn more on Bing</v>
  </rv>
  <rv s="1">
    <fb>-94.883009999999999</fb>
    <v>10</v>
  </rv>
  <rv s="26">
    <v>#VALUE!</v>
    <v>en-US</v>
    <v>46e309b0-275b-d957-dcea-0f7435f219dd</v>
    <v>536870912</v>
    <v>1</v>
    <v>2165</v>
    <v>678</v>
    <v>Eucha</v>
    <v>18</v>
    <v>63</v>
    <v>Map</v>
    <v>7</v>
    <v>107</v>
    <v>5066</v>
    <v>4</v>
    <v>Eucha, pronounced "oochee", is a community located in Delaware County, Oklahoma, United States. It is north of Lake Eucha, east of Spavinaw Lake, west of Lake Eucha Park, and southeast of Grand Lake o' the Cherokees. The center of Eucha is located at the western edge of the New Eucha census-designated place, a statistical area that extends north as far as Oklahoma State Highway 20, east to U.S. Route 59, and south to Rattlesnake Creek.</v>
    <v>5067</v>
    <v>5068</v>
    <v>5069</v>
    <v>Eucha</v>
    <v>Eucha</v>
    <v>mdp/vdpid/5096985563941044225</v>
  </rv>
  <rv s="0">
    <v>536870912</v>
    <v>Orange Park</v>
    <v>dc100173-ad95-3ea2-4907-6705f118555b</v>
    <v>en-US</v>
    <v>Map</v>
  </rv>
  <rv s="0">
    <v>536870912</v>
    <v>Clay County</v>
    <v>168f7435-b6ad-e7db-650a-db17bf66e175</v>
    <v>en-US</v>
    <v>Map</v>
  </rv>
  <rv s="5">
    <v>158</v>
    <v>7</v>
    <v>2171</v>
    <v>0</v>
    <v>Image of Orange Park</v>
  </rv>
  <rv s="1">
    <fb>30.168610999999999</fb>
    <v>10</v>
  </rv>
  <rv s="2">
    <v>352</v>
  </rv>
  <rv s="3">
    <v>https://www.bing.com/search?q=orange+park+florida&amp;form=skydnc</v>
    <v>Learn more on Bing</v>
  </rv>
  <rv s="1">
    <fb>-81.708611000000005</fb>
    <v>10</v>
  </rv>
  <rv s="1">
    <fb>9089</fb>
    <v>9</v>
  </rv>
  <rv s="14">
    <v>#VALUE!</v>
    <v>en-US</v>
    <v>dc100173-ad95-3ea2-4907-6705f118555b</v>
    <v>536870912</v>
    <v>1</v>
    <v>2170</v>
    <v>349</v>
    <v>Orange Park</v>
    <v>18</v>
    <v>19</v>
    <v>Map</v>
    <v>7</v>
    <v>8</v>
    <v>116</v>
    <v>5072</v>
    <v>3883</v>
    <v>4</v>
    <v>Orange Park is a town in Clay County, Florida, United States. A suburb of Jacksonville, the population was 8,412 at the 2010 census. The name "Orange Park" is additionally applied to a wider area of northern Clay County outside the town limits, covering such communities as Fleming Island, Lakeside, Bellair-Meadowbrook Terrace and Oakleaf Plantation.</v>
    <v>5073</v>
    <v>5074</v>
    <v>5075</v>
    <v>5076</v>
    <v>5077</v>
    <v>Orange Park</v>
    <v>5078</v>
    <v>162</v>
    <v>Orange Park</v>
    <v>mdp/vdpid/5498026938469449729</v>
  </rv>
  <rv s="0">
    <v>536870912</v>
    <v>La Crosse</v>
    <v>a920d7bb-2e3b-6f6d-e5b3-62add48a2c40</v>
    <v>en-US</v>
    <v>Map</v>
  </rv>
  <rv s="0">
    <v>536870912</v>
    <v>La Crosse County</v>
    <v>110f860c-10fb-4b23-43c6-a1a86307bd34</v>
    <v>en-US</v>
    <v>Map</v>
  </rv>
  <rv s="1">
    <fb>58.38</fb>
    <v>9</v>
  </rv>
  <rv s="1">
    <fb>43.808767000000003</fb>
    <v>10</v>
  </rv>
  <rv s="2">
    <v>353</v>
  </rv>
  <rv s="3">
    <v>https://www.bing.com/search?q=la+crosse+wisconsin&amp;form=skydnc</v>
    <v>Learn more on Bing</v>
  </rv>
  <rv s="1">
    <fb>-91.251859999999994</fb>
    <v>10</v>
  </rv>
  <rv s="1">
    <fb>52680</fb>
    <v>9</v>
  </rv>
  <rv s="4">
    <v>#VALUE!</v>
    <v>en-US</v>
    <v>a920d7bb-2e3b-6f6d-e5b3-62add48a2c40</v>
    <v>536870912</v>
    <v>1</v>
    <v>2175</v>
    <v>3</v>
    <v>La Crosse</v>
    <v>18</v>
    <v>63</v>
    <v>Map</v>
    <v>7</v>
    <v>8</v>
    <v>115</v>
    <v>5081</v>
    <v>5082</v>
    <v>4</v>
    <v>La Crosse is a city in the U.S. state of Wisconsin and the county seat of La Crosse County. Positioned alongside the Mississippi River, La Crosse is the largest city on Wisconsin's western border. La Crosse's population as of the 2020 United States Census was 52,680. The city forms the core of and is the principal city in the La Crosse Metropolitan Area, which includes all of La Crosse County and Houston County, Minnesota, with a population of 139,627.</v>
    <v>5083</v>
    <v>5084</v>
    <v>5085</v>
    <v>5086</v>
    <v>La Crosse</v>
    <v>5087</v>
    <v>10</v>
    <v>La Crosse</v>
    <v>mdp/vdpid/5092113142066970625</v>
  </rv>
  <rv s="0">
    <v>536870912</v>
    <v>Shreveport</v>
    <v>6f1c87fe-5eb4-4c73-8235-8bf8def51cde</v>
    <v>en-US</v>
    <v>Map</v>
  </rv>
  <rv s="0">
    <v>536870912</v>
    <v>Caddo Parish</v>
    <v>decbcb33-ef25-5da0-668c-34333e8c683a</v>
    <v>en-US</v>
    <v>Map</v>
  </rv>
  <rv s="1">
    <fb>312.89999999999998</fb>
    <v>9</v>
  </rv>
  <rv s="1">
    <fb>32.514721999999999</fb>
    <v>10</v>
  </rv>
  <rv s="2">
    <v>354</v>
  </rv>
  <rv s="3">
    <v>https://www.bing.com/search?q=shreveport+louisiana&amp;form=skydnc</v>
    <v>Learn more on Bing</v>
  </rv>
  <rv s="1">
    <fb>-93.747221999999994</fb>
    <v>10</v>
  </rv>
  <rv s="1">
    <fb>187593</fb>
    <v>9</v>
  </rv>
  <rv s="4">
    <v>#VALUE!</v>
    <v>en-US</v>
    <v>6f1c87fe-5eb4-4c73-8235-8bf8def51cde</v>
    <v>536870912</v>
    <v>1</v>
    <v>2179</v>
    <v>3</v>
    <v>Shreveport</v>
    <v>18</v>
    <v>63</v>
    <v>Map</v>
    <v>7</v>
    <v>8</v>
    <v>101</v>
    <v>5090</v>
    <v>5091</v>
    <v>4</v>
    <v>Shreveport is a city in the U.S. state of Louisiana. It is the third most populous city in Louisiana after Baton Rouge. The Shreveport–Bossier City metropolitan area, with a population of 393,406 in 2020, is the second largest in Louisiana. The bulk of Shreveport is in Caddo Parish, of which it is the parish seat. It extends along the west bank of the Red River into neighboring Bossier Parish. Its population was 199,311 at the 2010 U.S. census. The United States Census Bureau's 2020 census for the city's population decreased to 187,593.</v>
    <v>5092</v>
    <v>5093</v>
    <v>5094</v>
    <v>5095</v>
    <v>Shreveport</v>
    <v>5096</v>
    <v>10</v>
    <v>Shreveport</v>
    <v>mdp/vdpid/5109576275953975297</v>
  </rv>
  <rv s="0">
    <v>536870912</v>
    <v>Scottsboro</v>
    <v>4e6e73db-ab36-2077-e4a4-1c76fca89c20</v>
    <v>en-US</v>
    <v>Map</v>
  </rv>
  <rv s="0">
    <v>536870912</v>
    <v>Jackson County</v>
    <v>99eceb20-17ca-96a1-f166-5a634e1f973f</v>
    <v>en-US</v>
    <v>Map</v>
  </rv>
  <rv s="1">
    <fb>133.90238530400001</fb>
    <v>9</v>
  </rv>
  <rv s="1">
    <fb>34.673574000000002</fb>
    <v>10</v>
  </rv>
  <rv s="2">
    <v>355</v>
  </rv>
  <rv s="3">
    <v>https://www.bing.com/search?q=scottsboro+alabama&amp;form=skydnc</v>
    <v>Learn more on Bing</v>
  </rv>
  <rv s="1">
    <fb>-86.034779999999998</fb>
    <v>10</v>
  </rv>
  <rv s="1">
    <fb>15578</fb>
    <v>9</v>
  </rv>
  <rv s="4">
    <v>#VALUE!</v>
    <v>en-US</v>
    <v>4e6e73db-ab36-2077-e4a4-1c76fca89c20</v>
    <v>536870912</v>
    <v>1</v>
    <v>2183</v>
    <v>3</v>
    <v>Scottsboro</v>
    <v>5</v>
    <v>6</v>
    <v>Map</v>
    <v>7</v>
    <v>8</v>
    <v>1</v>
    <v>5099</v>
    <v>5100</v>
    <v>4</v>
    <v>Scottsboro is a city in Jackson County, Alabama, United States. As of the 2010 census, the population of the city is 14,770. Named for its founder Robert T. Scott, the city is the county seat of Jackson County.</v>
    <v>5101</v>
    <v>5102</v>
    <v>5103</v>
    <v>5104</v>
    <v>Scottsboro</v>
    <v>5105</v>
    <v>10</v>
    <v>Scottsboro</v>
    <v>mdp/vdpid/5482914461205397505</v>
  </rv>
  <rv s="0">
    <v>536870912</v>
    <v>New Iberia</v>
    <v>78a13445-7e10-ceca-f9f5-3998f21c0629</v>
    <v>en-US</v>
    <v>Map</v>
  </rv>
  <rv s="0">
    <v>536870912</v>
    <v>Iberia Parish</v>
    <v>2b8826a4-1f5a-9656-5e7f-2ae0b428cef1</v>
    <v>en-US</v>
    <v>Map</v>
  </rv>
  <rv s="1">
    <fb>29.137366241279999</fb>
    <v>9</v>
  </rv>
  <rv s="1">
    <fb>30.003610999999999</fb>
    <v>10</v>
  </rv>
  <rv s="3">
    <v>https://www.bing.com/search?q=new+iberia+louisiana&amp;form=skydnc</v>
    <v>Learn more on Bing</v>
  </rv>
  <rv s="1">
    <fb>-91.818332999999996</fb>
    <v>10</v>
  </rv>
  <rv s="1">
    <fb>28555</fb>
    <v>9</v>
  </rv>
  <rv s="2">
    <v>356</v>
  </rv>
  <rv s="15">
    <v>#VALUE!</v>
    <v>en-US</v>
    <v>78a13445-7e10-ceca-f9f5-3998f21c0629</v>
    <v>536870912</v>
    <v>1</v>
    <v>2188</v>
    <v>368</v>
    <v>New Iberia</v>
    <v>18</v>
    <v>63</v>
    <v>Map</v>
    <v>7</v>
    <v>8</v>
    <v>101</v>
    <v>5108</v>
    <v>5109</v>
    <v>4</v>
    <v>New Iberia is the largest city in and parish seat of Iberia Parish in the U.S. state of Louisiana. The city of New Iberia is located approximately 21 miles southeast of Lafayette, and forms part of the Lafayette metropolitan statistical area in the region of Acadiana. The 2020 United States census tabulated a population of 28,555. New Iberia is served by a major four lane highway, being U.S. 90, and has its own general aviation airfield, Acadiana Regional Airport. Scheduled passenger and cargo airline service is available via the nearby Lafayette Regional Airport located adjacent to U.S. 90 in Lafayette.</v>
    <v>5110</v>
    <v>5111</v>
    <v>5112</v>
    <v>New Iberia</v>
    <v>5113</v>
    <v>5114</v>
    <v>New Iberia</v>
    <v>mdp/vdpid/5111135243805392897</v>
  </rv>
  <rv s="0">
    <v>536870912</v>
    <v>Elmhurst</v>
    <v>8c39e18f-ed8e-86ee-892f-ed44aeccb4c2</v>
    <v>en-US</v>
    <v>Map</v>
  </rv>
  <rv s="1">
    <fb>26.62</fb>
    <v>9</v>
  </rv>
  <rv s="1">
    <fb>41.9021233</fb>
    <v>10</v>
  </rv>
  <rv s="2">
    <v>357</v>
  </rv>
  <rv s="3">
    <v>https://www.bing.com/search?q=elmhurst+illinois&amp;form=skydnc</v>
    <v>Learn more on Bing</v>
  </rv>
  <rv s="1">
    <fb>-87.939950899999999</fb>
    <v>10</v>
  </rv>
  <rv s="1">
    <fb>45786</fb>
    <v>9</v>
  </rv>
  <rv s="4">
    <v>#VALUE!</v>
    <v>en-US</v>
    <v>8c39e18f-ed8e-86ee-892f-ed44aeccb4c2</v>
    <v>536870912</v>
    <v>1</v>
    <v>2192</v>
    <v>3</v>
    <v>Elmhurst</v>
    <v>5</v>
    <v>6</v>
    <v>Map</v>
    <v>7</v>
    <v>8</v>
    <v>111</v>
    <v>1381</v>
    <v>5117</v>
    <v>4</v>
    <v>Elmhurst is a city mostly in DuPage County and overlapping into Cook County in the U.S. state of Illinois, and a western suburb of Chicago. As of 2021, the city has an estimated population of 47,260.</v>
    <v>5118</v>
    <v>5119</v>
    <v>5120</v>
    <v>5121</v>
    <v>Elmhurst</v>
    <v>5122</v>
    <v>10</v>
    <v>Elmhurst</v>
    <v>mdp/vdpid/5477660881720442881</v>
  </rv>
  <rv s="0">
    <v>536870912</v>
    <v>Huntertown</v>
    <v>b8230bb5-185c-99ba-0aec-0beb3a7abc57</v>
    <v>en-US</v>
    <v>Map</v>
  </rv>
  <rv s="0">
    <v>536870912</v>
    <v>Allen County</v>
    <v>39bf4831-0569-9b27-6df8-8f4bd2721193</v>
    <v>en-US</v>
    <v>Map</v>
  </rv>
  <rv s="1">
    <fb>41.227992999999998</fb>
    <v>10</v>
  </rv>
  <rv s="3">
    <v>https://www.bing.com/search?q=huntertown+indiana&amp;form=skydnc</v>
    <v>Learn more on Bing</v>
  </rv>
  <rv s="1">
    <fb>-85.172186999999994</fb>
    <v>10</v>
  </rv>
  <rv s="1">
    <fb>9141</fb>
    <v>9</v>
  </rv>
  <rv s="15">
    <v>#VALUE!</v>
    <v>en-US</v>
    <v>b8230bb5-185c-99ba-0aec-0beb3a7abc57</v>
    <v>536870912</v>
    <v>1</v>
    <v>2195</v>
    <v>368</v>
    <v>Huntertown</v>
    <v>5</v>
    <v>6</v>
    <v>Map</v>
    <v>7</v>
    <v>8</v>
    <v>117</v>
    <v>5125</v>
    <v>2489</v>
    <v>4</v>
    <v>Huntertown is a town in Allen County, Indiana, United States. The population was 4,810 at the 2010 census, making it one of the fastest-growing areas in northeastern Indiana, with a population increase of 172 percent since 2000.</v>
    <v>5126</v>
    <v>5127</v>
    <v>5128</v>
    <v>Huntertown</v>
    <v>5129</v>
    <v>3710</v>
    <v>Huntertown</v>
    <v>mdp/vdpid/5478293861165957121</v>
  </rv>
  <rv s="0">
    <v>536870912</v>
    <v>Noblesville</v>
    <v>ee27c0ca-5135-94b5-536c-59f587b1f87e</v>
    <v>en-US</v>
    <v>Map</v>
  </rv>
  <rv s="0">
    <v>536870912</v>
    <v>Hamilton County</v>
    <v>aa723f9f-990d-fd7d-83a9-552d0e2ad6f3</v>
    <v>en-US</v>
    <v>Map</v>
  </rv>
  <rv s="1">
    <fb>84.93</fb>
    <v>9</v>
  </rv>
  <rv s="1">
    <fb>40.049999999999997</fb>
    <v>10</v>
  </rv>
  <rv s="2">
    <v>358</v>
  </rv>
  <rv s="3">
    <v>https://www.bing.com/search?q=noblesville+indiana&amp;form=skydnc</v>
    <v>Learn more on Bing</v>
  </rv>
  <rv s="1">
    <fb>-86.021388999999999</fb>
    <v>10</v>
  </rv>
  <rv s="1">
    <fb>69604</fb>
    <v>9</v>
  </rv>
  <rv s="4">
    <v>#VALUE!</v>
    <v>en-US</v>
    <v>ee27c0ca-5135-94b5-536c-59f587b1f87e</v>
    <v>536870912</v>
    <v>1</v>
    <v>2200</v>
    <v>3</v>
    <v>Noblesville</v>
    <v>18</v>
    <v>63</v>
    <v>Map</v>
    <v>7</v>
    <v>8</v>
    <v>117</v>
    <v>5132</v>
    <v>5133</v>
    <v>4</v>
    <v>Noblesville is a city in and the county seat of Hamilton County, Indiana, United States, a part of the north Indianapolis suburbs along the White River. The population was 51,969 at the 2010 census making it the state's 14th largest city/town, up from 19th in 2007. As of 2019 the estimated population was 64,668. The city is part of Delaware, Fall Creek, Noblesville, and Wayne townships.</v>
    <v>5134</v>
    <v>5135</v>
    <v>5136</v>
    <v>5137</v>
    <v>Noblesville</v>
    <v>5138</v>
    <v>3710</v>
    <v>Noblesville</v>
    <v>mdp/vdpid/5478462506512941057</v>
  </rv>
  <rv s="0">
    <v>536870912</v>
    <v>St. Croix Falls</v>
    <v>e3b4868b-057e-4a70-8588-4d9603a12079</v>
    <v>en-US</v>
    <v>Map</v>
  </rv>
  <rv s="1">
    <fb>12.38</fb>
    <v>9</v>
  </rv>
  <rv s="1">
    <fb>45.411943999999998</fb>
    <v>10</v>
  </rv>
  <rv s="3">
    <v>https://www.bing.com/search?q=st.+croix+falls+wisconsin&amp;form=skydnc</v>
    <v>Learn more on Bing</v>
  </rv>
  <rv s="1">
    <fb>-92.638889000000006</fb>
    <v>10</v>
  </rv>
  <rv s="1">
    <fb>2208</fb>
    <v>9</v>
  </rv>
  <rv s="15">
    <v>#VALUE!</v>
    <v>en-US</v>
    <v>e3b4868b-057e-4a70-8588-4d9603a12079</v>
    <v>536870912</v>
    <v>1</v>
    <v>2203</v>
    <v>368</v>
    <v>St. Croix Falls</v>
    <v>18</v>
    <v>63</v>
    <v>Map</v>
    <v>7</v>
    <v>8</v>
    <v>115</v>
    <v>4715</v>
    <v>5141</v>
    <v>4</v>
    <v>St. Croix Falls is a city in Polk County, Wisconsin, United States. The population was 2,133 at the 2010 census. The city is located within the Town of St. Croix Falls. U.S. Route 8, Wisconsin Highway 35, and Wisconsin Highway 87 are three of the main arterial routes in the city.</v>
    <v>5142</v>
    <v>5143</v>
    <v>5144</v>
    <v>St. Croix Falls</v>
    <v>5145</v>
    <v>10</v>
    <v>St. Croix Falls</v>
    <v>mdp/vdpid/4899711600874749953</v>
  </rv>
  <rv s="0">
    <v>536870912</v>
    <v>Oviedo</v>
    <v>6874cba3-d37e-8b3d-8cdb-e293bebe89d7</v>
    <v>en-US</v>
    <v>Map</v>
  </rv>
  <rv s="0">
    <v>536870912</v>
    <v>Seminole County</v>
    <v>5619430e-e0bc-5ffc-10b3-75dbc3127953</v>
    <v>en-US</v>
    <v>Map</v>
  </rv>
  <rv s="1">
    <fb>39.885816899200002</fb>
    <v>9</v>
  </rv>
  <rv s="5">
    <v>159</v>
    <v>7</v>
    <v>2208</v>
    <v>0</v>
    <v>Image of Oviedo</v>
  </rv>
  <rv s="1">
    <fb>28.659721999999999</fb>
    <v>10</v>
  </rv>
  <rv s="2">
    <v>359</v>
  </rv>
  <rv s="3">
    <v>https://www.bing.com/search?q=oviedo+florida&amp;form=skydnc</v>
    <v>Learn more on Bing</v>
  </rv>
  <rv s="1">
    <fb>-81.195832999999993</fb>
    <v>10</v>
  </rv>
  <rv s="1">
    <fb>40059</fb>
    <v>9</v>
  </rv>
  <rv s="14">
    <v>#VALUE!</v>
    <v>en-US</v>
    <v>6874cba3-d37e-8b3d-8cdb-e293bebe89d7</v>
    <v>536870912</v>
    <v>1</v>
    <v>2207</v>
    <v>349</v>
    <v>Oviedo</v>
    <v>18</v>
    <v>19</v>
    <v>Map</v>
    <v>7</v>
    <v>8</v>
    <v>116</v>
    <v>5148</v>
    <v>5149</v>
    <v>4</v>
    <v>Oviedo is a city in Seminole County, Florida, United States. As of the 2010 United States Census, the population was 33,342, representing an increase of 7,026 from the 26,316 counted in the 2000 Census. It is part of the Orlando–Kissimmee–Sanford Metropolitan Statistical Area. Oviedo is known for its historic houses and buildings, as well as its population of chickens that roam the downtown area. Although the city has historically been rural, in recent years it has had an influx of new developments to support its rapid growth, due to its proximity to the University of Central Florida and the Central Florida Research Park. Several national publications have placed Oviedo on their nationally ranked lists as one of the best places to live in the US.</v>
    <v>5150</v>
    <v>5151</v>
    <v>5152</v>
    <v>5153</v>
    <v>5154</v>
    <v>Oviedo</v>
    <v>5155</v>
    <v>162</v>
    <v>Oviedo</v>
    <v>mdp/vdpid/5498688365446299649</v>
  </rv>
  <rv s="0">
    <v>536870912</v>
    <v>Double Oak</v>
    <v>f7bfd2c6-f0ba-a95e-60f7-118ee4721fef</v>
    <v>en-US</v>
    <v>Map</v>
  </rv>
  <rv s="0">
    <v>536870912</v>
    <v>Denton County</v>
    <v>43d04676-4fda-0025-6915-c164e91a94b6</v>
    <v>en-US</v>
    <v>Map</v>
  </rv>
  <rv s="1">
    <fb>6.4</fb>
    <v>9</v>
  </rv>
  <rv s="1">
    <fb>33.063561999999997</fb>
    <v>10</v>
  </rv>
  <rv s="3">
    <v>https://www.bing.com/search?q=double+oak+denton+county+texas&amp;form=skydnc</v>
    <v>Learn more on Bing</v>
  </rv>
  <rv s="1">
    <fb>-97.114251999999993</fb>
    <v>10</v>
  </rv>
  <rv s="1">
    <fb>3054</fb>
    <v>9</v>
  </rv>
  <rv s="15">
    <v>#VALUE!</v>
    <v>en-US</v>
    <v>f7bfd2c6-f0ba-a95e-60f7-118ee4721fef</v>
    <v>536870912</v>
    <v>1</v>
    <v>2211</v>
    <v>368</v>
    <v>Double Oak</v>
    <v>5</v>
    <v>6</v>
    <v>Map</v>
    <v>7</v>
    <v>8</v>
    <v>93</v>
    <v>5158</v>
    <v>5159</v>
    <v>4</v>
    <v>Double Oak is a town in Denton County, Texas, United States. The population was 2,867 at the 2010 census.</v>
    <v>5160</v>
    <v>5161</v>
    <v>5162</v>
    <v>Double Oak</v>
    <v>5163</v>
    <v>10</v>
    <v>Double Oak</v>
    <v>mdp/vdpid/5107715152019456001</v>
  </rv>
  <rv s="0">
    <v>536870912</v>
    <v>Salem</v>
    <v>4621a8f6-fc37-db36-c4a0-548d69632491</v>
    <v>en-US</v>
    <v>Map</v>
  </rv>
  <rv s="3">
    <v>https://www.bing.com/search?q=salem+virginia&amp;form=skydnc</v>
    <v>Learn more on Bing</v>
  </rv>
  <rv s="1">
    <fb>25346</fb>
    <v>9</v>
  </rv>
  <rv s="17">
    <v>#VALUE!</v>
    <v>en-US</v>
    <v>4621a8f6-fc37-db36-c4a0-548d69632491</v>
    <v>536870912</v>
    <v>1</v>
    <v>2215</v>
    <v>453</v>
    <v>Salem</v>
    <v>454</v>
    <v>63</v>
    <v>Map</v>
    <v>7</v>
    <v>8</v>
    <v>109</v>
    <v>2665</v>
    <v>4</v>
    <v>Salem is an independent city in the U.S. commonwealth of Virginia. As of the 2020 census, the population was 25,346. It is the county seat of Roanoke County, although the two are separate jurisdictions. The Bureau of Economic Analysis combines the city of Salem with Roanoke County, which surrounds both Salem and the neighboring City of Roanoke, for statistical purposes. Salem has its own courthouse and sheriff's office, but shares a jail with Roanoke County, which is located in the Roanoke County Courthouse complex in Salem. The Roanoke County Sheriff's Office and Roanoke County Department of Social Services are also located within Salem, though the county administrative offices are located in unincorporated Cave Spring.</v>
    <v>5166</v>
    <v>Salem</v>
    <v>5167</v>
    <v>1375</v>
    <v>Salem</v>
    <v>mdp/vdpid/10037727</v>
  </rv>
  <rv s="0">
    <v>536870912</v>
    <v>Atascocita</v>
    <v>219ce06f-fe64-0e71-da0f-b3521e6c6a2b</v>
    <v>en-US</v>
    <v>Map</v>
  </rv>
  <rv s="1">
    <fb>65.8</fb>
    <v>9</v>
  </rv>
  <rv s="5">
    <v>160</v>
    <v>7</v>
    <v>2219</v>
    <v>0</v>
    <v>Image of Atascocita</v>
  </rv>
  <rv s="1">
    <fb>29.993333</fb>
    <v>10</v>
  </rv>
  <rv s="3">
    <v>https://www.bing.com/search?q=atascocita+texas&amp;form=skydnc</v>
    <v>Learn more on Bing</v>
  </rv>
  <rv s="1">
    <fb>-95.181944000000001</fb>
    <v>10</v>
  </rv>
  <rv s="1">
    <fb>65844</fb>
    <v>9</v>
  </rv>
  <rv s="25">
    <v>#VALUE!</v>
    <v>en-US</v>
    <v>219ce06f-fe64-0e71-da0f-b3521e6c6a2b</v>
    <v>536870912</v>
    <v>1</v>
    <v>2218</v>
    <v>664</v>
    <v>Atascocita</v>
    <v>18</v>
    <v>19</v>
    <v>Map</v>
    <v>7</v>
    <v>555</v>
    <v>93</v>
    <v>1285</v>
    <v>5170</v>
    <v>4</v>
    <v>Atascocita is a census-designated place in an unincorporated area within Harris County, Texas, United States within the Houston metropolitan area. As of the 2010 census it had a population of 65,569. It is located north and south of Farm to Market Road 1960 about 6 miles east of Humble and 18 miles northeast of downtown Houston in northeastern Harris County.</v>
    <v>5171</v>
    <v>5172</v>
    <v>5173</v>
    <v>5174</v>
    <v>Atascocita</v>
    <v>5175</v>
    <v>10</v>
    <v>Atascocita</v>
    <v>mdp/vdpid/5110544082275401729</v>
  </rv>
  <rv s="0">
    <v>536870912</v>
    <v>Southfield</v>
    <v>420cabb3-212f-4935-b841-01546a6c7751</v>
    <v>en-US</v>
    <v>Map</v>
  </rv>
  <rv s="1">
    <fb>68.06</fb>
    <v>9</v>
  </rv>
  <rv s="1">
    <fb>42.473332999999997</fb>
    <v>10</v>
  </rv>
  <rv s="2">
    <v>360</v>
  </rv>
  <rv s="3">
    <v>https://www.bing.com/search?q=southfield+michigan&amp;form=skydnc</v>
    <v>Learn more on Bing</v>
  </rv>
  <rv s="1">
    <fb>-83.221943999999993</fb>
    <v>10</v>
  </rv>
  <rv s="1">
    <fb>73158</fb>
    <v>9</v>
  </rv>
  <rv s="4">
    <v>#VALUE!</v>
    <v>en-US</v>
    <v>420cabb3-212f-4935-b841-01546a6c7751</v>
    <v>536870912</v>
    <v>1</v>
    <v>2223</v>
    <v>3</v>
    <v>Southfield</v>
    <v>18</v>
    <v>63</v>
    <v>Map</v>
    <v>7</v>
    <v>548</v>
    <v>96</v>
    <v>2479</v>
    <v>5178</v>
    <v>4</v>
    <v>Southfield is a city in Oakland County in the U.S. state of Michigan. As of the 2010 census, the city had a population of 71,739. As a northern suburb of Detroit, Southfield shares part of its southern border with Detroit. The city was originally part of Southfield Township before incorporating in 1958. The autonomous city of Lathrup Village is an enclave within Southfield. The city is home to the Southfield Town Center complex, which includes five interconnected office buildings. The tallest of these, 3000 Town Center, is 402 feet tall; it is the state's second-tallest building outside Detroit and the state's 16th-tallest building overall.</v>
    <v>5179</v>
    <v>5180</v>
    <v>5181</v>
    <v>5182</v>
    <v>Southfield</v>
    <v>5183</v>
    <v>162</v>
    <v>Southfield</v>
    <v>mdp/vdpid/5479042830246608898</v>
  </rv>
  <rv s="0">
    <v>536870912</v>
    <v>Dublin</v>
    <v>bf9cc3e0-6803-c550-ae9c-f7321c2c76fd</v>
    <v>en-US</v>
    <v>Map</v>
  </rv>
  <rv s="1">
    <fb>64.23</fb>
    <v>9</v>
  </rv>
  <rv s="1">
    <fb>40.109166999999999</fb>
    <v>10</v>
  </rv>
  <rv s="2">
    <v>361</v>
  </rv>
  <rv s="3">
    <v>https://www.bing.com/search?q=dublin+ohio&amp;form=skydnc</v>
    <v>Learn more on Bing</v>
  </rv>
  <rv s="1">
    <fb>-83.140277999999995</fb>
    <v>10</v>
  </rv>
  <rv s="1">
    <fb>49328</fb>
    <v>9</v>
  </rv>
  <rv s="4">
    <v>#VALUE!</v>
    <v>en-US</v>
    <v>bf9cc3e0-6803-c550-ae9c-f7321c2c76fd</v>
    <v>536870912</v>
    <v>1</v>
    <v>2228</v>
    <v>3</v>
    <v>Dublin</v>
    <v>18</v>
    <v>63</v>
    <v>Map</v>
    <v>7</v>
    <v>8</v>
    <v>95</v>
    <v>1312</v>
    <v>5186</v>
    <v>4</v>
    <v>Dublin is a city in Franklin County in the U.S. state of Ohio. The population was 49,328 in the 2020 census with a census estimate of 49,037 in 2019. Dublin is a suburb of Columbus. The city of Dublin hosts the yearly Memorial Tournament at the Muirfield Village Golf Club. The Dublin Irish Festival advertises itself as the largest three-day Irish festival in the world.</v>
    <v>5187</v>
    <v>5188</v>
    <v>5189</v>
    <v>5190</v>
    <v>Dublin</v>
    <v>5191</v>
    <v>162</v>
    <v>Dublin</v>
    <v>mdp/vdpid/5480105894026936321</v>
  </rv>
  <rv s="0">
    <v>536870912</v>
    <v>Urbandale</v>
    <v>447336d8-3c68-ed05-f8dc-1be4f4a8ff0a</v>
    <v>en-US</v>
    <v>Map</v>
  </rv>
  <rv s="1">
    <fb>56.82</fb>
    <v>9</v>
  </rv>
  <rv s="1">
    <fb>41.630332799999998</fb>
    <v>10</v>
  </rv>
  <rv s="2">
    <v>362</v>
  </rv>
  <rv s="3">
    <v>https://www.bing.com/search?q=urbandale+iowa&amp;form=skydnc</v>
    <v>Learn more on Bing</v>
  </rv>
  <rv s="1">
    <fb>-93.736497799999995</fb>
    <v>10</v>
  </rv>
  <rv s="1">
    <fb>45580</fb>
    <v>9</v>
  </rv>
  <rv s="4">
    <v>#VALUE!</v>
    <v>en-US</v>
    <v>447336d8-3c68-ed05-f8dc-1be4f4a8ff0a</v>
    <v>536870912</v>
    <v>1</v>
    <v>2231</v>
    <v>3</v>
    <v>Urbandale</v>
    <v>5</v>
    <v>6</v>
    <v>Map</v>
    <v>7</v>
    <v>8</v>
    <v>100</v>
    <v>3459</v>
    <v>5194</v>
    <v>4</v>
    <v>Urbandale is a city in Polk and Dallas counties, Iowa, United States. As of the 2020 U.S. Census, the city population was 45,580. It is part of the Des Moines–West Des Moines Metropolitan Statistical Area.</v>
    <v>5195</v>
    <v>5196</v>
    <v>5197</v>
    <v>5198</v>
    <v>Urbandale</v>
    <v>5199</v>
    <v>10</v>
    <v>Urbandale</v>
    <v>mdp/vdpid/5092617622265004033</v>
  </rv>
  <rv s="0">
    <v>536870912</v>
    <v>Delta</v>
    <v>35fa839b-31bc-e5fc-55f4-3739ca22c673</v>
    <v>en-US</v>
    <v>Map</v>
  </rv>
  <rv s="0">
    <v>536870912</v>
    <v>Delta County</v>
    <v>41ffe365-00fd-8474-97ea-9b31ee1db882</v>
    <v>en-US</v>
    <v>Map</v>
  </rv>
  <rv s="1">
    <fb>14.244934606799999</fb>
    <v>9</v>
  </rv>
  <rv s="1">
    <fb>38.741683999999999</fb>
    <v>10</v>
  </rv>
  <rv s="2">
    <v>363</v>
  </rv>
  <rv s="3">
    <v>https://www.bing.com/search?q=delta+colorado&amp;form=skydnc</v>
    <v>Learn more on Bing</v>
  </rv>
  <rv s="1">
    <fb>-108.07017500000001</fb>
    <v>10</v>
  </rv>
  <rv s="1">
    <fb>9035</fb>
    <v>9</v>
  </rv>
  <rv s="4">
    <v>#VALUE!</v>
    <v>en-US</v>
    <v>35fa839b-31bc-e5fc-55f4-3739ca22c673</v>
    <v>536870912</v>
    <v>1</v>
    <v>2234</v>
    <v>3</v>
    <v>Delta</v>
    <v>18</v>
    <v>63</v>
    <v>Map</v>
    <v>7</v>
    <v>8</v>
    <v>132</v>
    <v>5202</v>
    <v>5203</v>
    <v>4</v>
    <v>Delta is a home rule municipality that is the county seat and the most populous municipality of Delta County, Colorado, United States. The town population was 9,035 at the 2020 United States Census. The United States Forest Service headquarters of the Grand Mesa, Gunnison, and Uncompahgre National Forests are located in Delta.</v>
    <v>5204</v>
    <v>5205</v>
    <v>5206</v>
    <v>5207</v>
    <v>Delta</v>
    <v>5208</v>
    <v>1451</v>
    <v>Delta</v>
    <v>mdp/vdpid/5085292980827324417</v>
  </rv>
  <rv s="0">
    <v>536870912</v>
    <v>Spring</v>
    <v>704bdc55-9de3-63f2-5d80-2ff836203d4c</v>
    <v>en-US</v>
    <v>Map</v>
  </rv>
  <rv s="1">
    <fb>61</fb>
    <v>9</v>
  </rv>
  <rv s="1">
    <fb>30.054167</fb>
    <v>10</v>
  </rv>
  <rv s="3">
    <v>https://www.bing.com/search?q=spring+texas&amp;form=skydnc</v>
    <v>Learn more on Bing</v>
  </rv>
  <rv s="1">
    <fb>-95.386944</fb>
    <v>10</v>
  </rv>
  <rv s="1">
    <fb>54298</fb>
    <v>9</v>
  </rv>
  <rv s="15">
    <v>#VALUE!</v>
    <v>en-US</v>
    <v>704bdc55-9de3-63f2-5d80-2ff836203d4c</v>
    <v>536870912</v>
    <v>1</v>
    <v>2239</v>
    <v>368</v>
    <v>Spring</v>
    <v>18</v>
    <v>63</v>
    <v>Map</v>
    <v>7</v>
    <v>555</v>
    <v>93</v>
    <v>1285</v>
    <v>5211</v>
    <v>4</v>
    <v>Spring is a census-designated place within the extraterritorial jurisdiction of Houston in Harris County, Texas, United States, part of the Houston–The Woodlands–Sugar Land metropolitan area. The population was 54,298 at the 2010 census. While the name "Spring" is popularly applied to a large area of northern Harris County and a smaller area of southern Montgomery County, the original town of Spring, now known as Old Town Spring, is located at the intersection of Spring-Cypress and Hardy roads and encompasses a relatively small area of perhaps 1 square kilometer.</v>
    <v>5212</v>
    <v>5213</v>
    <v>5214</v>
    <v>Spring</v>
    <v>5215</v>
    <v>10</v>
    <v>Spring</v>
    <v>mdp/vdpid/5110533677264142337</v>
  </rv>
  <rv s="0">
    <v>536870912</v>
    <v>Naples</v>
    <v>49b88a34-2507-2150-e779-a61c75ffcb97</v>
    <v>en-US</v>
    <v>Map</v>
  </rv>
  <rv s="0">
    <v>536870912</v>
    <v>Collier County</v>
    <v>4a5967d8-1118-3124-1c79-3c63dd4ee207</v>
    <v>en-US</v>
    <v>Map</v>
  </rv>
  <rv s="1">
    <fb>37.295828788800002</fb>
    <v>9</v>
  </rv>
  <rv s="5">
    <v>161</v>
    <v>7</v>
    <v>2244</v>
    <v>0</v>
    <v>Image of Naples</v>
  </rv>
  <rv s="1">
    <fb>26.15</fb>
    <v>10</v>
  </rv>
  <rv s="2">
    <v>364</v>
  </rv>
  <rv s="3">
    <v>https://www.bing.com/search?q=naples+florida&amp;form=skydnc</v>
    <v>Learn more on Bing</v>
  </rv>
  <rv s="1">
    <fb>-81.8</fb>
    <v>10</v>
  </rv>
  <rv s="1">
    <fb>19115</fb>
    <v>9</v>
  </rv>
  <rv s="14">
    <v>#VALUE!</v>
    <v>en-US</v>
    <v>49b88a34-2507-2150-e779-a61c75ffcb97</v>
    <v>536870912</v>
    <v>1</v>
    <v>2243</v>
    <v>349</v>
    <v>Naples</v>
    <v>18</v>
    <v>19</v>
    <v>Map</v>
    <v>7</v>
    <v>8</v>
    <v>116</v>
    <v>5218</v>
    <v>5219</v>
    <v>4</v>
    <v>Naples is a city in Collier County, Florida, United States. As of the 2020 census, the city's population was 19,115. Naples is a principal city of the Naples-Marco Island, Florida Metropolitan Statistical Area, which had a population of about 322,000 as of 2015.</v>
    <v>5220</v>
    <v>5221</v>
    <v>5222</v>
    <v>5223</v>
    <v>5224</v>
    <v>Naples</v>
    <v>5225</v>
    <v>162</v>
    <v>Naples</v>
    <v>mdp/vdpid/5501636903528562689</v>
  </rv>
  <rv s="0">
    <v>536870912</v>
    <v>Apple Valley</v>
    <v>049f2870-f137-3e14-54b6-f027ed185f7a</v>
    <v>en-US</v>
    <v>Map</v>
  </rv>
  <rv s="1">
    <fb>45.51</fb>
    <v>9</v>
  </rv>
  <rv s="1">
    <fb>44.731943999999999</fb>
    <v>10</v>
  </rv>
  <rv s="2">
    <v>365</v>
  </rv>
  <rv s="3">
    <v>https://www.bing.com/search?q=apple+valley+minnesota&amp;form=skydnc</v>
    <v>Learn more on Bing</v>
  </rv>
  <rv s="1">
    <fb>-93.217500000000001</fb>
    <v>10</v>
  </rv>
  <rv s="1">
    <fb>56374</fb>
    <v>9</v>
  </rv>
  <rv s="4">
    <v>#VALUE!</v>
    <v>en-US</v>
    <v>049f2870-f137-3e14-54b6-f027ed185f7a</v>
    <v>536870912</v>
    <v>1</v>
    <v>2249</v>
    <v>3</v>
    <v>Apple Valley</v>
    <v>18</v>
    <v>63</v>
    <v>Map</v>
    <v>7</v>
    <v>8</v>
    <v>90</v>
    <v>2078</v>
    <v>5228</v>
    <v>4</v>
    <v>Apple Valley is a city in northwestern Dakota County in the State of Minnesota, and a suburb of the Twin Cities. The city's population in 2020 was 56,374 making it the 17th most populous city in Minnesota. In 2013, Money Magazine named Apple Valley the 17th best place to live in the United States, up from 20th in 2010, 24th in 2008 and 28th in 2007.</v>
    <v>5229</v>
    <v>5230</v>
    <v>5231</v>
    <v>5232</v>
    <v>Apple Valley</v>
    <v>5233</v>
    <v>10</v>
    <v>Apple Valley</v>
    <v>mdp/vdpid/5091502848319946753</v>
  </rv>
  <rv s="0">
    <v>536870912</v>
    <v>Frankfort</v>
    <v>577593ca-3642-0927-c15c-874f352161f0</v>
    <v>en-US</v>
    <v>Map</v>
  </rv>
  <rv s="1">
    <fb>40.8959122622054</fb>
    <v>9</v>
  </rv>
  <rv s="1">
    <fb>41.498055999999998</fb>
    <v>10</v>
  </rv>
  <rv s="2">
    <v>366</v>
  </rv>
  <rv s="3">
    <v>https://www.bing.com/search?q=frankfort+illinois&amp;form=skydnc</v>
    <v>Learn more on Bing</v>
  </rv>
  <rv s="1">
    <fb>-87.849444000000005</fb>
    <v>10</v>
  </rv>
  <rv s="1">
    <fb>20296</fb>
    <v>9</v>
  </rv>
  <rv s="4">
    <v>#VALUE!</v>
    <v>en-US</v>
    <v>577593ca-3642-0927-c15c-874f352161f0</v>
    <v>536870912</v>
    <v>1</v>
    <v>2253</v>
    <v>3</v>
    <v>Frankfort</v>
    <v>18</v>
    <v>63</v>
    <v>Map</v>
    <v>7</v>
    <v>8</v>
    <v>111</v>
    <v>1381</v>
    <v>5236</v>
    <v>4</v>
    <v>Frankfort is a village in Will County, Illinois, United States, with a small portion in Cook County. The population was 17,782 at the 2010 census, up from 10,391 in 2000. According to Forbes.com, in 2007 the village ranked as the 36th fastest growing suburb in the United States.</v>
    <v>5237</v>
    <v>5238</v>
    <v>5239</v>
    <v>5240</v>
    <v>Frankfort</v>
    <v>5241</v>
    <v>10</v>
    <v>Frankfort</v>
    <v>mdp/vdpid/5477702458060832769</v>
  </rv>
  <rv s="0">
    <v>536870912</v>
    <v>Seiling</v>
    <v>de76336d-ebb6-8aa9-9644-aaff10af26ba</v>
    <v>en-US</v>
    <v>Map</v>
  </rv>
  <rv s="0">
    <v>536870912</v>
    <v>Dewey County</v>
    <v>98dce3cc-8315-9eee-d4f5-d16c48cf82ec</v>
    <v>en-US</v>
    <v>Map</v>
  </rv>
  <rv s="1">
    <fb>2.1309429999999998</fb>
    <v>9</v>
  </rv>
  <rv s="1">
    <fb>36.148173999999997</fb>
    <v>10</v>
  </rv>
  <rv s="3">
    <v>https://www.bing.com/search?q=seiling+oklahoma&amp;form=skydnc</v>
    <v>Learn more on Bing</v>
  </rv>
  <rv s="1">
    <fb>-98.920731000000004</fb>
    <v>10</v>
  </rv>
  <rv s="1">
    <fb>860</fb>
    <v>9</v>
  </rv>
  <rv s="15">
    <v>#VALUE!</v>
    <v>en-US</v>
    <v>de76336d-ebb6-8aa9-9644-aaff10af26ba</v>
    <v>536870912</v>
    <v>1</v>
    <v>2255</v>
    <v>368</v>
    <v>Seiling</v>
    <v>18</v>
    <v>63</v>
    <v>Map</v>
    <v>7</v>
    <v>548</v>
    <v>107</v>
    <v>5244</v>
    <v>5245</v>
    <v>4</v>
    <v>Seiling is a city in Dewey County, Oklahoma, United States. The population was 860 at the 2010 census. The town was named in 1899 for Louis Seiling, a local store owner who had acquired a homestead in the Cheyenne-Arapaho land run of April 1892. The Hobson Town and Improvement Company established a town called Hobson, but the name was changed to Seiling in January 1899. It incorporated in 1909. Seiling is now the largest city in Dewey County. Their girls basketball team has also won the Oklahoma State Championship four times in a row.</v>
    <v>5246</v>
    <v>5247</v>
    <v>5248</v>
    <v>Seiling</v>
    <v>5249</v>
    <v>10</v>
    <v>Seiling</v>
    <v>mdp/vdpid/5094893131556454401</v>
  </rv>
  <rv s="0">
    <v>536870912</v>
    <v>Pleasant Grove</v>
    <v>6e7bc308-dc28-419a-87ec-15dac6824ff5</v>
    <v>en-US</v>
    <v>Map</v>
  </rv>
  <rv s="0">
    <v>536870912</v>
    <v>Allegany County</v>
    <v>689a276d-e3a4-d87a-6a3d-cf38260d599f</v>
    <v>en-US</v>
    <v>Map</v>
  </rv>
  <rv s="1">
    <fb>4.0999999999999996</fb>
    <v>9</v>
  </rv>
  <rv s="1">
    <fb>39.678330000000003</fb>
    <v>10</v>
  </rv>
  <rv s="3">
    <v>https://www.bing.com/search?q=pleasant+grove%2c+maryland&amp;form=skydnc</v>
    <v>Learn more on Bing</v>
  </rv>
  <rv s="1">
    <fb>-78.696110000000004</fb>
    <v>10</v>
  </rv>
  <rv s="1">
    <fb>330</fb>
    <v>9</v>
  </rv>
  <rv s="15">
    <v>#VALUE!</v>
    <v>en-US</v>
    <v>6e7bc308-dc28-419a-87ec-15dac6824ff5</v>
    <v>536870912</v>
    <v>1</v>
    <v>2257</v>
    <v>368</v>
    <v>Pleasant Grove</v>
    <v>18</v>
    <v>63</v>
    <v>Map</v>
    <v>7</v>
    <v>8</v>
    <v>94</v>
    <v>5252</v>
    <v>5253</v>
    <v>4</v>
    <v>Pleasant Grove is a census-designated place in Allegany County, Maryland, United States. As of the 2010 census it had a population of 353. Pleasant Grove is located east of Cumberland along Maryland Route 144, the old alignment of U.S. Route 40. Interstate 68, the new highway alignment, also runs through the CDP, with access via Exit 47 at the western end of the community.</v>
    <v>5254</v>
    <v>5255</v>
    <v>5256</v>
    <v>Pleasant Grove</v>
    <v>5257</v>
    <v>162</v>
    <v>Pleasant Grove</v>
    <v>mdp/vdpid/5487053182775328769</v>
  </rv>
  <rv s="0">
    <v>536870912</v>
    <v>Dripping Springs</v>
    <v>566e9b8d-9ed7-0d18-b999-a5b2d940f06f</v>
    <v>en-US</v>
    <v>Map</v>
  </rv>
  <rv s="0">
    <v>536870912</v>
    <v>Hays County</v>
    <v>48557acf-de18-bffa-4d61-85a943be2a53</v>
    <v>en-US</v>
    <v>Map</v>
  </rv>
  <rv s="1">
    <fb>30.191943999999999</fb>
    <v>10</v>
  </rv>
  <rv s="3">
    <v>https://www.bing.com/search?q=dripping+springs+texas&amp;form=skydnc</v>
    <v>Learn more on Bing</v>
  </rv>
  <rv s="1">
    <fb>-98.085278000000002</fb>
    <v>10</v>
  </rv>
  <rv s="1">
    <fb>4650</fb>
    <v>9</v>
  </rv>
  <rv s="15">
    <v>#VALUE!</v>
    <v>en-US</v>
    <v>566e9b8d-9ed7-0d18-b999-a5b2d940f06f</v>
    <v>536870912</v>
    <v>1</v>
    <v>2260</v>
    <v>368</v>
    <v>Dripping Springs</v>
    <v>5</v>
    <v>6</v>
    <v>Map</v>
    <v>7</v>
    <v>8</v>
    <v>93</v>
    <v>5260</v>
    <v>2921</v>
    <v>4</v>
    <v>Dripping Springs is a city in Hays County, Texas, United States. The population was 4,650 at the 2020 census. Dripping Springs is a primarily rural town.</v>
    <v>5261</v>
    <v>5262</v>
    <v>5263</v>
    <v>Dripping Springs</v>
    <v>5264</v>
    <v>10</v>
    <v>Dripping Springs</v>
    <v>mdp/vdpid/5108850084544512001</v>
  </rv>
  <rv s="0">
    <v>536870912</v>
    <v>Buffalo Grove</v>
    <v>2cd66e20-916c-50e4-14b3-8c209f2d0cd1</v>
    <v>en-US</v>
    <v>Map</v>
  </rv>
  <rv s="1">
    <fb>24.81</fb>
    <v>9</v>
  </rv>
  <rv s="1">
    <fb>42.151944</fb>
    <v>10</v>
  </rv>
  <rv s="3">
    <v>https://www.bing.com/search?q=buffalo+grove+illinois&amp;form=skydnc</v>
    <v>Learn more on Bing</v>
  </rv>
  <rv s="1">
    <fb>-87.966775999999996</fb>
    <v>10</v>
  </rv>
  <rv s="1">
    <fb>43212</fb>
    <v>9</v>
  </rv>
  <rv s="15">
    <v>#VALUE!</v>
    <v>en-US</v>
    <v>2cd66e20-916c-50e4-14b3-8c209f2d0cd1</v>
    <v>536870912</v>
    <v>1</v>
    <v>2265</v>
    <v>368</v>
    <v>Buffalo Grove</v>
    <v>18</v>
    <v>63</v>
    <v>Map</v>
    <v>7</v>
    <v>8</v>
    <v>111</v>
    <v>1381</v>
    <v>5267</v>
    <v>4</v>
    <v>Buffalo Grove, officially the Village of Buffalo Grove, is a village in Lake and Cook County, Illinois. A suburb of Chicago, it lies about 30 miles northwest of Downtown Chicago. It totals 9.6 square miles of land, with the top three-quarters in Lake County and the bottom quarter in Cook County. Roads in the village such as Lake Cook Road and Illinois Route 83 converge on I-294, which take drivers to O'hare International Airport 20 miles south of Buffalo Grove. As of the 2020 Census, Buffalo Grove has a population of 43,212.</v>
    <v>5268</v>
    <v>5269</v>
    <v>5270</v>
    <v>Buffalo Grove</v>
    <v>5271</v>
    <v>10</v>
    <v>Buffalo Grove</v>
    <v>mdp/vdpid/5477655420703080449</v>
  </rv>
  <rv s="0">
    <v>536870912</v>
    <v>Hughesville</v>
    <v>3225b4d6-635b-cc07-7f83-fbbc1d820cf4</v>
    <v>en-US</v>
    <v>Map</v>
  </rv>
  <rv s="0">
    <v>536870912</v>
    <v>Charles County</v>
    <v>0b9ed5e3-1b4b-1d9b-93d8-512b8fc62d0f</v>
    <v>en-US</v>
    <v>Map</v>
  </rv>
  <rv s="1">
    <fb>29.1</fb>
    <v>9</v>
  </rv>
  <rv s="1">
    <fb>38.533611000000001</fb>
    <v>10</v>
  </rv>
  <rv s="3">
    <v>https://www.bing.com/search?q=hughesville+maryland&amp;form=skydnc</v>
    <v>Learn more on Bing</v>
  </rv>
  <rv s="1">
    <fb>-76.782222000000004</fb>
    <v>10</v>
  </rv>
  <rv s="1">
    <fb>2438</fb>
    <v>9</v>
  </rv>
  <rv s="15">
    <v>#VALUE!</v>
    <v>en-US</v>
    <v>3225b4d6-635b-cc07-7f83-fbbc1d820cf4</v>
    <v>536870912</v>
    <v>1</v>
    <v>2267</v>
    <v>368</v>
    <v>Hughesville</v>
    <v>5</v>
    <v>6</v>
    <v>Map</v>
    <v>7</v>
    <v>8</v>
    <v>94</v>
    <v>5274</v>
    <v>5275</v>
    <v>4</v>
    <v>Hughesville is a census-designated place in Charles County, Maryland, United States. The population was 2,197 at the 2010 census. Truman's Place was listed on the National Register of Historic Places in 1988.</v>
    <v>5276</v>
    <v>5277</v>
    <v>5278</v>
    <v>Hughesville</v>
    <v>5279</v>
    <v>162</v>
    <v>Hughesville</v>
    <v>mdp/vdpid/5490111483192803329</v>
  </rv>
  <rv s="0">
    <v>536870912</v>
    <v>Homerville</v>
    <v>b5348e52-7a1b-6c97-6699-a7545d3b5fbb</v>
    <v>en-US</v>
    <v>Map</v>
  </rv>
  <rv s="0">
    <v>536870912</v>
    <v>Clinch County</v>
    <v>e32634eb-b9da-bfd4-32a5-80d7ab00c216</v>
    <v>en-US</v>
    <v>Map</v>
  </rv>
  <rv s="1">
    <fb>9.08</fb>
    <v>9</v>
  </rv>
  <rv s="1">
    <fb>31.036943999999998</fb>
    <v>10</v>
  </rv>
  <rv s="3">
    <v>https://www.bing.com/search?q=homerville+georgia&amp;form=skydnc</v>
    <v>Learn more on Bing</v>
  </rv>
  <rv s="1">
    <fb>-82.751389000000003</fb>
    <v>10</v>
  </rv>
  <rv s="1">
    <fb>2344</fb>
    <v>9</v>
  </rv>
  <rv s="15">
    <v>#VALUE!</v>
    <v>en-US</v>
    <v>b5348e52-7a1b-6c97-6699-a7545d3b5fbb</v>
    <v>536870912</v>
    <v>1</v>
    <v>2271</v>
    <v>368</v>
    <v>Homerville</v>
    <v>18</v>
    <v>63</v>
    <v>Map</v>
    <v>7</v>
    <v>8</v>
    <v>125</v>
    <v>5282</v>
    <v>5283</v>
    <v>4</v>
    <v>Homerville is a city in Clinch County, Georgia, United States. The population was 2,456 at the 2010 census, a decrease of 12.38% from its population of 2,803 in 2000. The city is the county seat of Clinch County. Homerville was incorporated February 15, 1869.</v>
    <v>5284</v>
    <v>5285</v>
    <v>5286</v>
    <v>Homerville</v>
    <v>5287</v>
    <v>162</v>
    <v>Homerville</v>
    <v>mdp/vdpid/5497160624959913985</v>
  </rv>
  <rv s="0">
    <v>536870912</v>
    <v>Wheaton</v>
    <v>b116af27-34ce-a96b-0cdb-f70a14ff4a85</v>
    <v>en-US</v>
    <v>Map</v>
  </rv>
  <rv s="0">
    <v>536870912</v>
    <v>Montgomery County</v>
    <v>a11fc0a9-83c7-662d-01a4-d83374723378</v>
    <v>en-US</v>
    <v>Map</v>
  </rv>
  <rv s="1">
    <fb>17.9745174834</fb>
    <v>9</v>
  </rv>
  <rv s="1">
    <fb>39.049166999999997</fb>
    <v>10</v>
  </rv>
  <rv s="3">
    <v>https://www.bing.com/search?q=wheaton+maryland&amp;form=skydnc</v>
    <v>Learn more on Bing</v>
  </rv>
  <rv s="1">
    <fb>-77.057221999999996</fb>
    <v>10</v>
  </rv>
  <rv s="1">
    <fb>52150</fb>
    <v>9</v>
  </rv>
  <rv s="15">
    <v>#VALUE!</v>
    <v>en-US</v>
    <v>b116af27-34ce-a96b-0cdb-f70a14ff4a85</v>
    <v>536870912</v>
    <v>1</v>
    <v>2274</v>
    <v>368</v>
    <v>Wheaton</v>
    <v>18</v>
    <v>63</v>
    <v>Map</v>
    <v>7</v>
    <v>8</v>
    <v>94</v>
    <v>5290</v>
    <v>5291</v>
    <v>4</v>
    <v>Wheaton is a census-designated place in Montgomery County, Maryland, United States, situated north of Washington, D.C. and northwest of downtown Silver Spring. Wheaton takes its name from Frank Wheaton, a career officer in the United States Army and volunteer from Rhode Island in the Union Army who rose to the rank of major-general while serving before, during and after the Civil War.</v>
    <v>5292</v>
    <v>5293</v>
    <v>5294</v>
    <v>Wheaton</v>
    <v>5295</v>
    <v>162</v>
    <v>Wheaton</v>
    <v>mdp/vdpid/5490037338383843329</v>
  </rv>
  <rv s="0">
    <v>536870912</v>
    <v>Chesterfield</v>
    <v>99505b50-e129-05ab-da95-ed2b8d3f2066</v>
    <v>en-US</v>
    <v>Map</v>
  </rv>
  <rv s="1">
    <fb>86.82</fb>
    <v>9</v>
  </rv>
  <rv s="5">
    <v>162</v>
    <v>7</v>
    <v>2282</v>
    <v>0</v>
    <v>Image of Chesterfield</v>
  </rv>
  <rv s="1">
    <fb>38.653333000000003</fb>
    <v>10</v>
  </rv>
  <rv s="2">
    <v>367</v>
  </rv>
  <rv s="3">
    <v>https://www.bing.com/search?q=chesterfield+missouri&amp;form=skydnc</v>
    <v>Learn more on Bing</v>
  </rv>
  <rv s="1">
    <fb>-90.554167000000007</fb>
    <v>10</v>
  </rv>
  <rv s="1">
    <fb>49999</fb>
    <v>9</v>
  </rv>
  <rv s="14">
    <v>#VALUE!</v>
    <v>en-US</v>
    <v>99505b50-e129-05ab-da95-ed2b8d3f2066</v>
    <v>536870912</v>
    <v>1</v>
    <v>2281</v>
    <v>349</v>
    <v>Chesterfield</v>
    <v>18</v>
    <v>19</v>
    <v>Map</v>
    <v>7</v>
    <v>8</v>
    <v>91</v>
    <v>2427</v>
    <v>5298</v>
    <v>4</v>
    <v>Chesterfield is a city in St. Louis County, Missouri, United States. It is a western suburb of St. Louis. As of the 2020 census, the population was 49,999, making it the state's fourteenth-largest city. The broader valley of Chesterfield was originally referred to as "Gumbo Flats", derived from its soil, which though very rich and silty, resembled gumbo when wet.</v>
    <v>5299</v>
    <v>5300</v>
    <v>5301</v>
    <v>5302</v>
    <v>5303</v>
    <v>Chesterfield</v>
    <v>5304</v>
    <v>10</v>
    <v>Chesterfield</v>
    <v>mdp/vdpid/5096632935130333185</v>
  </rv>
  <rv s="0">
    <v>536870912</v>
    <v>Portage</v>
    <v>332b9c1b-8bac-4bae-9cb4-3d123d9bd66f</v>
    <v>en-US</v>
    <v>Map</v>
  </rv>
  <rv s="1">
    <fb>91.09</fb>
    <v>9</v>
  </rv>
  <rv s="1">
    <fb>42.209721999999999</fb>
    <v>10</v>
  </rv>
  <rv s="2">
    <v>368</v>
  </rv>
  <rv s="3">
    <v>https://www.bing.com/search?q=portage+michigan&amp;form=skydnc</v>
    <v>Learn more on Bing</v>
  </rv>
  <rv s="1">
    <fb>-85.588611</fb>
    <v>10</v>
  </rv>
  <rv s="1">
    <fb>49216</fb>
    <v>9</v>
  </rv>
  <rv s="4">
    <v>#VALUE!</v>
    <v>en-US</v>
    <v>332b9c1b-8bac-4bae-9cb4-3d123d9bd66f</v>
    <v>536870912</v>
    <v>1</v>
    <v>2286</v>
    <v>3</v>
    <v>Portage</v>
    <v>18</v>
    <v>63</v>
    <v>Map</v>
    <v>7</v>
    <v>548</v>
    <v>96</v>
    <v>2345</v>
    <v>5307</v>
    <v>4</v>
    <v>Portage is a city in Kalamazoo County in the U.S. state of Michigan. The population was 46,292 in the 2010 census. It is the smaller of the two main cities included in the Kalamazoo-Portage Metropolitan Statistical Area, which has a population of 326,589 as of 2010. The town is known for their Pharmaceutical manufacturing and celery agriculture. On February 19th 2021, the President of the United States Joe Biden visited Portage to commemorate the production of the Pfizer Vaccine.</v>
    <v>5308</v>
    <v>5309</v>
    <v>5310</v>
    <v>5311</v>
    <v>Portage</v>
    <v>5312</v>
    <v>162</v>
    <v>Portage</v>
    <v>mdp/vdpid/5477458330576224257</v>
  </rv>
  <rv s="0">
    <v>536870912</v>
    <v>Lock Haven</v>
    <v>8bf64925-f495-c293-4c1d-668404fd2794</v>
    <v>en-US</v>
    <v>Map</v>
  </rv>
  <rv s="0">
    <v>536870912</v>
    <v>Clinton County</v>
    <v>601c6654-5c3e-0c58-f7a3-5fc1534fc3ae</v>
    <v>en-US</v>
    <v>Map</v>
  </rv>
  <rv s="1">
    <fb>6.9929678979099998</fb>
    <v>9</v>
  </rv>
  <rv s="1">
    <fb>41.137777999999997</fb>
    <v>10</v>
  </rv>
  <rv s="2">
    <v>369</v>
  </rv>
  <rv s="3">
    <v>https://www.bing.com/search?q=lock+haven+pennsylvania&amp;form=skydnc</v>
    <v>Learn more on Bing</v>
  </rv>
  <rv s="1">
    <fb>-77.450833000000003</fb>
    <v>10</v>
  </rv>
  <rv s="1">
    <fb>9108</fb>
    <v>9</v>
  </rv>
  <rv s="4">
    <v>#VALUE!</v>
    <v>en-US</v>
    <v>8bf64925-f495-c293-4c1d-668404fd2794</v>
    <v>536870912</v>
    <v>1</v>
    <v>2290</v>
    <v>3</v>
    <v>Lock Haven</v>
    <v>18</v>
    <v>63</v>
    <v>Map</v>
    <v>7</v>
    <v>548</v>
    <v>97</v>
    <v>5315</v>
    <v>5316</v>
    <v>4</v>
    <v>Lock Haven is the county seat of Clinton County, in the U.S. state of Pennsylvania. Located near the confluence of the West Branch Susquehanna River and Bald Eagle Creek, it is the principal city of the Lock Haven Micropolitan Statistical Area, itself part of the Williamsport–Lock Haven combined statistical area. At the 2010 census, Lock Haven's population was 9,772.</v>
    <v>5317</v>
    <v>5318</v>
    <v>5319</v>
    <v>5320</v>
    <v>Lock Haven</v>
    <v>5321</v>
    <v>162</v>
    <v>Lock Haven</v>
    <v>mdp/vdpid/5486633205102542849</v>
  </rv>
  <rv s="0">
    <v>536870912</v>
    <v>Hibbing</v>
    <v>67eda60a-9824-3f24-7389-44c47caafb78</v>
    <v>en-US</v>
    <v>Map</v>
  </rv>
  <rv s="1">
    <fb>482.85</fb>
    <v>9</v>
  </rv>
  <rv s="1">
    <fb>47.427222</fb>
    <v>10</v>
  </rv>
  <rv s="2">
    <v>370</v>
  </rv>
  <rv s="3">
    <v>https://www.bing.com/search?q=hibbing+minnesota&amp;form=skydnc</v>
    <v>Learn more on Bing</v>
  </rv>
  <rv s="1">
    <fb>-92.937777999999994</fb>
    <v>10</v>
  </rv>
  <rv s="1">
    <fb>15944</fb>
    <v>9</v>
  </rv>
  <rv s="4">
    <v>#VALUE!</v>
    <v>en-US</v>
    <v>67eda60a-9824-3f24-7389-44c47caafb78</v>
    <v>536870912</v>
    <v>1</v>
    <v>2292</v>
    <v>3</v>
    <v>Hibbing</v>
    <v>18</v>
    <v>63</v>
    <v>Map</v>
    <v>7</v>
    <v>548</v>
    <v>90</v>
    <v>3615</v>
    <v>5324</v>
    <v>4</v>
    <v>Hibbing is a city in Saint Louis County, Minnesota, United States. The population was 16,361 at the 2010 census. The city was built on the rich iron ore of the Mesabi Iron Range. At the edge of town is the largest open-pit iron mine in the world, the Hull–Rust–Mahoning Open Pit Iron Mine. U.S. Highway 169, State Highway 37, State Highway 73, Howard Street, and 1st Avenue are five of the main routes in Hibbing. The Range Regional Airport offers daily commercial flights between Hibbing and Minneapolis-St. Paul, as well as hosting many private pilots and the Minnesota Department of Natural Resources fire fighting aircraft.</v>
    <v>5325</v>
    <v>5326</v>
    <v>5327</v>
    <v>5328</v>
    <v>Hibbing</v>
    <v>5329</v>
    <v>10</v>
    <v>Hibbing</v>
    <v>mdp/vdpid/4898995230075781121</v>
  </rv>
  <rv s="0">
    <v>536870912</v>
    <v>Lake Zurich</v>
    <v>34a5d84c-ede8-6f36-a21f-b7bbafe7eb57</v>
    <v>en-US</v>
    <v>Map</v>
  </rv>
  <rv s="1">
    <fb>18.9846128487629</fb>
    <v>9</v>
  </rv>
  <rv s="1">
    <fb>42.196925999999998</fb>
    <v>10</v>
  </rv>
  <rv s="3">
    <v>https://www.bing.com/search?q=lake+zurich+illinois&amp;form=skydnc</v>
    <v>Learn more on Bing</v>
  </rv>
  <rv s="1">
    <fb>-88.093086999999997</fb>
    <v>10</v>
  </rv>
  <rv s="1">
    <fb>19759</fb>
    <v>9</v>
  </rv>
  <rv s="15">
    <v>#VALUE!</v>
    <v>en-US</v>
    <v>34a5d84c-ede8-6f36-a21f-b7bbafe7eb57</v>
    <v>536870912</v>
    <v>1</v>
    <v>2297</v>
    <v>368</v>
    <v>Lake Zurich</v>
    <v>18</v>
    <v>63</v>
    <v>Map</v>
    <v>7</v>
    <v>8</v>
    <v>111</v>
    <v>2401</v>
    <v>5332</v>
    <v>4</v>
    <v>Lake Zurich is a village in Lake County, Illinois, United States, a northwest suburb of Chicago. Per the 2020 census, the population was 19,759. The village is named after a body of water named "Lake Zurich," which is completely located inside the village.</v>
    <v>5333</v>
    <v>5334</v>
    <v>5335</v>
    <v>Lake Zurich</v>
    <v>5336</v>
    <v>10</v>
    <v>Lake Zurich</v>
    <v>mdp/vdpid/5476904180641693697</v>
  </rv>
  <rv s="0">
    <v>536870912</v>
    <v>Oak Point</v>
    <v>58243293-86f1-66e3-99d4-e6374a742503</v>
    <v>en-US</v>
    <v>Map</v>
  </rv>
  <rv s="1">
    <fb>15.280929851</fb>
    <v>9</v>
  </rv>
  <rv s="1">
    <fb>33.182222000000003</fb>
    <v>10</v>
  </rv>
  <rv s="2">
    <v>371</v>
  </rv>
  <rv s="3">
    <v>https://www.bing.com/search?q=oak+point+texas&amp;form=skydnc</v>
    <v>Learn more on Bing</v>
  </rv>
  <rv s="1">
    <fb>-96.995277999999999</fb>
    <v>10</v>
  </rv>
  <rv s="1">
    <fb>4357</fb>
    <v>9</v>
  </rv>
  <rv s="4">
    <v>#VALUE!</v>
    <v>en-US</v>
    <v>58243293-86f1-66e3-99d4-e6374a742503</v>
    <v>536870912</v>
    <v>1</v>
    <v>2299</v>
    <v>3</v>
    <v>Oak Point</v>
    <v>5</v>
    <v>6</v>
    <v>Map</v>
    <v>7</v>
    <v>8</v>
    <v>93</v>
    <v>5158</v>
    <v>5339</v>
    <v>4</v>
    <v>Oak Point is a city in Denton County, Texas, United States. Ranked in the Top 20 of 62 suburbs in the Dallas area by D Magazine, Oak Point had a population of 2,786 at the 2010 census.</v>
    <v>5340</v>
    <v>5341</v>
    <v>5342</v>
    <v>5343</v>
    <v>Oak Point</v>
    <v>5344</v>
    <v>10</v>
    <v>Oak Point</v>
    <v>mdp/vdpid/5107807785437888513</v>
  </rv>
  <rv s="0">
    <v>536870912</v>
    <v>Dublin</v>
    <v>5f53cf8e-51b5-5172-841a-084cf23f3a03</v>
    <v>en-US</v>
    <v>Map</v>
  </rv>
  <rv s="1">
    <fb>38.622</fb>
    <v>9</v>
  </rv>
  <rv s="5">
    <v>163</v>
    <v>7</v>
    <v>2305</v>
    <v>0</v>
    <v>Image of Dublin</v>
  </rv>
  <rv s="1">
    <fb>37.702221999999999</fb>
    <v>10</v>
  </rv>
  <rv s="2">
    <v>372</v>
  </rv>
  <rv s="3">
    <v>https://www.bing.com/search?q=dublin+california&amp;form=skydnc</v>
    <v>Learn more on Bing</v>
  </rv>
  <rv s="1">
    <fb>-121.935833</fb>
    <v>10</v>
  </rv>
  <rv s="1">
    <fb>72589</fb>
    <v>9</v>
  </rv>
  <rv s="14">
    <v>#VALUE!</v>
    <v>en-US</v>
    <v>5f53cf8e-51b5-5172-841a-084cf23f3a03</v>
    <v>536870912</v>
    <v>1</v>
    <v>2304</v>
    <v>349</v>
    <v>Dublin</v>
    <v>18</v>
    <v>19</v>
    <v>Map</v>
    <v>7</v>
    <v>8</v>
    <v>86</v>
    <v>3925</v>
    <v>5347</v>
    <v>4</v>
    <v>Dublin is a suburban city of the East Bay in California. It is located within the Amador Valley of Alameda County's Tri-Valley region. It is located along the north side of Interstate 580 at the intersection with Interstate 680, roughly 35 miles east of downtown San Francisco, 23 miles east of downtown Oakland, and 31 miles north of downtown San Jose.</v>
    <v>5348</v>
    <v>5349</v>
    <v>5350</v>
    <v>5351</v>
    <v>5352</v>
    <v>Dublin</v>
    <v>5353</v>
    <v>226</v>
    <v>Dublin</v>
    <v>mdp/vdpid/5057979082822647809</v>
  </rv>
  <rv s="0">
    <v>536870912</v>
    <v>Union Grove</v>
    <v>65529a95-5887-caf2-1a22-c072d7c2b791</v>
    <v>en-US</v>
    <v>Map</v>
  </rv>
  <rv s="1">
    <fb>42.688975999999997</fb>
    <v>10</v>
  </rv>
  <rv s="3">
    <v>https://www.bing.com/search?q=union+grove+wisconsin&amp;form=skydnc</v>
    <v>Learn more on Bing</v>
  </rv>
  <rv s="1">
    <fb>-88.051890999999998</fb>
    <v>10</v>
  </rv>
  <rv s="1">
    <fb>4806</fb>
    <v>9</v>
  </rv>
  <rv s="15">
    <v>#VALUE!</v>
    <v>en-US</v>
    <v>65529a95-5887-caf2-1a22-c072d7c2b791</v>
    <v>536870912</v>
    <v>1</v>
    <v>2308</v>
    <v>368</v>
    <v>Union Grove</v>
    <v>5</v>
    <v>6</v>
    <v>Map</v>
    <v>7</v>
    <v>8</v>
    <v>115</v>
    <v>4568</v>
    <v>5159</v>
    <v>4</v>
    <v>Union Grove is a village in Racine County, Wisconsin, United States. The population was 4,322 at the 2000 census and 4,915 at the 2010 census.</v>
    <v>5356</v>
    <v>5357</v>
    <v>5358</v>
    <v>Union Grove</v>
    <v>5359</v>
    <v>10</v>
    <v>Union Grove</v>
    <v>mdp/vdpid/5476883744063225857</v>
  </rv>
  <rv s="0">
    <v>536870912</v>
    <v>Columbus</v>
    <v>0c3d5d08-aac3-7d0d-08ed-2895e7d404d7</v>
    <v>en-US</v>
    <v>Map</v>
  </rv>
  <rv s="1">
    <fb>11.01</fb>
    <v>9</v>
  </rv>
  <rv s="1">
    <fb>43.338889999999999</fb>
    <v>10</v>
  </rv>
  <rv s="2">
    <v>373</v>
  </rv>
  <rv s="3">
    <v>https://www.bing.com/search?q=columbus+wisconsin&amp;form=skydnc</v>
    <v>Learn more on Bing</v>
  </rv>
  <rv s="1">
    <fb>-89.015280000000004</fb>
    <v>10</v>
  </rv>
  <rv s="1">
    <fb>5540</fb>
    <v>9</v>
  </rv>
  <rv s="4">
    <v>#VALUE!</v>
    <v>en-US</v>
    <v>0c3d5d08-aac3-7d0d-08ed-2895e7d404d7</v>
    <v>536870912</v>
    <v>1</v>
    <v>2311</v>
    <v>3</v>
    <v>Columbus</v>
    <v>18</v>
    <v>63</v>
    <v>Map</v>
    <v>7</v>
    <v>8</v>
    <v>115</v>
    <v>1782</v>
    <v>5362</v>
    <v>4</v>
    <v>Columbus is a city in Columbia and Dodge Counties in the south-central part of the U.S. state of Wisconsin. The population was 5,540 at the 2020 census. All of this population resided in the Columbia County portion of the city. Columbus is located about 28 miles northeast of Madison on the Crawfish River. The Columbia County portion of the city lies within the Madison Metropolitan Statistical Area while the Dodge County portion is a part of the Milwaukee-Waukesha-Racine CSA. Nearly all of the city is located within the town of Columbus in Columbia County, though a small portion lies within the town of Elba in Dodge County.</v>
    <v>5363</v>
    <v>5364</v>
    <v>5365</v>
    <v>5366</v>
    <v>Columbus</v>
    <v>5367</v>
    <v>10</v>
    <v>Columbus</v>
    <v>mdp/vdpid/5476701315344105482</v>
  </rv>
  <rv s="0">
    <v>536870912</v>
    <v>Canton</v>
    <v>75d36673-36f8-d53d-dca0-27a0b3b96c90</v>
    <v>en-US</v>
    <v>Map</v>
  </rv>
  <rv s="1">
    <fb>93.239571972099995</fb>
    <v>9</v>
  </rv>
  <rv s="1">
    <fb>42.308610999999999</fb>
    <v>10</v>
  </rv>
  <rv s="3">
    <v>https://www.bing.com/search?q=canton+michigan&amp;form=skydnc</v>
    <v>Learn more on Bing</v>
  </rv>
  <rv s="1">
    <fb>-83.482221999999993</fb>
    <v>10</v>
  </rv>
  <rv s="1">
    <fb>98659</fb>
    <v>9</v>
  </rv>
  <rv s="15">
    <v>#VALUE!</v>
    <v>en-US</v>
    <v>75d36673-36f8-d53d-dca0-27a0b3b96c90</v>
    <v>536870912</v>
    <v>1</v>
    <v>2314</v>
    <v>2315</v>
    <v>Canton</v>
    <v>18</v>
    <v>63</v>
    <v>Map</v>
    <v>7</v>
    <v>8</v>
    <v>96</v>
    <v>2355</v>
    <v>5370</v>
    <v>4</v>
    <v>Canton, officially the Charter Township of Canton, is a charter township of Wayne County in the U.S. state of Michigan. As of the 2020 census, the township had a population of 98,659. Canton Township is Michigan's second most-populated township and ninth most-populated municipality overall. The township is ranked as the 96th highest-income place in the United States with a population of 50,000 or more and is also consistently ranked as one of the safest cities in the state and nation. In 2015, the township was ranked as the 29th safest city in the United States.</v>
    <v>5371</v>
    <v>5372</v>
    <v>5373</v>
    <v>Canton</v>
    <v>5374</v>
    <v>162</v>
    <v>Canton</v>
    <v>mdp/vdpid/5479040458418028545</v>
  </rv>
  <rv s="0">
    <v>536870912</v>
    <v>Clearwater</v>
    <v>1baac4d9-92d8-46c5-b250-57efa8c090e4</v>
    <v>en-US</v>
    <v>Map</v>
  </rv>
  <rv s="0">
    <v>536870912</v>
    <v>Pinellas County</v>
    <v>68e9752d-4d26-bff5-4116-15b7ac447b18</v>
    <v>en-US</v>
    <v>Map</v>
  </rv>
  <rv s="1">
    <fb>101.6</fb>
    <v>9</v>
  </rv>
  <rv s="5">
    <v>164</v>
    <v>7</v>
    <v>2322</v>
    <v>0</v>
    <v>Image of Clearwater</v>
  </rv>
  <rv s="1">
    <fb>27.973610999999998</fb>
    <v>10</v>
  </rv>
  <rv s="0">
    <v>805306368</v>
    <v>Frank Hibbard (Mayor)</v>
    <v>2bbd8f34-63dc-6aad-8102-09927dccb3cd</v>
    <v>en-US</v>
    <v>Generic</v>
  </rv>
  <rv s="2">
    <v>374</v>
  </rv>
  <rv s="3">
    <v>https://www.bing.com/search?q=clearwater+florida&amp;form=skydnc</v>
    <v>Learn more on Bing</v>
  </rv>
  <rv s="1">
    <fb>-82.764167</fb>
    <v>10</v>
  </rv>
  <rv s="1">
    <fb>117292</fb>
    <v>9</v>
  </rv>
  <rv s="14">
    <v>#VALUE!</v>
    <v>en-US</v>
    <v>1baac4d9-92d8-46c5-b250-57efa8c090e4</v>
    <v>536870912</v>
    <v>1</v>
    <v>2321</v>
    <v>349</v>
    <v>Clearwater</v>
    <v>18</v>
    <v>19</v>
    <v>Map</v>
    <v>7</v>
    <v>8</v>
    <v>116</v>
    <v>5377</v>
    <v>5378</v>
    <v>4</v>
    <v>Clearwater is a city located in Pinellas County, Florida, United States, northwest of Tampa and St. Petersburg. To the west of Clearwater lies the Gulf of Mexico and to the southeast lies Tampa Bay. As of the 2010 census, the city had a population of 107,685. Clearwater is the county seat of Pinellas County and is the smallest of the three principal cities in the Tampa–St. Petersburg–Clearwater metropolitan area, most commonly referred to as the Tampa Bay Area.</v>
    <v>5379</v>
    <v>5380</v>
    <v>5382</v>
    <v>5383</v>
    <v>5384</v>
    <v>Clearwater</v>
    <v>5385</v>
    <v>162</v>
    <v>Clearwater</v>
    <v>mdp/vdpid/5501289870036828161</v>
  </rv>
  <rv s="0">
    <v>536870912</v>
    <v>Mondovi</v>
    <v>933632c7-6cd6-081f-fd49-0445095e7eb0</v>
    <v>en-US</v>
    <v>Map</v>
  </rv>
  <rv s="0">
    <v>536870912</v>
    <v>Buffalo County</v>
    <v>f23cbe73-2494-d666-0002-19b36fe43cc7</v>
    <v>en-US</v>
    <v>Map</v>
  </rv>
  <rv s="1">
    <fb>10.130000000000001</fb>
    <v>9</v>
  </rv>
  <rv s="1">
    <fb>44.568888999999999</fb>
    <v>10</v>
  </rv>
  <rv s="3">
    <v>https://www.bing.com/search?q=mondovi+wisconsin&amp;form=skydnc</v>
    <v>Learn more on Bing</v>
  </rv>
  <rv s="1">
    <fb>-91.669721999999993</fb>
    <v>10</v>
  </rv>
  <rv s="1">
    <fb>2845</fb>
    <v>9</v>
  </rv>
  <rv s="15">
    <v>#VALUE!</v>
    <v>en-US</v>
    <v>933632c7-6cd6-081f-fd49-0445095e7eb0</v>
    <v>536870912</v>
    <v>1</v>
    <v>2325</v>
    <v>368</v>
    <v>Mondovi</v>
    <v>5</v>
    <v>6</v>
    <v>Map</v>
    <v>7</v>
    <v>8</v>
    <v>115</v>
    <v>5388</v>
    <v>5389</v>
    <v>4</v>
    <v>Mondovi is a city along the Buffalo River in Buffalo County, Wisconsin, United States. The population was 2,777 at the 2010 census. The city is located mostly within the Town of Mondovi. A small portion lies within the Town of Naples.</v>
    <v>5390</v>
    <v>5391</v>
    <v>5392</v>
    <v>Mondovi</v>
    <v>5393</v>
    <v>10</v>
    <v>Mondovi</v>
    <v>mdp/vdpid/5091944450884632577</v>
  </rv>
  <rv s="0">
    <v>536870912</v>
    <v>Antigo</v>
    <v>8c08cfee-fc70-3816-425e-47205ba3aa24</v>
    <v>en-US</v>
    <v>Map</v>
  </rv>
  <rv s="0">
    <v>536870912</v>
    <v>Langlade County</v>
    <v>233bb605-7c21-687b-66bb-571c486d6544</v>
    <v>en-US</v>
    <v>Map</v>
  </rv>
  <rv s="1">
    <fb>17.09</fb>
    <v>9</v>
  </rv>
  <rv s="1">
    <fb>45.141111000000002</fb>
    <v>10</v>
  </rv>
  <rv s="2">
    <v>375</v>
  </rv>
  <rv s="3">
    <v>https://www.bing.com/search?q=antigo+wisconsin&amp;form=skydnc</v>
    <v>Learn more on Bing</v>
  </rv>
  <rv s="1">
    <fb>-89.153333000000003</fb>
    <v>10</v>
  </rv>
  <rv s="1">
    <fb>7819</fb>
    <v>9</v>
  </rv>
  <rv s="4">
    <v>#VALUE!</v>
    <v>en-US</v>
    <v>8c08cfee-fc70-3816-425e-47205ba3aa24</v>
    <v>536870912</v>
    <v>1</v>
    <v>2327</v>
    <v>3</v>
    <v>Antigo</v>
    <v>18</v>
    <v>63</v>
    <v>Map</v>
    <v>7</v>
    <v>548</v>
    <v>115</v>
    <v>5396</v>
    <v>5397</v>
    <v>4</v>
    <v>Antigo is a city in and the county seat of Langlade County, Wisconsin, United States. The population was 8,234 at the 2010 census. Antigo is the center of a farming and lumbering district, and its manufactures consist principally of lumber, chairs, furniture, sashes, doors and blinds, hubs and spokes, and other wood products.</v>
    <v>5398</v>
    <v>5399</v>
    <v>5400</v>
    <v>5401</v>
    <v>Antigo</v>
    <v>5402</v>
    <v>10</v>
    <v>Antigo</v>
    <v>mdp/vdpid/5284257886325702657</v>
  </rv>
  <rv s="0">
    <v>536870912</v>
    <v>Reno</v>
    <v>7436d6eb-b810-4e6f-9f57-13ebabf58d79</v>
    <v>en-US</v>
    <v>Map</v>
  </rv>
  <rv s="0">
    <v>536870912</v>
    <v>Washoe County</v>
    <v>0916e2b2-7580-9827-52ea-8d81d7f11af7</v>
    <v>en-US</v>
    <v>Map</v>
  </rv>
  <rv s="1">
    <fb>274.2</fb>
    <v>9</v>
  </rv>
  <rv s="5">
    <v>165</v>
    <v>7</v>
    <v>2334</v>
    <v>0</v>
    <v>Image of Reno</v>
  </rv>
  <rv s="1">
    <fb>39.527222000000002</fb>
    <v>10</v>
  </rv>
  <rv s="0">
    <v>805306368</v>
    <v>Hillary Schieve (Mayor)</v>
    <v>f36224ec-2aaa-a846-3bc7-53246e8fbc0c</v>
    <v>en-US</v>
    <v>Generic</v>
  </rv>
  <rv s="2">
    <v>376</v>
  </rv>
  <rv s="3">
    <v>https://www.bing.com/search?q=reno+nevada&amp;form=skydnc</v>
    <v>Learn more on Bing</v>
  </rv>
  <rv s="1">
    <fb>-119.821944</fb>
    <v>10</v>
  </rv>
  <rv s="1">
    <fb>264165</fb>
    <v>9</v>
  </rv>
  <rv s="14">
    <v>#VALUE!</v>
    <v>en-US</v>
    <v>7436d6eb-b810-4e6f-9f57-13ebabf58d79</v>
    <v>536870912</v>
    <v>1</v>
    <v>2333</v>
    <v>349</v>
    <v>Reno</v>
    <v>18</v>
    <v>19</v>
    <v>Map</v>
    <v>7</v>
    <v>8</v>
    <v>92</v>
    <v>5405</v>
    <v>5406</v>
    <v>4</v>
    <v>Reno is a city in the northwest section of the U.S. state of Nevada, along the Nevada-California border, about 22 miles from Lake Tahoe, known as "The Biggest Little City in the World". Known for its casino and tourism industry, Reno is the county seat and largest city of Washoe County and sits in the High Eastern Sierra foothills, in the Truckee River valley, on the eastern side of the Sierra Nevada. The Reno metro area occupies a valley colloquially known as the Truckee Meadows, which because of large-scale investments from Greater Seattle and San Francisco Bay Area companies such as Amazon, Tesla, Panasonic, Microsoft, Apple, and Google has become a new major technology center in the United States.</v>
    <v>5407</v>
    <v>5408</v>
    <v>5410</v>
    <v>5411</v>
    <v>5412</v>
    <v>Reno</v>
    <v>5413</v>
    <v>226</v>
    <v>Reno</v>
    <v>mdp/vdpid/5055145709188153345</v>
  </rv>
  <rv s="0">
    <v>536870912</v>
    <v>Gypsum</v>
    <v>6ac49aa6-b2f2-cd93-2f1a-104a04745f0c</v>
    <v>en-US</v>
    <v>Map</v>
  </rv>
  <rv s="0">
    <v>536870912</v>
    <v>Eagle County</v>
    <v>288677b3-b64b-3fd7-8298-d9e736f9b688</v>
    <v>en-US</v>
    <v>Map</v>
  </rv>
  <rv s="1">
    <fb>9.58295600824</fb>
    <v>9</v>
  </rv>
  <rv s="1">
    <fb>39.646619000000001</fb>
    <v>10</v>
  </rv>
  <rv s="2">
    <v>377</v>
  </rv>
  <rv s="3">
    <v>https://www.bing.com/search?q=gypsum+colorado&amp;form=skydnc</v>
    <v>Learn more on Bing</v>
  </rv>
  <rv s="1">
    <fb>-106.95156799999999</fb>
    <v>10</v>
  </rv>
  <rv s="1">
    <fb>8040</fb>
    <v>9</v>
  </rv>
  <rv s="4">
    <v>#VALUE!</v>
    <v>en-US</v>
    <v>6ac49aa6-b2f2-cd93-2f1a-104a04745f0c</v>
    <v>536870912</v>
    <v>1</v>
    <v>2337</v>
    <v>3</v>
    <v>Gypsum</v>
    <v>18</v>
    <v>63</v>
    <v>Map</v>
    <v>7</v>
    <v>8</v>
    <v>132</v>
    <v>5416</v>
    <v>5417</v>
    <v>4</v>
    <v>The Town of Gypsum is the home rule municipality that is the most populous municipality in Eagle County, Colorado, United States. The town population was 8,040 at the 2020 United States Census, a +24.13% increase since the 2010 United States Census. Gypsum is a part of the Edwards, CO Micropolitan Statistical Area. Gypsum is the home of an American Gypsum drywall plant and mine.</v>
    <v>5418</v>
    <v>5419</v>
    <v>5420</v>
    <v>5421</v>
    <v>Gypsum</v>
    <v>5422</v>
    <v>1451</v>
    <v>Gypsum</v>
    <v>mdp/vdpid/5082306494444077057</v>
  </rv>
  <rv s="0">
    <v>536870912</v>
    <v>Blue Springs</v>
    <v>a9a966c4-49f5-a4d0-c2ef-6a09cedd13f7</v>
    <v>en-US</v>
    <v>Map</v>
  </rv>
  <rv s="1">
    <fb>57.89</fb>
    <v>9</v>
  </rv>
  <rv s="1">
    <fb>39.017778</fb>
    <v>10</v>
  </rv>
  <rv s="0">
    <v>805306368</v>
    <v>Carson Ross (Mayor)</v>
    <v>9ab05461-3573-e062-a8a5-ae2a564cc2d9</v>
    <v>en-US</v>
    <v>Generic</v>
  </rv>
  <rv s="2">
    <v>378</v>
  </rv>
  <rv s="3">
    <v>https://www.bing.com/search?q=blue+springs+missouri&amp;form=skydnc</v>
    <v>Learn more on Bing</v>
  </rv>
  <rv s="1">
    <fb>-94.274444000000003</fb>
    <v>10</v>
  </rv>
  <rv s="1">
    <fb>58604</fb>
    <v>9</v>
  </rv>
  <rv s="4">
    <v>#VALUE!</v>
    <v>en-US</v>
    <v>a9a966c4-49f5-a4d0-c2ef-6a09cedd13f7</v>
    <v>536870912</v>
    <v>1</v>
    <v>2342</v>
    <v>3</v>
    <v>Blue Springs</v>
    <v>18</v>
    <v>63</v>
    <v>Map</v>
    <v>7</v>
    <v>8</v>
    <v>91</v>
    <v>1260</v>
    <v>5425</v>
    <v>4</v>
    <v>Blue Springs is a city located in the U.S. state of Missouri within Jackson County. Blue Springs is located 19 miles east of downtown Kansas City and is the 9th largest city in the Kansas City Metropolitan Area. As of the 2020 census, the population was 58,604 making Blue Springs the 10th largest city in the state of Missouri.</v>
    <v>5426</v>
    <v>5428</v>
    <v>5429</v>
    <v>5430</v>
    <v>Blue Springs</v>
    <v>5431</v>
    <v>10</v>
    <v>Blue Springs</v>
    <v>mdp/vdpid/5095887366338379777</v>
  </rv>
  <rv s="0">
    <v>536870912</v>
    <v>Waukee</v>
    <v>3dab1578-ccd9-3dea-7fd8-7e06f39bc027</v>
    <v>en-US</v>
    <v>Map</v>
  </rv>
  <rv s="0">
    <v>536870912</v>
    <v>Dallas County</v>
    <v>20d60c6a-aa43-20e2-e598-4785afc3aeb3</v>
    <v>en-US</v>
    <v>Map</v>
  </rv>
  <rv s="1">
    <fb>33.64</fb>
    <v>9</v>
  </rv>
  <rv s="1">
    <fb>41.608888999999998</fb>
    <v>10</v>
  </rv>
  <rv s="2">
    <v>379</v>
  </rv>
  <rv s="3">
    <v>https://www.bing.com/search?q=waukee+iowa&amp;form=skydnc</v>
    <v>Learn more on Bing</v>
  </rv>
  <rv s="1">
    <fb>-93.865278000000004</fb>
    <v>10</v>
  </rv>
  <rv s="1">
    <fb>23940</fb>
    <v>9</v>
  </rv>
  <rv s="4">
    <v>#VALUE!</v>
    <v>en-US</v>
    <v>3dab1578-ccd9-3dea-7fd8-7e06f39bc027</v>
    <v>536870912</v>
    <v>1</v>
    <v>2345</v>
    <v>3</v>
    <v>Waukee</v>
    <v>18</v>
    <v>63</v>
    <v>Map</v>
    <v>7</v>
    <v>8</v>
    <v>100</v>
    <v>5434</v>
    <v>5435</v>
    <v>4</v>
    <v>Waukee is a city in Dallas County, Iowa, United States. The population was 23,940 at the time of the 2020 U.S. Census. It is part of the Des Moines – West Des Moines Metropolitan Statistical Area. In 2017, Apple Inc. chose Waukee as the location of a massive $1.38 billion data center campus.</v>
    <v>5436</v>
    <v>5437</v>
    <v>5438</v>
    <v>5439</v>
    <v>Waukee</v>
    <v>5440</v>
    <v>10</v>
    <v>Waukee</v>
    <v>mdp/vdpid/5092617239358603265</v>
  </rv>
  <rv s="0">
    <v>536870912</v>
    <v>Mission</v>
    <v>80a4b958-d69f-4ab4-9088-2e0ab32c5af0</v>
    <v>en-US</v>
    <v>Map</v>
  </rv>
  <rv s="0">
    <v>536870912</v>
    <v>Hidalgo County</v>
    <v>a6d2a266-d160-2f8e-1eb6-b483cf23f094</v>
    <v>en-US</v>
    <v>Map</v>
  </rv>
  <rv s="1">
    <fb>62.418713459099997</fb>
    <v>9</v>
  </rv>
  <rv s="5">
    <v>166</v>
    <v>7</v>
    <v>2348</v>
    <v>0</v>
    <v>Image of Mission</v>
  </rv>
  <rv s="1">
    <fb>26.212384</fb>
    <v>10</v>
  </rv>
  <rv s="2">
    <v>380</v>
  </rv>
  <rv s="3">
    <v>https://www.bing.com/search?q=mission+texas&amp;form=skydnc</v>
    <v>Learn more on Bing</v>
  </rv>
  <rv s="1">
    <fb>-98.318151999999998</fb>
    <v>10</v>
  </rv>
  <rv s="1">
    <fb>84827</fb>
    <v>9</v>
  </rv>
  <rv s="14">
    <v>#VALUE!</v>
    <v>en-US</v>
    <v>80a4b958-d69f-4ab4-9088-2e0ab32c5af0</v>
    <v>536870912</v>
    <v>1</v>
    <v>2347</v>
    <v>349</v>
    <v>Mission</v>
    <v>5</v>
    <v>466</v>
    <v>Map</v>
    <v>7</v>
    <v>548</v>
    <v>93</v>
    <v>5443</v>
    <v>5444</v>
    <v>4</v>
    <v>Mission is a city in Hidalgo County, Texas, United States. The population was 77,058 at the 2010 census and an estimated 84,331 in 2019. Mission is part of the McAllen–Edinburg–Mission and Reynosa–McAllen metropolitan areas.</v>
    <v>5445</v>
    <v>5446</v>
    <v>5447</v>
    <v>5448</v>
    <v>5449</v>
    <v>Mission</v>
    <v>5450</v>
    <v>10</v>
    <v>Mission</v>
    <v>mdp/vdpid/5112449576728526849</v>
  </rv>
  <rv s="0">
    <v>536870912</v>
    <v>Alpharetta</v>
    <v>ecc54a3a-4428-d56f-8ef5-18e3621b801b</v>
    <v>en-US</v>
    <v>Map</v>
  </rv>
  <rv s="1">
    <fb>55.425745561200003</fb>
    <v>9</v>
  </rv>
  <rv s="1">
    <fb>34.073332999999998</fb>
    <v>10</v>
  </rv>
  <rv s="2">
    <v>381</v>
  </rv>
  <rv s="3">
    <v>https://www.bing.com/search?q=alpharetta+georgia&amp;form=skydnc</v>
    <v>Learn more on Bing</v>
  </rv>
  <rv s="1">
    <fb>-84.281110999999996</fb>
    <v>10</v>
  </rv>
  <rv s="1">
    <fb>65818</fb>
    <v>9</v>
  </rv>
  <rv s="4">
    <v>#VALUE!</v>
    <v>en-US</v>
    <v>ecc54a3a-4428-d56f-8ef5-18e3621b801b</v>
    <v>536870912</v>
    <v>1</v>
    <v>2354</v>
    <v>3</v>
    <v>Alpharetta</v>
    <v>5</v>
    <v>6</v>
    <v>Map</v>
    <v>7</v>
    <v>8</v>
    <v>125</v>
    <v>1762</v>
    <v>5453</v>
    <v>4</v>
    <v>Alpharetta is a city located in northern Fulton County, Georgia, United States, and is a part of the Atlanta metropolitan area. As of the 2010 census, Alpharetta's population was 57,551. The estimated population in 2019 was 67,213.</v>
    <v>5454</v>
    <v>5455</v>
    <v>5456</v>
    <v>5457</v>
    <v>Alpharetta</v>
    <v>5458</v>
    <v>162</v>
    <v>Alpharetta</v>
    <v>mdp/vdpid/5484627937468612609</v>
  </rv>
  <rv s="0">
    <v>536870912</v>
    <v>Antioch</v>
    <v>a485e120-b14f-4f99-9451-bb34ceb00fb2</v>
    <v>en-US</v>
    <v>Map</v>
  </rv>
  <rv s="1">
    <fb>75.323999999999998</fb>
    <v>9</v>
  </rv>
  <rv s="1">
    <fb>38.005000000000003</fb>
    <v>10</v>
  </rv>
  <rv s="2">
    <v>382</v>
  </rv>
  <rv s="3">
    <v>https://www.bing.com/search?q=antioch+california&amp;form=skydnc</v>
    <v>Learn more on Bing</v>
  </rv>
  <rv s="1">
    <fb>-121.80583300000001</fb>
    <v>10</v>
  </rv>
  <rv s="1">
    <fb>115291</fb>
    <v>9</v>
  </rv>
  <rv s="4">
    <v>#VALUE!</v>
    <v>en-US</v>
    <v>a485e120-b14f-4f99-9451-bb34ceb00fb2</v>
    <v>536870912</v>
    <v>1</v>
    <v>2360</v>
    <v>3</v>
    <v>Antioch</v>
    <v>18</v>
    <v>63</v>
    <v>Map</v>
    <v>7</v>
    <v>8</v>
    <v>86</v>
    <v>3916</v>
    <v>5461</v>
    <v>4</v>
    <v>Antioch is the third-largest city in Contra Costa County, California, United States. Located in the East Bay region of the San Francisco Bay Area along the Sacramento–San Joaquin River Delta. The city's population was 115,291 at the 2020 census. The city has grown substantially more diverse since the 1970s.</v>
    <v>5462</v>
    <v>5463</v>
    <v>5464</v>
    <v>5465</v>
    <v>Antioch</v>
    <v>5466</v>
    <v>226</v>
    <v>Antioch</v>
    <v>mdp/vdpid/5057786186194485249</v>
  </rv>
  <rv s="0">
    <v>536870912</v>
    <v>St. Joseph</v>
    <v>f44349bb-8b8b-1d87-4ecf-9984474ed9c3</v>
    <v>en-US</v>
    <v>Map</v>
  </rv>
  <rv s="0">
    <v>536870912</v>
    <v>Champaign County</v>
    <v>7ad1a141-316c-fb09-a8e8-5ca8c0991750</v>
    <v>en-US</v>
    <v>Map</v>
  </rv>
  <rv s="1">
    <fb>5.4389750317056</fb>
    <v>9</v>
  </rv>
  <rv s="1">
    <fb>40.113056</fb>
    <v>10</v>
  </rv>
  <rv s="2">
    <v>383</v>
  </rv>
  <rv s="3">
    <v>https://www.bing.com/search?q=st.+joseph+illinois&amp;form=skydnc</v>
    <v>Learn more on Bing</v>
  </rv>
  <rv s="1">
    <fb>-88.037499999999994</fb>
    <v>10</v>
  </rv>
  <rv s="1">
    <fb>3810</fb>
    <v>9</v>
  </rv>
  <rv s="32">
    <v>#VALUE!</v>
    <v>en-US</v>
    <v>f44349bb-8b8b-1d87-4ecf-9984474ed9c3</v>
    <v>536870912</v>
    <v>1</v>
    <v>2363</v>
    <v>854</v>
    <v>St. Joseph</v>
    <v>855</v>
    <v>6</v>
    <v>Map</v>
    <v>7</v>
    <v>8</v>
    <v>111</v>
    <v>5469</v>
    <v>5470</v>
    <v>4</v>
    <v>The Village of St. Joseph was founded on 28 April 1881 and is located in St. Joseph Township, Champaign County, Illinois, United States. The population was 3,967 at the 2010 census and as of 2018, it was an estimated 3,928.</v>
    <v>5471</v>
    <v>5472</v>
    <v>5473</v>
    <v>5474</v>
    <v>St. Joseph</v>
    <v>5475</v>
    <v>10</v>
    <v>St. Joseph</v>
  </rv>
  <rv s="0">
    <v>536870912</v>
    <v>Waxahachie</v>
    <v>2e797573-c410-8709-51c8-e9b7aa6a0d31</v>
    <v>en-US</v>
    <v>Map</v>
  </rv>
  <rv s="1">
    <fb>106.707510146</fb>
    <v>9</v>
  </rv>
  <rv s="1">
    <fb>32.399721999999997</fb>
    <v>10</v>
  </rv>
  <rv s="2">
    <v>384</v>
  </rv>
  <rv s="3">
    <v>https://www.bing.com/search?q=waxahachie+texas&amp;form=skydnc</v>
    <v>Learn more on Bing</v>
  </rv>
  <rv s="1">
    <fb>-96.847222000000002</fb>
    <v>10</v>
  </rv>
  <rv s="1">
    <fb>36807</fb>
    <v>9</v>
  </rv>
  <rv s="4">
    <v>#VALUE!</v>
    <v>en-US</v>
    <v>2e797573-c410-8709-51c8-e9b7aa6a0d31</v>
    <v>536870912</v>
    <v>1</v>
    <v>2366</v>
    <v>3</v>
    <v>Waxahachie</v>
    <v>5</v>
    <v>6</v>
    <v>Map</v>
    <v>7</v>
    <v>548</v>
    <v>93</v>
    <v>4369</v>
    <v>5478</v>
    <v>4</v>
    <v>Waxahachie is the county seat of Ellis County, Texas, United States. Its population was 29,621 at the 2010 census, with an estimated population of 37,988 in 2019.</v>
    <v>5479</v>
    <v>5480</v>
    <v>5481</v>
    <v>5482</v>
    <v>Waxahachie</v>
    <v>5483</v>
    <v>10</v>
    <v>Waxahachie</v>
    <v>mdp/vdpid/5107880348423815169</v>
  </rv>
  <rv s="0">
    <v>536870912</v>
    <v>Mandeville</v>
    <v>8d571968-d475-e8cf-c17c-450e5e0ff077</v>
    <v>en-US</v>
    <v>Map</v>
  </rv>
  <rv s="0">
    <v>536870912</v>
    <v>St. Tammany Parish</v>
    <v>3eabc8ce-2cc4-5375-943e-e125af8126b8</v>
    <v>en-US</v>
    <v>Map</v>
  </rv>
  <rv s="1">
    <fb>18.87</fb>
    <v>9</v>
  </rv>
  <rv s="1">
    <fb>30.369167000000001</fb>
    <v>10</v>
  </rv>
  <rv s="2">
    <v>385</v>
  </rv>
  <rv s="3">
    <v>https://www.bing.com/search?q=mandeville+louisiana&amp;form=skydnc</v>
    <v>Learn more on Bing</v>
  </rv>
  <rv s="1">
    <fb>-90.078056000000004</fb>
    <v>10</v>
  </rv>
  <rv s="1">
    <fb>13192</fb>
    <v>9</v>
  </rv>
  <rv s="4">
    <v>#VALUE!</v>
    <v>en-US</v>
    <v>8d571968-d475-e8cf-c17c-450e5e0ff077</v>
    <v>536870912</v>
    <v>1</v>
    <v>2371</v>
    <v>3</v>
    <v>Mandeville</v>
    <v>18</v>
    <v>63</v>
    <v>Map</v>
    <v>7</v>
    <v>8</v>
    <v>101</v>
    <v>5486</v>
    <v>5487</v>
    <v>4</v>
    <v>Mandeville is a city in St. Tammany Parish, Louisiana, United States. The population was 11,560 at the 2010 U.S. census, and 13,192 at the 2020 United States census. Mandeville is located on the north shore of Lake Pontchartrain, south of Interstate 12. It is across the lake from the city of New Orleans and its south shore suburbs. It is part of the New Orleans–Metairie–Kenner metropolitan area.</v>
    <v>5488</v>
    <v>5489</v>
    <v>5490</v>
    <v>5491</v>
    <v>Mandeville</v>
    <v>5492</v>
    <v>10</v>
    <v>Mandeville</v>
    <v>mdp/vdpid/5111232181200486401</v>
  </rv>
  <rv s="0">
    <v>536870912</v>
    <v>Dunwoody</v>
    <v>4e85157f-879d-dcbb-0b00-2870312ac7b0</v>
    <v>en-US</v>
    <v>Map</v>
  </rv>
  <rv s="1">
    <fb>31.338856135099999</fb>
    <v>9</v>
  </rv>
  <rv s="1">
    <fb>33.942777999999997</fb>
    <v>10</v>
  </rv>
  <rv s="2">
    <v>386</v>
  </rv>
  <rv s="3">
    <v>https://www.bing.com/search?q=dunwoody+georgia&amp;form=skydnc</v>
    <v>Learn more on Bing</v>
  </rv>
  <rv s="1">
    <fb>-84.317778000000004</fb>
    <v>10</v>
  </rv>
  <rv s="1">
    <fb>51683</fb>
    <v>9</v>
  </rv>
  <rv s="4">
    <v>#VALUE!</v>
    <v>en-US</v>
    <v>4e85157f-879d-dcbb-0b00-2870312ac7b0</v>
    <v>536870912</v>
    <v>1</v>
    <v>2375</v>
    <v>3</v>
    <v>Dunwoody</v>
    <v>18</v>
    <v>63</v>
    <v>Map</v>
    <v>7</v>
    <v>8</v>
    <v>125</v>
    <v>1478</v>
    <v>5495</v>
    <v>4</v>
    <v>Dunwoody is a city located in DeKalb County, Georgia, United States. As a northern suburb of Atlanta, Dunwoody was incorporated as a city on December 1, 2008 but its area establishment dates back to the early 1830s. As of 2019, the city has a population of 49,356, up from 46,267 in the 2010 Census.</v>
    <v>5496</v>
    <v>5497</v>
    <v>5498</v>
    <v>5499</v>
    <v>Dunwoody</v>
    <v>5500</v>
    <v>162</v>
    <v>Dunwoody</v>
    <v>mdp/vdpid/5484629928219508738</v>
  </rv>
  <rv s="0">
    <v>536870912</v>
    <v>Ladd</v>
    <v>2f4b9db4-d94d-b88e-de10-5eddd2a1d050</v>
    <v>en-US</v>
    <v>Map</v>
  </rv>
  <rv s="0">
    <v>536870912</v>
    <v>Bureau County</v>
    <v>5996130f-199e-b68b-06af-7d33afb882f1</v>
    <v>en-US</v>
    <v>Map</v>
  </rv>
  <rv s="1">
    <fb>3.13</fb>
    <v>9</v>
  </rv>
  <rv s="1">
    <fb>41.381388999999999</fb>
    <v>10</v>
  </rv>
  <rv s="3">
    <v>https://www.bing.com/search?q=ladd+illinois&amp;form=skydnc</v>
    <v>Learn more on Bing</v>
  </rv>
  <rv s="1">
    <fb>-89.216110999999998</fb>
    <v>10</v>
  </rv>
  <rv s="1">
    <fb>1263</fb>
    <v>9</v>
  </rv>
  <rv s="15">
    <v>#VALUE!</v>
    <v>en-US</v>
    <v>2f4b9db4-d94d-b88e-de10-5eddd2a1d050</v>
    <v>536870912</v>
    <v>1</v>
    <v>2377</v>
    <v>368</v>
    <v>Ladd</v>
    <v>18</v>
    <v>63</v>
    <v>Map</v>
    <v>7</v>
    <v>8</v>
    <v>111</v>
    <v>5503</v>
    <v>5504</v>
    <v>4</v>
    <v>Ladd is a village in Bureau County, Illinois, United States. The population was 1,295 at the 2010 census. It is part of the Ottawa Micropolitan Statistical Area. Ladd is most known for Rip's Tavern, and for a Vietnam War tank located in the center of its park.</v>
    <v>5505</v>
    <v>5506</v>
    <v>5507</v>
    <v>Ladd</v>
    <v>5508</v>
    <v>10</v>
    <v>Ladd</v>
    <v>mdp/vdpid/5477609903176548353</v>
  </rv>
  <rv s="0">
    <v>536870912</v>
    <v>San Antonio</v>
    <v>227b2515-cb4d-49b7-9e37-9f46f910612e</v>
    <v>en-US</v>
    <v>Map</v>
  </rv>
  <rv s="0">
    <v>536870912</v>
    <v>Bexar County</v>
    <v>02b1f4e0-5e72-6d90-157d-2e78b76f3dd3</v>
    <v>en-US</v>
    <v>Map</v>
  </rv>
  <rv s="1">
    <fb>1205.4000000000001</fb>
    <v>9</v>
  </rv>
  <rv s="1">
    <fb>29.416667</fb>
    <v>10</v>
  </rv>
  <rv s="0">
    <v>805306368</v>
    <v>Ron Nirenberg (Mayor)</v>
    <v>52c0337f-1265-eed4-b39c-1061826f5ca5</v>
    <v>en-US</v>
    <v>Generic</v>
  </rv>
  <rv s="2">
    <v>387</v>
  </rv>
  <rv s="3">
    <v>https://www.bing.com/search?q=san+antonio+texas&amp;form=skydnc</v>
    <v>Learn more on Bing</v>
  </rv>
  <rv s="1">
    <fb>-98.5</fb>
    <v>10</v>
  </rv>
  <rv s="1">
    <fb>1434625</fb>
    <v>9</v>
  </rv>
  <rv s="4">
    <v>#VALUE!</v>
    <v>en-US</v>
    <v>227b2515-cb4d-49b7-9e37-9f46f910612e</v>
    <v>536870912</v>
    <v>1</v>
    <v>2382</v>
    <v>3</v>
    <v>San Antonio</v>
    <v>18</v>
    <v>63</v>
    <v>Map</v>
    <v>7</v>
    <v>8</v>
    <v>93</v>
    <v>5511</v>
    <v>5512</v>
    <v>4</v>
    <v>San Antonio, officially the City of San Antonio, is the seventh-most populous city in the United States, second largest city in the Southern United States, and the second-most populous city in Texas as well as the 12th most populous city in North America with 1,434,625 residents in 2020. Founded as a Spanish mission and colonial outpost in 1718, the city became the first chartered civil settlement in present-day Texas in 1731. The area was still part of the Spanish Empire, and later of the Mexican Republic. It is the state's oldest municipality, having celebrated its 300th anniversary on May 1, 2018.</v>
    <v>5513</v>
    <v>5515</v>
    <v>5516</v>
    <v>5517</v>
    <v>San Antonio</v>
    <v>5518</v>
    <v>10</v>
    <v>San Antonio</v>
    <v>mdp/vdpid/5108677976363368450</v>
  </rv>
  <rv s="0">
    <v>536870912</v>
    <v>Freeland</v>
    <v>1a73190e-e7a1-aca4-43a4-ba328591a1c5</v>
    <v>en-US</v>
    <v>Map</v>
  </rv>
  <rv s="1">
    <fb>43.524999999999999</fb>
    <v>10</v>
  </rv>
  <rv s="3">
    <v>https://www.bing.com/search?q=freeland+michigan&amp;form=skydnc</v>
    <v>Learn more on Bing</v>
  </rv>
  <rv s="1">
    <fb>-84.122777999999997</fb>
    <v>10</v>
  </rv>
  <rv s="1">
    <fb>6969</fb>
    <v>9</v>
  </rv>
  <rv s="15">
    <v>#VALUE!</v>
    <v>en-US</v>
    <v>1a73190e-e7a1-aca4-43a4-ba328591a1c5</v>
    <v>536870912</v>
    <v>1</v>
    <v>2385</v>
    <v>368</v>
    <v>Freeland</v>
    <v>18</v>
    <v>63</v>
    <v>Map</v>
    <v>7</v>
    <v>555</v>
    <v>96</v>
    <v>3982</v>
    <v>4410</v>
    <v>4</v>
    <v>Freeland is an unincorporated community in Tittabawassee Township, Saginaw County of the U.S. state of Michigan and is part of the Saginaw-Midland-Bay Metropolitan Area. It is also a census-designated place for statistical purposes and without any legal status as an incorporated municipality. As of the 2000 census, the CDP population was 5,147. The CDP covers an area in the central portion of Tittabawassee Township. The Freeland post office, ZIP code 48623, serves nearly the entire township, as well as portions of Midland and Williams townships to the north, Frankenlust and Kochville townships to the east, Thomas and Richland townships to the south, and Ingersoll Township to the west.</v>
    <v>5521</v>
    <v>5522</v>
    <v>5523</v>
    <v>Freeland</v>
    <v>5524</v>
    <v>162</v>
    <v>Freeland</v>
    <v>mdp/vdpid/5478913169227251713</v>
  </rv>
  <rv s="0">
    <v>536870912</v>
    <v>Cleveland</v>
    <v>a1a94281-cef1-4d80-ae82-26cee4bf3bc1</v>
    <v>en-US</v>
    <v>Map</v>
  </rv>
  <rv s="1">
    <fb>213.6</fb>
    <v>9</v>
  </rv>
  <rv s="1">
    <fb>41.482222</fb>
    <v>10</v>
  </rv>
  <rv s="2">
    <v>388</v>
  </rv>
  <rv s="3">
    <v>https://www.bing.com/search?q=cleveland&amp;form=skydnc</v>
    <v>Learn more on Bing</v>
  </rv>
  <rv s="1">
    <fb>-81.669721999999993</fb>
    <v>10</v>
  </rv>
  <rv s="1">
    <fb>372624</fb>
    <v>9</v>
  </rv>
  <rv s="4">
    <v>#VALUE!</v>
    <v>en-US</v>
    <v>a1a94281-cef1-4d80-ae82-26cee4bf3bc1</v>
    <v>536870912</v>
    <v>1</v>
    <v>2391</v>
    <v>3</v>
    <v>Cleveland</v>
    <v>18</v>
    <v>63</v>
    <v>Map</v>
    <v>7</v>
    <v>8</v>
    <v>95</v>
    <v>1896</v>
    <v>5527</v>
    <v>4</v>
    <v>Cleveland, officially the City of Cleveland, is a major city in the U.S. state of Ohio, and the county seat of Cuyahoga County. It is located along the southern shore of Lake Erie, across the U.S. maritime border with Canada and approximately 60 miles west of the Ohio-Pennsylvania state border. Cleveland is located in the Northeast region of Ohio, which is the most populated part of the state. The region is the most reliably Democratic region in the state. Cleveland is a part of the rust belt region of the United States. The current Mayor of Cleveland is Justin Bibb.</v>
    <v>5528</v>
    <v>5529</v>
    <v>5530</v>
    <v>5531</v>
    <v>Cleveland</v>
    <v>5532</v>
    <v>162</v>
    <v>Cleveland</v>
    <v>mdp/vdpid/5479965359677112321</v>
  </rv>
  <rv s="0">
    <v>536870912</v>
    <v>Limerick</v>
    <v>747a970f-6f4e-8013-bfdb-9c6d52e29f11</v>
    <v>en-US</v>
    <v>Map</v>
  </rv>
  <rv s="0">
    <v>536870912</v>
    <v>Montgomery County</v>
    <v>40a7d4a8-dda6-53dd-31c2-f9ce0e6d4691</v>
    <v>en-US</v>
    <v>Map</v>
  </rv>
  <rv s="1">
    <fb>58.818629985730603</fb>
    <v>9</v>
  </rv>
  <rv s="1">
    <fb>40.221666999999997</fb>
    <v>10</v>
  </rv>
  <rv s="3">
    <v>https://www.bing.com/search?q=limerick+township+montgomery+county+pennsylvania&amp;form=skydnc</v>
    <v>Learn more on Bing</v>
  </rv>
  <rv s="1">
    <fb>-75.511388999999994</fb>
    <v>10</v>
  </rv>
  <rv s="1">
    <fb>19056</fb>
    <v>9</v>
  </rv>
  <rv s="15">
    <v>#VALUE!</v>
    <v>en-US</v>
    <v>747a970f-6f4e-8013-bfdb-9c6d52e29f11</v>
    <v>536870912</v>
    <v>1</v>
    <v>2394</v>
    <v>368</v>
    <v>Limerick</v>
    <v>5</v>
    <v>6</v>
    <v>Map</v>
    <v>7</v>
    <v>548</v>
    <v>97</v>
    <v>5535</v>
    <v>5536</v>
    <v>4</v>
    <v>Limerick Township is a township in Montgomery County, Pennsylvania, United States.</v>
    <v>5537</v>
    <v>5538</v>
    <v>5539</v>
    <v>Limerick</v>
    <v>5540</v>
    <v>162</v>
    <v>Limerick</v>
    <v>mdp/vdpid/5487385689530040321</v>
  </rv>
  <rv s="0">
    <v>536870912</v>
    <v>Oakton</v>
    <v>770881eb-66cc-01a2-1051-82f74d084f67</v>
    <v>en-US</v>
    <v>Map</v>
  </rv>
  <rv s="0">
    <v>536870912</v>
    <v>Fairfax County</v>
    <v>d871e573-e02f-6815-abec-824374067665</v>
    <v>en-US</v>
    <v>Map</v>
  </rv>
  <rv s="1">
    <fb>25.122884670299999</fb>
    <v>9</v>
  </rv>
  <rv s="1">
    <fb>38.883056000000003</fb>
    <v>10</v>
  </rv>
  <rv s="3">
    <v>https://www.bing.com/search?q=oakton+virginia&amp;form=skydnc</v>
    <v>Learn more on Bing</v>
  </rv>
  <rv s="1">
    <fb>-77.290000000000006</fb>
    <v>10</v>
  </rv>
  <rv s="1">
    <fb>34166</fb>
    <v>9</v>
  </rv>
  <rv s="15">
    <v>#VALUE!</v>
    <v>en-US</v>
    <v>770881eb-66cc-01a2-1051-82f74d084f67</v>
    <v>536870912</v>
    <v>1</v>
    <v>2398</v>
    <v>368</v>
    <v>Oakton</v>
    <v>5</v>
    <v>6</v>
    <v>Map</v>
    <v>7</v>
    <v>555</v>
    <v>109</v>
    <v>5543</v>
    <v>5544</v>
    <v>4</v>
    <v>Oakton is a census-designated place in Fairfax County, Virginia, United States. The population was 34,166 at the 2010 census. Located in Northern Virginia, its center is 16 miles west of Washington, D.C.</v>
    <v>5545</v>
    <v>5546</v>
    <v>5547</v>
    <v>Oakton</v>
    <v>5548</v>
    <v>162</v>
    <v>Oakton</v>
    <v>mdp/vdpid/5490047717675630593</v>
  </rv>
  <rv s="0">
    <v>536870912</v>
    <v>Dublin</v>
    <v>bceabd92-fc57-014d-caed-3f851b3f040b</v>
    <v>en-US</v>
    <v>Map</v>
  </rv>
  <rv s="0">
    <v>536870912</v>
    <v>Laurens County</v>
    <v>c762354a-bd9f-6878-93a1-a19ac090b4ad</v>
    <v>en-US</v>
    <v>Map</v>
  </rv>
  <rv s="1">
    <fb>34.446841867499998</fb>
    <v>9</v>
  </rv>
  <rv s="1">
    <fb>32.537500000000001</fb>
    <v>10</v>
  </rv>
  <rv s="2">
    <v>389</v>
  </rv>
  <rv s="3">
    <v>https://www.bing.com/search?q=dublin+georgia&amp;form=skydnc</v>
    <v>Learn more on Bing</v>
  </rv>
  <rv s="1">
    <fb>-82.918333000000004</fb>
    <v>10</v>
  </rv>
  <rv s="1">
    <fb>16074</fb>
    <v>9</v>
  </rv>
  <rv s="4">
    <v>#VALUE!</v>
    <v>en-US</v>
    <v>bceabd92-fc57-014d-caed-3f851b3f040b</v>
    <v>536870912</v>
    <v>1</v>
    <v>2402</v>
    <v>3</v>
    <v>Dublin</v>
    <v>5</v>
    <v>6</v>
    <v>Map</v>
    <v>7</v>
    <v>8</v>
    <v>125</v>
    <v>5551</v>
    <v>5552</v>
    <v>4</v>
    <v>Dublin is a city in Laurens County, Georgia, United States. As of the 2020 census, the city had a population of 16,074. It is the county seat of Laurens County.</v>
    <v>5553</v>
    <v>5554</v>
    <v>5555</v>
    <v>5556</v>
    <v>Dublin</v>
    <v>5557</v>
    <v>162</v>
    <v>Dublin</v>
    <v>mdp/vdpid/5496873997465288705</v>
  </rv>
  <rv s="0">
    <v>536870912</v>
    <v>Lake Dallas</v>
    <v>abe0290f-e596-fa5b-35b7-752cdca8ab14</v>
    <v>en-US</v>
    <v>Map</v>
  </rv>
  <rv s="1">
    <fb>7</fb>
    <v>9</v>
  </rv>
  <rv s="5">
    <v>167</v>
    <v>7</v>
    <v>2405</v>
    <v>0</v>
    <v>Image of Lake Dallas</v>
  </rv>
  <rv s="1">
    <fb>33.126322000000002</fb>
    <v>10</v>
  </rv>
  <rv s="2">
    <v>390</v>
  </rv>
  <rv s="3">
    <v>https://www.bing.com/search?q=lake+dallas+texas&amp;form=skydnc</v>
    <v>Learn more on Bing</v>
  </rv>
  <rv s="1">
    <fb>-97.03004</fb>
    <v>10</v>
  </rv>
  <rv s="1">
    <fb>7708</fb>
    <v>9</v>
  </rv>
  <rv s="14">
    <v>#VALUE!</v>
    <v>en-US</v>
    <v>abe0290f-e596-fa5b-35b7-752cdca8ab14</v>
    <v>536870912</v>
    <v>1</v>
    <v>2404</v>
    <v>349</v>
    <v>Lake Dallas</v>
    <v>18</v>
    <v>19</v>
    <v>Map</v>
    <v>7</v>
    <v>8</v>
    <v>93</v>
    <v>5158</v>
    <v>5560</v>
    <v>4</v>
    <v>Lake Dallas is a town in Denton County, Texas, United States. It is located in North Texas, northwest of the city of Dallas, on the shores of Lewisville Lake. The community's name derives from the original name of the lake. It is also one of the 4 communities in the Lake Cities.</v>
    <v>5561</v>
    <v>5562</v>
    <v>5563</v>
    <v>5564</v>
    <v>5565</v>
    <v>Lake Dallas</v>
    <v>5566</v>
    <v>10</v>
    <v>Lake Dallas</v>
    <v>mdp/vdpid/5107808787910098946</v>
  </rv>
  <rv s="0">
    <v>536870912</v>
    <v>Bergschenhoek</v>
    <v>808ab127-e757-5914-e6e9-176cb49b3c1a</v>
    <v>en-US</v>
    <v>Map</v>
  </rv>
  <rv s="0">
    <v>536870912</v>
    <v>South Holland</v>
    <v>a189b2b4-4c8d-e909-49ed-1b6f571a33c2</v>
    <v>en-US</v>
    <v>Map</v>
  </rv>
  <rv s="1">
    <fb>15.52</fb>
    <v>9</v>
  </rv>
  <rv s="0">
    <v>536870912</v>
    <v>Netherlands</v>
    <v>bf5c1a4b-df0b-09dc-dce0-e3fb0c898dd3</v>
    <v>en-US</v>
    <v>Map</v>
  </rv>
  <rv s="5">
    <v>168</v>
    <v>7</v>
    <v>2410</v>
    <v>0</v>
    <v>Image of Bergschenhoek</v>
  </rv>
  <rv s="1">
    <fb>51.98</fb>
    <v>10</v>
  </rv>
  <rv s="3">
    <v>https://www.bing.com/search?q=bergschenhoek+south+holland&amp;form=skydnc</v>
    <v>Learn more on Bing</v>
  </rv>
  <rv s="1">
    <fb>4.5</fb>
    <v>10</v>
  </rv>
  <rv s="1">
    <fb>18750</fb>
    <v>9</v>
  </rv>
  <rv s="2">
    <v>391</v>
  </rv>
  <rv s="48">
    <v>#VALUE!</v>
    <v>en-US</v>
    <v>808ab127-e757-5914-e6e9-176cb49b3c1a</v>
    <v>536870912</v>
    <v>1</v>
    <v>2408</v>
    <v>2409</v>
    <v>Bergschenhoek</v>
    <v>18</v>
    <v>19</v>
    <v>Map</v>
    <v>7</v>
    <v>8</v>
    <v>5569</v>
    <v>5570</v>
    <v>5571</v>
    <v>Bergschenhoek is a town and former municipality in the municipality of Lansingerland, in the province of South Holland, Netherlands. It is situated roughly 10 km to the north of Rotterdam. The town had a population of 18,475 in 2019, and covered an area of 15.52 km² of which 0.63 km² is water. On 1 January 2007, the town was merged with neighbouring towns Berkel en Rodenrijs and Bleiswijk to form the new municipality Lansingerland; these three towns collectively are known locally as the "3B Hoek".</v>
    <v>5572</v>
    <v>5573</v>
    <v>5574</v>
    <v>5575</v>
    <v>Bergschenhoek</v>
    <v>5576</v>
    <v>5577</v>
    <v>Bergschenhoek</v>
    <v>mdp/vdpid/7009714921621422081</v>
  </rv>
  <rv s="1">
    <fb>2818</fb>
    <v>9</v>
  </rv>
  <rv s="0">
    <v>536870912</v>
    <v>The Hague</v>
    <v>9e5938fe-8408-500a-f796-26fbee20e64d</v>
    <v>en-US</v>
    <v>Map</v>
  </rv>
  <rv s="5">
    <v>169</v>
    <v>7</v>
    <v>2415</v>
    <v>0</v>
    <v>Image of South Holland</v>
  </rv>
  <rv s="0">
    <v>536870912</v>
    <v>Rotterdam</v>
    <v>0899cfa0-2298-fe27-bae6-f81b272e59f6</v>
    <v>en-US</v>
    <v>Map</v>
  </rv>
  <rv s="3">
    <v>https://www.bing.com/search?q=south+holland+netherlands&amp;form=skydnc</v>
    <v>Learn more on Bing</v>
  </rv>
  <rv s="1">
    <fb>3734481</fb>
    <v>9</v>
  </rv>
  <rv s="49">
    <v>#VALUE!</v>
    <v>en-US</v>
    <v>a189b2b4-4c8d-e909-49ed-1b6f571a33c2</v>
    <v>536870912</v>
    <v>1</v>
    <v>2413</v>
    <v>2414</v>
    <v>South Holland</v>
    <v>18</v>
    <v>19</v>
    <v>Map</v>
    <v>7</v>
    <v>585</v>
    <v>NL-ZH</v>
    <v>5579</v>
    <v>5580</v>
    <v>5571</v>
    <v>South Holland is a province of the Netherlands with a population of over 3.7 million as of October 2021 and a population density of about 1,373/km², making it the country's most populous province and one of the world's most densely populated areas. Situated on the North Sea in the west of the Netherlands, South Holland covers an area of 3,307 km², of which 607 km² is water. It borders North Holland to the north, Utrecht and Gelderland to the east, and North Brabant and Zeeland to the south. The provincial capital is the Dutch seat of government The Hague, while its largest city is Rotterdam. The Rhine-Meuse-Scheldt delta drains through South Holland into the North Sea. Europe's busiest seaport, the Port of Rotterdam, is located in South Holland.</v>
    <v>5581</v>
    <v>5582</v>
    <v>5583</v>
    <v>South Holland</v>
    <v>5584</v>
    <v>South Holland</v>
    <v>mdp/vdpid/7843400</v>
  </rv>
  <rv s="1">
    <fb>0.53309587414663095</fb>
    <v>24</v>
  </rv>
  <rv s="1">
    <fb>41543</fb>
    <v>9</v>
  </rv>
  <rv s="1">
    <fb>41000</fb>
    <v>9</v>
  </rv>
  <rv s="1">
    <fb>9.6999999999999993</fb>
    <v>23</v>
  </rv>
  <rv s="1">
    <fb>31</fb>
    <v>51</v>
  </rv>
  <rv s="0">
    <v>536870912</v>
    <v>Amsterdam</v>
    <v>0b840501-8599-9528-5b22-13589caf205a</v>
    <v>en-US</v>
    <v>Map</v>
  </rv>
  <rv s="1">
    <fb>170779.524</fb>
    <v>9</v>
  </rv>
  <rv s="1">
    <fb>115.907994941178</fb>
    <v>52</v>
  </rv>
  <rv s="1">
    <fb>2.6336991024959299E-2</fb>
    <v>24</v>
  </rv>
  <rv s="1">
    <fb>6712.7747582450002</fb>
    <v>9</v>
  </rv>
  <rv s="1">
    <fb>1.59</fb>
    <v>23</v>
  </rv>
  <rv s="1">
    <fb>0.11178391395177099</fb>
    <v>24</v>
  </rv>
  <rv s="1">
    <fb>93.461004609605595</fb>
    <v>53</v>
  </rv>
  <rv s="1">
    <fb>1.68</fb>
    <v>54</v>
  </rv>
  <rv s="1">
    <fb>909070395160.78296</fb>
    <v>22</v>
  </rv>
  <rv s="1">
    <fb>1.0422962</fb>
    <v>24</v>
  </rv>
  <rv s="1">
    <fb>0.84980450000000007</fb>
    <v>24</v>
  </rv>
  <rv s="5">
    <v>170</v>
    <v>7</v>
    <v>2425</v>
    <v>0</v>
    <v>Image of Netherlands</v>
  </rv>
  <rv s="1">
    <fb>3.3</fb>
    <v>53</v>
  </rv>
  <rv s="0">
    <v>805306368</v>
    <v>Willem-Alexander of the Netherlands (Monarch)</v>
    <v>70912573-f10f-4d1d-a8f8-220566451e74</v>
    <v>en-US</v>
    <v>Generic</v>
  </rv>
  <rv s="0">
    <v>805306368</v>
    <v>Lodewijk Asscher (Deputy prime minister)</v>
    <v>324e801f-0e41-9a51-a5de-56d762c34473</v>
    <v>en-US</v>
    <v>Generic</v>
  </rv>
  <rv s="0">
    <v>805306368</v>
    <v>Mark Rutte (Prime Minister)</v>
    <v>673e1b90-ad19-15cc-dd94-53646495b541</v>
    <v>en-US</v>
    <v>Generic</v>
  </rv>
  <rv s="2">
    <v>392</v>
  </rv>
  <rv s="3">
    <v>https://www.bing.com/search?q=netherlands&amp;form=skydnc</v>
    <v>Learn more on Bing</v>
  </rv>
  <rv s="1">
    <fb>81.760975609756102</fb>
    <v>53</v>
  </rv>
  <rv s="1">
    <fb>1100105440292.49</fb>
    <v>22</v>
  </rv>
  <rv s="1">
    <fb>5</fb>
    <v>53</v>
  </rv>
  <rv s="1">
    <fb>10.29</fb>
    <v>54</v>
  </rv>
  <rv s="2">
    <v>393</v>
  </rv>
  <rv s="1">
    <fb>0.1225176999</fb>
    <v>24</v>
  </rv>
  <rv s="1">
    <fb>3.6053999999999999</fb>
    <v>23</v>
  </rv>
  <rv s="1">
    <fb>17332850</fb>
    <v>9</v>
  </rv>
  <rv s="1">
    <fb>0.13800000000000001</fb>
    <v>24</v>
  </rv>
  <rv s="1">
    <fb>0.17499999999999999</fb>
    <v>24</v>
  </rv>
  <rv s="1">
    <fb>0.63619998931884802</fb>
    <v>24</v>
  </rv>
  <rv s="0">
    <v>536870912</v>
    <v>Limburg</v>
    <v>ba5627ab-eb52-6b56-c39c-399bd1e23825</v>
    <v>en-US</v>
    <v>Map</v>
  </rv>
  <rv s="0">
    <v>536870912</v>
    <v>North Brabant</v>
    <v>67287e9d-748b-ece4-4770-99ec69c94b1a</v>
    <v>en-US</v>
    <v>Map</v>
  </rv>
  <rv s="0">
    <v>536870912</v>
    <v>North Holland</v>
    <v>1cbd1d08-fab6-2da6-0edd-41aa626502c2</v>
    <v>en-US</v>
    <v>Map</v>
  </rv>
  <rv s="0">
    <v>536870912</v>
    <v>Gelderland</v>
    <v>47e59e29-1b92-c09c-0310-bba63a79744b</v>
    <v>en-US</v>
    <v>Map</v>
  </rv>
  <rv s="0">
    <v>536870912</v>
    <v>Overijssel</v>
    <v>c80fa63b-8b0d-7117-09f7-f3b063ba8e8c</v>
    <v>en-US</v>
    <v>Map</v>
  </rv>
  <rv s="0">
    <v>536870912</v>
    <v>Groningen</v>
    <v>d523b02d-2f28-981e-9282-8f6cddd23d80</v>
    <v>en-US</v>
    <v>Map</v>
  </rv>
  <rv s="0">
    <v>536870912</v>
    <v>Friesland</v>
    <v>d3c60b92-e27c-cc6a-6ef5-f0937e506af0</v>
    <v>en-US</v>
    <v>Map</v>
  </rv>
  <rv s="0">
    <v>536870912</v>
    <v>Utrecht</v>
    <v>555963f7-e818-0e35-b5c8-1a97c8e78ed7</v>
    <v>en-US</v>
    <v>Map</v>
  </rv>
  <rv s="0">
    <v>536870912</v>
    <v>Zeeland</v>
    <v>b07124fd-c9f8-1712-1bd3-030b62afdd3d</v>
    <v>en-US</v>
    <v>Map</v>
  </rv>
  <rv s="0">
    <v>536870912</v>
    <v>Drenthe</v>
    <v>598e815b-602f-15c5-256e-a36860ffc830</v>
    <v>en-US</v>
    <v>Map</v>
  </rv>
  <rv s="0">
    <v>536870912</v>
    <v>Aruba</v>
    <v>b892cccb-4a26-2969-8f82-2cd11e899fcf</v>
    <v>en-US</v>
    <v>Map</v>
  </rv>
  <rv s="0">
    <v>536870912</v>
    <v>Curaçao</v>
    <v>16684a44-60de-afc8-b3ba-ec91b81de9ed</v>
    <v>en-US</v>
    <v>Map</v>
  </rv>
  <rv s="0">
    <v>536870912</v>
    <v>Sint Maarten</v>
    <v>b7515c56-e3c3-059b-dfab-c3a8f056fa02</v>
    <v>en-US</v>
    <v>Map</v>
  </rv>
  <rv s="0">
    <v>536870912</v>
    <v>Flevoland</v>
    <v>994d48a1-a44d-0664-1089-99ddd4d7e63d</v>
    <v>en-US</v>
    <v>Map</v>
  </rv>
  <rv s="2">
    <v>394</v>
  </rv>
  <rv s="1">
    <fb>0.230359193787393</fb>
    <v>24</v>
  </rv>
  <rv s="2">
    <v>395</v>
  </rv>
  <rv s="1">
    <fb>0.41200000000000003</fb>
    <v>24</v>
  </rv>
  <rv s="1">
    <fb>3.1960000991821301E-2</fb>
    <v>56</v>
  </rv>
  <rv s="1">
    <fb>15924729</fb>
    <v>9</v>
  </rv>
  <rv s="50">
    <v>#VALUE!</v>
    <v>en-US</v>
    <v>bf5c1a4b-df0b-09dc-dce0-e3fb0c898dd3</v>
    <v>536870912</v>
    <v>1</v>
    <v>2422</v>
    <v>2423</v>
    <v>Netherlands</v>
    <v>18</v>
    <v>19</v>
    <v>Map</v>
    <v>7</v>
    <v>2424</v>
    <v>NL</v>
    <v>5586</v>
    <v>5587</v>
    <v>5588</v>
    <v>5589</v>
    <v>5590</v>
    <v>5591</v>
    <v>5592</v>
    <v>5593</v>
    <v>5594</v>
    <v>The Netherlands, informally Holland, is a country located in Northwestern Europe with overseas territories in the Caribbean. It is the largest of four constituent countries of the Kingdom of the Netherlands. In Europe, the Netherlands consists of twelve provinces, and borders Germany to the east, Belgium to the south, with a North Sea coast-line to the north and west. It also shares maritime borders with both countries and with the United Kingdom in the North Sea. The Caribbean overseas territories—Bonaire, Sint Eustatius and Saba—became special municipalities of the country of the Netherlands in 2010. The country's official language is Dutch, with West Frisian as a secondary official language in the province of Friesland, and English and Papiamento as secondary official languages in the Caribbean Netherlands. Dutch Low Saxon and Limburgish are recognised regional languages, while Dutch Sign Language, Sinte Romani, and Yiddish are recognised non-territorial languages.</v>
    <v>5595</v>
    <v>5596</v>
    <v>5597</v>
    <v>5598</v>
    <v>5599</v>
    <v>5600</v>
    <v>5601</v>
    <v>5602</v>
    <v>5603</v>
    <v>5604</v>
    <v>5591</v>
    <v>5608</v>
    <v>5609</v>
    <v>5610</v>
    <v>5611</v>
    <v>5612</v>
    <v>5613</v>
    <v>Netherlands</v>
    <v>Wilhelmus</v>
    <v>5614</v>
    <v>Netherlands</v>
    <v>5615</v>
    <v>5616</v>
    <v>5617</v>
    <v>285</v>
    <v>223</v>
    <v>851</v>
    <v>34</v>
    <v>182</v>
    <v>5618</v>
    <v>5619</v>
    <v>5620</v>
    <v>5635</v>
    <v>5636</v>
    <v>5637</v>
    <v>5638</v>
    <v>5639</v>
    <v>Netherlands</v>
    <v>5640</v>
    <v>mdp/vdpid/176</v>
  </rv>
  <rv s="0">
    <v>536870912</v>
    <v>Staten Island</v>
    <v>c2e7ae8b-f5fa-f55f-b627-637065255d1e</v>
    <v>en-US</v>
    <v>Map</v>
  </rv>
  <rv s="0">
    <v>536870912</v>
    <v>Richmond County</v>
    <v>91292c7f-ca6f-82c8-bb01-c760aa3fe503</v>
    <v>en-US</v>
    <v>Map</v>
  </rv>
  <rv s="1">
    <fb>265.5</fb>
    <v>9</v>
  </rv>
  <rv s="1">
    <fb>40.580755000000003</fb>
    <v>10</v>
  </rv>
  <rv s="3">
    <v>https://www.bing.com/search?q=staten+island&amp;form=skydnc</v>
    <v>Learn more on Bing</v>
  </rv>
  <rv s="1">
    <fb>-74.152794</fb>
    <v>10</v>
  </rv>
  <rv s="1">
    <fb>495747</fb>
    <v>9</v>
  </rv>
  <rv s="15">
    <v>#VALUE!</v>
    <v>en-US</v>
    <v>c2e7ae8b-f5fa-f55f-b627-637065255d1e</v>
    <v>536870912</v>
    <v>1</v>
    <v>2431</v>
    <v>368</v>
    <v>Staten Island</v>
    <v>18</v>
    <v>63</v>
    <v>Map</v>
    <v>7</v>
    <v>8</v>
    <v>84</v>
    <v>5643</v>
    <v>5644</v>
    <v>4</v>
    <v>Staten Island is a borough of New York City, coextensive with Richmond County, in the U.S. state of New York. Located in the city's southwest portion, the borough is separated from New Jersey by the Arthur Kill and the Kill Van Kull and from the rest of New York by New York Bay. With a population of 495,747 in the 2020 Census, Staten Island is the least populated borough but the third largest in land area at 58.5 sq mi.</v>
    <v>5645</v>
    <v>5646</v>
    <v>5647</v>
    <v>Staten Island</v>
    <v>5648</v>
    <v>1375</v>
    <v>Staten Island</v>
    <v>mdp/vdpid/5487506146602254337</v>
  </rv>
  <rv s="0">
    <v>536870912</v>
    <v>Springfield</v>
    <v>fe914832-f5d4-457e-b15a-7ca3736df335</v>
    <v>en-US</v>
    <v>Map</v>
  </rv>
  <rv s="0">
    <v>536870912</v>
    <v>Greene County</v>
    <v>aa900b71-c0f0-2d86-d448-dedc44df11da</v>
    <v>en-US</v>
    <v>Map</v>
  </rv>
  <rv s="1">
    <fb>213.18</fb>
    <v>9</v>
  </rv>
  <rv s="1">
    <fb>37.195</fb>
    <v>10</v>
  </rv>
  <rv s="3">
    <v>https://www.bing.com/search?q=springfield+missouri&amp;form=skydnc</v>
    <v>Learn more on Bing</v>
  </rv>
  <rv s="1">
    <fb>-93.286111000000005</fb>
    <v>10</v>
  </rv>
  <rv s="1">
    <fb>169176</fb>
    <v>9</v>
  </rv>
  <rv s="15">
    <v>#VALUE!</v>
    <v>en-US</v>
    <v>fe914832-f5d4-457e-b15a-7ca3736df335</v>
    <v>536870912</v>
    <v>1</v>
    <v>2436</v>
    <v>368</v>
    <v>Springfield</v>
    <v>18</v>
    <v>63</v>
    <v>Map</v>
    <v>7</v>
    <v>8</v>
    <v>91</v>
    <v>5651</v>
    <v>5652</v>
    <v>4</v>
    <v>Springfield is the third largest city in the state of Missouri and the county seat of Greene County. As of the 2020 census, the city's population was 169,176. It is the principal city of the Springfield metropolitan area, which has an estimated 2021 population of 481,483 and includes the counties of Christian, Dallas, Greene, Polk, and Webster, and is the fastest growing metropolitan area in the state of Missouri.</v>
    <v>5653</v>
    <v>5654</v>
    <v>5655</v>
    <v>Springfield</v>
    <v>5656</v>
    <v>10</v>
    <v>Springfield</v>
    <v>mdp/vdpid/5096353387436310529</v>
  </rv>
  <rv s="0">
    <v>536870912</v>
    <v>Broken Arrow</v>
    <v>378cc5ce-66a1-4b89-8e00-cbe2d03cadb5</v>
    <v>en-US</v>
    <v>Map</v>
  </rv>
  <rv s="1">
    <fb>118.103457831</fb>
    <v>9</v>
  </rv>
  <rv s="5">
    <v>171</v>
    <v>7</v>
    <v>2441</v>
    <v>0</v>
    <v>Image of Broken Arrow</v>
  </rv>
  <rv s="1">
    <fb>36.036389</fb>
    <v>10</v>
  </rv>
  <rv s="2">
    <v>396</v>
  </rv>
  <rv s="3">
    <v>https://www.bing.com/search?q=broken+arrow+oklahoma&amp;form=skydnc</v>
    <v>Learn more on Bing</v>
  </rv>
  <rv s="1">
    <fb>-95.783610999999993</fb>
    <v>10</v>
  </rv>
  <rv s="1">
    <fb>109171</fb>
    <v>9</v>
  </rv>
  <rv s="14">
    <v>#VALUE!</v>
    <v>en-US</v>
    <v>378cc5ce-66a1-4b89-8e00-cbe2d03cadb5</v>
    <v>536870912</v>
    <v>1</v>
    <v>2440</v>
    <v>349</v>
    <v>Broken Arrow</v>
    <v>18</v>
    <v>19</v>
    <v>Map</v>
    <v>7</v>
    <v>548</v>
    <v>107</v>
    <v>3376</v>
    <v>5659</v>
    <v>4</v>
    <v>Broken Arrow is a city located in the northeastern part of the U.S. state of Oklahoma, primarily in Tulsa County, with a portion in western Wagoner County. It is the largest suburb of Tulsa. According to the 2010 census, Broken Arrow has a population of 98,850 residents and is the fourth-largest city in the state. However, a July 2019 estimate reported that the population of the city is just under 112,000, making it the 280th-largest city in the United States. The city is part of the Tulsa Metropolitan Area, which has a population of 961,561 residents.</v>
    <v>5660</v>
    <v>5661</v>
    <v>5662</v>
    <v>5663</v>
    <v>5664</v>
    <v>Broken Arrow</v>
    <v>5665</v>
    <v>10</v>
    <v>Broken Arrow</v>
    <v>mdp/vdpid/5095466011038056449</v>
  </rv>
  <rv s="0">
    <v>536870912</v>
    <v>Summerville</v>
    <v>c147c89e-97ed-f1c8-2b89-e68a778f9cfb</v>
    <v>en-US</v>
    <v>Map</v>
  </rv>
  <rv s="0">
    <v>536870912</v>
    <v>Berkeley County</v>
    <v>d92d8a6f-7b61-1227-77ba-4c3807f92ccf</v>
    <v>en-US</v>
    <v>Map</v>
  </rv>
  <rv s="1">
    <fb>47</fb>
    <v>9</v>
  </rv>
  <rv s="1">
    <fb>33.019790999999998</fb>
    <v>10</v>
  </rv>
  <rv s="2">
    <v>397</v>
  </rv>
  <rv s="3">
    <v>https://www.bing.com/search?q=summerville+south+carolina&amp;form=skydnc</v>
    <v>Learn more on Bing</v>
  </rv>
  <rv s="1">
    <fb>-80.177583999999996</fb>
    <v>10</v>
  </rv>
  <rv s="1">
    <fb>50915</fb>
    <v>9</v>
  </rv>
  <rv s="4">
    <v>#VALUE!</v>
    <v>en-US</v>
    <v>c147c89e-97ed-f1c8-2b89-e68a778f9cfb</v>
    <v>536870912</v>
    <v>1</v>
    <v>2445</v>
    <v>3</v>
    <v>Summerville</v>
    <v>18</v>
    <v>63</v>
    <v>Map</v>
    <v>7</v>
    <v>8</v>
    <v>89</v>
    <v>5668</v>
    <v>5669</v>
    <v>4</v>
    <v>Summerville is a town in the U.S. state of South Carolina situated mostly in Dorchester County with small portions in Berkeley and Charleston counties. It is part of the Charleston-North Charleston-Summerville Metropolitan Statistical Area. The population of Summerville at the 2020 census was 50,915, and the estimated population was 57,956 as of December 1, 2021.</v>
    <v>5670</v>
    <v>5671</v>
    <v>5672</v>
    <v>5673</v>
    <v>Summerville</v>
    <v>5674</v>
    <v>162</v>
    <v>Summerville</v>
    <v>mdp/vdpid/5497323667454951425</v>
  </rv>
  <rv s="0">
    <v>536870912</v>
    <v>Montara</v>
    <v>378720eb-c61f-a2e2-4460-6961153c3b13</v>
    <v>en-US</v>
    <v>Map</v>
  </rv>
  <rv s="1">
    <fb>10.045</fb>
    <v>9</v>
  </rv>
  <rv s="5">
    <v>172</v>
    <v>7</v>
    <v>2449</v>
    <v>0</v>
    <v>Image of Montara</v>
  </rv>
  <rv s="1">
    <fb>37.539721999999998</fb>
    <v>10</v>
  </rv>
  <rv s="3">
    <v>https://www.bing.com/search?q=montara+california&amp;form=skydnc</v>
    <v>Learn more on Bing</v>
  </rv>
  <rv s="1">
    <fb>-122.506389</fb>
    <v>10</v>
  </rv>
  <rv s="1">
    <fb>2833</fb>
    <v>9</v>
  </rv>
  <rv s="25">
    <v>#VALUE!</v>
    <v>en-US</v>
    <v>378720eb-c61f-a2e2-4460-6961153c3b13</v>
    <v>536870912</v>
    <v>1</v>
    <v>2448</v>
    <v>664</v>
    <v>Montara</v>
    <v>5</v>
    <v>466</v>
    <v>Map</v>
    <v>7</v>
    <v>8</v>
    <v>86</v>
    <v>3158</v>
    <v>5677</v>
    <v>4</v>
    <v>Montara is a census-designated place in San Mateo County, California, United States. The population was 2,833 at the 2020 census. Nearby communities include Moss Beach and Princeton-by-the-Sea.</v>
    <v>5678</v>
    <v>5679</v>
    <v>5680</v>
    <v>5681</v>
    <v>Montara</v>
    <v>5682</v>
    <v>226</v>
    <v>Montara</v>
    <v>mdp/vdpid/5057887992589320194</v>
  </rv>
  <rv s="0">
    <v>536870912</v>
    <v>Floyds Knobs</v>
    <v>88a750de-45cc-91ec-f6af-8158df0c3f13</v>
    <v>en-US</v>
    <v>Map</v>
  </rv>
  <rv s="0">
    <v>536870912</v>
    <v>Floyd County</v>
    <v>e673ddb8-0959-4ece-d21d-bdd93d6baa8c</v>
    <v>en-US</v>
    <v>Map</v>
  </rv>
  <rv s="1">
    <fb>38.324444</fb>
    <v>10</v>
  </rv>
  <rv s="3">
    <v>https://www.bing.com/search?q=floyds+knobs+indiana&amp;form=skydnc</v>
    <v>Learn more on Bing</v>
  </rv>
  <rv s="1">
    <fb>-85.873610999999997</fb>
    <v>10</v>
  </rv>
  <rv s="38">
    <v>#VALUE!</v>
    <v>en-US</v>
    <v>88a750de-45cc-91ec-f6af-8158df0c3f13</v>
    <v>536870912</v>
    <v>1</v>
    <v>2452</v>
    <v>1143</v>
    <v>Floyds Knobs</v>
    <v>18</v>
    <v>63</v>
    <v>Map</v>
    <v>7</v>
    <v>117</v>
    <v>5685</v>
    <v>4</v>
    <v>Floyds Knobs is a small unincorporated community in Lafayette Township, Floyd County, Indiana, United States. Historically a farming community on the outskirts of New Albany, it has since become a bedroom community for Louisville, Kentucky. It contains subdivisions, farms, small shopping centers, churches, and transmitters for many of the area's television and radio stations. It is also the location of Floyd Central High School.</v>
    <v>5686</v>
    <v>5687</v>
    <v>5688</v>
    <v>Floyds Knobs</v>
    <v>162</v>
    <v>Floyds Knobs</v>
    <v>mdp/vdpid/5481566662165528577</v>
  </rv>
  <rv s="0">
    <v>536870912</v>
    <v>San Diego</v>
    <v>dbb1c326-5b67-4591-a264-0929e070e5ee</v>
    <v>en-US</v>
    <v>Map</v>
  </rv>
  <rv s="1">
    <fb>964.50599999999997</fb>
    <v>9</v>
  </rv>
  <rv s="5">
    <v>173</v>
    <v>7</v>
    <v>2459</v>
    <v>0</v>
    <v>Image of San Diego</v>
  </rv>
  <rv s="1">
    <fb>32.715000000000003</fb>
    <v>10</v>
  </rv>
  <rv s="0">
    <v>805306368</v>
    <v>Todd Gloria (Mayor)</v>
    <v>2fc6fcef-e2af-f0aa-67d9-ef6440c2a9ce</v>
    <v>en-US</v>
    <v>Generic</v>
  </rv>
  <rv s="2">
    <v>398</v>
  </rv>
  <rv s="3">
    <v>https://www.bing.com/search?q=san+diego&amp;form=skydnc</v>
    <v>Learn more on Bing</v>
  </rv>
  <rv s="1">
    <fb>-117.16249999999999</fb>
    <v>10</v>
  </rv>
  <rv s="1">
    <fb>1386932</fb>
    <v>9</v>
  </rv>
  <rv s="14">
    <v>#VALUE!</v>
    <v>en-US</v>
    <v>dbb1c326-5b67-4591-a264-0929e070e5ee</v>
    <v>536870912</v>
    <v>1</v>
    <v>2458</v>
    <v>349</v>
    <v>San Diego</v>
    <v>18</v>
    <v>19</v>
    <v>Map</v>
    <v>7</v>
    <v>8</v>
    <v>86</v>
    <v>1773</v>
    <v>5691</v>
    <v>4</v>
    <v>San Diego is a city in the U.S. state of California on the coast of the Pacific Ocean and immediately adjacent to the Mexican border. With a 2020 population of 1,386,932, San Diego is the eighth most populous city in the United States and second most populous in California. The city is the county seat of San Diego County, the fifth most populous county in the United States, with 3,338,330 estimated residents as of 2019. The city is known for its mild year-round climate, natural deep-water harbor, extensive beaches and parks, long association with the United States Navy and Marine Corps, and recent emergence as a healthcare and biotechnology development center.</v>
    <v>5692</v>
    <v>5693</v>
    <v>5695</v>
    <v>5696</v>
    <v>5697</v>
    <v>San Diego</v>
    <v>5698</v>
    <v>226</v>
    <v>San Diego</v>
    <v>mdp/vdpid/5073418765945798657</v>
  </rv>
  <rv s="0">
    <v>536870912</v>
    <v>Montrose</v>
    <v>4a434e27-fcf8-8406-3e64-f14c00c3daac</v>
    <v>en-US</v>
    <v>Map</v>
  </rv>
  <rv s="0">
    <v>536870912</v>
    <v>Montrose County</v>
    <v>881796d5-beb6-8af7-6347-2f3bff85bdca</v>
    <v>en-US</v>
    <v>Map</v>
  </rv>
  <rv s="1">
    <fb>29.784863268900001</fb>
    <v>9</v>
  </rv>
  <rv s="1">
    <fb>38.476944000000003</fb>
    <v>10</v>
  </rv>
  <rv s="2">
    <v>399</v>
  </rv>
  <rv s="3">
    <v>https://www.bing.com/search?q=montrose+colorado&amp;form=skydnc</v>
    <v>Learn more on Bing</v>
  </rv>
  <rv s="1">
    <fb>-107.865556</fb>
    <v>10</v>
  </rv>
  <rv s="1">
    <fb>20291</fb>
    <v>9</v>
  </rv>
  <rv s="4">
    <v>#VALUE!</v>
    <v>en-US</v>
    <v>4a434e27-fcf8-8406-3e64-f14c00c3daac</v>
    <v>536870912</v>
    <v>1</v>
    <v>2462</v>
    <v>3</v>
    <v>Montrose</v>
    <v>18</v>
    <v>63</v>
    <v>Map</v>
    <v>7</v>
    <v>8</v>
    <v>132</v>
    <v>5701</v>
    <v>5702</v>
    <v>4</v>
    <v>Montrose is a home rule municipality that is the county seat and the most populous municipality of Montrose County, Colorado, United States. The city population was 20,291 at the 2020 United States Census and a total area of 18.4 square miles. The main road that leads in and out of Montrose is U.S. Highway 50. The town is located in cardinal-western Colorado, in the upper Uncompahgre Valley and is an economic, labor, and transportation waypoint for the surrounding recreation industry. It is also the home of a few major engineering projects, namely the Gunnison Tunnel.</v>
    <v>5703</v>
    <v>5704</v>
    <v>5705</v>
    <v>5706</v>
    <v>Montrose</v>
    <v>5707</v>
    <v>1451</v>
    <v>Montrose</v>
    <v>mdp/vdpid/5085351392164446209</v>
  </rv>
  <rv s="0">
    <v>536870912</v>
    <v>Blaine</v>
    <v>9a44b9e0-9e28-b18e-d39a-58874507b8aa</v>
    <v>en-US</v>
    <v>Map</v>
  </rv>
  <rv s="1">
    <fb>88.19</fb>
    <v>9</v>
  </rv>
  <rv s="5">
    <v>174</v>
    <v>7</v>
    <v>2467</v>
    <v>0</v>
    <v>Image of Blaine</v>
  </rv>
  <rv s="1">
    <fb>45.157648000000002</fb>
    <v>10</v>
  </rv>
  <rv s="0">
    <v>805306368</v>
    <v>Tim Sanders (Mayor)</v>
    <v>34da3b8a-a720-283d-4d5f-1ca6962b6a30</v>
    <v>en-US</v>
    <v>Generic</v>
  </rv>
  <rv s="2">
    <v>400</v>
  </rv>
  <rv s="3">
    <v>https://www.bing.com/search?q=blaine+minnesota&amp;form=skydnc</v>
    <v>Learn more on Bing</v>
  </rv>
  <rv s="1">
    <fb>-93.260943999999995</fb>
    <v>10</v>
  </rv>
  <rv s="1">
    <fb>70222</fb>
    <v>9</v>
  </rv>
  <rv s="14">
    <v>#VALUE!</v>
    <v>en-US</v>
    <v>9a44b9e0-9e28-b18e-d39a-58874507b8aa</v>
    <v>536870912</v>
    <v>1</v>
    <v>2466</v>
    <v>349</v>
    <v>Blaine</v>
    <v>18</v>
    <v>19</v>
    <v>Map</v>
    <v>7</v>
    <v>8</v>
    <v>90</v>
    <v>3756</v>
    <v>5710</v>
    <v>4</v>
    <v>Blaine is a suburban city in Anoka and Ramsey counties in the State of Minnesota, United States. Once a rural town, Blaine's population has increased significantly in the last 60 years. For several years, Blaine led the Twin Cities metro region in new home construction. The population was 70,222 at the 2020 census. The city is located mainly in Anoka County, and is part of the Minneapolis–Saint Paul metropolitan area.</v>
    <v>5711</v>
    <v>5712</v>
    <v>5714</v>
    <v>5715</v>
    <v>5716</v>
    <v>Blaine</v>
    <v>5717</v>
    <v>10</v>
    <v>Blaine</v>
    <v>mdp/vdpid/4899343062079111169</v>
  </rv>
  <rv s="0">
    <v>536870912</v>
    <v>Russiaville</v>
    <v>552b611c-960b-4325-0293-869b5afd3bb7</v>
    <v>en-US</v>
    <v>Map</v>
  </rv>
  <rv s="0">
    <v>536870912</v>
    <v>Howard County</v>
    <v>dcf6913d-72b6-4184-2e08-d81482ab017d</v>
    <v>en-US</v>
    <v>Map</v>
  </rv>
  <rv s="1">
    <fb>40.418889</fb>
    <v>10</v>
  </rv>
  <rv s="3">
    <v>https://www.bing.com/search?q=russiaville+indiana&amp;form=skydnc</v>
    <v>Learn more on Bing</v>
  </rv>
  <rv s="1">
    <fb>-86.271944000000005</fb>
    <v>10</v>
  </rv>
  <rv s="1">
    <fb>1319</fb>
    <v>9</v>
  </rv>
  <rv s="15">
    <v>#VALUE!</v>
    <v>en-US</v>
    <v>552b611c-960b-4325-0293-869b5afd3bb7</v>
    <v>536870912</v>
    <v>1</v>
    <v>2469</v>
    <v>368</v>
    <v>Russiaville</v>
    <v>18</v>
    <v>63</v>
    <v>Map</v>
    <v>7</v>
    <v>8</v>
    <v>117</v>
    <v>5720</v>
    <v>4191</v>
    <v>4</v>
    <v>Russiaville is a town in Honey Creek Township, Howard County, Indiana, United States. The population was 1,094 at the 2010 census. It is part of the Kokomo Metropolitan Statistical Area. Russiaville was incorporated sometime between the 1860 and 1870 US Census.</v>
    <v>5721</v>
    <v>5722</v>
    <v>5723</v>
    <v>Russiaville</v>
    <v>5724</v>
    <v>3710</v>
    <v>Russiaville</v>
    <v>mdp/vdpid/5478402514812403713</v>
  </rv>
  <rv s="0">
    <v>536870912</v>
    <v>Whitehouse</v>
    <v>ab7b8127-600a-5155-6a16-5aa03bbb691b</v>
    <v>en-US</v>
    <v>Map</v>
  </rv>
  <rv s="0">
    <v>536870912</v>
    <v>Smith County</v>
    <v>816f0f04-2c37-3ae7-948f-c00ecdc4f71a</v>
    <v>en-US</v>
    <v>Map</v>
  </rv>
  <rv s="5">
    <v>175</v>
    <v>7</v>
    <v>2473</v>
    <v>0</v>
    <v>Image of Whitehouse</v>
  </rv>
  <rv s="1">
    <fb>32.226634900000001</fb>
    <v>10</v>
  </rv>
  <rv s="2">
    <v>401</v>
  </rv>
  <rv s="3">
    <v>https://www.bing.com/search?q=whitehouse+texas&amp;form=skydnc</v>
    <v>Learn more on Bing</v>
  </rv>
  <rv s="1">
    <fb>-95.226196400000006</fb>
    <v>10</v>
  </rv>
  <rv s="1">
    <fb>8257</fb>
    <v>9</v>
  </rv>
  <rv s="14">
    <v>#VALUE!</v>
    <v>en-US</v>
    <v>ab7b8127-600a-5155-6a16-5aa03bbb691b</v>
    <v>536870912</v>
    <v>1</v>
    <v>2472</v>
    <v>349</v>
    <v>Whitehouse</v>
    <v>5</v>
    <v>466</v>
    <v>Map</v>
    <v>7</v>
    <v>8</v>
    <v>93</v>
    <v>5727</v>
    <v>3766</v>
    <v>4</v>
    <v>Whitehouse is a city in Smith County, Texas, United States. The population was 7,660 in the 2010 census. It is part of the Tyler, Texas, metropolitan statistical area.</v>
    <v>5728</v>
    <v>5729</v>
    <v>5730</v>
    <v>5731</v>
    <v>5732</v>
    <v>Whitehouse</v>
    <v>5733</v>
    <v>10</v>
    <v>Whitehouse</v>
    <v>mdp/vdpid/5109625273343541249</v>
  </rv>
  <rv s="0">
    <v>536870912</v>
    <v>Oak Park</v>
    <v>b7d969fe-4ce5-af60-4c8b-d3b8f6f1647d</v>
    <v>en-US</v>
    <v>Map</v>
  </rv>
  <rv s="1">
    <fb>5.8</fb>
    <v>9</v>
  </rv>
  <rv s="1">
    <fb>38.302580599999999</fb>
    <v>10</v>
  </rv>
  <rv s="3">
    <v>https://www.bing.com/search?q=oak+park+clark+county+indiana&amp;form=skydnc</v>
    <v>Learn more on Bing</v>
  </rv>
  <rv s="1">
    <fb>-85.688269500000004</fb>
    <v>10</v>
  </rv>
  <rv s="1">
    <fb>5858</fb>
    <v>9</v>
  </rv>
  <rv s="15">
    <v>#VALUE!</v>
    <v>en-US</v>
    <v>b7d969fe-4ce5-af60-4c8b-d3b8f6f1647d</v>
    <v>536870912</v>
    <v>1</v>
    <v>2475</v>
    <v>368</v>
    <v>Oak Park</v>
    <v>5</v>
    <v>6</v>
    <v>Map</v>
    <v>7</v>
    <v>2476</v>
    <v>117</v>
    <v>3698</v>
    <v>5736</v>
    <v>4</v>
    <v>Oak Park is a census-designated place in Clark County, Indiana, United States. The population was 5,379 at the 2000 census.</v>
    <v>5737</v>
    <v>5738</v>
    <v>5739</v>
    <v>Oak Park</v>
    <v>5740</v>
    <v>162</v>
    <v>Oak Park</v>
    <v>mdp/vdpid/5481672596040712193</v>
  </rv>
  <rv s="0">
    <v>536870912</v>
    <v>Mount Olive</v>
    <v>f213745f-3a0f-ae59-5074-733aa59e2587</v>
    <v>en-US</v>
    <v>Map</v>
  </rv>
  <rv s="1">
    <fb>24.1</fb>
    <v>9</v>
  </rv>
  <rv s="1">
    <fb>33.684190999999998</fb>
    <v>10</v>
  </rv>
  <rv s="3">
    <v>https://www.bing.com/search?q=mount+olive+jefferson+county+alabama&amp;form=skydnc</v>
    <v>Learn more on Bing</v>
  </rv>
  <rv s="1">
    <fb>-86.875139000000004</fb>
    <v>10</v>
  </rv>
  <rv s="1">
    <fb>4427</fb>
    <v>9</v>
  </rv>
  <rv s="15">
    <v>#VALUE!</v>
    <v>en-US</v>
    <v>f213745f-3a0f-ae59-5074-733aa59e2587</v>
    <v>536870912</v>
    <v>1</v>
    <v>2479</v>
    <v>368</v>
    <v>Mount Olive</v>
    <v>18</v>
    <v>63</v>
    <v>Map</v>
    <v>7</v>
    <v>8</v>
    <v>1</v>
    <v>2</v>
    <v>5743</v>
    <v>4</v>
    <v>Mount Olive, also spelled Mt. Olive is an unincorporated community and a census-designated place in Jefferson County, Alabama. Its location is in the suburbs of Birmingham. As of the 2010 census, the population of the community is 4,079. Mount Olive is bordered on the south and the east by the town of Gardendale, and in fact, some areas that had previously been in Mount Olive have been annexed into Gardendale over the years. Running along part of the border between Mt. Olive and Gardendale is the major expressway, Interstate 65. Eventually, part of Birmingham's Northern Beltline will cut through northwestern sections of Mt. Olive. Mt. Olive has its own elementary school, and was formerly the home of a junior high school.</v>
    <v>5744</v>
    <v>5745</v>
    <v>5746</v>
    <v>Mount Olive</v>
    <v>5747</v>
    <v>10</v>
    <v>Mount Olive</v>
    <v>mdp/vdpid/5494957790323539970</v>
  </rv>
  <rv s="0">
    <v>536870912</v>
    <v>Romulus</v>
    <v>26c33c98-491f-99de-e552-831fa73ce362</v>
    <v>en-US</v>
    <v>Map</v>
  </rv>
  <rv s="1">
    <fb>33.147388999999997</fb>
    <v>10</v>
  </rv>
  <rv s="3">
    <v>https://www.bing.com/search?q=romulus&amp;form=skydnc</v>
    <v>Learn more on Bing</v>
  </rv>
  <rv s="1">
    <fb>-87.751759699999994</fb>
    <v>10</v>
  </rv>
  <rv s="51">
    <v>#VALUE!</v>
    <v>en-US</v>
    <v>26c33c98-491f-99de-e552-831fa73ce362</v>
    <v>536870912</v>
    <v>1</v>
    <v>2481</v>
    <v>2482</v>
    <v>Romulus</v>
    <v>5</v>
    <v>6</v>
    <v>Map</v>
    <v>7</v>
    <v>1</v>
    <v>4</v>
    <v>Romulus is an unincorporated community in Tuscaloosa County, Alabama, United States.</v>
    <v>5750</v>
    <v>5751</v>
    <v>5752</v>
    <v>Romulus</v>
    <v>10</v>
    <v>Romulus</v>
    <v>mdp/vdpid/5494590438230720513</v>
  </rv>
  <rv s="0">
    <v>536870912</v>
    <v>Downey</v>
    <v>73473ca2-5bd0-43fb-96c7-34b627958701</v>
    <v>en-US</v>
    <v>Map</v>
  </rv>
  <rv s="1">
    <fb>32.551000000000002</fb>
    <v>9</v>
  </rv>
  <rv s="5">
    <v>176</v>
    <v>7</v>
    <v>2488</v>
    <v>0</v>
    <v>Image of Downey</v>
  </rv>
  <rv s="1">
    <fb>33.938056000000003</fb>
    <v>10</v>
  </rv>
  <rv s="3">
    <v>https://www.bing.com/search?q=downey+california&amp;form=skydnc</v>
    <v>Learn more on Bing</v>
  </rv>
  <rv s="1">
    <fb>-118.130833</fb>
    <v>10</v>
  </rv>
  <rv s="1">
    <fb>114355</fb>
    <v>9</v>
  </rv>
  <rv s="25">
    <v>#VALUE!</v>
    <v>en-US</v>
    <v>73473ca2-5bd0-43fb-96c7-34b627958701</v>
    <v>536870912</v>
    <v>1</v>
    <v>2487</v>
    <v>664</v>
    <v>Downey</v>
    <v>18</v>
    <v>19</v>
    <v>Map</v>
    <v>7</v>
    <v>8</v>
    <v>86</v>
    <v>1216</v>
    <v>5755</v>
    <v>4</v>
    <v>Downey is a city located in southeast Los Angeles County, California, United States, 13 mi southeast of downtown Los Angeles. It is considered part of the Gateway Cities. The city is the birthplace of the Apollo space program. It is also the home of the oldest operating McDonald's restaurant in the world. As of the 2010 census, the city had a total population of 111,779.</v>
    <v>5756</v>
    <v>5757</v>
    <v>5758</v>
    <v>5759</v>
    <v>Downey</v>
    <v>5760</v>
    <v>226</v>
    <v>Downey</v>
    <v>mdp/vdpid/5059789773053362177</v>
  </rv>
  <rv s="0">
    <v>536870912</v>
    <v>Santa Ana</v>
    <v>a02d4b67-353b-4b2e-b7e8-ed82fcd52a2c</v>
    <v>en-US</v>
    <v>Map</v>
  </rv>
  <rv s="1">
    <fb>71.271000000000001</fb>
    <v>9</v>
  </rv>
  <rv s="5">
    <v>177</v>
    <v>7</v>
    <v>2493</v>
    <v>0</v>
    <v>Image of Santa Ana</v>
  </rv>
  <rv s="1">
    <fb>33.740833000000002</fb>
    <v>10</v>
  </rv>
  <rv s="2">
    <v>402</v>
  </rv>
  <rv s="3">
    <v>https://www.bing.com/search?q=santa+ana+california&amp;form=skydnc</v>
    <v>Learn more on Bing</v>
  </rv>
  <rv s="1">
    <fb>-117.881389</fb>
    <v>10</v>
  </rv>
  <rv s="1">
    <fb>310227</fb>
    <v>9</v>
  </rv>
  <rv s="14">
    <v>#VALUE!</v>
    <v>en-US</v>
    <v>a02d4b67-353b-4b2e-b7e8-ed82fcd52a2c</v>
    <v>536870912</v>
    <v>1</v>
    <v>2492</v>
    <v>349</v>
    <v>Santa Ana</v>
    <v>18</v>
    <v>19</v>
    <v>Map</v>
    <v>7</v>
    <v>8</v>
    <v>86</v>
    <v>1864</v>
    <v>5763</v>
    <v>4</v>
    <v>Santa Ana is a city and the county seat of Orange County, California. Located in the Greater Los Angeles region of Southern California, the city's population was 310,227 at the 2020 Census, making Santa Ana the 13th-most populous city in California and the 4th densest large city in the United States. Santa Ana is a major regional economic and cultural hub for the Orange Coast.</v>
    <v>5764</v>
    <v>5765</v>
    <v>5766</v>
    <v>5767</v>
    <v>5768</v>
    <v>Santa Ana</v>
    <v>5769</v>
    <v>226</v>
    <v>Santa Ana</v>
    <v>mdp/vdpid/5073307370801594369</v>
  </rv>
  <rv s="0">
    <v>536870912</v>
    <v>Groveport</v>
    <v>7809353e-ad8c-9c87-2c9b-b9dca1fe0150</v>
    <v>en-US</v>
    <v>Map</v>
  </rv>
  <rv s="1">
    <fb>22.77</fb>
    <v>9</v>
  </rv>
  <rv s="1">
    <fb>39.856110999999999</fb>
    <v>10</v>
  </rv>
  <rv s="2">
    <v>403</v>
  </rv>
  <rv s="3">
    <v>https://www.bing.com/search?q=groveport+ohio&amp;form=skydnc</v>
    <v>Learn more on Bing</v>
  </rv>
  <rv s="1">
    <fb>-82.890556000000004</fb>
    <v>10</v>
  </rv>
  <rv s="1">
    <fb>6009</fb>
    <v>9</v>
  </rv>
  <rv s="4">
    <v>#VALUE!</v>
    <v>en-US</v>
    <v>7809353e-ad8c-9c87-2c9b-b9dca1fe0150</v>
    <v>536870912</v>
    <v>1</v>
    <v>2496</v>
    <v>3</v>
    <v>Groveport</v>
    <v>18</v>
    <v>63</v>
    <v>Map</v>
    <v>7</v>
    <v>8</v>
    <v>95</v>
    <v>1312</v>
    <v>5772</v>
    <v>4</v>
    <v>Groveport is a city in Franklin County, Ohio, United States. It is a suburb of Columbus. The population was 6,009 at the 2020 census. Groveport was the hometown of John Solomon Rarey, a 19th-century horse whisperer, and developer of the Rarey technique for rehabilitating horses.</v>
    <v>5773</v>
    <v>5774</v>
    <v>5775</v>
    <v>5776</v>
    <v>Groveport</v>
    <v>5777</v>
    <v>162</v>
    <v>Groveport</v>
    <v>mdp/vdpid/5480252304764436481</v>
  </rv>
  <rv s="0">
    <v>536870912</v>
    <v>Sunfield Township</v>
    <v>05ec7569-f4f6-1765-00e0-5249f907026a</v>
    <v>en-US</v>
    <v>Map</v>
  </rv>
  <rv s="0">
    <v>536870912</v>
    <v>Eaton County</v>
    <v>382aa371-afe2-49c1-19c4-ce9f2a5a31a0</v>
    <v>en-US</v>
    <v>Map</v>
  </rv>
  <rv s="1">
    <fb>94.275567216200002</fb>
    <v>9</v>
  </rv>
  <rv s="1">
    <fb>42.728056000000002</fb>
    <v>10</v>
  </rv>
  <rv s="3">
    <v>https://www.bing.com/search?q=sunfield+township+michigan&amp;form=skydnc</v>
    <v>Learn more on Bing</v>
  </rv>
  <rv s="1">
    <fb>-85.010278</fb>
    <v>10</v>
  </rv>
  <rv s="1">
    <fb>2026</fb>
    <v>9</v>
  </rv>
  <rv s="15">
    <v>#VALUE!</v>
    <v>en-US</v>
    <v>05ec7569-f4f6-1765-00e0-5249f907026a</v>
    <v>536870912</v>
    <v>1</v>
    <v>2498</v>
    <v>368</v>
    <v>Sunfield Township</v>
    <v>5</v>
    <v>6</v>
    <v>Map</v>
    <v>7</v>
    <v>548</v>
    <v>96</v>
    <v>5780</v>
    <v>5781</v>
    <v>4</v>
    <v>Sunfield Township is a civil township of Eaton County in the U.S. state of Michigan. The population was 2,177 at the 2000 census.</v>
    <v>5782</v>
    <v>5783</v>
    <v>5784</v>
    <v>Sunfield Township</v>
    <v>5785</v>
    <v>162</v>
    <v>Sunfield Township</v>
    <v>mdp/vdpid/5477469296634363905</v>
  </rv>
  <rv s="0">
    <v>536870912</v>
    <v>Howell</v>
    <v>81453630-e29b-24a2-8ec0-8042216a241b</v>
    <v>en-US</v>
    <v>Map</v>
  </rv>
  <rv s="0">
    <v>536870912</v>
    <v>Livingston County</v>
    <v>1ec62aee-b8bd-d612-a379-2a828b02ab50</v>
    <v>en-US</v>
    <v>Map</v>
  </rv>
  <rv s="1">
    <fb>12.82</fb>
    <v>9</v>
  </rv>
  <rv s="1">
    <fb>42.607165000000002</fb>
    <v>10</v>
  </rv>
  <rv s="3">
    <v>https://www.bing.com/search?q=howell+michigan&amp;form=skydnc</v>
    <v>Learn more on Bing</v>
  </rv>
  <rv s="1">
    <fb>-83.929601000000005</fb>
    <v>10</v>
  </rv>
  <rv s="1">
    <fb>10068</fb>
    <v>9</v>
  </rv>
  <rv s="15">
    <v>#VALUE!</v>
    <v>en-US</v>
    <v>81453630-e29b-24a2-8ec0-8042216a241b</v>
    <v>536870912</v>
    <v>1</v>
    <v>2502</v>
    <v>368</v>
    <v>Howell</v>
    <v>18</v>
    <v>63</v>
    <v>Map</v>
    <v>7</v>
    <v>8</v>
    <v>96</v>
    <v>5788</v>
    <v>5789</v>
    <v>4</v>
    <v>Howell is a city in the U.S. state of Michigan. It is the largest city and county seat of Livingston County. As of the 2010 census, the city had a population of 9,489. The city is mostly surrounded by Howell Township, but the two are administered autonomously. Howell is part of the South Lyon–Howell–Brighton Urban Area, which is an extension of the larger Detroit–Warren–Dearborn Metropolitan Statistical Area.</v>
    <v>5790</v>
    <v>5791</v>
    <v>5792</v>
    <v>Howell</v>
    <v>5793</v>
    <v>162</v>
    <v>Howell</v>
    <v>mdp/vdpid/5478995667881820161</v>
  </rv>
  <rv s="0">
    <v>536870912</v>
    <v>Brookfield</v>
    <v>7198c55b-f222-a0ee-39ea-ec4f85ab77d3</v>
    <v>en-US</v>
    <v>Map</v>
  </rv>
  <rv s="1">
    <fb>71.459999999999994</fb>
    <v>9</v>
  </rv>
  <rv s="1">
    <fb>43.034041000000002</fb>
    <v>10</v>
  </rv>
  <rv s="2">
    <v>404</v>
  </rv>
  <rv s="3">
    <v>https://www.bing.com/search?q=brookfield+wisconsin&amp;form=skydnc</v>
    <v>Learn more on Bing</v>
  </rv>
  <rv s="1">
    <fb>-88.166829000000007</fb>
    <v>10</v>
  </rv>
  <rv s="1">
    <fb>6262</fb>
    <v>9</v>
  </rv>
  <rv s="4">
    <v>#VALUE!</v>
    <v>en-US</v>
    <v>7198c55b-f222-a0ee-39ea-ec4f85ab77d3</v>
    <v>536870912</v>
    <v>1</v>
    <v>2505</v>
    <v>3</v>
    <v>Brookfield</v>
    <v>18</v>
    <v>63</v>
    <v>Map</v>
    <v>7</v>
    <v>548</v>
    <v>115</v>
    <v>4011</v>
    <v>5796</v>
    <v>4</v>
    <v>Brookfield is a city located in Waukesha County, Wisconsin, United States in the Milwaukee metropolitan area. It had a population of 37,920 in the 2010 census. Brookfield is the third largest city in Waukesha County. The city is adjacent to the Town of Brookfield.</v>
    <v>5797</v>
    <v>5798</v>
    <v>5799</v>
    <v>5800</v>
    <v>Brookfield</v>
    <v>5801</v>
    <v>10</v>
    <v>Brookfield</v>
    <v>mdp/vdpid/5476830749904601096</v>
  </rv>
  <rv s="0">
    <v>536870912</v>
    <v>Highlands Ranch</v>
    <v>9dad9c6b-5276-eab9-1942-575cb8b6451a</v>
    <v>en-US</v>
    <v>Map</v>
  </rv>
  <rv s="1">
    <fb>60.864720592899999</fb>
    <v>9</v>
  </rv>
  <rv s="5">
    <v>178</v>
    <v>7</v>
    <v>2512</v>
    <v>0</v>
    <v>Image of Highlands Ranch</v>
  </rv>
  <rv s="1">
    <fb>39.544443999999999</fb>
    <v>10</v>
  </rv>
  <rv s="3">
    <v>https://www.bing.com/search?q=highlands+ranch+colorado&amp;form=skydnc</v>
    <v>Learn more on Bing</v>
  </rv>
  <rv s="1">
    <fb>-104.968056</fb>
    <v>10</v>
  </rv>
  <rv s="1">
    <fb>105631</fb>
    <v>9</v>
  </rv>
  <rv s="25">
    <v>#VALUE!</v>
    <v>en-US</v>
    <v>9dad9c6b-5276-eab9-1942-575cb8b6451a</v>
    <v>536870912</v>
    <v>1</v>
    <v>2511</v>
    <v>664</v>
    <v>Highlands Ranch</v>
    <v>18</v>
    <v>19</v>
    <v>Map</v>
    <v>7</v>
    <v>8</v>
    <v>132</v>
    <v>2664</v>
    <v>5804</v>
    <v>4</v>
    <v>Highlands Ranch is an unincorporated community and a census-designated place located in and governed by Douglas County, Colorado, United States. The CDP is a part of the Denver–Aurora–Lakewood, CO Metropolitan Statistical Area. The population of the Highlands Ranch CDP was 96,713 at the United States Census 2010, making it the most populous unincorporated community in the State of Colorado. The Highlands Ranch Metropolitan District provides services to the community, which lies in ZIP Codes 80126, 80129, 80130, and 80163.</v>
    <v>5805</v>
    <v>5806</v>
    <v>5807</v>
    <v>5808</v>
    <v>Highlands Ranch</v>
    <v>5809</v>
    <v>1451</v>
    <v>Highlands Ranch</v>
    <v>mdp/vdpid/5083959201600897025</v>
  </rv>
  <rv s="0">
    <v>536870912</v>
    <v>La Mesa</v>
    <v>2d3cf509-5908-a91f-c208-613372532233</v>
    <v>en-US</v>
    <v>Map</v>
  </rv>
  <rv s="1">
    <fb>23.611999999999998</fb>
    <v>9</v>
  </rv>
  <rv s="5">
    <v>179</v>
    <v>7</v>
    <v>2518</v>
    <v>0</v>
    <v>Image of La Mesa</v>
  </rv>
  <rv s="1">
    <fb>32.771388999999999</fb>
    <v>10</v>
  </rv>
  <rv s="2">
    <v>405</v>
  </rv>
  <rv s="3">
    <v>https://www.bing.com/search?q=la+mesa+california&amp;form=skydnc</v>
    <v>Learn more on Bing</v>
  </rv>
  <rv s="1">
    <fb>-117.022778</fb>
    <v>10</v>
  </rv>
  <rv s="1">
    <fb>59556</fb>
    <v>9</v>
  </rv>
  <rv s="14">
    <v>#VALUE!</v>
    <v>en-US</v>
    <v>2d3cf509-5908-a91f-c208-613372532233</v>
    <v>536870912</v>
    <v>1</v>
    <v>2517</v>
    <v>349</v>
    <v>La Mesa</v>
    <v>5</v>
    <v>466</v>
    <v>Map</v>
    <v>7</v>
    <v>548</v>
    <v>86</v>
    <v>1773</v>
    <v>5812</v>
    <v>4</v>
    <v>La Mesa is a city in San Diego County, located 9 miles east of Downtown San Diego in Southern California. The population was 57,065 at the 2010 census, up from 54,749 at the 2000 census. Its civic motto is "the Jewel of the Hills."</v>
    <v>5813</v>
    <v>5814</v>
    <v>5815</v>
    <v>5816</v>
    <v>5817</v>
    <v>La Mesa</v>
    <v>5818</v>
    <v>226</v>
    <v>La Mesa</v>
    <v>mdp/vdpid/5073424984924225537</v>
  </rv>
  <rv s="0">
    <v>536870912</v>
    <v>La Grange</v>
    <v>e3edf83f-ddc1-cb67-2605-e0b399e27a03</v>
    <v>en-US</v>
    <v>Map</v>
  </rv>
  <rv s="1">
    <fb>6.5267700380467204</fb>
    <v>9</v>
  </rv>
  <rv s="5">
    <v>180</v>
    <v>7</v>
    <v>2523</v>
    <v>0</v>
    <v>Image of La Grange</v>
  </rv>
  <rv s="1">
    <fb>41.812398000000002</fb>
    <v>10</v>
  </rv>
  <rv s="3">
    <v>https://www.bing.com/search?q=la+grange+illinois&amp;form=skydnc</v>
    <v>Learn more on Bing</v>
  </rv>
  <rv s="1">
    <fb>-87.869529</fb>
    <v>10</v>
  </rv>
  <rv s="1">
    <fb>16321</fb>
    <v>9</v>
  </rv>
  <rv s="25">
    <v>#VALUE!</v>
    <v>en-US</v>
    <v>e3edf83f-ddc1-cb67-2605-e0b399e27a03</v>
    <v>536870912</v>
    <v>1</v>
    <v>2522</v>
    <v>664</v>
    <v>La Grange</v>
    <v>5</v>
    <v>466</v>
    <v>Map</v>
    <v>7</v>
    <v>8</v>
    <v>125</v>
    <v>1381</v>
    <v>5821</v>
    <v>4</v>
    <v>The village of La Grange, a suburb of Chicago, is a village in Cook County, in the U.S. state of Illinois. The population was 16,321 at the 2020 census.</v>
    <v>5822</v>
    <v>5823</v>
    <v>5824</v>
    <v>5825</v>
    <v>La Grange</v>
    <v>5826</v>
    <v>10</v>
    <v>La Grange</v>
    <v>mdp/vdpid/5477696590867070977</v>
  </rv>
  <rv s="0">
    <v>536870912</v>
    <v>Maracaibo</v>
    <v>be8e44ba-40b9-f679-bdea-a61a9ece99a7</v>
    <v>en-US</v>
    <v>Map</v>
  </rv>
  <rv s="0">
    <v>536870912</v>
    <v>Zulia</v>
    <v>b746a809-b508-f853-1aa2-8eb307076ab8</v>
    <v>en-US</v>
    <v>Map</v>
  </rv>
  <rv s="1">
    <fb>550</fb>
    <v>9</v>
  </rv>
  <rv s="0">
    <v>536870912</v>
    <v>Venezuela</v>
    <v>6dd1d7bd-393f-a467-12fa-e71f98cc00b9</v>
    <v>en-US</v>
    <v>Map</v>
  </rv>
  <rv s="1">
    <fb>10.699084300000001</fb>
    <v>10</v>
  </rv>
  <rv s="2">
    <v>406</v>
  </rv>
  <rv s="3">
    <v>https://www.bing.com/search?q=maracaibo&amp;form=skydnc</v>
    <v>Learn more on Bing</v>
  </rv>
  <rv s="1">
    <fb>-71.676633600000002</fb>
    <v>10</v>
  </rv>
  <rv s="1">
    <fb>1339019</fb>
    <v>9</v>
  </rv>
  <rv s="2">
    <v>407</v>
  </rv>
  <rv s="16">
    <v>#VALUE!</v>
    <v>en-US</v>
    <v>be8e44ba-40b9-f679-bdea-a61a9ece99a7</v>
    <v>536870912</v>
    <v>1</v>
    <v>2526</v>
    <v>447</v>
    <v>Maracaibo</v>
    <v>18</v>
    <v>63</v>
    <v>Map</v>
    <v>7</v>
    <v>2527</v>
    <v>5829</v>
    <v>5830</v>
    <v>5831</v>
    <v>Maracaibo is a city and municipality in northwestern Venezuela, on the western shore of the strait that connects Lake Maracaibo to the Gulf of Venezuela. It is the second-largest city in Venezuela, after the national capital, Caracas, and the capital of the state of Zulia. The population of the city is approximately 2,658,355 with the metropolitan area estimated at 5,278,448 as of 2010. Maracaibo is nicknamed "The Beloved Land of the Sun".</v>
    <v>5832</v>
    <v>5833</v>
    <v>5834</v>
    <v>5835</v>
    <v>Maracaibo</v>
    <v>5836</v>
    <v>5837</v>
    <v>Maracaibo</v>
    <v>mdp/vdpid/5577868044559974401</v>
  </rv>
  <rv s="1">
    <fb>50230</fb>
    <v>9</v>
  </rv>
  <rv s="0">
    <v>805306368</v>
    <v>Manuel Rosales (Governor)</v>
    <v>5df7111c-e00f-70ff-20c1-86cbd736087d</v>
    <v>en-US</v>
    <v>Generic</v>
  </rv>
  <rv s="2">
    <v>408</v>
  </rv>
  <rv s="3">
    <v>https://www.bing.com/search?q=zulia&amp;form=skydnc</v>
    <v>Learn more on Bing</v>
  </rv>
  <rv s="1">
    <fb>5125579</fb>
    <v>9</v>
  </rv>
  <rv s="31">
    <v>#VALUE!</v>
    <v>en-US</v>
    <v>b746a809-b508-f853-1aa2-8eb307076ab8</v>
    <v>536870912</v>
    <v>1</v>
    <v>2530</v>
    <v>846</v>
    <v>Zulia</v>
    <v>18</v>
    <v>63</v>
    <v>Map</v>
    <v>7</v>
    <v>819</v>
    <v>VE-V</v>
    <v>5839</v>
    <v>5828</v>
    <v>5831</v>
    <v>Zulia State is one of the 23 states of Venezuela. The state capital is Maracaibo. As of the 2011 census, it has a population of 3,704,404, the largest population among Venezuela's states. It is also one of the few states in Venezuela in which voseo is widespread. The state is coterminous with the eponymous region of Zulia.</v>
    <v>5828</v>
    <v>5841</v>
    <v>5842</v>
    <v>Zulia</v>
    <v>5843</v>
    <v>5837</v>
    <v>Zulia</v>
    <v>mdp/vdpid/9039284</v>
  </rv>
  <rv s="1">
    <fb>0.24488407686639099</fb>
    <v>24</v>
  </rv>
  <rv s="1">
    <fb>912050</fb>
    <v>9</v>
  </rv>
  <rv s="1">
    <fb>343000</fb>
    <v>9</v>
  </rv>
  <rv s="1">
    <fb>17.881</fb>
    <v>23</v>
  </rv>
  <rv s="1">
    <fb>58</fb>
    <v>51</v>
  </rv>
  <rv s="0">
    <v>536870912</v>
    <v>Caracas</v>
    <v>37b7d7c3-c045-e782-f35d-01ee5d1cb58a</v>
    <v>en-US</v>
    <v>Map</v>
  </rv>
  <rv s="1">
    <fb>164175.25700000001</fb>
    <v>9</v>
  </rv>
  <rv s="1">
    <fb>2740.2739846709501</fb>
    <v>52</v>
  </rv>
  <rv s="1">
    <fb>2.5494853478181501</fb>
    <v>24</v>
  </rv>
  <rv s="1">
    <fb>2718.9427745604298</fb>
    <v>9</v>
  </rv>
  <rv s="1">
    <fb>2.2719999999999998</fb>
    <v>23</v>
  </rv>
  <rv s="1">
    <fb>0.52739188892352995</fb>
    <v>24</v>
  </rv>
  <rv s="1">
    <fb>88.377973216128495</fb>
    <v>53</v>
  </rv>
  <rv s="1">
    <fb>8.0000000000000007E-5</fb>
    <v>54</v>
  </rv>
  <rv s="1">
    <fb>482359318767.703</fb>
    <v>22</v>
  </rv>
  <rv s="1">
    <fb>0.97150340000000002</fb>
    <v>24</v>
  </rv>
  <rv s="1">
    <fb>0.79300560000000009</fb>
    <v>24</v>
  </rv>
  <rv s="1">
    <fb>21.4</fb>
    <v>53</v>
  </rv>
  <rv s="0">
    <v>805306368</v>
    <v>Delcy Rodríguez (Vice President)</v>
    <v>3014211c-495f-e0e6-c992-adcbda263b50</v>
    <v>en-US</v>
    <v>Generic</v>
  </rv>
  <rv s="2">
    <v>409</v>
  </rv>
  <rv s="3">
    <v>https://www.bing.com/search?q=venezuela&amp;form=skydnc</v>
    <v>Learn more on Bing</v>
  </rv>
  <rv s="1">
    <fb>72.128</fb>
    <v>53</v>
  </rv>
  <rv s="1">
    <fb>3979600000</fb>
    <v>22</v>
  </rv>
  <rv s="1">
    <fb>125</fb>
    <v>53</v>
  </rv>
  <rv s="1">
    <fb>0.01</fb>
    <v>54</v>
  </rv>
  <rv s="2">
    <v>410</v>
  </rv>
  <rv s="1">
    <fb>0.45821973509999997</fb>
    <v>24</v>
  </rv>
  <rv s="1">
    <fb>1.9239999999999999</fb>
    <v>23</v>
  </rv>
  <rv s="1">
    <fb>28515829</fb>
    <v>9</v>
  </rv>
  <rv s="1">
    <fb>0.34100000000000003</fb>
    <v>24</v>
  </rv>
  <rv s="1">
    <fb>0.50700000000000001</fb>
    <v>24</v>
  </rv>
  <rv s="1">
    <fb>9.1999999999999998E-2</fb>
    <v>24</v>
  </rv>
  <rv s="1">
    <fb>0.59729999542236301</fb>
    <v>24</v>
  </rv>
  <rv s="0">
    <v>536870912</v>
    <v>Bolívar</v>
    <v>28ee01f1-3481-9fbb-480a-171c08837ce7</v>
    <v>en-US</v>
    <v>Map</v>
  </rv>
  <rv s="0">
    <v>536870912</v>
    <v>Nueva Esparta</v>
    <v>61c93a6f-fa24-e914-9131-ff9cb21de321</v>
    <v>en-US</v>
    <v>Map</v>
  </rv>
  <rv s="0">
    <v>536870912</v>
    <v>Apure</v>
    <v>9e1a67ac-4ea1-77bf-fa76-5f58931e81f8</v>
    <v>en-US</v>
    <v>Map</v>
  </rv>
  <rv s="0">
    <v>536870912</v>
    <v>Yaracuy</v>
    <v>0ce1d139-cd0d-fdbf-9574-076a3d792483</v>
    <v>en-US</v>
    <v>Map</v>
  </rv>
  <rv s="0">
    <v>536870912</v>
    <v>Guárico</v>
    <v>f4010586-9f13-d10f-ad74-c388243ab99f</v>
    <v>en-US</v>
    <v>Map</v>
  </rv>
  <rv s="0">
    <v>536870912</v>
    <v>Mérida</v>
    <v>a4989c58-06e5-45a4-b8f4-502581f7c935</v>
    <v>en-US</v>
    <v>Map</v>
  </rv>
  <rv s="0">
    <v>536870912</v>
    <v>Miranda</v>
    <v>c203d749-ff23-1654-7423-de62cda7879d</v>
    <v>en-US</v>
    <v>Map</v>
  </rv>
  <rv s="0">
    <v>536870912</v>
    <v>Lara</v>
    <v>28bc93f2-4f7d-957c-6576-a3bdc7b84923</v>
    <v>en-US</v>
    <v>Map</v>
  </rv>
  <rv s="0">
    <v>536870912</v>
    <v>Anzoátegui</v>
    <v>8b43f71e-5058-e865-1fb6-e3cba21044b1</v>
    <v>en-US</v>
    <v>Map</v>
  </rv>
  <rv s="0">
    <v>536870912</v>
    <v>Amazonas</v>
    <v>d12613b2-1769-fd3d-c816-bcf4892760c3</v>
    <v>en-US</v>
    <v>Map</v>
  </rv>
  <rv s="0">
    <v>536870912</v>
    <v>Barinas</v>
    <v>24fe6763-a2f0-d630-66c3-08b9a841c6a1</v>
    <v>en-US</v>
    <v>Map</v>
  </rv>
  <rv s="0">
    <v>536870912</v>
    <v>Carabobo</v>
    <v>0c400799-a7d1-9188-76c7-a03eb7bf96e6</v>
    <v>en-US</v>
    <v>Map</v>
  </rv>
  <rv s="0">
    <v>536870912</v>
    <v>Aragua</v>
    <v>83a3ec29-14b4-40cd-dc2d-86791c9d5180</v>
    <v>en-US</v>
    <v>Map</v>
  </rv>
  <rv s="0">
    <v>536870912</v>
    <v>Táchira</v>
    <v>72391449-1011-80da-d60b-1493d591b575</v>
    <v>en-US</v>
    <v>Map</v>
  </rv>
  <rv s="0">
    <v>536870912</v>
    <v>Falcón</v>
    <v>1f741430-789f-b870-4ec3-f3825be02dfd</v>
    <v>en-US</v>
    <v>Map</v>
  </rv>
  <rv s="0">
    <v>536870912</v>
    <v>Trujillo</v>
    <v>d68dd921-4861-e8a8-eaee-d5cf8cbfb3b8</v>
    <v>en-US</v>
    <v>Map</v>
  </rv>
  <rv s="0">
    <v>536870912</v>
    <v>Sucre</v>
    <v>a8d1a122-aba3-9b31-a5c1-1c2d5301513e</v>
    <v>en-US</v>
    <v>Map</v>
  </rv>
  <rv s="0">
    <v>536870912</v>
    <v>Portuguesa, Venezuela</v>
    <v>f1c90efa-241a-1208-9ea6-ec628dcaabf6</v>
    <v>en-US</v>
    <v>Map</v>
  </rv>
  <rv s="0">
    <v>536870912</v>
    <v>Monagas</v>
    <v>99d16d3b-4480-6e2e-3af6-b19380240865</v>
    <v>en-US</v>
    <v>Map</v>
  </rv>
  <rv s="0">
    <v>536870912</v>
    <v>Vargas</v>
    <v>83b14d4b-fd80-6876-e6e3-6606024eaa2a</v>
    <v>en-US</v>
    <v>Map</v>
  </rv>
  <rv s="0">
    <v>536870912</v>
    <v>Cojedes</v>
    <v>215558ac-dbeb-54e0-6265-2f177bc16686</v>
    <v>en-US</v>
    <v>Map</v>
  </rv>
  <rv s="0">
    <v>536870912</v>
    <v>Federal Dependencies of Venezuela</v>
    <v>4ca38740-fb38-50ad-0c45-8a599048aa45</v>
    <v>en-US</v>
    <v>Map</v>
  </rv>
  <rv s="0">
    <v>536870912</v>
    <v>Delta Amacuro</v>
    <v>a721c377-8d7b-63cb-48ce-8ca1cd475256</v>
    <v>en-US</v>
    <v>Map</v>
  </rv>
  <rv s="0">
    <v>536870912</v>
    <v>Capital District</v>
    <v>5142924b-c000-9b6b-e280-614ac90f2102</v>
    <v>en-US</v>
    <v>Map</v>
  </rv>
  <rv s="2">
    <v>411</v>
  </rv>
  <rv s="1">
    <fb>0.73299999999999998</fb>
    <v>24</v>
  </rv>
  <rv s="1">
    <fb>8.800999641418461E-2</fb>
    <v>56</v>
  </rv>
  <rv s="1">
    <fb>25162368</fb>
    <v>9</v>
  </rv>
  <rv s="52">
    <v>#VALUE!</v>
    <v>en-US</v>
    <v>6dd1d7bd-393f-a467-12fa-e71f98cc00b9</v>
    <v>536870912</v>
    <v>1</v>
    <v>2537</v>
    <v>2538</v>
    <v>Venezuela</v>
    <v>18</v>
    <v>63</v>
    <v>Map</v>
    <v>7</v>
    <v>2539</v>
    <v>VE</v>
    <v>5845</v>
    <v>5846</v>
    <v>5847</v>
    <v>5848</v>
    <v>5849</v>
    <v>5850</v>
    <v>5851</v>
    <v>5852</v>
    <v>5853</v>
    <v>VED</v>
    <v>Venezuela, officially the Bolivarian Republic of Venezuela, is a country on the northern coast of South America, consisting of a continental landmass and many islands and islets in the Caribbean Sea. It has a territorial extension of 916,445 km², and its population was estimated at 28 million in 2019. The capital and largest urban agglomeration is the city of Caracas.</v>
    <v>5854</v>
    <v>5855</v>
    <v>5856</v>
    <v>5857</v>
    <v>5858</v>
    <v>5859</v>
    <v>5860</v>
    <v>5861</v>
    <v>5862</v>
    <v>5850</v>
    <v>5864</v>
    <v>5865</v>
    <v>5866</v>
    <v>5867</v>
    <v>5868</v>
    <v>5869</v>
    <v>Venezuela</v>
    <v>Gloria al Bravo Pueblo</v>
    <v>5870</v>
    <v>Bolivarian Republic of Venezuela</v>
    <v>5871</v>
    <v>5872</v>
    <v>5873</v>
    <v>285</v>
    <v>5874</v>
    <v>5875</v>
    <v>220</v>
    <v>670</v>
    <v>5876</v>
    <v>442</v>
    <v>5877</v>
    <v>5902</v>
    <v>5837</v>
    <v>5903</v>
    <v>5904</v>
    <v>Venezuela</v>
    <v>5905</v>
    <v>mdp/vdpid/249</v>
  </rv>
  <rv s="0">
    <v>536870912</v>
    <v>Sahuarita</v>
    <v>85d5281a-b4ad-e90e-30d7-1f4c4d50334e</v>
    <v>en-US</v>
    <v>Map</v>
  </rv>
  <rv s="1">
    <fb>77.699643310100001</fb>
    <v>9</v>
  </rv>
  <rv s="1">
    <fb>31.929167</fb>
    <v>10</v>
  </rv>
  <rv s="2">
    <v>412</v>
  </rv>
  <rv s="3">
    <v>https://www.bing.com/search?q=sahuarita+arizona&amp;form=skydnc</v>
    <v>Learn more on Bing</v>
  </rv>
  <rv s="1">
    <fb>-110.98222199999999</fb>
    <v>10</v>
  </rv>
  <rv s="1">
    <fb>34134</fb>
    <v>9</v>
  </rv>
  <rv s="4">
    <v>#VALUE!</v>
    <v>en-US</v>
    <v>85d5281a-b4ad-e90e-30d7-1f4c4d50334e</v>
    <v>536870912</v>
    <v>1</v>
    <v>2544</v>
    <v>3</v>
    <v>Sahuarita</v>
    <v>5</v>
    <v>6</v>
    <v>Map</v>
    <v>7</v>
    <v>8</v>
    <v>113</v>
    <v>4039</v>
    <v>5908</v>
    <v>4</v>
    <v>Sahuarita is a town in Pima County, Arizona, United States. Sahuarita is located south of the Tohono O'odham Nation and abuts the north end of Green Valley, 15 miles south of Tucson. The population was 34,134 at the 2020 census.</v>
    <v>5909</v>
    <v>5910</v>
    <v>5911</v>
    <v>5912</v>
    <v>Sahuarita</v>
    <v>5913</v>
    <v>1408</v>
    <v>Sahuarita</v>
    <v>mdp/vdpid/5098515426644590593</v>
  </rv>
  <rv s="0">
    <v>536870912</v>
    <v>Kailua</v>
    <v>2b5dab01-0e48-e378-7bd6-33f8854b28e4</v>
    <v>en-US</v>
    <v>Map</v>
  </rv>
  <rv s="1">
    <fb>27.4279740884582</fb>
    <v>9</v>
  </rv>
  <rv s="1">
    <fb>21.397500000000001</fb>
    <v>10</v>
  </rv>
  <rv s="3">
    <v>https://www.bing.com/search?q=kailua&amp;form=skydnc</v>
    <v>Learn more on Bing</v>
  </rv>
  <rv s="1">
    <fb>-157.73944399999999</fb>
    <v>10</v>
  </rv>
  <rv s="1">
    <fb>40514</fb>
    <v>9</v>
  </rv>
  <rv s="15">
    <v>#VALUE!</v>
    <v>en-US</v>
    <v>2b5dab01-0e48-e378-7bd6-33f8854b28e4</v>
    <v>536870912</v>
    <v>1</v>
    <v>2548</v>
    <v>368</v>
    <v>Kailua</v>
    <v>18</v>
    <v>63</v>
    <v>Map</v>
    <v>7</v>
    <v>8</v>
    <v>103</v>
    <v>1330</v>
    <v>5916</v>
    <v>4</v>
    <v>Kailua is a census-designated place in Honolulu County, Hawaii, United States. It lies in the Koʻolaupoko District of the island of Oʻahu on the windward coast at Kailua Bay. It is in the judicial district and the ahupua'a named Ko'olaupoko. It is 12 miles northeast of Honolulu – over Nu‘uanu Pali.</v>
    <v>5917</v>
    <v>5918</v>
    <v>5919</v>
    <v>Kailua</v>
    <v>5920</v>
    <v>625</v>
    <v>Kailua</v>
    <v>mdp/vdpid/4984069504976814081</v>
  </rv>
  <rv s="0">
    <v>536870912</v>
    <v>Oakwood</v>
    <v>cb46afe2-331c-67e5-4f81-93523f99e7a6</v>
    <v>en-US</v>
    <v>Map</v>
  </rv>
  <rv s="1">
    <fb>8.94</fb>
    <v>9</v>
  </rv>
  <rv s="1">
    <fb>41.366943999999997</fb>
    <v>10</v>
  </rv>
  <rv s="2">
    <v>413</v>
  </rv>
  <rv s="3">
    <v>https://www.bing.com/search?q=oakwood+cuyahoga+county+ohio&amp;form=skydnc</v>
    <v>Learn more on Bing</v>
  </rv>
  <rv s="1">
    <fb>-81.503889000000001</fb>
    <v>10</v>
  </rv>
  <rv s="1">
    <fb>3572</fb>
    <v>9</v>
  </rv>
  <rv s="4">
    <v>#VALUE!</v>
    <v>en-US</v>
    <v>cb46afe2-331c-67e5-4f81-93523f99e7a6</v>
    <v>536870912</v>
    <v>1</v>
    <v>2551</v>
    <v>3</v>
    <v>Oakwood</v>
    <v>5</v>
    <v>6</v>
    <v>Map</v>
    <v>7</v>
    <v>8</v>
    <v>95</v>
    <v>1896</v>
    <v>5923</v>
    <v>4</v>
    <v>Oakwood is a village in Cuyahoga County, Ohio, United States. The population was 3,667 at the 2010 census. It is an inner ring suburb of Cleveland.</v>
    <v>5924</v>
    <v>5925</v>
    <v>5926</v>
    <v>5927</v>
    <v>Oakwood</v>
    <v>5928</v>
    <v>162</v>
    <v>Oakwood</v>
    <v>mdp/vdpid/5480389499173208065</v>
  </rv>
  <rv s="0">
    <v>536870912</v>
    <v>West Palm Beach</v>
    <v>aead1964-17b2-46fb-a0ed-3c8a8d014a7e</v>
    <v>en-US</v>
    <v>Map</v>
  </rv>
  <rv s="1">
    <fb>150.73730802200001</fb>
    <v>9</v>
  </rv>
  <rv s="1">
    <fb>26.7144394</fb>
    <v>10</v>
  </rv>
  <rv s="2">
    <v>414</v>
  </rv>
  <rv s="3">
    <v>https://www.bing.com/search?q=west+palm+beach+florida&amp;form=skydnc</v>
    <v>Learn more on Bing</v>
  </rv>
  <rv s="1">
    <fb>-80.054947100000007</fb>
    <v>10</v>
  </rv>
  <rv s="1">
    <fb>117415</fb>
    <v>9</v>
  </rv>
  <rv s="4">
    <v>#VALUE!</v>
    <v>en-US</v>
    <v>aead1964-17b2-46fb-a0ed-3c8a8d014a7e</v>
    <v>536870912</v>
    <v>1</v>
    <v>2555</v>
    <v>3</v>
    <v>West Palm Beach</v>
    <v>18</v>
    <v>63</v>
    <v>Map</v>
    <v>7</v>
    <v>8</v>
    <v>116</v>
    <v>4917</v>
    <v>5931</v>
    <v>4</v>
    <v>West Palm Beach is a city in and the county seat of Palm Beach County, Florida, United States. It is located immediately to the west of the adjacent Palm Beach, which is situated on a barrier island across the Lake Worth Lagoon. The population was 117,415 at the 2020 census. West Palm Beach is a principal city of the Miami metropolitan area, which was home to 6,138,333 people in 2020. It is the oldest incorporated municipality in the South Florida area, incorporated as a city two years before Miami in November 1894. West Palm Beach is located approximately 68 miles north of Downtown Miami.</v>
    <v>5932</v>
    <v>5933</v>
    <v>5934</v>
    <v>5935</v>
    <v>West Palm Beach</v>
    <v>5936</v>
    <v>162</v>
    <v>West Palm Beach</v>
    <v>mdp/vdpid/5502132690259804161</v>
  </rv>
  <rv s="0">
    <v>536870912</v>
    <v>Winfield</v>
    <v>d4b3bea1-b028-8889-93cd-b0f86b56c425</v>
    <v>en-US</v>
    <v>Map</v>
  </rv>
  <rv s="1">
    <fb>8.09</fb>
    <v>9</v>
  </rv>
  <rv s="1">
    <fb>41.8691751</fb>
    <v>10</v>
  </rv>
  <rv s="3">
    <v>https://www.bing.com/search?q=winfield+illinois&amp;form=skydnc</v>
    <v>Learn more on Bing</v>
  </rv>
  <rv s="1">
    <fb>-88.156958700000004</fb>
    <v>10</v>
  </rv>
  <rv s="1">
    <fb>9835</fb>
    <v>9</v>
  </rv>
  <rv s="15">
    <v>#VALUE!</v>
    <v>en-US</v>
    <v>d4b3bea1-b028-8889-93cd-b0f86b56c425</v>
    <v>536870912</v>
    <v>1</v>
    <v>2558</v>
    <v>368</v>
    <v>Winfield</v>
    <v>5</v>
    <v>6</v>
    <v>Map</v>
    <v>7</v>
    <v>8</v>
    <v>111</v>
    <v>2218</v>
    <v>5939</v>
    <v>4</v>
    <v>Winfield is an incorporated village located in Milton and Winfield Townships, DuPage County, Illinois, United States. The population was 9,080 at the 2010 census and as of 2019, the estimated population was 9,636.</v>
    <v>5940</v>
    <v>5941</v>
    <v>5942</v>
    <v>Winfield</v>
    <v>5943</v>
    <v>10</v>
    <v>Winfield</v>
    <v>mdp/vdpid/5477658550475948033</v>
  </rv>
  <rv s="0">
    <v>536870912</v>
    <v>Gallatin</v>
    <v>d94e0fc8-5294-2edc-5923-057c963b4c6f</v>
    <v>en-US</v>
    <v>Map</v>
  </rv>
  <rv s="0">
    <v>536870912</v>
    <v>Sumner County</v>
    <v>08107697-ef14-6a08-f3f9-4f485b8495c4</v>
    <v>en-US</v>
    <v>Map</v>
  </rv>
  <rv s="1">
    <fb>58.274732482600001</fb>
    <v>9</v>
  </rv>
  <rv s="5">
    <v>181</v>
    <v>7</v>
    <v>2563</v>
    <v>0</v>
    <v>Image of Gallatin</v>
  </rv>
  <rv s="1">
    <fb>36.381608</fb>
    <v>10</v>
  </rv>
  <rv s="2">
    <v>415</v>
  </rv>
  <rv s="3">
    <v>https://www.bing.com/search?q=gallatin+tennessee&amp;form=skydnc</v>
    <v>Learn more on Bing</v>
  </rv>
  <rv s="1">
    <fb>-86.443830000000005</fb>
    <v>10</v>
  </rv>
  <rv s="1">
    <fb>44431</fb>
    <v>9</v>
  </rv>
  <rv s="14">
    <v>#VALUE!</v>
    <v>en-US</v>
    <v>d94e0fc8-5294-2edc-5923-057c963b4c6f</v>
    <v>536870912</v>
    <v>1</v>
    <v>2562</v>
    <v>349</v>
    <v>Gallatin</v>
    <v>18</v>
    <v>19</v>
    <v>Map</v>
    <v>7</v>
    <v>8</v>
    <v>118</v>
    <v>5946</v>
    <v>5947</v>
    <v>4</v>
    <v>Gallatin is a city in and the county seat of Sumner County, Tennessee. The population was 30,278 at the 2010 census and 44,431 at the 2020 census. Named for United States Secretary of the Treasury Albert Gallatin, the city was established on the Cumberland River and made the county seat of Sumner County in 1802. It is located about 30.6 miles northeast of the state capital of Nashville, Tennessee.</v>
    <v>5948</v>
    <v>5949</v>
    <v>5950</v>
    <v>5951</v>
    <v>5952</v>
    <v>Gallatin</v>
    <v>5953</v>
    <v>10</v>
    <v>Gallatin</v>
    <v>mdp/vdpid/5482606278645645313</v>
  </rv>
  <rv s="0">
    <v>536870912</v>
    <v>Cypress</v>
    <v>e6ed9397-183c-c2ab-4f0b-a6572dff5009</v>
    <v>en-US</v>
    <v>Map</v>
  </rv>
  <rv s="1">
    <fb>17.068999999999999</fb>
    <v>9</v>
  </rv>
  <rv s="1">
    <fb>33.824250999999997</fb>
    <v>10</v>
  </rv>
  <rv s="2">
    <v>416</v>
  </rv>
  <rv s="3">
    <v>https://www.bing.com/search?q=cypress+california&amp;form=skydnc</v>
    <v>Learn more on Bing</v>
  </rv>
  <rv s="1">
    <fb>-118.045693</fb>
    <v>10</v>
  </rv>
  <rv s="1">
    <fb>50151</fb>
    <v>9</v>
  </rv>
  <rv s="4">
    <v>#VALUE!</v>
    <v>en-US</v>
    <v>e6ed9397-183c-c2ab-4f0b-a6572dff5009</v>
    <v>536870912</v>
    <v>1</v>
    <v>2568</v>
    <v>3</v>
    <v>Cypress</v>
    <v>5</v>
    <v>6</v>
    <v>Map</v>
    <v>7</v>
    <v>8</v>
    <v>86</v>
    <v>1864</v>
    <v>5956</v>
    <v>4</v>
    <v>Cypress is a city in northwestern Orange County within Southern California. Its population was 50,151 at the 2020 census.</v>
    <v>5957</v>
    <v>5958</v>
    <v>5959</v>
    <v>5960</v>
    <v>Cypress</v>
    <v>5961</v>
    <v>226</v>
    <v>Cypress</v>
    <v>mdp/vdpid/5061295211032870913</v>
  </rv>
  <rv s="0">
    <v>536870912</v>
    <v>Glenview</v>
    <v>277f188b-2a0f-984b-6e28-7009edcbc35e</v>
    <v>en-US</v>
    <v>Map</v>
  </rv>
  <rv s="1">
    <fb>36.363433069117399</fb>
    <v>9</v>
  </rv>
  <rv s="1">
    <fb>42.079444000000002</fb>
    <v>10</v>
  </rv>
  <rv s="2">
    <v>417</v>
  </rv>
  <rv s="3">
    <v>https://www.bing.com/search?q=glenview&amp;form=skydnc</v>
    <v>Learn more on Bing</v>
  </rv>
  <rv s="1">
    <fb>-87.815556000000001</fb>
    <v>10</v>
  </rv>
  <rv s="1">
    <fb>48705</fb>
    <v>9</v>
  </rv>
  <rv s="4">
    <v>#VALUE!</v>
    <v>en-US</v>
    <v>277f188b-2a0f-984b-6e28-7009edcbc35e</v>
    <v>536870912</v>
    <v>1</v>
    <v>2573</v>
    <v>3</v>
    <v>Glenview</v>
    <v>18</v>
    <v>63</v>
    <v>Map</v>
    <v>7</v>
    <v>8</v>
    <v>111</v>
    <v>1381</v>
    <v>5964</v>
    <v>4</v>
    <v>Glenview is an incorporated village located in Cook County, Illinois, United States, approximately 15 miles northwest of the Chicago Loop. As of 2019, the current population is estimated to be approximately 47,308. The current Village President is Michael Jenny.</v>
    <v>5965</v>
    <v>5966</v>
    <v>5967</v>
    <v>5968</v>
    <v>Glenview</v>
    <v>5969</v>
    <v>10</v>
    <v>Glenview</v>
    <v>mdp/vdpid/5477680707121709058</v>
  </rv>
  <rv s="0">
    <v>536870912</v>
    <v>Brandon</v>
    <v>bd827cd4-e497-fe40-ac04-4a41c52db784</v>
    <v>en-US</v>
    <v>Map</v>
  </rv>
  <rv s="0">
    <v>536870912</v>
    <v>Douglas County</v>
    <v>82130f87-d0b8-c167-56d0-e86287b5807f</v>
    <v>en-US</v>
    <v>Map</v>
  </rv>
  <rv s="1">
    <fb>45.965277999999998</fb>
    <v>10</v>
  </rv>
  <rv s="2">
    <v>418</v>
  </rv>
  <rv s="3">
    <v>https://www.bing.com/search?q=brandon+minnesota&amp;form=skydnc</v>
    <v>Learn more on Bing</v>
  </rv>
  <rv s="1">
    <fb>-95.598611000000005</fb>
    <v>10</v>
  </rv>
  <rv s="4">
    <v>#VALUE!</v>
    <v>en-US</v>
    <v>bd827cd4-e497-fe40-ac04-4a41c52db784</v>
    <v>536870912</v>
    <v>1</v>
    <v>2576</v>
    <v>3</v>
    <v>Brandon</v>
    <v>5</v>
    <v>6</v>
    <v>Map</v>
    <v>7</v>
    <v>548</v>
    <v>90</v>
    <v>5972</v>
    <v>2994</v>
    <v>4</v>
    <v>Brandon is a city in Douglas County, Minnesota, United States. The population was 489 at the 2010 census.</v>
    <v>5973</v>
    <v>5974</v>
    <v>5975</v>
    <v>5976</v>
    <v>Brandon</v>
    <v>3262</v>
    <v>10</v>
    <v>Brandon</v>
    <v>mdp/vdpid/4899089959991902209</v>
  </rv>
  <rv s="0">
    <v>536870912</v>
    <v>Logansport</v>
    <v>4a0efefd-b182-0b98-ae38-feabb6f0e733</v>
    <v>en-US</v>
    <v>Map</v>
  </rv>
  <rv s="0">
    <v>536870912</v>
    <v>Cass County</v>
    <v>115f3271-c8ac-e6e5-d728-9eddca591441</v>
    <v>en-US</v>
    <v>Map</v>
  </rv>
  <rv s="1">
    <fb>23.23</fb>
    <v>9</v>
  </rv>
  <rv s="1">
    <fb>40.753610999999999</fb>
    <v>10</v>
  </rv>
  <rv s="2">
    <v>419</v>
  </rv>
  <rv s="3">
    <v>https://www.bing.com/search?q=logansport+indiana&amp;form=skydnc</v>
    <v>Learn more on Bing</v>
  </rv>
  <rv s="1">
    <fb>-86.360556000000003</fb>
    <v>10</v>
  </rv>
  <rv s="1">
    <fb>18366</fb>
    <v>9</v>
  </rv>
  <rv s="4">
    <v>#VALUE!</v>
    <v>en-US</v>
    <v>4a0efefd-b182-0b98-ae38-feabb6f0e733</v>
    <v>536870912</v>
    <v>1</v>
    <v>2581</v>
    <v>3</v>
    <v>Logansport</v>
    <v>5</v>
    <v>6</v>
    <v>Map</v>
    <v>7</v>
    <v>8</v>
    <v>117</v>
    <v>5979</v>
    <v>5980</v>
    <v>4</v>
    <v>Logansport is a city in and the county seat of Cass County, Indiana, United States. The population was 18,366 at the 2020 census. Logansport is located in northern Indiana at the junction of the Wabash and Eel rivers, northwest of Kokomo.</v>
    <v>5981</v>
    <v>5982</v>
    <v>5983</v>
    <v>5984</v>
    <v>Logansport</v>
    <v>5985</v>
    <v>3710</v>
    <v>Logansport</v>
    <v>mdp/vdpid/5478383514430734337</v>
  </rv>
  <rv s="0">
    <v>536870912</v>
    <v>Cottage Grove</v>
    <v>c48d23bf-f275-7d5a-ec2c-a624b0b7ad6d</v>
    <v>en-US</v>
    <v>Map</v>
  </rv>
  <rv s="1">
    <fb>97.07</fb>
    <v>9</v>
  </rv>
  <rv s="1">
    <fb>44.833522000000002</fb>
    <v>10</v>
  </rv>
  <rv s="2">
    <v>420</v>
  </rv>
  <rv s="3">
    <v>https://www.bing.com/search?q=cottage+grove+minnesota&amp;form=skydnc</v>
    <v>Learn more on Bing</v>
  </rv>
  <rv s="1">
    <fb>-92.953801999999996</fb>
    <v>10</v>
  </rv>
  <rv s="1">
    <fb>37208</fb>
    <v>9</v>
  </rv>
  <rv s="4">
    <v>#VALUE!</v>
    <v>en-US</v>
    <v>c48d23bf-f275-7d5a-ec2c-a624b0b7ad6d</v>
    <v>536870912</v>
    <v>1</v>
    <v>2585</v>
    <v>3</v>
    <v>Cottage Grove</v>
    <v>18</v>
    <v>63</v>
    <v>Map</v>
    <v>7</v>
    <v>548</v>
    <v>90</v>
    <v>3327</v>
    <v>5988</v>
    <v>4</v>
    <v>Cottage Grove is a city 10 miles south of Saint Paul in Washington County in the State of Minnesota. It lies on the north bank of the Mississippi River, north of the confluence with the St. Croix River. Cottage Grove and nearby suburbs form the southeast portion of Minneapolis-Saint Paul, the 16th-largest metropolitan area in the United States, with about 3.52 million residents. Its population was 34,589 at the 2010 census.</v>
    <v>5989</v>
    <v>5990</v>
    <v>5991</v>
    <v>5992</v>
    <v>Cottage Grove</v>
    <v>5993</v>
    <v>10</v>
    <v>Cottage Grove</v>
    <v>mdp/vdpid/5091508272913973249</v>
  </rv>
  <rv s="0">
    <v>536870912</v>
    <v>Bowling Green</v>
    <v>d694d4c3-ae91-e0c0-59e0-3b8eb539f79d</v>
    <v>en-US</v>
    <v>Map</v>
  </rv>
  <rv s="0">
    <v>536870912</v>
    <v>Caroline County</v>
    <v>26195669-9861-ae3c-954c-379c66b051bc</v>
    <v>en-US</v>
    <v>Map</v>
  </rv>
  <rv s="1">
    <fb>38.049846500000001</fb>
    <v>10</v>
  </rv>
  <rv s="2">
    <v>421</v>
  </rv>
  <rv s="3">
    <v>https://www.bing.com/search?q=bowling+green+virginia&amp;form=skydnc</v>
    <v>Learn more on Bing</v>
  </rv>
  <rv s="1">
    <fb>-77.346957000000003</fb>
    <v>10</v>
  </rv>
  <rv s="1">
    <fb>1178</fb>
    <v>9</v>
  </rv>
  <rv s="4">
    <v>#VALUE!</v>
    <v>en-US</v>
    <v>d694d4c3-ae91-e0c0-59e0-3b8eb539f79d</v>
    <v>536870912</v>
    <v>1</v>
    <v>2590</v>
    <v>3</v>
    <v>Bowling Green</v>
    <v>18</v>
    <v>63</v>
    <v>Map</v>
    <v>7</v>
    <v>548</v>
    <v>112</v>
    <v>5996</v>
    <v>3120</v>
    <v>4</v>
    <v>Bowling Green is an incorporated town in Caroline County, Virginia, United States. The population was 1,111 at the 2010 census. The county seat of Caroline County since 1803, Bowling Green is best known as the "cradle of American horse racing", the home of the second oldest Virginia Masonic Lodge, and the current location of the oldest continuously inhabited residence in Virginia.</v>
    <v>5997</v>
    <v>5998</v>
    <v>5999</v>
    <v>6000</v>
    <v>Bowling Green</v>
    <v>6001</v>
    <v>162</v>
    <v>Bowling Green</v>
    <v>mdp/vdpid/5490028326837813249</v>
  </rv>
  <rv s="0">
    <v>536870912</v>
    <v>Acampo</v>
    <v>6ef66942-37ec-fc1e-ab1e-d2103b930024</v>
    <v>en-US</v>
    <v>Map</v>
  </rv>
  <rv s="1">
    <fb>2.4279999999999999</fb>
    <v>9</v>
  </rv>
  <rv s="1">
    <fb>38.171944000000003</fb>
    <v>10</v>
  </rv>
  <rv s="3">
    <v>https://www.bing.com/search?q=acampo+california&amp;form=skydnc</v>
    <v>Learn more on Bing</v>
  </rv>
  <rv s="1">
    <fb>-121.280278</fb>
    <v>10</v>
  </rv>
  <rv s="1">
    <fb>334</fb>
    <v>9</v>
  </rv>
  <rv s="15">
    <v>#VALUE!</v>
    <v>en-US</v>
    <v>6ef66942-37ec-fc1e-ab1e-d2103b930024</v>
    <v>536870912</v>
    <v>1</v>
    <v>2592</v>
    <v>368</v>
    <v>Acampo</v>
    <v>5</v>
    <v>6</v>
    <v>Map</v>
    <v>7</v>
    <v>8</v>
    <v>86</v>
    <v>3368</v>
    <v>6004</v>
    <v>4</v>
    <v>Acampo is a small census-designated place just north of Lodi in San Joaquin County, California, United States. In the 1870s, Acampo was named as a Southern Pacific Railroad station. Acampo's population was 341 at the 2010 census.</v>
    <v>6005</v>
    <v>6006</v>
    <v>6007</v>
    <v>Acampo</v>
    <v>6008</v>
    <v>226</v>
    <v>Acampo</v>
    <v>mdp/vdpid/5057816454758400001</v>
  </rv>
  <rv s="0">
    <v>536870912</v>
    <v>Shorewood</v>
    <v>e925b204-4908-b20d-f26d-e854647c2279</v>
    <v>en-US</v>
    <v>Map</v>
  </rv>
  <rv s="1">
    <fb>21.23</fb>
    <v>9</v>
  </rv>
  <rv s="1">
    <fb>41.518332999999998</fb>
    <v>10</v>
  </rv>
  <rv s="3">
    <v>https://www.bing.com/search?q=shorewood+illinois&amp;form=skydnc</v>
    <v>Learn more on Bing</v>
  </rv>
  <rv s="1">
    <fb>-88.215000000000003</fb>
    <v>10</v>
  </rv>
  <rv s="1">
    <fb>18186</fb>
    <v>9</v>
  </rv>
  <rv s="15">
    <v>#VALUE!</v>
    <v>en-US</v>
    <v>e925b204-4908-b20d-f26d-e854647c2279</v>
    <v>536870912</v>
    <v>1</v>
    <v>2594</v>
    <v>368</v>
    <v>Shorewood</v>
    <v>5</v>
    <v>6</v>
    <v>Map</v>
    <v>7</v>
    <v>8</v>
    <v>111</v>
    <v>3240</v>
    <v>6011</v>
    <v>4</v>
    <v>Shorewood is a village in Troy Township, Will County, Illinois, United States. The population was 7,686 at the 2000 census, and estimated to be 15,615 as of 2010.</v>
    <v>6012</v>
    <v>6013</v>
    <v>6014</v>
    <v>Shorewood</v>
    <v>6015</v>
    <v>10</v>
    <v>Shorewood</v>
    <v>mdp/vdpid/5477676006414221313</v>
  </rv>
  <rv s="0">
    <v>536870912</v>
    <v>Hickman</v>
    <v>3f48747c-3ec7-b10c-345a-090ac2fdd321</v>
    <v>en-US</v>
    <v>Map</v>
  </rv>
  <rv s="1">
    <fb>1.86</fb>
    <v>9</v>
  </rv>
  <rv s="1">
    <fb>40.621389000000001</fb>
    <v>10</v>
  </rv>
  <rv s="3">
    <v>https://www.bing.com/search?q=hickman+nebraska&amp;form=skydnc</v>
    <v>Learn more on Bing</v>
  </rv>
  <rv s="1">
    <fb>-96.631666999999993</fb>
    <v>10</v>
  </rv>
  <rv s="1">
    <fb>2300</fb>
    <v>9</v>
  </rv>
  <rv s="15">
    <v>#VALUE!</v>
    <v>en-US</v>
    <v>3f48747c-3ec7-b10c-345a-090ac2fdd321</v>
    <v>536870912</v>
    <v>1</v>
    <v>2597</v>
    <v>368</v>
    <v>Hickman</v>
    <v>18</v>
    <v>63</v>
    <v>Map</v>
    <v>7</v>
    <v>548</v>
    <v>121</v>
    <v>1453</v>
    <v>6018</v>
    <v>4</v>
    <v>Hickman is a city in Lancaster County, Nebraska, United States. It is part of the Lincoln, Nebraska Metropolitan Statistical Area. The population was 1,657 at the 2010 census. Hickman was founded by Reverend C.H. Heckman and incorporated in 1885. There are several restaurants in Hickman, including Subway, East Meets West, Godfather´s, and The Mettle Grill. There is also a bar located downtown.</v>
    <v>6019</v>
    <v>6020</v>
    <v>6021</v>
    <v>Hickman</v>
    <v>6022</v>
    <v>10</v>
    <v>Hickman</v>
    <v>mdp/vdpid/5091189048345624577</v>
  </rv>
  <rv s="0">
    <v>536870912</v>
    <v>Carmichael</v>
    <v>d75ecd0b-45a1-6319-0519-e27145fe4f5f</v>
    <v>en-US</v>
    <v>Map</v>
  </rv>
  <rv s="1">
    <fb>35.723999999999997</fb>
    <v>9</v>
  </rv>
  <rv s="5">
    <v>182</v>
    <v>7</v>
    <v>2600</v>
    <v>0</v>
    <v>Image of Carmichael</v>
  </rv>
  <rv s="1">
    <fb>38.636603999999998</fb>
    <v>10</v>
  </rv>
  <rv s="3">
    <v>https://www.bing.com/search?q=carmichael+california&amp;form=skydnc</v>
    <v>Learn more on Bing</v>
  </rv>
  <rv s="1">
    <fb>-121.327265</fb>
    <v>10</v>
  </rv>
  <rv s="1">
    <fb>79793</fb>
    <v>9</v>
  </rv>
  <rv s="25">
    <v>#VALUE!</v>
    <v>en-US</v>
    <v>d75ecd0b-45a1-6319-0519-e27145fe4f5f</v>
    <v>536870912</v>
    <v>1</v>
    <v>2599</v>
    <v>664</v>
    <v>Carmichael</v>
    <v>5</v>
    <v>466</v>
    <v>Map</v>
    <v>7</v>
    <v>8</v>
    <v>86</v>
    <v>1206</v>
    <v>6025</v>
    <v>4</v>
    <v>Carmichael is a census-designated place in Sacramento County, California, United States. It is a suburb in the Greater Sacramento metropolitan area. The population was 79,793 at the 2020 census.</v>
    <v>6026</v>
    <v>6027</v>
    <v>6028</v>
    <v>6029</v>
    <v>Carmichael</v>
    <v>6030</v>
    <v>226</v>
    <v>Carmichael</v>
    <v>mdp/vdpid/5057791857312923649</v>
  </rv>
  <rv s="0">
    <v>536870912</v>
    <v>Aliso Viejo</v>
    <v>e02205d8-7627-e698-4eb6-b9e437e2c412</v>
    <v>en-US</v>
    <v>Map</v>
  </rv>
  <rv s="1">
    <fb>19.352</fb>
    <v>9</v>
  </rv>
  <rv s="5">
    <v>183</v>
    <v>7</v>
    <v>2607</v>
    <v>0</v>
    <v>Image of Aliso Viejo</v>
  </rv>
  <rv s="1">
    <fb>33.575000000000003</fb>
    <v>10</v>
  </rv>
  <rv s="2">
    <v>422</v>
  </rv>
  <rv s="3">
    <v>https://www.bing.com/search?q=aliso+viejo+california&amp;form=skydnc</v>
    <v>Learn more on Bing</v>
  </rv>
  <rv s="1">
    <fb>-117.725556</fb>
    <v>10</v>
  </rv>
  <rv s="1">
    <fb>52176</fb>
    <v>9</v>
  </rv>
  <rv s="14">
    <v>#VALUE!</v>
    <v>en-US</v>
    <v>e02205d8-7627-e698-4eb6-b9e437e2c412</v>
    <v>536870912</v>
    <v>1</v>
    <v>2606</v>
    <v>349</v>
    <v>Aliso Viejo</v>
    <v>18</v>
    <v>19</v>
    <v>Map</v>
    <v>7</v>
    <v>8</v>
    <v>86</v>
    <v>1864</v>
    <v>6033</v>
    <v>4</v>
    <v>Aliso Viejo is a city in the San Joaquin Hills of southern Orange County, California. It had a population of 47,823 as of the 2010 census, up from 40,166 as of the 2000 census. It became Orange County's 34th city on July 1, 2001, the only city in Orange County to be incorporated since 2000. It is bordered by the cities of Laguna Beach on the west and southwest, Laguna Hills on the east, Laguna Niguel on the southeast, and Laguna Woods on the north.</v>
    <v>6034</v>
    <v>6035</v>
    <v>6036</v>
    <v>6037</v>
    <v>6038</v>
    <v>Aliso Viejo</v>
    <v>6039</v>
    <v>226</v>
    <v>Aliso Viejo</v>
    <v>mdp/vdpid/5073318342865977345</v>
  </rv>
  <rv s="0">
    <v>536870912</v>
    <v>Vinton</v>
    <v>d17df633-c308-74ec-5afe-cd08ccd656c9</v>
    <v>en-US</v>
    <v>Map</v>
  </rv>
  <rv s="0">
    <v>536870912</v>
    <v>Benton County</v>
    <v>9334107f-7b07-4872-8463-ddbb81330362</v>
    <v>en-US</v>
    <v>Map</v>
  </rv>
  <rv s="1">
    <fb>42.164166999999999</fb>
    <v>10</v>
  </rv>
  <rv s="3">
    <v>https://www.bing.com/search?q=vinton+iowa&amp;form=skydnc</v>
    <v>Learn more on Bing</v>
  </rv>
  <rv s="1">
    <fb>-92.026111</fb>
    <v>10</v>
  </rv>
  <rv s="1">
    <fb>4938</fb>
    <v>9</v>
  </rv>
  <rv s="15">
    <v>#VALUE!</v>
    <v>en-US</v>
    <v>d17df633-c308-74ec-5afe-cd08ccd656c9</v>
    <v>536870912</v>
    <v>1</v>
    <v>2612</v>
    <v>368</v>
    <v>Vinton</v>
    <v>5</v>
    <v>6</v>
    <v>Map</v>
    <v>7</v>
    <v>8</v>
    <v>100</v>
    <v>6042</v>
    <v>2979</v>
    <v>4</v>
    <v>Vinton is a city in Benton County, Iowa, United States. The population was 4,938 in the 2020 census, a decrease from 5,102 in 2000. It is also part of the Cedar Rapids Metropolitan Statistical Area. Vinton is the county seat of Benton County.</v>
    <v>6043</v>
    <v>6044</v>
    <v>6045</v>
    <v>Vinton</v>
    <v>6046</v>
    <v>10</v>
    <v>Vinton</v>
    <v>mdp/vdpid/5093043687433175043</v>
  </rv>
  <rv s="0">
    <v>536870912</v>
    <v>Florence</v>
    <v>d2b8308d-562a-f21a-2ebe-b529a3ac6628</v>
    <v>en-US</v>
    <v>Map</v>
  </rv>
  <rv s="0">
    <v>536870912</v>
    <v>Lauderdale County</v>
    <v>11dc2091-34a5-7b89-a5b6-a32747798428</v>
    <v>en-US</v>
    <v>Map</v>
  </rv>
  <rv s="1">
    <fb>64.749702758400005</fb>
    <v>9</v>
  </rv>
  <rv s="1">
    <fb>34.820278000000002</fb>
    <v>10</v>
  </rv>
  <rv s="2">
    <v>423</v>
  </rv>
  <rv s="3">
    <v>https://www.bing.com/search?q=florence+alabama&amp;form=skydnc</v>
    <v>Learn more on Bing</v>
  </rv>
  <rv s="1">
    <fb>-87.662778000000003</fb>
    <v>10</v>
  </rv>
  <rv s="1">
    <fb>40184</fb>
    <v>9</v>
  </rv>
  <rv s="4">
    <v>#VALUE!</v>
    <v>en-US</v>
    <v>d2b8308d-562a-f21a-2ebe-b529a3ac6628</v>
    <v>536870912</v>
    <v>1</v>
    <v>2616</v>
    <v>3</v>
    <v>Florence</v>
    <v>5</v>
    <v>6</v>
    <v>Map</v>
    <v>7</v>
    <v>8</v>
    <v>1</v>
    <v>6049</v>
    <v>6050</v>
    <v>4</v>
    <v>Florence is a city in, and the county seat of, Lauderdale County, Alabama, United States, in the state's northwestern corner. It is situated along the Tennessee River and is home to the University of North Alabama, the oldest college in the state.</v>
    <v>6051</v>
    <v>6052</v>
    <v>6053</v>
    <v>6054</v>
    <v>Florence</v>
    <v>6055</v>
    <v>10</v>
    <v>Florence</v>
    <v>mdp/vdpid/5482471998405738497</v>
  </rv>
  <rv s="0">
    <v>536870912</v>
    <v>Columbia</v>
    <v>92eff56f-85b1-441d-8b3d-7006f02581a9</v>
    <v>en-US</v>
    <v>Map</v>
  </rv>
  <rv s="0">
    <v>536870912</v>
    <v>Boone County</v>
    <v>106cabb6-98a7-4fd2-90fa-fa01e834d318</v>
    <v>en-US</v>
    <v>Map</v>
  </rv>
  <rv s="1">
    <fb>156</fb>
    <v>9</v>
  </rv>
  <rv s="5">
    <v>184</v>
    <v>7</v>
    <v>2620</v>
    <v>0</v>
    <v>Image of Columbia</v>
  </rv>
  <rv s="1">
    <fb>38.951554000000002</fb>
    <v>10</v>
  </rv>
  <rv s="2">
    <v>424</v>
  </rv>
  <rv s="3">
    <v>https://www.bing.com/search?q=columbia+missouri&amp;form=skydnc</v>
    <v>Learn more on Bing</v>
  </rv>
  <rv s="1">
    <fb>-92.328597000000002</fb>
    <v>10</v>
  </rv>
  <rv s="1">
    <fb>126254</fb>
    <v>9</v>
  </rv>
  <rv s="14">
    <v>#VALUE!</v>
    <v>en-US</v>
    <v>92eff56f-85b1-441d-8b3d-7006f02581a9</v>
    <v>536870912</v>
    <v>1</v>
    <v>2619</v>
    <v>349</v>
    <v>Columbia</v>
    <v>18</v>
    <v>19</v>
    <v>Map</v>
    <v>7</v>
    <v>8</v>
    <v>91</v>
    <v>6058</v>
    <v>6059</v>
    <v>4</v>
    <v>Columbia is a city in the U.S. state of Missouri. It is the county seat of Boone County and home to the University of Missouri. Founded in 1821, it is the principal city of the five-county Columbia metropolitan area. It is Missouri's fourth most-populous and fastest growing city, with an estimated 126,254 residents in 2020.</v>
    <v>6060</v>
    <v>6061</v>
    <v>6062</v>
    <v>6063</v>
    <v>6064</v>
    <v>Columbia</v>
    <v>6065</v>
    <v>10</v>
    <v>Columbia</v>
    <v>mdp/vdpid/5096413264833675265</v>
  </rv>
  <rv s="0">
    <v>536870912</v>
    <v>New Cumberland</v>
    <v>986e6170-74c6-91d1-b93a-7923d1cd10a5</v>
    <v>en-US</v>
    <v>Map</v>
  </rv>
  <rv s="0">
    <v>536870912</v>
    <v>Cumberland County</v>
    <v>f7088e29-9acd-263e-e313-dc2cbfd6e5bc</v>
    <v>en-US</v>
    <v>Map</v>
  </rv>
  <rv s="1">
    <fb>4.4029797875699996</fb>
    <v>9</v>
  </rv>
  <rv s="1">
    <fb>40.231727999999997</fb>
    <v>10</v>
  </rv>
  <rv s="2">
    <v>425</v>
  </rv>
  <rv s="3">
    <v>https://www.bing.com/search?q=new+cumberland+pennsylvania&amp;form=skydnc</v>
    <v>Learn more on Bing</v>
  </rv>
  <rv s="1">
    <fb>-76.872313000000005</fb>
    <v>10</v>
  </rv>
  <rv s="1">
    <fb>7301</fb>
    <v>9</v>
  </rv>
  <rv s="4">
    <v>#VALUE!</v>
    <v>en-US</v>
    <v>986e6170-74c6-91d1-b93a-7923d1cd10a5</v>
    <v>536870912</v>
    <v>1</v>
    <v>2622</v>
    <v>3</v>
    <v>New Cumberland</v>
    <v>18</v>
    <v>63</v>
    <v>Map</v>
    <v>7</v>
    <v>548</v>
    <v>97</v>
    <v>6068</v>
    <v>6069</v>
    <v>4</v>
    <v>New Cumberland is a borough in easternmost Cumberland County, Pennsylvania, United States. New Cumberland was incorporated on March 21, 1831. The population was 7,277 at the 2010 census. The borough is noted for its historic downtown which includes landmarks like the historic West Shore Theater and the yearly Apple Festival, which gathers hundreds of vendors and thousands of visitors.</v>
    <v>6070</v>
    <v>6071</v>
    <v>6072</v>
    <v>6073</v>
    <v>New Cumberland</v>
    <v>6074</v>
    <v>162</v>
    <v>New Cumberland</v>
    <v>mdp/vdpid/5486963915738841089</v>
  </rv>
  <rv s="0">
    <v>536870912</v>
    <v>Pensacola</v>
    <v>17b049cb-5224-9010-6134-18bb9f950f5f</v>
    <v>en-US</v>
    <v>Map</v>
  </rv>
  <rv s="0">
    <v>536870912</v>
    <v>Escambia County</v>
    <v>63ad43fa-d97e-3816-2a12-da9a2f82f735</v>
    <v>en-US</v>
    <v>Map</v>
  </rv>
  <rv s="1">
    <fb>102.82252798</fb>
    <v>9</v>
  </rv>
  <rv s="5">
    <v>185</v>
    <v>7</v>
    <v>2629</v>
    <v>0</v>
    <v>Image of Pensacola</v>
  </rv>
  <rv s="1">
    <fb>30.4068966</fb>
    <v>10</v>
  </rv>
  <rv s="2">
    <v>426</v>
  </rv>
  <rv s="3">
    <v>https://www.bing.com/search?q=pensacola+florida&amp;form=skydnc</v>
    <v>Learn more on Bing</v>
  </rv>
  <rv s="1">
    <fb>-87.217571100000001</fb>
    <v>10</v>
  </rv>
  <rv s="1">
    <fb>54312</fb>
    <v>9</v>
  </rv>
  <rv s="14">
    <v>#VALUE!</v>
    <v>en-US</v>
    <v>17b049cb-5224-9010-6134-18bb9f950f5f</v>
    <v>536870912</v>
    <v>1</v>
    <v>2628</v>
    <v>349</v>
    <v>Pensacola</v>
    <v>18</v>
    <v>19</v>
    <v>Map</v>
    <v>7</v>
    <v>8</v>
    <v>116</v>
    <v>6077</v>
    <v>6078</v>
    <v>4</v>
    <v>Pensacola is the westernmost city in the Florida Panhandle, and the county seat and only incorporated city of Escambia County, Florida, United States. As of the 2020 United States census, the population was 54,312. Pensacola is the principal city of the Pensacola Metropolitan Area, which had an estimated 502,629 residents as of 2019.</v>
    <v>6079</v>
    <v>6080</v>
    <v>6081</v>
    <v>6082</v>
    <v>6083</v>
    <v>Pensacola</v>
    <v>6084</v>
    <v>10</v>
    <v>Pensacola</v>
    <v>mdp/vdpid/5495724116373667841</v>
  </rv>
  <rv s="0">
    <v>536870912</v>
    <v>Mascouche</v>
    <v>77226828-2c24-1de3-5429-ea9ee6131e1b</v>
    <v>en-US</v>
    <v>Map</v>
  </rv>
  <rv s="1">
    <fb>107.7</fb>
    <v>9</v>
  </rv>
  <rv s="1">
    <fb>45.75</fb>
    <v>10</v>
  </rv>
  <rv s="0">
    <v>805306368</v>
    <v>Guillaume Tremblay (Mayor)</v>
    <v>3579b78b-6424-49a5-ad0e-ae358ebee364</v>
    <v>en-US</v>
    <v>Generic</v>
  </rv>
  <rv s="2">
    <v>427</v>
  </rv>
  <rv s="3">
    <v>https://www.bing.com/search?q=mascouche+canada&amp;form=skydnc</v>
    <v>Learn more on Bing</v>
  </rv>
  <rv s="1">
    <fb>-73.599999999999994</fb>
    <v>10</v>
  </rv>
  <rv s="1">
    <fb>51183</fb>
    <v>9</v>
  </rv>
  <rv s="16">
    <v>#VALUE!</v>
    <v>en-US</v>
    <v>77226828-2c24-1de3-5429-ea9ee6131e1b</v>
    <v>536870912</v>
    <v>1</v>
    <v>2633</v>
    <v>447</v>
    <v>Mascouche</v>
    <v>5</v>
    <v>6</v>
    <v>Map</v>
    <v>7</v>
    <v>585</v>
    <v>1687</v>
    <v>6087</v>
    <v>1635</v>
    <v>Mascouche is an off-island suburb of Montreal, in southern Quebec, Canada. The city is located on the Mascouche River within the Les Moulins Regional County Municipality and has a population of 51,183, ranking 20th among Quebec municipalities.</v>
    <v>6088</v>
    <v>6090</v>
    <v>6091</v>
    <v>6092</v>
    <v>Mascouche</v>
    <v>6093</v>
    <v>162</v>
    <v>Mascouche</v>
    <v>mdp/vdpid/5293901155607248897</v>
  </rv>
  <rv s="0">
    <v>536870912</v>
    <v>Schanzenfeld</v>
    <v>310036f2-5ebb-f3cb-0f28-8a46210df0c8</v>
    <v>en-US</v>
    <v>Map</v>
  </rv>
  <rv s="0">
    <v>536870912</v>
    <v>Division No. 3, Manitoba</v>
    <v>0bf94cb7-97b4-147e-d8ff-81df13785b5f</v>
    <v>en-US</v>
    <v>Map</v>
  </rv>
  <rv s="1">
    <fb>49.133375999999998</fb>
    <v>10</v>
  </rv>
  <rv s="3">
    <v>https://www.bing.com/search?q=schanzenfeld+manitoba&amp;form=skydnc</v>
    <v>Learn more on Bing</v>
  </rv>
  <rv s="1">
    <fb>-97.940674000000001</fb>
    <v>10</v>
  </rv>
  <rv s="26">
    <v>#VALUE!</v>
    <v>en-US</v>
    <v>310036f2-5ebb-f3cb-0f28-8a46210df0c8</v>
    <v>536870912</v>
    <v>1</v>
    <v>2636</v>
    <v>678</v>
    <v>Schanzenfeld</v>
    <v>18</v>
    <v>63</v>
    <v>Map</v>
    <v>7</v>
    <v>1690</v>
    <v>6096</v>
    <v>1635</v>
    <v>Schanzenfeld is a small hanlet community in the Rural Municipality of Stanley, Manitoba, Canada, located about 2 miles south of the City of Winkler. Largely a Mennonite community. The village was named after Jacob Yost Shantz, a businessman from Ontario who helped Plautdietsch-speaking Mennonites migrate from Imperial Russia to southern Manitoba. He visited areas of southern Manitoba in 1872 to explore possibilities for Mennonite settlement.</v>
    <v>6097</v>
    <v>6098</v>
    <v>6099</v>
    <v>Schanzenfeld</v>
    <v>Schanzenfeld</v>
    <v>mdp/vdpid/4896267075959390209</v>
  </rv>
  <rv s="0">
    <v>536870912</v>
    <v>Fort Wayne</v>
    <v>93c419e3-0696-464f-8905-3c6d6677ea9d</v>
    <v>en-US</v>
    <v>Map</v>
  </rv>
  <rv s="1">
    <fb>287.05</fb>
    <v>9</v>
  </rv>
  <rv s="1">
    <fb>41.077474000000002</fb>
    <v>10</v>
  </rv>
  <rv s="0">
    <v>805306368</v>
    <v>Tom Henry (Mayor)</v>
    <v>bf02e43c-a31e-edc1-d2cd-a0da60b1e560</v>
    <v>en-US</v>
    <v>Generic</v>
  </rv>
  <rv s="2">
    <v>428</v>
  </rv>
  <rv s="3">
    <v>https://www.bing.com/search?q=fort+wayne+indiana&amp;form=skydnc</v>
    <v>Learn more on Bing</v>
  </rv>
  <rv s="1">
    <fb>-85.137495000000001</fb>
    <v>10</v>
  </rv>
  <rv s="1">
    <fb>263886</fb>
    <v>9</v>
  </rv>
  <rv s="4">
    <v>#VALUE!</v>
    <v>en-US</v>
    <v>93c419e3-0696-464f-8905-3c6d6677ea9d</v>
    <v>536870912</v>
    <v>1</v>
    <v>2642</v>
    <v>3</v>
    <v>Fort Wayne</v>
    <v>18</v>
    <v>63</v>
    <v>Map</v>
    <v>7</v>
    <v>8</v>
    <v>117</v>
    <v>5125</v>
    <v>6102</v>
    <v>4</v>
    <v>Fort Wayne is a city in and the county seat of Allen County, Indiana, United States. Located in northeastern Indiana, the city is 18 miles west of the Ohio border and 50 miles south of the Michigan border. The city's population was 263,886 as of the 2020 Census, making it the second-most populous city in Indiana after Indianapolis, and the 76th-most populous city in the United States. It is the principal city of the Fort Wayne metropolitan area, consisting of Allen, Wells, and Whitley counties, a combined population of 419,453 as of 2011. Fort Wayne is the cultural and economic center of northeastern Indiana. In addition to the three core counties, the combined statistical area includes Adams, DeKalb, Huntington, Noble, and Steuben counties, with an estimated population of 615,077.</v>
    <v>6103</v>
    <v>6105</v>
    <v>6106</v>
    <v>6107</v>
    <v>Fort Wayne</v>
    <v>6108</v>
    <v>3710</v>
    <v>Fort Wayne</v>
    <v>mdp/vdpid/5478306571014373377</v>
  </rv>
  <rv s="0">
    <v>536870912</v>
    <v>Grandville</v>
    <v>3208175a-7f17-83c8-998f-520d88f9c6ce</v>
    <v>en-US</v>
    <v>Map</v>
  </rv>
  <rv s="1">
    <fb>19.87</fb>
    <v>9</v>
  </rv>
  <rv s="1">
    <fb>42.905337000000003</fb>
    <v>10</v>
  </rv>
  <rv s="2">
    <v>429</v>
  </rv>
  <rv s="3">
    <v>https://www.bing.com/search?q=grandville+michigan&amp;form=skydnc</v>
    <v>Learn more on Bing</v>
  </rv>
  <rv s="1">
    <fb>-85.762798000000004</fb>
    <v>10</v>
  </rv>
  <rv s="1">
    <fb>15948</fb>
    <v>9</v>
  </rv>
  <rv s="4">
    <v>#VALUE!</v>
    <v>en-US</v>
    <v>3208175a-7f17-83c8-998f-520d88f9c6ce</v>
    <v>536870912</v>
    <v>1</v>
    <v>2645</v>
    <v>3</v>
    <v>Grandville</v>
    <v>18</v>
    <v>63</v>
    <v>Map</v>
    <v>7</v>
    <v>548</v>
    <v>96</v>
    <v>1985</v>
    <v>6111</v>
    <v>4</v>
    <v>Grandville is a city in Kent County in the U.S. state of Michigan. The population was 15,378 at the 2010 census. Grandville is just southwest of the city of Grand Rapids and is part of the Grand Rapids metropolitan area. It was first settled in 1833 and later incorporated as a city in 1933.</v>
    <v>6112</v>
    <v>6113</v>
    <v>6114</v>
    <v>6115</v>
    <v>Grandville</v>
    <v>6116</v>
    <v>162</v>
    <v>Grandville</v>
    <v>mdp/vdpid/5477291934047272961</v>
  </rv>
  <rv s="0">
    <v>536870912</v>
    <v>Elm Grove</v>
    <v>df830f74-5ddd-1136-c6b1-913a0ad83297</v>
    <v>en-US</v>
    <v>Map</v>
  </rv>
  <rv s="1">
    <fb>8.52</fb>
    <v>9</v>
  </rv>
  <rv s="1">
    <fb>43.046072000000002</fb>
    <v>10</v>
  </rv>
  <rv s="3">
    <v>https://www.bing.com/search?q=elm+grove+wisconsin&amp;form=skydnc</v>
    <v>Learn more on Bing</v>
  </rv>
  <rv s="1">
    <fb>-88.073455999999993</fb>
    <v>10</v>
  </rv>
  <rv s="1">
    <fb>6513</fb>
    <v>9</v>
  </rv>
  <rv s="15">
    <v>#VALUE!</v>
    <v>en-US</v>
    <v>df830f74-5ddd-1136-c6b1-913a0ad83297</v>
    <v>536870912</v>
    <v>1</v>
    <v>2647</v>
    <v>368</v>
    <v>Elm Grove</v>
    <v>5</v>
    <v>6</v>
    <v>Map</v>
    <v>7</v>
    <v>8</v>
    <v>115</v>
    <v>4011</v>
    <v>6119</v>
    <v>4</v>
    <v>Elm Grove is a village in Waukesha County, Wisconsin, United States. The population was 5,934 at the 2010 census. Elm Grove was named as America's best suburb by Business Insider in October 2014.</v>
    <v>6120</v>
    <v>6121</v>
    <v>6122</v>
    <v>Elm Grove</v>
    <v>6123</v>
    <v>10</v>
    <v>Elm Grove</v>
    <v>mdp/vdpid/5476830891672076289</v>
  </rv>
  <rv s="0">
    <v>536870912</v>
    <v>Edmond</v>
    <v>b987b43b-892d-4064-bd61-04af41c850ba</v>
    <v>en-US</v>
    <v>Map</v>
  </rv>
  <rv s="1">
    <fb>87.9</fb>
    <v>9</v>
  </rv>
  <rv s="5">
    <v>186</v>
    <v>7</v>
    <v>2652</v>
    <v>0</v>
    <v>Image of Edmond</v>
  </rv>
  <rv s="1">
    <fb>35.65</fb>
    <v>10</v>
  </rv>
  <rv s="2">
    <v>430</v>
  </rv>
  <rv s="3">
    <v>https://www.bing.com/search?q=edmond+oklahoma&amp;form=skydnc</v>
    <v>Learn more on Bing</v>
  </rv>
  <rv s="1">
    <fb>-97.466667000000001</fb>
    <v>10</v>
  </rv>
  <rv s="1">
    <fb>94428</fb>
    <v>9</v>
  </rv>
  <rv s="14">
    <v>#VALUE!</v>
    <v>en-US</v>
    <v>b987b43b-892d-4064-bd61-04af41c850ba</v>
    <v>536870912</v>
    <v>1</v>
    <v>2651</v>
    <v>349</v>
    <v>Edmond</v>
    <v>18</v>
    <v>19</v>
    <v>Map</v>
    <v>7</v>
    <v>8</v>
    <v>107</v>
    <v>3679</v>
    <v>6126</v>
    <v>4</v>
    <v>Edmond is a city in Oklahoma County, Oklahoma, United States, and a part of the Oklahoma City metropolitan area in the central part of the state. The population was 94,428 according to the 2020 United States Census, making it the fifth largest city in Oklahoma.</v>
    <v>6127</v>
    <v>6128</v>
    <v>6129</v>
    <v>6130</v>
    <v>6131</v>
    <v>Edmond</v>
    <v>6132</v>
    <v>10</v>
    <v>Edmond</v>
    <v>mdp/vdpid/5095372449403371521</v>
  </rv>
  <rv s="0">
    <v>536870912</v>
    <v>Anaheim Hills</v>
    <v>ebd8c0a7-31a5-ab78-9937-d2749280c2f2</v>
    <v>en-US</v>
    <v>Map</v>
  </rv>
  <rv s="1">
    <fb>33.844439999999999</fb>
    <v>10</v>
  </rv>
  <rv s="3">
    <v>https://www.bing.com/search?q=anaheim+hills&amp;form=skydnc</v>
    <v>Learn more on Bing</v>
  </rv>
  <rv s="1">
    <fb>-117.77639000000001</fb>
    <v>10</v>
  </rv>
  <rv s="38">
    <v>#VALUE!</v>
    <v>en-US</v>
    <v>ebd8c0a7-31a5-ab78-9937-d2749280c2f2</v>
    <v>536870912</v>
    <v>1</v>
    <v>2654</v>
    <v>1143</v>
    <v>Anaheim Hills</v>
    <v>5</v>
    <v>6</v>
    <v>Map</v>
    <v>7</v>
    <v>86</v>
    <v>1864</v>
    <v>4</v>
    <v>Anaheim Hills is a planned community encompassing the eastern portions of the city of Anaheim, in Orange County, California.</v>
    <v>6135</v>
    <v>6136</v>
    <v>6137</v>
    <v>Anaheim Hills</v>
    <v>226</v>
    <v>Anaheim Hills</v>
    <v>mdp/vdpid/5061303072181977089</v>
  </rv>
  <rv s="0">
    <v>536870912</v>
    <v>Albany</v>
    <v>b3387304-8851-4a19-91e9-a037de27eb43</v>
    <v>en-US</v>
    <v>Map</v>
  </rv>
  <rv s="0">
    <v>536870912</v>
    <v>Dougherty County</v>
    <v>04c02ec1-a5d5-b8bc-a138-2c6daf69f72b</v>
    <v>en-US</v>
    <v>Map</v>
  </rv>
  <rv s="1">
    <fb>144.69999999999999</fb>
    <v>9</v>
  </rv>
  <rv s="5">
    <v>187</v>
    <v>7</v>
    <v>2660</v>
    <v>0</v>
    <v>Image of Albany</v>
  </rv>
  <rv s="1">
    <fb>31.57846</fb>
    <v>10</v>
  </rv>
  <rv s="2">
    <v>431</v>
  </rv>
  <rv s="3">
    <v>https://www.bing.com/search?q=albany+georgia&amp;form=skydnc</v>
    <v>Learn more on Bing</v>
  </rv>
  <rv s="1">
    <fb>-84.155874999999995</fb>
    <v>10</v>
  </rv>
  <rv s="1">
    <fb>69647</fb>
    <v>9</v>
  </rv>
  <rv s="14">
    <v>#VALUE!</v>
    <v>en-US</v>
    <v>b3387304-8851-4a19-91e9-a037de27eb43</v>
    <v>536870912</v>
    <v>1</v>
    <v>2659</v>
    <v>349</v>
    <v>Albany</v>
    <v>18</v>
    <v>19</v>
    <v>Map</v>
    <v>7</v>
    <v>8</v>
    <v>125</v>
    <v>6140</v>
    <v>6141</v>
    <v>4</v>
    <v>Albany is a city in the U.S. state of Georgia. Located on the Flint River, it is the seat of Dougherty County, and is the sole incorporated city in that county. Located in southwest Georgia, it is the principal city of the Albany, Georgia metropolitan area. The population was 77,434 at the 2010 U.S. Census, making it the eighth-largest city in the state. It became prominent in the nineteenth century as a shipping and market center, first served by riverboats. Scheduled steamboats connected Albany with the busy port of Apalachicola, Florida. They were replaced by railroads. Seven lines met in Albany, and it was a center of trade in the Southeast. It is part of the Black Belt, the extensive area in the Deep South of cotton plantations. From the mid-20th century, it received military investment during World War II and after, that helped develop the region. Albany and this area were prominent during the civil rights era, particularly during the early 1960s as activists worked to regain voting and other civil rights. Railroad restructuring and reduction in the military here caused job losses, but the city has developed new businesses.</v>
    <v>6142</v>
    <v>6143</v>
    <v>6144</v>
    <v>6145</v>
    <v>6146</v>
    <v>Albany</v>
    <v>6147</v>
    <v>162</v>
    <v>Albany</v>
    <v>mdp/vdpid/5496998687647203329</v>
  </rv>
  <rv s="0">
    <v>536870912</v>
    <v>Laguna Beach</v>
    <v>60fd7aef-9b67-0d81-3af2-5767b8e17402</v>
    <v>en-US</v>
    <v>Map</v>
  </rv>
  <rv s="1">
    <fb>25.434999999999999</fb>
    <v>9</v>
  </rv>
  <rv s="1">
    <fb>33.531388999999997</fb>
    <v>10</v>
  </rv>
  <rv s="2">
    <v>432</v>
  </rv>
  <rv s="3">
    <v>https://www.bing.com/search?q=laguna+beach+california&amp;form=skydnc</v>
    <v>Learn more on Bing</v>
  </rv>
  <rv s="1">
    <fb>-117.769167</fb>
    <v>10</v>
  </rv>
  <rv s="1">
    <fb>23032</fb>
    <v>9</v>
  </rv>
  <rv s="4">
    <v>#VALUE!</v>
    <v>en-US</v>
    <v>60fd7aef-9b67-0d81-3af2-5767b8e17402</v>
    <v>536870912</v>
    <v>1</v>
    <v>2666</v>
    <v>3</v>
    <v>Laguna Beach</v>
    <v>18</v>
    <v>63</v>
    <v>Map</v>
    <v>7</v>
    <v>8</v>
    <v>86</v>
    <v>1864</v>
    <v>6150</v>
    <v>4</v>
    <v>Laguna Beach is a seaside resort city located in southern Orange County, California, in the United States. It is known for its mild year-round climate, scenic coves, environmental preservation efforts, and artist community. The population in the 2020 census was 23,032.</v>
    <v>6151</v>
    <v>6152</v>
    <v>6153</v>
    <v>6154</v>
    <v>Laguna Beach</v>
    <v>6155</v>
    <v>226</v>
    <v>Laguna Beach</v>
    <v>mdp/vdpid/5073319340456017921</v>
  </rv>
  <rv s="0">
    <v>536870912</v>
    <v>McHenry</v>
    <v>3264f098-c693-b518-ccca-d443f1d286b5</v>
    <v>en-US</v>
    <v>Map</v>
  </rv>
  <rv s="0">
    <v>536870912</v>
    <v>McHenry County</v>
    <v>16a8be9c-fb15-4d2a-7622-3f11e3c37199</v>
    <v>en-US</v>
    <v>Map</v>
  </rv>
  <rv s="1">
    <fb>38.74</fb>
    <v>9</v>
  </rv>
  <rv s="1">
    <fb>42.339167000000003</fb>
    <v>10</v>
  </rv>
  <rv s="3">
    <v>https://www.bing.com/search?q=mchenry+illinois&amp;form=skydnc</v>
    <v>Learn more on Bing</v>
  </rv>
  <rv s="1">
    <fb>-88.281666999999999</fb>
    <v>10</v>
  </rv>
  <rv s="1">
    <fb>27135</fb>
    <v>9</v>
  </rv>
  <rv s="15">
    <v>#VALUE!</v>
    <v>en-US</v>
    <v>3264f098-c693-b518-ccca-d443f1d286b5</v>
    <v>536870912</v>
    <v>1</v>
    <v>2670</v>
    <v>368</v>
    <v>McHenry</v>
    <v>18</v>
    <v>63</v>
    <v>Map</v>
    <v>7</v>
    <v>8</v>
    <v>111</v>
    <v>6158</v>
    <v>6159</v>
    <v>4</v>
    <v>McHenry is a city in McHenry County, Illinois, United States. It is a suburb, part of the Chicago metropolitan area and is located about 45 miles northwest of Chicago. The population was 27,135 at the 2020 census. McHenry was at one time the county seat of McHenry County, which once included adjoining Lake County to the east. McHenry took its name from the county, which was named for Major William McHenry, a prominent US Army officer in the Black Hawk War.</v>
    <v>6160</v>
    <v>6161</v>
    <v>6162</v>
    <v>McHenry</v>
    <v>6163</v>
    <v>10</v>
    <v>McHenry</v>
    <v>mdp/vdpid/5476894658548203521</v>
  </rv>
  <rv s="1">
    <fb>1582.4827354199999</fb>
    <v>9</v>
  </rv>
  <rv s="0">
    <v>536870912</v>
    <v>Algonquin Township</v>
    <v>93c5a77a-59fc-5668-ba54-cde38a1bd6bb</v>
    <v>en-US</v>
    <v>Map</v>
  </rv>
  <rv s="3">
    <v>https://www.bing.com/search?q=mchenry+county+illinois&amp;form=skydnc</v>
    <v>Learn more on Bing</v>
  </rv>
  <rv s="1">
    <fb>308570</fb>
    <v>9</v>
  </rv>
  <rv s="53">
    <v>#VALUE!</v>
    <v>en-US</v>
    <v>16a8be9c-fb15-4d2a-7622-3f11e3c37199</v>
    <v>536870912</v>
    <v>1</v>
    <v>2672</v>
    <v>2673</v>
    <v>McHenry County</v>
    <v>454</v>
    <v>63</v>
    <v>Map</v>
    <v>7</v>
    <v>548</v>
    <v>111</v>
    <v>6165</v>
    <v>4</v>
    <v>McHenry County is a county located in the U.S. state of Illinois. According to the 2020 Census, it had a population of 310,229, making it the sixth-most populous county in Illinois. Its county seat is Woodstock. McHenry County is one of the five collar counties of the Chicago-Naperville-Elgin, IL-IN-WI Metropolitan Statistical Area. Long known as a center of recreation along with agriculture in the western portion, it has more recently experienced rapid rates of suburbanization, exurbanization and urbanization, but the western portions of the county remain primarily agricultural and rural.</v>
    <v>6166</v>
    <v>6167</v>
    <v>McHenry County</v>
    <v>6168</v>
    <v>10</v>
    <v>McHenry County</v>
    <v>mdp/vdpid/10035563</v>
  </rv>
  <rv s="0">
    <v>536870912</v>
    <v>Montgomery</v>
    <v>9d88b14c-8daf-3df4-8e0e-36d6b373319f</v>
    <v>en-US</v>
    <v>Map</v>
  </rv>
  <rv s="1">
    <fb>11.913945307500001</fb>
    <v>9</v>
  </rv>
  <rv s="1">
    <fb>30.389444000000001</fb>
    <v>10</v>
  </rv>
  <rv s="2">
    <v>433</v>
  </rv>
  <rv s="3">
    <v>https://www.bing.com/search?q=montgomery+texas&amp;form=skydnc</v>
    <v>Learn more on Bing</v>
  </rv>
  <rv s="1">
    <fb>-95.698055999999994</fb>
    <v>10</v>
  </rv>
  <rv s="1">
    <fb>1948</fb>
    <v>9</v>
  </rv>
  <rv s="4">
    <v>#VALUE!</v>
    <v>en-US</v>
    <v>9d88b14c-8daf-3df4-8e0e-36d6b373319f</v>
    <v>536870912</v>
    <v>1</v>
    <v>2677</v>
    <v>3</v>
    <v>Montgomery</v>
    <v>5</v>
    <v>6</v>
    <v>Map</v>
    <v>7</v>
    <v>8</v>
    <v>93</v>
    <v>3531</v>
    <v>6171</v>
    <v>4</v>
    <v>Montgomery is a city located in Montgomery County, Texas. As of the 2010 census, the city had a total population of 621.</v>
    <v>6172</v>
    <v>6173</v>
    <v>6174</v>
    <v>6175</v>
    <v>Montgomery</v>
    <v>6176</v>
    <v>10</v>
    <v>Montgomery</v>
    <v>mdp/vdpid/5108980304865918977</v>
  </rv>
  <rv s="0">
    <v>536870912</v>
    <v>Stockton</v>
    <v>a56b63cd-1b3e-4115-b953-165728b1139e</v>
    <v>en-US</v>
    <v>Map</v>
  </rv>
  <rv s="1">
    <fb>160.838261652</fb>
    <v>9</v>
  </rv>
  <rv s="5">
    <v>188</v>
    <v>7</v>
    <v>2682</v>
    <v>0</v>
    <v>Image of Stockton</v>
  </rv>
  <rv s="1">
    <fb>37.957540999999999</fb>
    <v>10</v>
  </rv>
  <rv s="2">
    <v>434</v>
  </rv>
  <rv s="3">
    <v>https://www.bing.com/search?q=stockton+california&amp;form=skydnc</v>
    <v>Learn more on Bing</v>
  </rv>
  <rv s="1">
    <fb>-121.292451</fb>
    <v>10</v>
  </rv>
  <rv s="1">
    <fb>320804</fb>
    <v>9</v>
  </rv>
  <rv s="14">
    <v>#VALUE!</v>
    <v>en-US</v>
    <v>a56b63cd-1b3e-4115-b953-165728b1139e</v>
    <v>536870912</v>
    <v>1</v>
    <v>2681</v>
    <v>349</v>
    <v>Stockton</v>
    <v>18</v>
    <v>19</v>
    <v>Map</v>
    <v>7</v>
    <v>8</v>
    <v>86</v>
    <v>3368</v>
    <v>6179</v>
    <v>4</v>
    <v>Stockton is a city in and the county seat of San Joaquin County in the Central Valley of the U.S. state of California. Stockton was founded by Carlos Maria Weber in 1849 after he acquired Rancho Campo de los Franceses. The city is named after Robert F. Stockton, and it was the first community in California to have a name not of Spanish or Native American origin. The city is located on the San Joaquin River in the northern San Joaquin Valley. Stockton is the 11th largest city in California and the 58th largest city in the United States. It was named an All-America City in 1999, 2004, 2015 and again in 2017.</v>
    <v>6180</v>
    <v>6181</v>
    <v>6182</v>
    <v>6183</v>
    <v>6184</v>
    <v>Stockton</v>
    <v>6185</v>
    <v>226</v>
    <v>Stockton</v>
    <v>mdp/vdpid/5058002719638290433</v>
  </rv>
  <rv s="0">
    <v>536870912</v>
    <v>Grain Valley</v>
    <v>a1b2708b-9b82-47b9-1c54-8c840dbff887</v>
    <v>en-US</v>
    <v>Map</v>
  </rv>
  <rv s="1">
    <fb>15.72</fb>
    <v>9</v>
  </rv>
  <rv s="1">
    <fb>39.008611000000002</fb>
    <v>10</v>
  </rv>
  <rv s="3">
    <v>https://www.bing.com/search?q=grain+valley+missouri&amp;form=skydnc</v>
    <v>Learn more on Bing</v>
  </rv>
  <rv s="1">
    <fb>-94.207499999999996</fb>
    <v>10</v>
  </rv>
  <rv s="1">
    <fb>15627</fb>
    <v>9</v>
  </rv>
  <rv s="15">
    <v>#VALUE!</v>
    <v>en-US</v>
    <v>a1b2708b-9b82-47b9-1c54-8c840dbff887</v>
    <v>536870912</v>
    <v>1</v>
    <v>2685</v>
    <v>368</v>
    <v>Grain Valley</v>
    <v>18</v>
    <v>63</v>
    <v>Map</v>
    <v>7</v>
    <v>8</v>
    <v>91</v>
    <v>1260</v>
    <v>6188</v>
    <v>4</v>
    <v>Grain Valley is a city in Jackson County, Missouri, United States. Grain Valley is located in the Kansas City Metropolitan Area and is a suburb of Kansas City. The population was 12,854 at the 2010 census and an estimated 14,526 in 2019. It is 23 miles east of downtown Kansas City.</v>
    <v>6189</v>
    <v>6190</v>
    <v>6191</v>
    <v>Grain Valley</v>
    <v>6192</v>
    <v>10</v>
    <v>Grain Valley</v>
    <v>mdp/vdpid/5095981333075722241</v>
  </rv>
  <rv s="0">
    <v>536870912</v>
    <v>Watson</v>
    <v>96454aff-1326-d32d-03a5-44ab8abc0007</v>
    <v>en-US</v>
    <v>Map</v>
  </rv>
  <rv s="1">
    <fb>2.48</fb>
    <v>9</v>
  </rv>
  <rv s="1">
    <fb>30.575801999999999</fb>
    <v>10</v>
  </rv>
  <rv s="3">
    <v>https://www.bing.com/search?q=watson+louisiana&amp;form=skydnc</v>
    <v>Learn more on Bing</v>
  </rv>
  <rv s="1">
    <fb>-90.953367999999998</fb>
    <v>10</v>
  </rv>
  <rv s="1">
    <fb>956</fb>
    <v>9</v>
  </rv>
  <rv s="15">
    <v>#VALUE!</v>
    <v>en-US</v>
    <v>96454aff-1326-d32d-03a5-44ab8abc0007</v>
    <v>536870912</v>
    <v>1</v>
    <v>2688</v>
    <v>368</v>
    <v>Watson</v>
    <v>5</v>
    <v>6</v>
    <v>Map</v>
    <v>7</v>
    <v>8</v>
    <v>101</v>
    <v>3588</v>
    <v>6195</v>
    <v>4</v>
    <v>Watson is an unincorporated community and census-designated place in Livingston Parish, Louisiana, United States. The community is in the Baton Rouge Metropolitan Statistical Area.</v>
    <v>6196</v>
    <v>6197</v>
    <v>6198</v>
    <v>Watson</v>
    <v>6199</v>
    <v>10</v>
    <v>Watson</v>
    <v>mdp/vdpid/5111190321560027137</v>
  </rv>
  <rv s="0">
    <v>536870912</v>
    <v>Mullica Hill</v>
    <v>6895e0a5-dd48-979f-dac1-2cbbe1bc97ad</v>
    <v>en-US</v>
    <v>Map</v>
  </rv>
  <rv s="0">
    <v>536870912</v>
    <v>Gloucester County</v>
    <v>01aeb031-e2de-6cc7-994c-ae8d2a1429cc</v>
    <v>en-US</v>
    <v>Map</v>
  </rv>
  <rv s="1">
    <fb>9.3919999999999995</fb>
    <v>9</v>
  </rv>
  <rv s="1">
    <fb>39.725999000000002</fb>
    <v>10</v>
  </rv>
  <rv s="3">
    <v>https://www.bing.com/search?q=mullica+hill+new+jersey&amp;form=skydnc</v>
    <v>Learn more on Bing</v>
  </rv>
  <rv s="1">
    <fb>-75.218819999999994</fb>
    <v>10</v>
  </rv>
  <rv s="1">
    <fb>4698</fb>
    <v>9</v>
  </rv>
  <rv s="15">
    <v>#VALUE!</v>
    <v>en-US</v>
    <v>6895e0a5-dd48-979f-dac1-2cbbe1bc97ad</v>
    <v>536870912</v>
    <v>1</v>
    <v>2691</v>
    <v>368</v>
    <v>Mullica Hill</v>
    <v>5</v>
    <v>6</v>
    <v>Map</v>
    <v>7</v>
    <v>8</v>
    <v>88</v>
    <v>6202</v>
    <v>6203</v>
    <v>4</v>
    <v>Mullica Hill is a census-designated place and unincorporated community in Harrison Township, in Gloucester County, New Jersey, United States. As of the 2010 United States Census, the CDP's population was 3,982.</v>
    <v>6204</v>
    <v>6205</v>
    <v>6206</v>
    <v>Mullica Hill</v>
    <v>6207</v>
    <v>162</v>
    <v>Mullica Hill</v>
    <v>mdp/vdpid/5487466098313920514</v>
  </rv>
  <rv s="0">
    <v>536870912</v>
    <v>Rochester</v>
    <v>879e4c16-f735-411f-bdf9-0af621dad8ad</v>
    <v>en-US</v>
    <v>Map</v>
  </rv>
  <rv s="0">
    <v>536870912</v>
    <v>Monroe County</v>
    <v>830d08b4-d610-0ba3-8303-bebac3655d17</v>
    <v>en-US</v>
    <v>Map</v>
  </rv>
  <rv s="1">
    <fb>96.088558893499993</fb>
    <v>9</v>
  </rv>
  <rv s="1">
    <fb>43.165556000000002</fb>
    <v>10</v>
  </rv>
  <rv s="2">
    <v>435</v>
  </rv>
  <rv s="3">
    <v>https://www.bing.com/search?q=rochester+new+york&amp;form=skydnc</v>
    <v>Learn more on Bing</v>
  </rv>
  <rv s="1">
    <fb>-77.611389000000003</fb>
    <v>10</v>
  </rv>
  <rv s="1">
    <fb>211328</fb>
    <v>9</v>
  </rv>
  <rv s="4">
    <v>#VALUE!</v>
    <v>en-US</v>
    <v>879e4c16-f735-411f-bdf9-0af621dad8ad</v>
    <v>536870912</v>
    <v>1</v>
    <v>2698</v>
    <v>3</v>
    <v>Rochester</v>
    <v>18</v>
    <v>63</v>
    <v>Map</v>
    <v>7</v>
    <v>8</v>
    <v>84</v>
    <v>6210</v>
    <v>6211</v>
    <v>4</v>
    <v>Rochester is a city in the U.S. state of New York, the seat of Monroe County, and the fourth-most populous in the state after New York City, Buffalo, and Yonkers with a population of 211,328 in 2020. The city of Rochester forms the core of a larger metropolitan area with a population of 1 million people, across six counties. The city was one of the United States' first boomtowns, initially due to the fertile Genesee River Valley, which gave rise to numerous flour mills, and then as a manufacturing center, which spurred further rapid population growth.</v>
    <v>6212</v>
    <v>6213</v>
    <v>6214</v>
    <v>6215</v>
    <v>Rochester</v>
    <v>6216</v>
    <v>162</v>
    <v>Rochester</v>
    <v>mdp/vdpid/5485728622276771841</v>
  </rv>
  <rv s="0">
    <v>536870912</v>
    <v>Gaston</v>
    <v>4391f698-7fb3-a89a-658d-baad8a7fd925</v>
    <v>en-US</v>
    <v>Map</v>
  </rv>
  <rv s="0">
    <v>536870912</v>
    <v>Washington County</v>
    <v>9516f9a9-9ff2-ed79-a1f6-878e9af3521f</v>
    <v>en-US</v>
    <v>Map</v>
  </rv>
  <rv s="1">
    <fb>0.73</fb>
    <v>9</v>
  </rv>
  <rv s="1">
    <fb>45.436388999999998</fb>
    <v>10</v>
  </rv>
  <rv s="2">
    <v>436</v>
  </rv>
  <rv s="3">
    <v>https://www.bing.com/search?q=gaston+oregon&amp;form=skydnc</v>
    <v>Learn more on Bing</v>
  </rv>
  <rv s="1">
    <fb>-123.141389</fb>
    <v>10</v>
  </rv>
  <rv s="1">
    <fb>715</fb>
    <v>9</v>
  </rv>
  <rv s="4">
    <v>#VALUE!</v>
    <v>en-US</v>
    <v>4391f698-7fb3-a89a-658d-baad8a7fd925</v>
    <v>536870912</v>
    <v>1</v>
    <v>2701</v>
    <v>3</v>
    <v>Gaston</v>
    <v>18</v>
    <v>63</v>
    <v>Map</v>
    <v>7</v>
    <v>548</v>
    <v>104</v>
    <v>6219</v>
    <v>6220</v>
    <v>4</v>
    <v>Gaston is a city in Washington County, Oregon, United States. Located between Forest Grove to the north and Yamhill to the south, the city straddles Oregon Route 47 and borders the Tualatin River. Named after railroad executive Joseph Gaston, its population was 637 as of the 2010 census.</v>
    <v>6221</v>
    <v>6222</v>
    <v>6223</v>
    <v>6224</v>
    <v>Gaston</v>
    <v>6225</v>
    <v>226</v>
    <v>Gaston</v>
    <v>mdp/vdpid/4860878429253271553</v>
  </rv>
  <rv s="0">
    <v>536870912</v>
    <v>Cedar Rapids</v>
    <v>46b95f91-f19e-4f6a-b074-dbf9112f5452</v>
    <v>en-US</v>
    <v>Map</v>
  </rv>
  <rv s="0">
    <v>536870912</v>
    <v>Linn County</v>
    <v>3e338c3f-fade-047e-f03a-1093007130c9</v>
    <v>en-US</v>
    <v>Map</v>
  </rv>
  <rv s="1">
    <fb>186.66</fb>
    <v>9</v>
  </rv>
  <rv s="5">
    <v>189</v>
    <v>7</v>
    <v>2708</v>
    <v>0</v>
    <v>Image of Cedar Rapids</v>
  </rv>
  <rv s="1">
    <fb>41.983055999999998</fb>
    <v>10</v>
  </rv>
  <rv s="2">
    <v>437</v>
  </rv>
  <rv s="3">
    <v>https://www.bing.com/search?q=cedar+rapids+iowa&amp;form=skydnc</v>
    <v>Learn more on Bing</v>
  </rv>
  <rv s="1">
    <fb>-91.668610999999999</fb>
    <v>10</v>
  </rv>
  <rv s="1">
    <fb>137710</fb>
    <v>9</v>
  </rv>
  <rv s="14">
    <v>#VALUE!</v>
    <v>en-US</v>
    <v>46b95f91-f19e-4f6a-b074-dbf9112f5452</v>
    <v>536870912</v>
    <v>1</v>
    <v>2707</v>
    <v>349</v>
    <v>Cedar Rapids</v>
    <v>18</v>
    <v>19</v>
    <v>Map</v>
    <v>7</v>
    <v>8</v>
    <v>100</v>
    <v>6228</v>
    <v>6229</v>
    <v>4</v>
    <v>Cedar Rapids is the second-largest city in Iowa, United States and is the county seat of Linn County. The city lies on both banks of the Cedar River, 20 miles north of Iowa City and 100 miles northeast of Des Moines, the state's capital and largest city. It is a part of the Cedar Rapids/Iowa City region of Eastern Iowa, which includes Linn, Benton, Cedar, Iowa, Jones, Johnson, and Washington counties.</v>
    <v>6230</v>
    <v>6231</v>
    <v>6232</v>
    <v>6233</v>
    <v>6234</v>
    <v>Cedar Rapids</v>
    <v>6235</v>
    <v>10</v>
    <v>Cedar Rapids</v>
    <v>mdp/vdpid/5093056872546566145</v>
  </rv>
  <rv s="0">
    <v>536870912</v>
    <v>Bonner Springs</v>
    <v>0691a0b9-847a-426d-b7af-f0206b23f105</v>
    <v>en-US</v>
    <v>Map</v>
  </rv>
  <rv s="0">
    <v>536870912</v>
    <v>Wyandotte County</v>
    <v>05f84d98-e4fc-428a-af71-c5edd28db427</v>
    <v>en-US</v>
    <v>Map</v>
  </rv>
  <rv s="1">
    <fb>41.67</fb>
    <v>9</v>
  </rv>
  <rv s="1">
    <fb>39.066667000000002</fb>
    <v>10</v>
  </rv>
  <rv s="3">
    <v>https://www.bing.com/search?q=bonner+springs+kansas&amp;form=skydnc</v>
    <v>Learn more on Bing</v>
  </rv>
  <rv s="1">
    <fb>-94.879166999999995</fb>
    <v>10</v>
  </rv>
  <rv s="1">
    <fb>7837</fb>
    <v>9</v>
  </rv>
  <rv s="15">
    <v>#VALUE!</v>
    <v>en-US</v>
    <v>0691a0b9-847a-426d-b7af-f0206b23f105</v>
    <v>536870912</v>
    <v>1</v>
    <v>2711</v>
    <v>368</v>
    <v>Bonner Springs</v>
    <v>18</v>
    <v>63</v>
    <v>Map</v>
    <v>7</v>
    <v>8</v>
    <v>123</v>
    <v>6238</v>
    <v>6239</v>
    <v>4</v>
    <v>Bonner Springs is a city in Wyandotte, Leavenworth, and Johnson counties, Kansas, United States. It is part of the Kansas City Metropolitan Area. As of the 2020 census, the population of the city was 7,837. Bonner Springs was incorporated as a city on November 10, 1898. Bonner Springs is home to the Azura Amphitheater, the National Agricultural Center and Hall of Fame, Wyandotte County Historical Museum, and the annual Kansas City Renaissance Festival.</v>
    <v>6240</v>
    <v>6241</v>
    <v>6242</v>
    <v>Bonner Springs</v>
    <v>6243</v>
    <v>10</v>
    <v>Bonner Springs</v>
    <v>mdp/vdpid/5095863999954681857</v>
  </rv>
  <rv s="0">
    <v>536870912</v>
    <v>Buford</v>
    <v>497d00e9-d64a-e565-fa60-4956e8a990c0</v>
    <v>en-US</v>
    <v>Map</v>
  </rv>
  <rv s="1">
    <fb>38.331824032999997</fb>
    <v>9</v>
  </rv>
  <rv s="1">
    <fb>34.116943999999997</fb>
    <v>10</v>
  </rv>
  <rv s="3">
    <v>https://www.bing.com/search?q=buford+georgia&amp;form=skydnc</v>
    <v>Learn more on Bing</v>
  </rv>
  <rv s="1">
    <fb>-83.998610999999997</fb>
    <v>10</v>
  </rv>
  <rv s="1">
    <fb>17144</fb>
    <v>9</v>
  </rv>
  <rv s="15">
    <v>#VALUE!</v>
    <v>en-US</v>
    <v>497d00e9-d64a-e565-fa60-4956e8a990c0</v>
    <v>536870912</v>
    <v>1</v>
    <v>2714</v>
    <v>368</v>
    <v>Buford</v>
    <v>18</v>
    <v>63</v>
    <v>Map</v>
    <v>7</v>
    <v>8</v>
    <v>125</v>
    <v>1790</v>
    <v>6246</v>
    <v>4</v>
    <v>Buford is a city in Gwinnett and Hall counties in the U.S. state of Georgia. As of the 2020 census, the city had a population of 17,144. Most of the city is in Gwinnett County, which is part of the Atlanta-Sandy Springs-Marietta Metropolitan Statistical Area. The northern sliver of the city is in Hall County, which comprises the Gainesville, Georgia Metropolitan Statistical Area and is part of the larger Atlanta-Athens-Clarke-Sandy Springs Combined Statistical Area.</v>
    <v>6247</v>
    <v>6248</v>
    <v>6249</v>
    <v>Buford</v>
    <v>6250</v>
    <v>162</v>
    <v>Buford</v>
    <v>mdp/vdpid/5484619004255404033</v>
  </rv>
  <rv s="0">
    <v>536870912</v>
    <v>Safety Harbor</v>
    <v>403507eb-d4c5-a05c-0d56-f152597f2d2d</v>
    <v>en-US</v>
    <v>Map</v>
  </rv>
  <rv s="1">
    <fb>28.004999999999999</fb>
    <v>10</v>
  </rv>
  <rv s="2">
    <v>438</v>
  </rv>
  <rv s="3">
    <v>https://www.bing.com/search?q=safety+harbor+florida&amp;form=skydnc</v>
    <v>Learn more on Bing</v>
  </rv>
  <rv s="1">
    <fb>-82.694999999999993</fb>
    <v>10</v>
  </rv>
  <rv s="1">
    <fb>17072</fb>
    <v>9</v>
  </rv>
  <rv s="4">
    <v>#VALUE!</v>
    <v>en-US</v>
    <v>403507eb-d4c5-a05c-0d56-f152597f2d2d</v>
    <v>536870912</v>
    <v>1</v>
    <v>2717</v>
    <v>3</v>
    <v>Safety Harbor</v>
    <v>5</v>
    <v>6</v>
    <v>Map</v>
    <v>7</v>
    <v>8</v>
    <v>116</v>
    <v>5377</v>
    <v>3602</v>
    <v>4</v>
    <v>Safety Harbor is a city on the west shore of Tampa Bay in Pinellas County, Florida, United States. It was settled in 1823 and incorporated in 1917. The population was 16,884 at the 2010 census.</v>
    <v>6253</v>
    <v>6254</v>
    <v>6255</v>
    <v>6256</v>
    <v>Safety Harbor</v>
    <v>6257</v>
    <v>162</v>
    <v>Safety Harbor</v>
    <v>mdp/vdpid/5501291833994510337</v>
  </rv>
  <rv s="0">
    <v>536870912</v>
    <v>Sewell</v>
    <v>f79be520-caa7-bf1f-8054-4fd9fee1fac9</v>
    <v>en-US</v>
    <v>Map</v>
  </rv>
  <rv s="1">
    <fb>39.766283999999999</fb>
    <v>10</v>
  </rv>
  <rv s="3">
    <v>https://www.bing.com/search?q=sewell+new+jersey&amp;form=skydnc</v>
    <v>Learn more on Bing</v>
  </rv>
  <rv s="1">
    <fb>-75.146253999999999</fb>
    <v>10</v>
  </rv>
  <rv s="1">
    <fb>3346</fb>
    <v>9</v>
  </rv>
  <rv s="46">
    <v>#VALUE!</v>
    <v>en-US</v>
    <v>f79be520-caa7-bf1f-8054-4fd9fee1fac9</v>
    <v>536870912</v>
    <v>1</v>
    <v>2719</v>
    <v>2002</v>
    <v>Sewell</v>
    <v>18</v>
    <v>63</v>
    <v>Map</v>
    <v>7</v>
    <v>702</v>
    <v>88</v>
    <v>6202</v>
    <v>4</v>
    <v>Sewell is an unincorporated community within Mantua Township in Gloucester County, New Jersey, United States. It is named for United States Senator William Joyce Sewell. Sewell is served as United States Postal Service ZIP code 08080. As of the 2010 United States Census, the population for ZIP Code Tabulation Area 08080 was 37,433.</v>
    <v>6260</v>
    <v>6261</v>
    <v>6262</v>
    <v>Sewell</v>
    <v>6263</v>
    <v>Sewell</v>
    <v>mdp/vdpid/5487466201426690049</v>
  </rv>
  <rv s="0">
    <v>536870912</v>
    <v>Spokane</v>
    <v>d8ce2806-d84f-478e-ae92-9450685ed2b8</v>
    <v>en-US</v>
    <v>Map</v>
  </rv>
  <rv s="0">
    <v>536870912</v>
    <v>Spokane County</v>
    <v>69518b31-838e-e305-9341-cc1bf49db542</v>
    <v>en-US</v>
    <v>Map</v>
  </rv>
  <rv s="1">
    <fb>155.44999999999999</fb>
    <v>9</v>
  </rv>
  <rv s="1">
    <fb>47.658889000000002</fb>
    <v>10</v>
  </rv>
  <rv s="2">
    <v>439</v>
  </rv>
  <rv s="3">
    <v>https://www.bing.com/search?q=spokane+washington&amp;form=skydnc</v>
    <v>Learn more on Bing</v>
  </rv>
  <rv s="1">
    <fb>-117.425</fb>
    <v>10</v>
  </rv>
  <rv s="1">
    <fb>228989</fb>
    <v>9</v>
  </rv>
  <rv s="4">
    <v>#VALUE!</v>
    <v>en-US</v>
    <v>d8ce2806-d84f-478e-ae92-9450685ed2b8</v>
    <v>536870912</v>
    <v>1</v>
    <v>2725</v>
    <v>3</v>
    <v>Spokane</v>
    <v>18</v>
    <v>63</v>
    <v>Map</v>
    <v>7</v>
    <v>8</v>
    <v>87</v>
    <v>6266</v>
    <v>6267</v>
    <v>4</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6268</v>
    <v>6269</v>
    <v>6270</v>
    <v>6271</v>
    <v>Spokane</v>
    <v>6272</v>
    <v>226</v>
    <v>Spokane</v>
    <v>mdp/vdpid/4862798344042315777</v>
  </rv>
  <rv s="0">
    <v>536870912</v>
    <v>Windermere</v>
    <v>3f8d843a-0794-f346-c9c4-e4a1965ea635</v>
    <v>en-US</v>
    <v>Map</v>
  </rv>
  <rv s="1">
    <fb>4.07</fb>
    <v>9</v>
  </rv>
  <rv s="1">
    <fb>28.496666999999999</fb>
    <v>10</v>
  </rv>
  <rv s="2">
    <v>440</v>
  </rv>
  <rv s="3">
    <v>https://www.bing.com/search?q=windermere+florida&amp;form=skydnc</v>
    <v>Learn more on Bing</v>
  </rv>
  <rv s="1">
    <fb>-81.533889000000002</fb>
    <v>10</v>
  </rv>
  <rv s="1">
    <fb>3030</fb>
    <v>9</v>
  </rv>
  <rv s="4">
    <v>#VALUE!</v>
    <v>en-US</v>
    <v>3f8d843a-0794-f346-c9c4-e4a1965ea635</v>
    <v>536870912</v>
    <v>1</v>
    <v>2728</v>
    <v>3</v>
    <v>Windermere</v>
    <v>5</v>
    <v>6</v>
    <v>Map</v>
    <v>7</v>
    <v>8</v>
    <v>116</v>
    <v>4444</v>
    <v>6275</v>
    <v>4</v>
    <v>Windermere is a town in Orange County, Florida, United States. As of the 2020 census, the town population was 3,030. It is part of the Orlando Metropolitan Statistical Area.</v>
    <v>6276</v>
    <v>6277</v>
    <v>6278</v>
    <v>6279</v>
    <v>Windermere</v>
    <v>6280</v>
    <v>162</v>
    <v>Windermere</v>
    <v>mdp/vdpid/5498689876654030849</v>
  </rv>
  <rv s="0">
    <v>536870912</v>
    <v>Truckee</v>
    <v>29bab66c-f367-39f6-2c9c-1d5839ccc9f4</v>
    <v>en-US</v>
    <v>Map</v>
  </rv>
  <rv s="0">
    <v>536870912</v>
    <v>Nevada County</v>
    <v>85d3c910-1226-ba37-decd-b389a73bda33</v>
    <v>en-US</v>
    <v>Map</v>
  </rv>
  <rv s="1">
    <fb>87.162000000000006</fb>
    <v>9</v>
  </rv>
  <rv s="1">
    <fb>39.328161000000001</fb>
    <v>10</v>
  </rv>
  <rv s="2">
    <v>441</v>
  </rv>
  <rv s="3">
    <v>https://www.bing.com/search?q=truckee+california&amp;form=skydnc</v>
    <v>Learn more on Bing</v>
  </rv>
  <rv s="1">
    <fb>-120.184054</fb>
    <v>10</v>
  </rv>
  <rv s="1">
    <fb>16561</fb>
    <v>9</v>
  </rv>
  <rv s="4">
    <v>#VALUE!</v>
    <v>en-US</v>
    <v>29bab66c-f367-39f6-2c9c-1d5839ccc9f4</v>
    <v>536870912</v>
    <v>1</v>
    <v>2732</v>
    <v>3</v>
    <v>Truckee</v>
    <v>18</v>
    <v>63</v>
    <v>Map</v>
    <v>7</v>
    <v>548</v>
    <v>86</v>
    <v>6283</v>
    <v>6284</v>
    <v>4</v>
    <v>Truckee is an incorporated town in Nevada County, California, United States. As of the 2010 United States Census, the population was 16,180, reflecting an increase of 2,316 from the 13,864 counted in the 2000 Census and having the 316th highest population in California and 2114th in the United States.</v>
    <v>6285</v>
    <v>6286</v>
    <v>6287</v>
    <v>6288</v>
    <v>Truckee</v>
    <v>6289</v>
    <v>226</v>
    <v>Truckee</v>
    <v>mdp/vdpid/5058117176926404609</v>
  </rv>
  <rv s="0">
    <v>536870912</v>
    <v>Mooresville</v>
    <v>4d6ee938-da75-3457-79cf-f5ae856e8ed5</v>
    <v>en-US</v>
    <v>Map</v>
  </rv>
  <rv s="0">
    <v>536870912</v>
    <v>Iredell County</v>
    <v>be156471-e675-feef-583b-4be48aa78cd7</v>
    <v>en-US</v>
    <v>Map</v>
  </rv>
  <rv s="1">
    <fb>38.072825221899997</fb>
    <v>9</v>
  </rv>
  <rv s="1">
    <fb>35.584443999999998</fb>
    <v>10</v>
  </rv>
  <rv s="2">
    <v>442</v>
  </rv>
  <rv s="3">
    <v>https://www.bing.com/search?q=mooresville+north+carolina&amp;form=skydnc</v>
    <v>Learn more on Bing</v>
  </rv>
  <rv s="1">
    <fb>-80.820278000000002</fb>
    <v>10</v>
  </rv>
  <rv s="1">
    <fb>50193</fb>
    <v>9</v>
  </rv>
  <rv s="4">
    <v>#VALUE!</v>
    <v>en-US</v>
    <v>4d6ee938-da75-3457-79cf-f5ae856e8ed5</v>
    <v>536870912</v>
    <v>1</v>
    <v>2738</v>
    <v>3</v>
    <v>Mooresville</v>
    <v>18</v>
    <v>63</v>
    <v>Map</v>
    <v>7</v>
    <v>8</v>
    <v>99</v>
    <v>6292</v>
    <v>6293</v>
    <v>4</v>
    <v>Mooresville is a large town located in the southwestern section of Iredell County, North Carolina, United States, and is a part of the fast-growing Charlotte Metro area. The population was 50,193 at the 2020 United States Census making it the largest municipality in Iredell County. It is located approximately 25 miles north of Charlotte.</v>
    <v>6294</v>
    <v>6295</v>
    <v>6296</v>
    <v>6297</v>
    <v>Mooresville</v>
    <v>6298</v>
    <v>162</v>
    <v>Mooresville</v>
    <v>mdp/vdpid/5484932924623028225</v>
  </rv>
  <rv s="0">
    <v>536870912</v>
    <v>Banks</v>
    <v>6e563f1a-ed58-06fa-b6c5-bed935890a1f</v>
    <v>en-US</v>
    <v>Map</v>
  </rv>
  <rv s="1">
    <fb>0.96</fb>
    <v>9</v>
  </rv>
  <rv s="1">
    <fb>45.614167000000002</fb>
    <v>10</v>
  </rv>
  <rv s="2">
    <v>443</v>
  </rv>
  <rv s="3">
    <v>https://www.bing.com/search?q=banks+oregon&amp;form=skydnc</v>
    <v>Learn more on Bing</v>
  </rv>
  <rv s="1">
    <fb>-123.110833</fb>
    <v>10</v>
  </rv>
  <rv s="4">
    <v>#VALUE!</v>
    <v>en-US</v>
    <v>6e563f1a-ed58-06fa-b6c5-bed935890a1f</v>
    <v>536870912</v>
    <v>1</v>
    <v>2741</v>
    <v>3</v>
    <v>Banks</v>
    <v>18</v>
    <v>63</v>
    <v>Map</v>
    <v>7</v>
    <v>548</v>
    <v>104</v>
    <v>6219</v>
    <v>6301</v>
    <v>4</v>
    <v>Banks is a city in Washington County, Oregon, United States which is located in the Tualatin Valley. It is the southern anchor to the Banks–Vernonia State Trail, which is a 21-mile long linear trail popular with bicyclists, hikers, and equestrians. The population was 1,777 at the 2010 census. The community was named for John and Nancy Banks, who owned a nearby dairy farm. Incorporated in 1921, it is located in the western part of the county where Oregon Route 6 intersects Oregon Route 47.</v>
    <v>6302</v>
    <v>6303</v>
    <v>6304</v>
    <v>6305</v>
    <v>Banks</v>
    <v>5785</v>
    <v>226</v>
    <v>Banks</v>
    <v>mdp/vdpid/4860874438087802881</v>
  </rv>
  <rv s="0">
    <v>536870912</v>
    <v>Olive Branch</v>
    <v>c77f3300-3d7f-cbba-3d4a-33fa9fd8c453</v>
    <v>en-US</v>
    <v>Map</v>
  </rv>
  <rv s="1">
    <fb>94.016568405200005</fb>
    <v>9</v>
  </rv>
  <rv s="1">
    <fb>34.960278000000002</fb>
    <v>10</v>
  </rv>
  <rv s="2">
    <v>444</v>
  </rv>
  <rv s="3">
    <v>https://www.bing.com/search?q=olive+branch+mississippi&amp;form=skydnc</v>
    <v>Learn more on Bing</v>
  </rv>
  <rv s="1">
    <fb>-89.841667000000001</fb>
    <v>10</v>
  </rv>
  <rv s="1">
    <fb>38149</fb>
    <v>9</v>
  </rv>
  <rv s="4">
    <v>#VALUE!</v>
    <v>en-US</v>
    <v>c77f3300-3d7f-cbba-3d4a-33fa9fd8c453</v>
    <v>536870912</v>
    <v>1</v>
    <v>2745</v>
    <v>3</v>
    <v>Olive Branch</v>
    <v>18</v>
    <v>63</v>
    <v>Map</v>
    <v>7</v>
    <v>548</v>
    <v>127</v>
    <v>2336</v>
    <v>6308</v>
    <v>4</v>
    <v>Olive Branch is a city in DeSoto County, Mississippi, United States. The population was 33,484 at the 2010 census, up from 21,054 in 2000. Olive Branch is part of the Memphis Metropolitan Statistical Area, a region that consists of three counties in southwest Tennessee, five counties in northwest Mississippi, and two counties in eastern Arkansas. From 1990 to 2010 Olive Branch was the fastest growing city in the United States, with a growth rate of 838%. Along with other rapidly growing places in DeSoto County, Olive Branch attributes most of its growth and development to the exodus of large numbers of families from central Memphis.</v>
    <v>6309</v>
    <v>6310</v>
    <v>6311</v>
    <v>6312</v>
    <v>Olive Branch</v>
    <v>6313</v>
    <v>10</v>
    <v>Olive Branch</v>
    <v>mdp/vdpid/5482290269766287361</v>
  </rv>
  <rv s="0">
    <v>536870912</v>
    <v>Fort Mitchell</v>
    <v>eadbcb95-6125-9147-facb-82b1baf36234</v>
    <v>en-US</v>
    <v>Map</v>
  </rv>
  <rv s="0">
    <v>536870912</v>
    <v>Russell County</v>
    <v>a36cfe4a-57be-09f0-fe41-5a486afe5d9c</v>
    <v>en-US</v>
    <v>Map</v>
  </rv>
  <rv s="1">
    <fb>32.341822999999998</fb>
    <v>10</v>
  </rv>
  <rv s="3">
    <v>https://www.bing.com/search?q=fort+mitchell+alabama&amp;form=skydnc</v>
    <v>Learn more on Bing</v>
  </rv>
  <rv s="1">
    <fb>-85.021823999999995</fb>
    <v>10</v>
  </rv>
  <rv s="38">
    <v>#VALUE!</v>
    <v>en-US</v>
    <v>eadbcb95-6125-9147-facb-82b1baf36234</v>
    <v>536870912</v>
    <v>1</v>
    <v>2747</v>
    <v>1143</v>
    <v>Fort Mitchell</v>
    <v>5</v>
    <v>6</v>
    <v>Map</v>
    <v>7</v>
    <v>1</v>
    <v>6316</v>
    <v>4</v>
    <v>Fort Mitchell is an unincorporated community in Russell County, Alabama, United States. The settlement developed around a garrisoned fort intended to provide defense for the area during the Creek War.</v>
    <v>6317</v>
    <v>6318</v>
    <v>6319</v>
    <v>Fort Mitchell</v>
    <v>10</v>
    <v>Fort Mitchell</v>
    <v>mdp/vdpid/5495224389228036097</v>
  </rv>
  <rv s="0">
    <v>536870912</v>
    <v>Menomonie</v>
    <v>3a827d5f-6445-b277-0c4b-66ed49f6a1f9</v>
    <v>en-US</v>
    <v>Map</v>
  </rv>
  <rv s="1">
    <fb>40.07</fb>
    <v>9</v>
  </rv>
  <rv s="1">
    <fb>44.879167000000002</fb>
    <v>10</v>
  </rv>
  <rv s="3">
    <v>https://www.bing.com/search?q=menomonie+wisconsin&amp;form=skydnc</v>
    <v>Learn more on Bing</v>
  </rv>
  <rv s="1">
    <fb>-91.918056000000007</fb>
    <v>10</v>
  </rv>
  <rv s="1">
    <fb>16540</fb>
    <v>9</v>
  </rv>
  <rv s="15">
    <v>#VALUE!</v>
    <v>en-US</v>
    <v>3a827d5f-6445-b277-0c4b-66ed49f6a1f9</v>
    <v>536870912</v>
    <v>1</v>
    <v>2750</v>
    <v>368</v>
    <v>Menomonie</v>
    <v>18</v>
    <v>63</v>
    <v>Map</v>
    <v>7</v>
    <v>548</v>
    <v>115</v>
    <v>4749</v>
    <v>6322</v>
    <v>4</v>
    <v>Menomonie is a city in and the county seat of Dunn County in the western part of the U.S. state of Wisconsin. The city's population was 16,264 as of the 2010 census. Named for the original inhabitants of the area, the Menominee, the city forms the core of the United States Census Bureau's Menomonie Micropolitan Statistical Area, which includes all of Dunn County. The Menomonie MSA and the Eau Claire–Chippewa Falls metropolitan area to the east form the Census Bureau's Eau Claire-Menomonie Consolidated Metropolitan Statistical Area.</v>
    <v>6323</v>
    <v>6324</v>
    <v>6325</v>
    <v>Menomonie</v>
    <v>6326</v>
    <v>10</v>
    <v>Menomonie</v>
    <v>mdp/vdpid/5091919437129318401</v>
  </rv>
  <rv s="0">
    <v>536870912</v>
    <v>Excelsior</v>
    <v>b2877102-ef90-f531-80e1-3e3f7ac26892</v>
    <v>en-US</v>
    <v>Map</v>
  </rv>
  <rv s="1">
    <fb>1.79</fb>
    <v>9</v>
  </rv>
  <rv s="1">
    <fb>44.903333000000003</fb>
    <v>10</v>
  </rv>
  <rv s="2">
    <v>445</v>
  </rv>
  <rv s="3">
    <v>https://www.bing.com/search?q=excelsior+minnesota&amp;form=skydnc</v>
    <v>Learn more on Bing</v>
  </rv>
  <rv s="1">
    <fb>-93.566389000000001</fb>
    <v>10</v>
  </rv>
  <rv s="1">
    <fb>2345</fb>
    <v>9</v>
  </rv>
  <rv s="4">
    <v>#VALUE!</v>
    <v>en-US</v>
    <v>b2877102-ef90-f531-80e1-3e3f7ac26892</v>
    <v>536870912</v>
    <v>1</v>
    <v>2753</v>
    <v>3</v>
    <v>Excelsior</v>
    <v>18</v>
    <v>63</v>
    <v>Map</v>
    <v>7</v>
    <v>548</v>
    <v>90</v>
    <v>1251</v>
    <v>6329</v>
    <v>4</v>
    <v>Excelsior is a city on the southern shore of Lake Minnetonka in Hennepin County, Minnesota, United States. Its population was 2,188 as of the 2010 census. As of 2018, its estimated population was 2,345. Excelsior is located about 15 miles southwest of downtown Minneapolis. The buildings along Water Street, housing many of the community’s shops, were placed on National Register of Historic Places in 2021.</v>
    <v>6330</v>
    <v>6331</v>
    <v>6332</v>
    <v>6333</v>
    <v>Excelsior</v>
    <v>6334</v>
    <v>10</v>
    <v>Excelsior</v>
    <v>mdp/vdpid/5091472823663198209</v>
  </rv>
  <rv s="0">
    <v>536870912</v>
    <v>Stillwater</v>
    <v>9f500d37-adc5-1481-118a-4d2525ba081a</v>
    <v>en-US</v>
    <v>Map</v>
  </rv>
  <rv s="0">
    <v>536870912</v>
    <v>Payne County</v>
    <v>5cbc7713-d8cb-289f-e378-51787bf0b967</v>
    <v>en-US</v>
    <v>Map</v>
  </rv>
  <rv s="1">
    <fb>73.296663522499998</fb>
    <v>9</v>
  </rv>
  <rv s="5">
    <v>190</v>
    <v>7</v>
    <v>2759</v>
    <v>0</v>
    <v>Image of Stillwater</v>
  </rv>
  <rv s="1">
    <fb>36.110174999999998</fb>
    <v>10</v>
  </rv>
  <rv s="2">
    <v>446</v>
  </rv>
  <rv s="3">
    <v>https://www.bing.com/search?q=stillwater+oklahoma&amp;form=skydnc</v>
    <v>Learn more on Bing</v>
  </rv>
  <rv s="1">
    <fb>-97.058570000000003</fb>
    <v>10</v>
  </rv>
  <rv s="1">
    <fb>50391</fb>
    <v>9</v>
  </rv>
  <rv s="14">
    <v>#VALUE!</v>
    <v>en-US</v>
    <v>9f500d37-adc5-1481-118a-4d2525ba081a</v>
    <v>536870912</v>
    <v>1</v>
    <v>2758</v>
    <v>349</v>
    <v>Stillwater</v>
    <v>18</v>
    <v>19</v>
    <v>Map</v>
    <v>7</v>
    <v>548</v>
    <v>107</v>
    <v>6337</v>
    <v>6338</v>
    <v>4</v>
    <v>Stillwater is a city in, and the county seat of, Payne County, Oklahoma, United States. It is located in north-central Oklahoma at the intersection of U.S. Route 177 and State Highway 51. As of the 2010 census, the city population was 45,688, making it the tenth-largest city in Oklahoma. The Stillwater Micropolitan Statistical Area had a population of 78,399 according to the 2012 census estimate. Stillwater was part of the first Oklahoma Land Run held on April 22, 1889, when the Unassigned Lands were opened for settlement and became the core of the new Oklahoma Territory. The city charter was adopted on August 24, 1889, and operates under a council-manager government system.</v>
    <v>6339</v>
    <v>6340</v>
    <v>6341</v>
    <v>6342</v>
    <v>6343</v>
    <v>Stillwater</v>
    <v>6344</v>
    <v>10</v>
    <v>Stillwater</v>
    <v>mdp/vdpid/5095325061603131393</v>
  </rv>
  <rv s="0">
    <v>536870912</v>
    <v>Newbury Park</v>
    <v>b1a933e2-a92c-c23f-5859-3e152f50e69d</v>
    <v>en-US</v>
    <v>Map</v>
  </rv>
  <rv s="1">
    <fb>54.389750317055999</fb>
    <v>9</v>
  </rv>
  <rv s="1">
    <fb>34.184171999999997</fb>
    <v>10</v>
  </rv>
  <rv s="3">
    <v>https://www.bing.com/search?q=newbury+park+california&amp;form=skydnc</v>
    <v>Learn more on Bing</v>
  </rv>
  <rv s="1">
    <fb>-118.9106525</fb>
    <v>10</v>
  </rv>
  <rv s="1">
    <fb>37775</fb>
    <v>9</v>
  </rv>
  <rv s="15">
    <v>#VALUE!</v>
    <v>en-US</v>
    <v>b1a933e2-a92c-c23f-5859-3e152f50e69d</v>
    <v>536870912</v>
    <v>1</v>
    <v>2762</v>
    <v>368</v>
    <v>Newbury Park</v>
    <v>18</v>
    <v>63</v>
    <v>Map</v>
    <v>7</v>
    <v>555</v>
    <v>86</v>
    <v>1824</v>
    <v>6347</v>
    <v>4</v>
    <v>Newbury Park is a populated place and town in Ventura County, California, United States. Most of it lies within the western Thousand Oaks city limits, while unincorporated areas include Casa Conejo and Ventu Park. About 28,000 residents of Thousand Oaks reside in Newbury Park. Newbury Park makes up around 40 percent of the total land area of Thousand Oaks. Lying within the Conejo Valley in the northwestern part of the Greater Los Angeles Area, Newbury Park abuts the Santa Monica Mountains. It is approximately 35 miles from Downtown Los Angeles and less than 7 mi from the Los Angeles County border in Westlake Village. The closest coastal city is Malibu, 22 mi, which may be reached through winding roads or hiking trails crossing the Santa Monica Mountains. It makes up all of ZIP code 91320, and is within area code 805.</v>
    <v>6348</v>
    <v>6349</v>
    <v>6350</v>
    <v>Newbury Park</v>
    <v>6351</v>
    <v>226</v>
    <v>Newbury Park</v>
    <v>mdp/vdpid/5059740499175276545</v>
  </rv>
  <rv s="0">
    <v>536870912</v>
    <v>Winter Haven</v>
    <v>de98c0fd-bcf8-81c4-335c-7a75b59424f3</v>
    <v>en-US</v>
    <v>Map</v>
  </rv>
  <rv s="0">
    <v>536870912</v>
    <v>Polk County</v>
    <v>afefd155-caf7-2301-d449-21a89dc1cc6c</v>
    <v>en-US</v>
    <v>Map</v>
  </rv>
  <rv s="1">
    <fb>65.785698002499998</fb>
    <v>9</v>
  </rv>
  <rv s="1">
    <fb>28.0258775</fb>
    <v>10</v>
  </rv>
  <rv s="2">
    <v>447</v>
  </rv>
  <rv s="3">
    <v>https://www.bing.com/search?q=winter+haven+florida&amp;form=skydnc</v>
    <v>Learn more on Bing</v>
  </rv>
  <rv s="1">
    <fb>-81.732884299999995</fb>
    <v>10</v>
  </rv>
  <rv s="1">
    <fb>49219</fb>
    <v>9</v>
  </rv>
  <rv s="4">
    <v>#VALUE!</v>
    <v>en-US</v>
    <v>de98c0fd-bcf8-81c4-335c-7a75b59424f3</v>
    <v>536870912</v>
    <v>1</v>
    <v>2767</v>
    <v>3</v>
    <v>Winter Haven</v>
    <v>18</v>
    <v>63</v>
    <v>Map</v>
    <v>7</v>
    <v>8</v>
    <v>116</v>
    <v>6354</v>
    <v>6355</v>
    <v>4</v>
    <v>Winter Haven is a city in Polk County, Florida, United States. It is fifty-one miles east of Tampa. The population was 49,219 at the 2020 census. According to the U.S. Census Bureau's 2019 estimates, this city had a population of 44,955, making it the second most populated city in Polk County. It is a principal city of the Lakeland-Winter Haven, Florida Metropolitan Statistical Area.</v>
    <v>6356</v>
    <v>6357</v>
    <v>6358</v>
    <v>6359</v>
    <v>Winter Haven</v>
    <v>6360</v>
    <v>162</v>
    <v>Winter Haven</v>
    <v>mdp/vdpid/5501334994724847617</v>
  </rv>
  <rv s="0">
    <v>536870912</v>
    <v>Lehi</v>
    <v>c33ed16f-cb6b-5273-329c-58b29e05a70e</v>
    <v>en-US</v>
    <v>Map</v>
  </rv>
  <rv s="1">
    <fb>69.099999999999994</fb>
    <v>9</v>
  </rv>
  <rv s="5">
    <v>191</v>
    <v>7</v>
    <v>2772</v>
    <v>0</v>
    <v>Image of Lehi</v>
  </rv>
  <rv s="1">
    <fb>40.387875999999999</fb>
    <v>10</v>
  </rv>
  <rv s="2">
    <v>448</v>
  </rv>
  <rv s="3">
    <v>https://www.bing.com/search?q=lehi+utah&amp;form=skydnc</v>
    <v>Learn more on Bing</v>
  </rv>
  <rv s="1">
    <fb>-111.84916699999999</fb>
    <v>10</v>
  </rv>
  <rv s="1">
    <fb>75907</fb>
    <v>9</v>
  </rv>
  <rv s="14">
    <v>#VALUE!</v>
    <v>en-US</v>
    <v>c33ed16f-cb6b-5273-329c-58b29e05a70e</v>
    <v>536870912</v>
    <v>1</v>
    <v>2771</v>
    <v>349</v>
    <v>Lehi</v>
    <v>18</v>
    <v>19</v>
    <v>Map</v>
    <v>7</v>
    <v>8</v>
    <v>130</v>
    <v>3167</v>
    <v>6363</v>
    <v>4</v>
    <v>Lehi is a city in Utah County, Utah, United States. It is named after Lehi, a prophet in the Book of Mormon. The population was 75,907 at the 2020 census, up from 47,407 in 2010. The rapid growth in Lehi is due, in part, to the rapid development of the tech industry region known as Silicon Slopes. The center of population of Utah is located in Lehi.</v>
    <v>6364</v>
    <v>6365</v>
    <v>6366</v>
    <v>6367</v>
    <v>6368</v>
    <v>Lehi</v>
    <v>6369</v>
    <v>1451</v>
    <v>Lehi</v>
    <v>mdp/vdpid/5081497016001888257</v>
  </rv>
  <rv s="0">
    <v>536870912</v>
    <v>Folsom</v>
    <v>b1ef6511-df0f-4739-bdd6-9dc27d46322d</v>
    <v>en-US</v>
    <v>Map</v>
  </rv>
  <rv s="1">
    <fb>62.939</fb>
    <v>9</v>
  </rv>
  <rv s="1">
    <fb>38.672221999999998</fb>
    <v>10</v>
  </rv>
  <rv s="2">
    <v>449</v>
  </rv>
  <rv s="3">
    <v>https://www.bing.com/search?q=folsom+california&amp;form=skydnc</v>
    <v>Learn more on Bing</v>
  </rv>
  <rv s="1">
    <fb>-121.15777799999999</fb>
    <v>10</v>
  </rv>
  <rv s="1">
    <fb>80454</fb>
    <v>9</v>
  </rv>
  <rv s="4">
    <v>#VALUE!</v>
    <v>en-US</v>
    <v>b1ef6511-df0f-4739-bdd6-9dc27d46322d</v>
    <v>536870912</v>
    <v>1</v>
    <v>2776</v>
    <v>3</v>
    <v>Folsom</v>
    <v>18</v>
    <v>63</v>
    <v>Map</v>
    <v>7</v>
    <v>8</v>
    <v>86</v>
    <v>1206</v>
    <v>6372</v>
    <v>4</v>
    <v>Folsom is a city in Sacramento County, California, United States. It is commonly known for Folsom State Prison, the song "Folsom Prison Blues" as well as for Folsom Lake. The population was 80,454 at the 2020 census. The median home price in Folsom is $651,491 with the average household income at $100,163.</v>
    <v>6373</v>
    <v>6374</v>
    <v>6375</v>
    <v>6376</v>
    <v>Folsom</v>
    <v>6377</v>
    <v>226</v>
    <v>Folsom</v>
    <v>mdp/vdpid/5057798115415818241</v>
  </rv>
  <rv s="0">
    <v>536870912</v>
    <v>Walton</v>
    <v>0a80879f-dcab-95ca-389e-cae7a25c75cb</v>
    <v>en-US</v>
    <v>Map</v>
  </rv>
  <rv s="1">
    <fb>1.1100000000000001</fb>
    <v>9</v>
  </rv>
  <rv s="1">
    <fb>40.662222</fb>
    <v>10</v>
  </rv>
  <rv s="3">
    <v>https://www.bing.com/search?q=walton+indiana&amp;form=skydnc</v>
    <v>Learn more on Bing</v>
  </rv>
  <rv s="1">
    <fb>-86.241944000000004</fb>
    <v>10</v>
  </rv>
  <rv s="1">
    <fb>962</fb>
    <v>9</v>
  </rv>
  <rv s="15">
    <v>#VALUE!</v>
    <v>en-US</v>
    <v>0a80879f-dcab-95ca-389e-cae7a25c75cb</v>
    <v>536870912</v>
    <v>1</v>
    <v>2778</v>
    <v>368</v>
    <v>Walton</v>
    <v>5</v>
    <v>6</v>
    <v>Map</v>
    <v>7</v>
    <v>8</v>
    <v>117</v>
    <v>5979</v>
    <v>6380</v>
    <v>4</v>
    <v>Walton is a town in Tipton Township, Cass County, Indiana, United States. The population was 1,049 at the 2010 census.</v>
    <v>6381</v>
    <v>6382</v>
    <v>6383</v>
    <v>Walton</v>
    <v>6384</v>
    <v>3710</v>
    <v>Walton</v>
    <v>mdp/vdpid/5478386191906635777</v>
  </rv>
  <rv s="0">
    <v>536870912</v>
    <v>Carmel</v>
    <v>83777342-6891-4df0-8f19-fb924ec4a0a5</v>
    <v>en-US</v>
    <v>Map</v>
  </rv>
  <rv s="1">
    <fb>125.74</fb>
    <v>9</v>
  </rv>
  <rv s="1">
    <fb>39.966667000000001</fb>
    <v>10</v>
  </rv>
  <rv s="0">
    <v>805306368</v>
    <v>James Brainard (Mayor)</v>
    <v>0fad3dd0-a234-91b8-a3cf-d29453f047d6</v>
    <v>en-US</v>
    <v>Generic</v>
  </rv>
  <rv s="2">
    <v>450</v>
  </rv>
  <rv s="3">
    <v>https://www.bing.com/search?q=carmel+indiana&amp;form=skydnc</v>
    <v>Learn more on Bing</v>
  </rv>
  <rv s="1">
    <fb>-86.1</fb>
    <v>10</v>
  </rv>
  <rv s="1">
    <fb>99757</fb>
    <v>9</v>
  </rv>
  <rv s="4">
    <v>#VALUE!</v>
    <v>en-US</v>
    <v>83777342-6891-4df0-8f19-fb924ec4a0a5</v>
    <v>536870912</v>
    <v>1</v>
    <v>2783</v>
    <v>3</v>
    <v>Carmel</v>
    <v>18</v>
    <v>63</v>
    <v>Map</v>
    <v>7</v>
    <v>8</v>
    <v>86</v>
    <v>5132</v>
    <v>6387</v>
    <v>4</v>
    <v>Carmel is a suburban city in Indiana immediately north of Indianapolis. With a population of 99,757, the city spans 49 square miles across Clay Township in Hamilton County, Indiana, and is bordered by the White River to the east; the Hamilton-Boone county line to the west; 96th Street to the south and 146th Street to the north. Though Carmel was home to one of the first electronic automated traffic signals in the state, the city has constructed 140 roundabouts since 1998, earning its moniker as the "Roundabout Capital of the U.S."</v>
    <v>6388</v>
    <v>6390</v>
    <v>6391</v>
    <v>6392</v>
    <v>Carmel</v>
    <v>6393</v>
    <v>3710</v>
    <v>Carmel</v>
    <v>mdp/vdpid/5478462937771278337</v>
  </rv>
  <rv s="0">
    <v>536870912</v>
    <v>Elk Grove Village</v>
    <v>fe87f494-4e9b-2b0f-4634-250c8bc7511b</v>
    <v>en-US</v>
    <v>Map</v>
  </rv>
  <rv s="1">
    <fb>30.199261366517799</fb>
    <v>9</v>
  </rv>
  <rv s="1">
    <fb>42.003056000000001</fb>
    <v>10</v>
  </rv>
  <rv s="2">
    <v>451</v>
  </rv>
  <rv s="3">
    <v>https://www.bing.com/search?q=elk+grove+village+illinois&amp;form=skydnc</v>
    <v>Learn more on Bing</v>
  </rv>
  <rv s="1">
    <fb>-87.996388999999994</fb>
    <v>10</v>
  </rv>
  <rv s="1">
    <fb>32812</fb>
    <v>9</v>
  </rv>
  <rv s="4">
    <v>#VALUE!</v>
    <v>en-US</v>
    <v>fe87f494-4e9b-2b0f-4634-250c8bc7511b</v>
    <v>536870912</v>
    <v>1</v>
    <v>2789</v>
    <v>3</v>
    <v>Elk Grove Village</v>
    <v>18</v>
    <v>63</v>
    <v>Map</v>
    <v>7</v>
    <v>8</v>
    <v>111</v>
    <v>1381</v>
    <v>6396</v>
    <v>4</v>
    <v>Elk Grove Village is a village in Cook and DuPage counties in the U.S. state of Illinois. Located 20 miles northwest of Chicago along the Golden Corridor, the Village of Elk Grove Village was incorporated on July 17, 1956. It is directly adjacent to O'Hare International Airport and is economically important to the Chicago metropolitan area due to its large industrial park, located on the eastern border of the village. The community is served by several Interstate highways including I-90, I-290/I-355/Route 53, and IL-390. Elk Grove is also expected to be served by the I-490 Western O'Hare Bypass upon completion of the project. The population was 33,127 at the 2010 census.</v>
    <v>6397</v>
    <v>6398</v>
    <v>6399</v>
    <v>6400</v>
    <v>Elk Grove Village</v>
    <v>6401</v>
    <v>10</v>
    <v>Elk Grove Village</v>
    <v>mdp/vdpid/5477659333988712449</v>
  </rv>
  <rv s="0">
    <v>536870912</v>
    <v>Queen Creek</v>
    <v>db6ed0a3-73be-29d0-fd74-538317bca21d</v>
    <v>en-US</v>
    <v>Map</v>
  </rv>
  <rv s="1">
    <fb>66.821693246699994</fb>
    <v>9</v>
  </rv>
  <rv s="5">
    <v>192</v>
    <v>7</v>
    <v>2794</v>
    <v>0</v>
    <v>Image of Queen Creek</v>
  </rv>
  <rv s="1">
    <fb>33.263055999999999</fb>
    <v>10</v>
  </rv>
  <rv s="2">
    <v>452</v>
  </rv>
  <rv s="3">
    <v>https://www.bing.com/search?q=queen+creek+arizona&amp;form=skydnc</v>
    <v>Learn more on Bing</v>
  </rv>
  <rv s="1">
    <fb>-111.634722</fb>
    <v>10</v>
  </rv>
  <rv s="1">
    <fb>59519</fb>
    <v>9</v>
  </rv>
  <rv s="14">
    <v>#VALUE!</v>
    <v>en-US</v>
    <v>db6ed0a3-73be-29d0-fd74-538317bca21d</v>
    <v>536870912</v>
    <v>1</v>
    <v>2793</v>
    <v>349</v>
    <v>Queen Creek</v>
    <v>5</v>
    <v>466</v>
    <v>Map</v>
    <v>7</v>
    <v>8</v>
    <v>113</v>
    <v>1400</v>
    <v>6404</v>
    <v>4</v>
    <v>Queen Creek is a town in Maricopa and Pinal counties in the state of Arizona. The population was 26,361 at the 2010 census. As of July 2019, Queen Creek's population is estimated to be 50,890.</v>
    <v>6405</v>
    <v>6406</v>
    <v>6407</v>
    <v>6408</v>
    <v>6409</v>
    <v>Queen Creek</v>
    <v>6410</v>
    <v>1408</v>
    <v>Queen Creek</v>
    <v>mdp/vdpid/5098131263865225217</v>
  </rv>
  <rv s="0">
    <v>536870912</v>
    <v>Los Lunas</v>
    <v>b3241d96-4bd7-a959-6b46-37f5084bb490</v>
    <v>en-US</v>
    <v>Map</v>
  </rv>
  <rv s="0">
    <v>536870912</v>
    <v>Valencia County</v>
    <v>b551cded-3471-63d4-fcf2-1eac0cd1bfb4</v>
    <v>en-US</v>
    <v>Map</v>
  </rv>
  <rv s="1">
    <fb>34.806609999999999</fb>
    <v>10</v>
  </rv>
  <rv s="3">
    <v>https://www.bing.com/search?q=los+lunas+new+mexico&amp;form=skydnc</v>
    <v>Learn more on Bing</v>
  </rv>
  <rv s="1">
    <fb>-106.733473</fb>
    <v>10</v>
  </rv>
  <rv s="1">
    <fb>15835</fb>
    <v>9</v>
  </rv>
  <rv s="15">
    <v>#VALUE!</v>
    <v>en-US</v>
    <v>b3241d96-4bd7-a959-6b46-37f5084bb490</v>
    <v>536870912</v>
    <v>1</v>
    <v>2796</v>
    <v>368</v>
    <v>Los Lunas</v>
    <v>18</v>
    <v>63</v>
    <v>Map</v>
    <v>7</v>
    <v>548</v>
    <v>120</v>
    <v>6413</v>
    <v>2631</v>
    <v>4</v>
    <v>Los Lunas is a village in Valencia County, New Mexico, United States. As of the 2010 census, the village population is 14,835 inside the village limits due to the new housing developments at El Cerro de Los Lunas. It is the county seat of Valencia County. Los Lunas is part of the Albuquerque Metropolitan Statistical Area. The name "Los Lunas" is a partial Anglicization of the name of the Luna family, who originally settled in the area.</v>
    <v>6414</v>
    <v>6415</v>
    <v>6416</v>
    <v>Los Lunas</v>
    <v>6417</v>
    <v>1451</v>
    <v>Los Lunas</v>
    <v>mdp/vdpid/5088229707917295617</v>
  </rv>
  <rv s="0">
    <v>536870912</v>
    <v>Jenison</v>
    <v>12da6996-4207-4ca1-fae5-ccc58bed0d9a</v>
    <v>en-US</v>
    <v>Map</v>
  </rv>
  <rv s="0">
    <v>536870912</v>
    <v>Ottawa County</v>
    <v>c2859fbf-7b46-5538-0ab0-f0cc757ba585</v>
    <v>en-US</v>
    <v>Map</v>
  </rv>
  <rv s="1">
    <fb>42.905555999999997</fb>
    <v>10</v>
  </rv>
  <rv s="3">
    <v>https://www.bing.com/search?q=jenison+michigan&amp;form=skydnc</v>
    <v>Learn more on Bing</v>
  </rv>
  <rv s="1">
    <fb>-85.791944000000001</fb>
    <v>10</v>
  </rv>
  <rv s="1">
    <fb>16640</fb>
    <v>9</v>
  </rv>
  <rv s="15">
    <v>#VALUE!</v>
    <v>en-US</v>
    <v>12da6996-4207-4ca1-fae5-ccc58bed0d9a</v>
    <v>536870912</v>
    <v>1</v>
    <v>2798</v>
    <v>368</v>
    <v>Jenison</v>
    <v>18</v>
    <v>63</v>
    <v>Map</v>
    <v>7</v>
    <v>8</v>
    <v>96</v>
    <v>6420</v>
    <v>5339</v>
    <v>4</v>
    <v>Jenison is an unincorporated community in Ottawa County in the U.S. state of Michigan. It is a census-designated place for statistical purposes, but has no legal status as an incorporated municipality. The community is governed by Georgetown Charter Township. The population of the CDP was 17,211 as of the 2000 census. The current estimated population for the entire Jenison ZIP code, 49428, is 25,770. The geographical boundaries of the ZIP code are larger than that of the CDP.</v>
    <v>6421</v>
    <v>6422</v>
    <v>6423</v>
    <v>Jenison</v>
    <v>6424</v>
    <v>162</v>
    <v>Jenison</v>
    <v>mdp/vdpid/5477291927822925825</v>
  </rv>
  <rv s="0">
    <v>536870912</v>
    <v>Parma</v>
    <v>913bb6de-1a0e-45b9-b5df-51bf0df49870</v>
    <v>en-US</v>
    <v>Map</v>
  </rv>
  <rv s="1">
    <fb>51.98</fb>
    <v>9</v>
  </rv>
  <rv s="5">
    <v>193</v>
    <v>7</v>
    <v>2804</v>
    <v>0</v>
    <v>Image of Parma</v>
  </rv>
  <rv s="1">
    <fb>41.391944000000002</fb>
    <v>10</v>
  </rv>
  <rv s="0">
    <v>805306368</v>
    <v>Timothy J. DeGeeter (Mayor)</v>
    <v>0fb06119-767b-fea2-84a3-8ef1aefd1fcf</v>
    <v>en-US</v>
    <v>Generic</v>
  </rv>
  <rv s="2">
    <v>453</v>
  </rv>
  <rv s="3">
    <v>https://www.bing.com/search?q=parma+ohio&amp;form=skydnc</v>
    <v>Learn more on Bing</v>
  </rv>
  <rv s="1">
    <fb>-81.728611000000001</fb>
    <v>10</v>
  </rv>
  <rv s="1">
    <fb>81146</fb>
    <v>9</v>
  </rv>
  <rv s="14">
    <v>#VALUE!</v>
    <v>en-US</v>
    <v>913bb6de-1a0e-45b9-b5df-51bf0df49870</v>
    <v>536870912</v>
    <v>1</v>
    <v>2803</v>
    <v>349</v>
    <v>Parma</v>
    <v>18</v>
    <v>19</v>
    <v>Map</v>
    <v>7</v>
    <v>8</v>
    <v>95</v>
    <v>1896</v>
    <v>6427</v>
    <v>4</v>
    <v>Parma is a city in Cuyahoga County, Ohio, United States, located on the southern edge of Cleveland. As of the 2020 census, its population was 81,146. Parma is the seventh largest city in the state of Ohio, the largest suburb in the state, and the second largest city in Cuyahoga County after Cleveland.</v>
    <v>6428</v>
    <v>6429</v>
    <v>6431</v>
    <v>6432</v>
    <v>6433</v>
    <v>Parma</v>
    <v>6434</v>
    <v>162</v>
    <v>Parma</v>
    <v>mdp/vdpid/5480013249166442497</v>
  </rv>
  <rv s="0">
    <v>536870912</v>
    <v>Leander</v>
    <v>30f596fc-2e96-c14f-2147-39ca487a83e4</v>
    <v>en-US</v>
    <v>Map</v>
  </rv>
  <rv s="1">
    <fb>19.4249108275</fb>
    <v>9</v>
  </rv>
  <rv s="5">
    <v>194</v>
    <v>7</v>
    <v>2809</v>
    <v>0</v>
    <v>Image of Leander</v>
  </rv>
  <rv s="1">
    <fb>30.561111</fb>
    <v>10</v>
  </rv>
  <rv s="2">
    <v>454</v>
  </rv>
  <rv s="3">
    <v>https://www.bing.com/search?q=leander+texas&amp;form=skydnc</v>
    <v>Learn more on Bing</v>
  </rv>
  <rv s="1">
    <fb>-97.860277999999994</fb>
    <v>10</v>
  </rv>
  <rv s="1">
    <fb>59202</fb>
    <v>9</v>
  </rv>
  <rv s="14">
    <v>#VALUE!</v>
    <v>en-US</v>
    <v>30f596fc-2e96-c14f-2147-39ca487a83e4</v>
    <v>536870912</v>
    <v>1</v>
    <v>2808</v>
    <v>349</v>
    <v>Leander</v>
    <v>18</v>
    <v>19</v>
    <v>Map</v>
    <v>7</v>
    <v>8</v>
    <v>93</v>
    <v>4974</v>
    <v>6437</v>
    <v>4</v>
    <v>Leander is a city in Williamson and Travis counties in the U.S. state of Texas. The population was 26,521 at the 2010 census, and 59,202 at the 2020 census. A suburb just north of Austin, and part of the Greater Austin metropolitan area, it was the fastest-growing city in the United States between 2018 and 2019.</v>
    <v>6438</v>
    <v>6439</v>
    <v>6440</v>
    <v>6441</v>
    <v>6442</v>
    <v>Leander</v>
    <v>6443</v>
    <v>10</v>
    <v>Leander</v>
    <v>mdp/vdpid/5108799578262470658</v>
  </rv>
  <rv s="0">
    <v>536870912</v>
    <v>Corona</v>
    <v>fc84b6ea-8092-41f9-a4ef-d6600618e4c0</v>
    <v>en-US</v>
    <v>Map</v>
  </rv>
  <rv s="1">
    <fb>100.82899999999999</fb>
    <v>9</v>
  </rv>
  <rv s="5">
    <v>195</v>
    <v>7</v>
    <v>2817</v>
    <v>0</v>
    <v>Image of Corona</v>
  </rv>
  <rv s="1">
    <fb>33.866667</fb>
    <v>10</v>
  </rv>
  <rv s="2">
    <v>455</v>
  </rv>
  <rv s="3">
    <v>https://www.bing.com/search?q=corona+california&amp;form=skydnc</v>
    <v>Learn more on Bing</v>
  </rv>
  <rv s="1">
    <fb>-117.566667</fb>
    <v>10</v>
  </rv>
  <rv s="1">
    <fb>157136</fb>
    <v>9</v>
  </rv>
  <rv s="14">
    <v>#VALUE!</v>
    <v>en-US</v>
    <v>fc84b6ea-8092-41f9-a4ef-d6600618e4c0</v>
    <v>536870912</v>
    <v>1</v>
    <v>2816</v>
    <v>349</v>
    <v>Corona</v>
    <v>18</v>
    <v>19</v>
    <v>Map</v>
    <v>7</v>
    <v>8</v>
    <v>86</v>
    <v>2497</v>
    <v>6446</v>
    <v>4</v>
    <v>Corona is a city in Riverside County, California, United States. As of the 2020 census, the city had a population of 157,136, up from 152,374 at the 2010 census. The cities of Norco and Riverside lie to the north and northeast, Chino Hills and Yorba Linda to the northwest, Anaheim to the west, Cleveland National Forest and the Santa Ana Mountains to the southwest, and unincorporated Riverside County along the rest of the city's borders. Corona is approximately 48 miles southeast of Downtown Los Angeles and 95 miles north-northwest of San Diego.</v>
    <v>6447</v>
    <v>6448</v>
    <v>6449</v>
    <v>6450</v>
    <v>6451</v>
    <v>Corona</v>
    <v>6452</v>
    <v>226</v>
    <v>Corona</v>
    <v>mdp/vdpid/5061305244311355393</v>
  </rv>
  <rv s="0">
    <v>536870912</v>
    <v>Chiefland</v>
    <v>161adab1-506c-2540-0107-1454965e2f6b</v>
    <v>en-US</v>
    <v>Map</v>
  </rv>
  <rv s="0">
    <v>536870912</v>
    <v>Levy County</v>
    <v>912b9287-418f-0485-b82b-8331038a8547</v>
    <v>en-US</v>
    <v>Map</v>
  </rv>
  <rv s="1">
    <fb>16.100000000000001</fb>
    <v>9</v>
  </rv>
  <rv s="5">
    <v>196</v>
    <v>7</v>
    <v>2822</v>
    <v>0</v>
    <v>Image of Chiefland</v>
  </rv>
  <rv s="1">
    <fb>29.481667000000002</fb>
    <v>10</v>
  </rv>
  <rv s="2">
    <v>456</v>
  </rv>
  <rv s="3">
    <v>https://www.bing.com/search?q=chiefland+florida&amp;form=skydnc</v>
    <v>Learn more on Bing</v>
  </rv>
  <rv s="1">
    <fb>-82.862222000000003</fb>
    <v>10</v>
  </rv>
  <rv s="1">
    <fb>2316</fb>
    <v>9</v>
  </rv>
  <rv s="14">
    <v>#VALUE!</v>
    <v>en-US</v>
    <v>161adab1-506c-2540-0107-1454965e2f6b</v>
    <v>536870912</v>
    <v>1</v>
    <v>2821</v>
    <v>349</v>
    <v>Chiefland</v>
    <v>5</v>
    <v>466</v>
    <v>Map</v>
    <v>7</v>
    <v>8</v>
    <v>116</v>
    <v>6455</v>
    <v>6456</v>
    <v>4</v>
    <v>Chiefland is a city in Levy County, Florida, United States. The population was 2,245 at the 2010 census. Chiefland calls itself the "Gem of the Suwannee Valley" and was incorporated in 1929.</v>
    <v>6457</v>
    <v>6458</v>
    <v>6459</v>
    <v>6460</v>
    <v>6461</v>
    <v>Chiefland</v>
    <v>6462</v>
    <v>162</v>
    <v>Chiefland</v>
    <v>mdp/vdpid/5498191658602201089</v>
  </rv>
  <rv s="0">
    <v>536870912</v>
    <v>Leawood</v>
    <v>9a89d7c9-0c51-4951-ae73-f5757c00441f</v>
    <v>en-US</v>
    <v>Map</v>
  </rv>
  <rv s="1">
    <fb>39.26</fb>
    <v>9</v>
  </rv>
  <rv s="5">
    <v>197</v>
    <v>7</v>
    <v>2829</v>
    <v>0</v>
    <v>Image of Leawood</v>
  </rv>
  <rv s="1">
    <fb>38.912379999999999</fb>
    <v>10</v>
  </rv>
  <rv s="2">
    <v>457</v>
  </rv>
  <rv s="3">
    <v>https://www.bing.com/search?q=leawood+kansas&amp;form=skydnc</v>
    <v>Learn more on Bing</v>
  </rv>
  <rv s="1">
    <fb>-94.626692000000006</fb>
    <v>10</v>
  </rv>
  <rv s="1">
    <fb>33902</fb>
    <v>9</v>
  </rv>
  <rv s="14">
    <v>#VALUE!</v>
    <v>en-US</v>
    <v>9a89d7c9-0c51-4951-ae73-f5757c00441f</v>
    <v>536870912</v>
    <v>1</v>
    <v>2828</v>
    <v>349</v>
    <v>Leawood</v>
    <v>5</v>
    <v>466</v>
    <v>Map</v>
    <v>7</v>
    <v>8</v>
    <v>123</v>
    <v>4498</v>
    <v>6465</v>
    <v>4</v>
    <v>Leawood is a city in Johnson County, Kansas, United States, and is part of the Kansas City metropolitan area. As of the 2020 census, the population of the city was 33,902.</v>
    <v>6466</v>
    <v>6467</v>
    <v>6468</v>
    <v>6469</v>
    <v>6470</v>
    <v>Leawood</v>
    <v>6471</v>
    <v>10</v>
    <v>Leawood</v>
    <v>mdp/vdpid/5095879628803801089</v>
  </rv>
  <rv s="0">
    <v>536870912</v>
    <v>Olivia</v>
    <v>db2b8550-6ec6-3cee-e840-a6930e0cabcf</v>
    <v>en-US</v>
    <v>Map</v>
  </rv>
  <rv s="0">
    <v>536870912</v>
    <v>Renville County</v>
    <v>ebbc60b0-f7bc-0019-7610-c44feec1d22a</v>
    <v>en-US</v>
    <v>Map</v>
  </rv>
  <rv s="1">
    <fb>6.06</fb>
    <v>9</v>
  </rv>
  <rv s="1">
    <fb>44.776516000000001</fb>
    <v>10</v>
  </rv>
  <rv s="2">
    <v>458</v>
  </rv>
  <rv s="3">
    <v>https://www.bing.com/search?q=olivia+minnesota&amp;form=skydnc</v>
    <v>Learn more on Bing</v>
  </rv>
  <rv s="1">
    <fb>-94.989523000000005</fb>
    <v>10</v>
  </rv>
  <rv s="1">
    <fb>2343</fb>
    <v>9</v>
  </rv>
  <rv s="4">
    <v>#VALUE!</v>
    <v>en-US</v>
    <v>db2b8550-6ec6-3cee-e840-a6930e0cabcf</v>
    <v>536870912</v>
    <v>1</v>
    <v>2832</v>
    <v>3</v>
    <v>Olivia</v>
    <v>5</v>
    <v>6</v>
    <v>Map</v>
    <v>7</v>
    <v>8</v>
    <v>90</v>
    <v>6474</v>
    <v>6475</v>
    <v>4</v>
    <v>Olivia is the county seat of Renville County, Minnesota, United States. Its population was 2,484 at the 2010 census.</v>
    <v>6476</v>
    <v>6477</v>
    <v>6478</v>
    <v>6479</v>
    <v>Olivia</v>
    <v>6480</v>
    <v>10</v>
    <v>Olivia</v>
    <v>mdp/vdpid/5091334996283621377</v>
  </rv>
  <rv s="0">
    <v>536870912</v>
    <v>Flossmoor</v>
    <v>7512ac9c-af8e-781e-e366-cac280856ddf</v>
    <v>en-US</v>
    <v>Map</v>
  </rv>
  <rv s="1">
    <fb>9.4793564838297595</fb>
    <v>9</v>
  </rv>
  <rv s="1">
    <fb>41.541666999999997</fb>
    <v>10</v>
  </rv>
  <rv s="2">
    <v>459</v>
  </rv>
  <rv s="3">
    <v>https://www.bing.com/search?q=flossmoor+illinois&amp;form=skydnc</v>
    <v>Learn more on Bing</v>
  </rv>
  <rv s="1">
    <fb>-87.685000000000002</fb>
    <v>10</v>
  </rv>
  <rv s="1">
    <fb>9704</fb>
    <v>9</v>
  </rv>
  <rv s="4">
    <v>#VALUE!</v>
    <v>en-US</v>
    <v>7512ac9c-af8e-781e-e366-cac280856ddf</v>
    <v>536870912</v>
    <v>1</v>
    <v>2834</v>
    <v>3</v>
    <v>Flossmoor</v>
    <v>5</v>
    <v>6</v>
    <v>Map</v>
    <v>7</v>
    <v>8</v>
    <v>111</v>
    <v>1381</v>
    <v>6483</v>
    <v>4</v>
    <v>Flossmoor is a village in Cook County, Illinois, United States. The population was 9,704 at the 2020 census.</v>
    <v>6484</v>
    <v>6485</v>
    <v>6486</v>
    <v>6487</v>
    <v>Flossmoor</v>
    <v>6488</v>
    <v>10</v>
    <v>Flossmoor</v>
    <v>mdp/vdpid/5477704386098495489</v>
  </rv>
  <rv s="0">
    <v>536870912</v>
    <v>Winfield</v>
    <v>67e7c723-7208-1ae9-0103-3df1b48c12cc</v>
    <v>en-US</v>
    <v>Map</v>
  </rv>
  <rv s="0">
    <v>536870912</v>
    <v>Marion County</v>
    <v>58b1c37f-cf68-be40-b4f5-b9d8ec7987f7</v>
    <v>en-US</v>
    <v>Map</v>
  </rv>
  <rv s="1">
    <fb>41.957807387400003</fb>
    <v>9</v>
  </rv>
  <rv s="1">
    <fb>33.929082600000001</fb>
    <v>10</v>
  </rv>
  <rv s="3">
    <v>https://www.bing.com/search?q=winfield+alabama&amp;form=skydnc</v>
    <v>Learn more on Bing</v>
  </rv>
  <rv s="1">
    <fb>-87.816851099999994</fb>
    <v>10</v>
  </rv>
  <rv s="1">
    <fb>4845</fb>
    <v>9</v>
  </rv>
  <rv s="15">
    <v>#VALUE!</v>
    <v>en-US</v>
    <v>67e7c723-7208-1ae9-0103-3df1b48c12cc</v>
    <v>536870912</v>
    <v>1</v>
    <v>2836</v>
    <v>368</v>
    <v>Winfield</v>
    <v>5</v>
    <v>6</v>
    <v>Map</v>
    <v>7</v>
    <v>8</v>
    <v>1</v>
    <v>6491</v>
    <v>6492</v>
    <v>4</v>
    <v>Winfield is a city in Marion and Fayette counties in the U.S. state of Alabama. The population was 4,845 at the 2020 census, the second largest city in Marion County.</v>
    <v>6493</v>
    <v>6494</v>
    <v>6495</v>
    <v>Winfield</v>
    <v>6496</v>
    <v>10</v>
    <v>Winfield</v>
    <v>mdp/vdpid/5482554167790665729</v>
  </rv>
  <rv s="0">
    <v>536870912</v>
    <v>Slidell</v>
    <v>e6716c11-79aa-af9f-3aca-f1575dc471f6</v>
    <v>en-US</v>
    <v>Map</v>
  </rv>
  <rv s="1">
    <fb>39.83</fb>
    <v>9</v>
  </rv>
  <rv s="1">
    <fb>30.279167000000001</fb>
    <v>10</v>
  </rv>
  <rv s="3">
    <v>https://www.bing.com/search?q=slidell+louisiana&amp;form=skydnc</v>
    <v>Learn more on Bing</v>
  </rv>
  <rv s="1">
    <fb>-89.777777999999998</fb>
    <v>10</v>
  </rv>
  <rv s="1">
    <fb>28781</fb>
    <v>9</v>
  </rv>
  <rv s="15">
    <v>#VALUE!</v>
    <v>en-US</v>
    <v>e6716c11-79aa-af9f-3aca-f1575dc471f6</v>
    <v>536870912</v>
    <v>1</v>
    <v>2840</v>
    <v>368</v>
    <v>Slidell</v>
    <v>5</v>
    <v>6</v>
    <v>Map</v>
    <v>7</v>
    <v>8</v>
    <v>101</v>
    <v>5486</v>
    <v>6499</v>
    <v>4</v>
    <v>Slidell is a city on the northeast shore of Lake Pontchartrain in St. Tammany Parish, Louisiana, United States. The population was 28,781 at the 2020 census. It is part of the New Orleans−Metairie−Kenner metropolitan statistical area.</v>
    <v>6500</v>
    <v>6501</v>
    <v>6502</v>
    <v>Slidell</v>
    <v>6503</v>
    <v>10</v>
    <v>Slidell</v>
    <v>mdp/vdpid/5495543061859532801</v>
  </rv>
  <rv s="0">
    <v>536870912</v>
    <v>Murrieta</v>
    <v>6b1a72d5-d253-4935-9125-9310fd8f2b43</v>
    <v>en-US</v>
    <v>Map</v>
  </rv>
  <rv s="1">
    <fb>87.058000000000007</fb>
    <v>9</v>
  </rv>
  <rv s="5">
    <v>198</v>
    <v>7</v>
    <v>2846</v>
    <v>0</v>
    <v>Image of Murrieta</v>
  </rv>
  <rv s="1">
    <fb>33.559752000000003</fb>
    <v>10</v>
  </rv>
  <rv s="2">
    <v>460</v>
  </rv>
  <rv s="3">
    <v>https://www.bing.com/search?q=murrieta+california&amp;form=skydnc</v>
    <v>Learn more on Bing</v>
  </rv>
  <rv s="1">
    <fb>-117.220777</fb>
    <v>10</v>
  </rv>
  <rv s="1">
    <fb>110949</fb>
    <v>9</v>
  </rv>
  <rv s="14">
    <v>#VALUE!</v>
    <v>en-US</v>
    <v>6b1a72d5-d253-4935-9125-9310fd8f2b43</v>
    <v>536870912</v>
    <v>1</v>
    <v>2845</v>
    <v>349</v>
    <v>Murrieta</v>
    <v>18</v>
    <v>19</v>
    <v>Map</v>
    <v>7</v>
    <v>8</v>
    <v>86</v>
    <v>2497</v>
    <v>6506</v>
    <v>4</v>
    <v>Murrieta is a city in southwestern Riverside County, California, United States. The population of Murrieta was 110,949 as of the 2020 census. Murrieta experienced a 133.7% population increase between 2000 and 2010, making Murrieta one of the fastest-growing cities in the state during that period. Largely residential in character, Murrieta is typically characterized as a bedroom community. Murrieta is bordered by the city of Temecula to the south, the cities of Menifee and Wildomar to the north, and the unincorporated community of French Valley to the east. Murrieta is located in the center of the Los Angeles-San Diego mega-region. Murrieta is named for Juan Murrieta, a Californio ranchero who founded the town.</v>
    <v>6507</v>
    <v>6508</v>
    <v>6509</v>
    <v>6510</v>
    <v>6511</v>
    <v>Murrieta</v>
    <v>6512</v>
    <v>226</v>
    <v>Murrieta</v>
    <v>mdp/vdpid/5073346830293532673</v>
  </rv>
  <rv s="0">
    <v>536870912</v>
    <v>Merced</v>
    <v>a695aebd-7352-4cef-9b86-c5d36311c125</v>
    <v>en-US</v>
    <v>Map</v>
  </rv>
  <rv s="0">
    <v>536870912</v>
    <v>Merced County</v>
    <v>ebcd62c7-ce10-8787-096d-1fedf9cda28b</v>
    <v>en-US</v>
    <v>Map</v>
  </rv>
  <rv s="1">
    <fb>60.389000000000003</fb>
    <v>9</v>
  </rv>
  <rv s="5">
    <v>199</v>
    <v>7</v>
    <v>2850</v>
    <v>0</v>
    <v>Image of Merced</v>
  </rv>
  <rv s="1">
    <fb>37.299999999999997</fb>
    <v>10</v>
  </rv>
  <rv s="2">
    <v>461</v>
  </rv>
  <rv s="3">
    <v>https://www.bing.com/search?q=merced+california&amp;form=skydnc</v>
    <v>Learn more on Bing</v>
  </rv>
  <rv s="1">
    <fb>-120.483333</fb>
    <v>10</v>
  </rv>
  <rv s="1">
    <fb>86333</fb>
    <v>9</v>
  </rv>
  <rv s="14">
    <v>#VALUE!</v>
    <v>en-US</v>
    <v>a695aebd-7352-4cef-9b86-c5d36311c125</v>
    <v>536870912</v>
    <v>1</v>
    <v>2849</v>
    <v>349</v>
    <v>Merced</v>
    <v>18</v>
    <v>19</v>
    <v>Map</v>
    <v>7</v>
    <v>8</v>
    <v>86</v>
    <v>6515</v>
    <v>6516</v>
    <v>4</v>
    <v>Merced is a city in, and the county seat of, Merced County, California, United States, in the San Joaquin Valley. As of April 2020 Census, the city had a population of 86,333. Incorporated on April 1, 1889, Merced is a charter city that operates under a council-manager government. It is named after the Merced River, which flows nearby.</v>
    <v>6517</v>
    <v>6518</v>
    <v>6519</v>
    <v>6520</v>
    <v>6521</v>
    <v>Merced</v>
    <v>6522</v>
    <v>226</v>
    <v>Merced</v>
    <v>mdp/vdpid/5058419536282255361</v>
  </rv>
  <rv s="0">
    <v>536870912</v>
    <v>Dawsonville</v>
    <v>461bd9fd-07cd-1817-2049-b4bffb946f41</v>
    <v>en-US</v>
    <v>Map</v>
  </rv>
  <rv s="0">
    <v>536870912</v>
    <v>Dawson County</v>
    <v>03cf5eb9-79fd-a8b7-ca3b-2b1c73f72773</v>
    <v>en-US</v>
    <v>Map</v>
  </rv>
  <rv s="1">
    <fb>4.9209774096399999</fb>
    <v>9</v>
  </rv>
  <rv s="5">
    <v>200</v>
    <v>7</v>
    <v>2854</v>
    <v>0</v>
    <v>Image of Dawsonville</v>
  </rv>
  <rv s="3">
    <v>https://www.bing.com/search?q=dawsonville+georgia&amp;form=skydnc</v>
    <v>Learn more on Bing</v>
  </rv>
  <rv s="1">
    <fb>-84.116667000000007</fb>
    <v>10</v>
  </rv>
  <rv s="1">
    <fb>3720</fb>
    <v>9</v>
  </rv>
  <rv s="25">
    <v>#VALUE!</v>
    <v>en-US</v>
    <v>461bd9fd-07cd-1817-2049-b4bffb946f41</v>
    <v>536870912</v>
    <v>1</v>
    <v>2853</v>
    <v>664</v>
    <v>Dawsonville</v>
    <v>5</v>
    <v>466</v>
    <v>Map</v>
    <v>7</v>
    <v>8</v>
    <v>125</v>
    <v>6525</v>
    <v>6526</v>
    <v>4</v>
    <v>Dawsonville is a city in and the county seat of Dawson County, Georgia, United States. The population was 2,536 at the 2010 census, up from 619 in 2000. Dawsonville is included in the Atlanta-Sandy Springs-Roswell, GA Metropolitan Statistical Area.</v>
    <v>6527</v>
    <v>4174</v>
    <v>6528</v>
    <v>6529</v>
    <v>Dawsonville</v>
    <v>6530</v>
    <v>162</v>
    <v>Dawsonville</v>
    <v>mdp/vdpid/5484612752813064193</v>
  </rv>
  <rv s="0">
    <v>536870912</v>
    <v>Belmont</v>
    <v>814219a8-9587-4711-5b64-18753c8456ee</v>
    <v>en-US</v>
    <v>Map</v>
  </rv>
  <rv s="1">
    <fb>11.992000000000001</fb>
    <v>9</v>
  </rv>
  <rv s="1">
    <fb>37.508535999999999</fb>
    <v>10</v>
  </rv>
  <rv s="2">
    <v>462</v>
  </rv>
  <rv s="3">
    <v>https://www.bing.com/search?q=belmont+california&amp;form=skydnc</v>
    <v>Learn more on Bing</v>
  </rv>
  <rv s="1">
    <fb>-122.291951</fb>
    <v>10</v>
  </rv>
  <rv s="1">
    <fb>28335</fb>
    <v>9</v>
  </rv>
  <rv s="4">
    <v>#VALUE!</v>
    <v>en-US</v>
    <v>814219a8-9587-4711-5b64-18753c8456ee</v>
    <v>536870912</v>
    <v>1</v>
    <v>2859</v>
    <v>3</v>
    <v>Belmont</v>
    <v>18</v>
    <v>63</v>
    <v>Map</v>
    <v>7</v>
    <v>8</v>
    <v>86</v>
    <v>3158</v>
    <v>6533</v>
    <v>4</v>
    <v>Belmont is an affluent city in San Mateo County in the U.S. state of California. It is in the San Francisco Bay Area, on the San Francisco Peninsula about halfway between San Francisco and San Jose. Known for its wooded hills, views of the San Francisco Bay and stretches of open space, Belmont is a quiet residential community in the midst of the culturally and technologically rich Bay Area. It was originally part of Rancho de las Pulgas, for which one of its main roads, the Alameda de las Pulgas, is named. The city was incorporated in 1926. Its population was 28,335 at the 2020 census.</v>
    <v>6534</v>
    <v>6535</v>
    <v>6536</v>
    <v>6537</v>
    <v>Belmont</v>
    <v>6538</v>
    <v>226</v>
    <v>Belmont</v>
    <v>mdp/vdpid/5057983480013520898</v>
  </rv>
  <rv s="0">
    <v>536870912</v>
    <v>Thousand Oaks</v>
    <v>ae8a5d98-ff1c-4630-baf5-0f8766ce7c72</v>
    <v>en-US</v>
    <v>Map</v>
  </rv>
  <rv s="1">
    <fb>142.91800000000001</fb>
    <v>9</v>
  </rv>
  <rv s="1">
    <fb>34.189444000000002</fb>
    <v>10</v>
  </rv>
  <rv s="2">
    <v>463</v>
  </rv>
  <rv s="3">
    <v>https://www.bing.com/search?q=thousand+oaks+california&amp;form=skydnc</v>
    <v>Learn more on Bing</v>
  </rv>
  <rv s="1">
    <fb>-118.875</fb>
    <v>10</v>
  </rv>
  <rv s="1">
    <fb>126966</fb>
    <v>9</v>
  </rv>
  <rv s="4">
    <v>#VALUE!</v>
    <v>en-US</v>
    <v>ae8a5d98-ff1c-4630-baf5-0f8766ce7c72</v>
    <v>536870912</v>
    <v>1</v>
    <v>2866</v>
    <v>3</v>
    <v>Thousand Oaks</v>
    <v>18</v>
    <v>63</v>
    <v>Map</v>
    <v>7</v>
    <v>8</v>
    <v>86</v>
    <v>1824</v>
    <v>6541</v>
    <v>4</v>
    <v>Thousand Oaks is the second-largest city in Ventura County, California, United States. It is in the northwestern part of Greater Los Angeles, approximately 40 miles from Downtown Los Angeles, and is less than 15 miles from the Los Angeles neighborhood of Woodland Hills. It is named after the many oak trees present in the area.</v>
    <v>6542</v>
    <v>6543</v>
    <v>6544</v>
    <v>6545</v>
    <v>Thousand Oaks</v>
    <v>6546</v>
    <v>226</v>
    <v>Thousand Oaks</v>
    <v>mdp/vdpid/5059740916290420737</v>
  </rv>
  <rv s="0">
    <v>536870912</v>
    <v>Livermore</v>
    <v>f9fb60c7-af67-4882-9ee2-b33a4e5a9e11</v>
    <v>en-US</v>
    <v>Map</v>
  </rv>
  <rv s="1">
    <fb>37.681944000000001</fb>
    <v>10</v>
  </rv>
  <rv s="2">
    <v>464</v>
  </rv>
  <rv s="3">
    <v>https://www.bing.com/search?q=livermore+california&amp;form=skydnc</v>
    <v>Learn more on Bing</v>
  </rv>
  <rv s="1">
    <fb>-121.768056</fb>
    <v>10</v>
  </rv>
  <rv s="1">
    <fb>87955</fb>
    <v>9</v>
  </rv>
  <rv s="4">
    <v>#VALUE!</v>
    <v>en-US</v>
    <v>f9fb60c7-af67-4882-9ee2-b33a4e5a9e11</v>
    <v>536870912</v>
    <v>1</v>
    <v>2872</v>
    <v>3</v>
    <v>Livermore</v>
    <v>18</v>
    <v>63</v>
    <v>Map</v>
    <v>7</v>
    <v>8</v>
    <v>86</v>
    <v>3925</v>
    <v>5444</v>
    <v>4</v>
    <v>Livermore is a city in Alameda County, California, United States. With a 2020 population of 87,955, Livermore is the most populous city in the Tri-Valley. It is located on the eastern edge of California's San Francisco Bay Area. The current mayor is Bob Woerner.</v>
    <v>6549</v>
    <v>6550</v>
    <v>6551</v>
    <v>6552</v>
    <v>Livermore</v>
    <v>6553</v>
    <v>226</v>
    <v>Livermore</v>
    <v>mdp/vdpid/5057981310501388290</v>
  </rv>
  <rv s="0">
    <v>536870912</v>
    <v>Knoxville</v>
    <v>36c53949-92d8-4b8c-95c7-e92b839f90c5</v>
    <v>en-US</v>
    <v>Map</v>
  </rv>
  <rv s="0">
    <v>536870912</v>
    <v>Knox County</v>
    <v>75fdb132-30dc-305f-9b9b-6850f27f1246</v>
    <v>en-US</v>
    <v>Map</v>
  </rv>
  <rv s="1">
    <fb>254.05193374300001</fb>
    <v>9</v>
  </rv>
  <rv s="1">
    <fb>35.962644400000002</fb>
    <v>10</v>
  </rv>
  <rv s="2">
    <v>465</v>
  </rv>
  <rv s="3">
    <v>https://www.bing.com/search?q=knoxville+tennessee&amp;form=skydnc</v>
    <v>Learn more on Bing</v>
  </rv>
  <rv s="1">
    <fb>-83.916723899999994</fb>
    <v>10</v>
  </rv>
  <rv s="1">
    <fb>190740</fb>
    <v>9</v>
  </rv>
  <rv s="4">
    <v>#VALUE!</v>
    <v>en-US</v>
    <v>36c53949-92d8-4b8c-95c7-e92b839f90c5</v>
    <v>536870912</v>
    <v>1</v>
    <v>2876</v>
    <v>3</v>
    <v>Knoxville</v>
    <v>18</v>
    <v>63</v>
    <v>Map</v>
    <v>7</v>
    <v>8</v>
    <v>118</v>
    <v>6556</v>
    <v>6557</v>
    <v>4</v>
    <v>Knoxville is a city in and the county seat of Knox County in the U.S. state of Tennessee. As of the 2020 United States census, Knoxville's population was 190,740, making it the largest city in the East Tennessee Grand Division and the state's third largest city after Nashville and Memphis. Knoxville is the principal city of the Knoxville Metropolitan Statistical Area, which had an estimated population of 869,046 in 2019.</v>
    <v>6558</v>
    <v>6559</v>
    <v>6560</v>
    <v>6561</v>
    <v>Knoxville</v>
    <v>6562</v>
    <v>162</v>
    <v>Knoxville</v>
    <v>mdp/vdpid/5484290154615013377</v>
  </rv>
  <rv s="0">
    <v>536870912</v>
    <v>Sanborn</v>
    <v>a042469d-4069-5362-8d69-cb959768865b</v>
    <v>en-US</v>
    <v>Map</v>
  </rv>
  <rv s="0">
    <v>536870912</v>
    <v>Redwood County</v>
    <v>e0091546-6ef8-b698-d422-dad8024e64c0</v>
    <v>en-US</v>
    <v>Map</v>
  </rv>
  <rv s="1">
    <fb>44.209721999999999</fb>
    <v>10</v>
  </rv>
  <rv s="3">
    <v>https://www.bing.com/search?q=sanborn+minnesota&amp;form=skydnc</v>
    <v>Learn more on Bing</v>
  </rv>
  <rv s="1">
    <fb>-95.128611000000006</fb>
    <v>10</v>
  </rv>
  <rv s="1">
    <fb>313</fb>
    <v>9</v>
  </rv>
  <rv s="15">
    <v>#VALUE!</v>
    <v>en-US</v>
    <v>a042469d-4069-5362-8d69-cb959768865b</v>
    <v>536870912</v>
    <v>1</v>
    <v>2878</v>
    <v>368</v>
    <v>Sanborn</v>
    <v>5</v>
    <v>6</v>
    <v>Map</v>
    <v>7</v>
    <v>548</v>
    <v>90</v>
    <v>6565</v>
    <v>3419</v>
    <v>4</v>
    <v>Sanborn is a city in Redwood County, Minnesota, United States. The population was 339 at the 2010 census.</v>
    <v>6566</v>
    <v>6567</v>
    <v>6568</v>
    <v>Sanborn</v>
    <v>6569</v>
    <v>10</v>
    <v>Sanborn</v>
    <v>mdp/vdpid/5091399498891001857</v>
  </rv>
  <rv s="0">
    <v>536870912</v>
    <v>Pembroke Pines</v>
    <v>dccbbfeb-632c-4c4d-a465-8b230a72fa22</v>
    <v>en-US</v>
    <v>Map</v>
  </rv>
  <rv s="1">
    <fb>90.2</fb>
    <v>9</v>
  </rv>
  <rv s="1">
    <fb>26.012499999999999</fb>
    <v>10</v>
  </rv>
  <rv s="2">
    <v>466</v>
  </rv>
  <rv s="3">
    <v>https://www.bing.com/search?q=pembroke+pines+florida&amp;form=skydnc</v>
    <v>Learn more on Bing</v>
  </rv>
  <rv s="1">
    <fb>-80.313610999999995</fb>
    <v>10</v>
  </rv>
  <rv s="1">
    <fb>171178</fb>
    <v>9</v>
  </rv>
  <rv s="4">
    <v>#VALUE!</v>
    <v>en-US</v>
    <v>dccbbfeb-632c-4c4d-a465-8b230a72fa22</v>
    <v>536870912</v>
    <v>1</v>
    <v>2884</v>
    <v>3</v>
    <v>Pembroke Pines</v>
    <v>18</v>
    <v>63</v>
    <v>Map</v>
    <v>7</v>
    <v>8</v>
    <v>116</v>
    <v>3318</v>
    <v>6572</v>
    <v>4</v>
    <v>Pembroke Pines is a city in southern Broward County, Florida, United States. The city is located 22 miles north of Miami. The population of Pembroke Pines is 171,178 as of the 2020 census. It is a suburb of and the fourth-most populous city in the Miami metropolitan area, which was home to an estimated 6,012,331 people in 2015.</v>
    <v>6573</v>
    <v>6574</v>
    <v>6575</v>
    <v>6576</v>
    <v>Pembroke Pines</v>
    <v>6577</v>
    <v>162</v>
    <v>Pembroke Pines</v>
    <v>mdp/vdpid/5502108076238438401</v>
  </rv>
  <rv s="0">
    <v>536870912</v>
    <v>Plover</v>
    <v>5025ad76-8cea-8540-11f6-485743296b72</v>
    <v>en-US</v>
    <v>Map</v>
  </rv>
  <rv s="1">
    <fb>27.95</fb>
    <v>9</v>
  </rv>
  <rv s="1">
    <fb>44.463881399999998</fb>
    <v>10</v>
  </rv>
  <rv s="3">
    <v>https://www.bing.com/search?q=plover+wisconsin&amp;form=skydnc</v>
    <v>Learn more on Bing</v>
  </rv>
  <rv s="1">
    <fb>-89.544630499999997</fb>
    <v>10</v>
  </rv>
  <rv s="1">
    <fb>12552</fb>
    <v>9</v>
  </rv>
  <rv s="15">
    <v>#VALUE!</v>
    <v>en-US</v>
    <v>5025ad76-8cea-8540-11f6-485743296b72</v>
    <v>536870912</v>
    <v>1</v>
    <v>2888</v>
    <v>368</v>
    <v>Plover</v>
    <v>5</v>
    <v>6</v>
    <v>Map</v>
    <v>7</v>
    <v>923</v>
    <v>115</v>
    <v>3257</v>
    <v>6580</v>
    <v>4</v>
    <v>Plover is a village in Portage County, Wisconsin, United States. A suburb of Stevens Point, it is part of the Stevens Point Micropolitan Statistical Area. The population was 12,123 at the 2010 United States census.</v>
    <v>6581</v>
    <v>6582</v>
    <v>6583</v>
    <v>Plover</v>
    <v>6584</v>
    <v>10</v>
    <v>Plover</v>
    <v>mdp/vdpid/5476408547287760897</v>
  </rv>
  <rv s="0">
    <v>536870912</v>
    <v>Oak Brook</v>
    <v>08851ac3-6ca6-2f31-fd0f-5e2fe724c364</v>
    <v>en-US</v>
    <v>Map</v>
  </rv>
  <rv s="1">
    <fb>21.49</fb>
    <v>9</v>
  </rv>
  <rv s="1">
    <fb>41.832946100000001</fb>
    <v>10</v>
  </rv>
  <rv s="2">
    <v>467</v>
  </rv>
  <rv s="3">
    <v>https://www.bing.com/search?q=oak+brook+illinois&amp;form=skydnc</v>
    <v>Learn more on Bing</v>
  </rv>
  <rv s="1">
    <fb>-87.928668500000001</fb>
    <v>10</v>
  </rv>
  <rv s="1">
    <fb>8163</fb>
    <v>9</v>
  </rv>
  <rv s="4">
    <v>#VALUE!</v>
    <v>en-US</v>
    <v>08851ac3-6ca6-2f31-fd0f-5e2fe724c364</v>
    <v>536870912</v>
    <v>1</v>
    <v>2893</v>
    <v>3</v>
    <v>Oak Brook</v>
    <v>18</v>
    <v>63</v>
    <v>Map</v>
    <v>7</v>
    <v>8</v>
    <v>111</v>
    <v>1381</v>
    <v>6587</v>
    <v>4</v>
    <v>Oak Brook is a village in DuPage County with a small portion in Cook County in Illinois. The population was 7,883 at the 2010 census. This suburb of Chicago has the headquarters of several companies and organizations including Ace Hardware, Blistex, Federal Signal, CenterPoint Properties, Sanford L.P., TreeHouse Foods, and Lions Clubs International. It is the former corporate home of McDonald's and Ferrara Candy.</v>
    <v>6588</v>
    <v>6589</v>
    <v>6590</v>
    <v>6591</v>
    <v>Oak Brook</v>
    <v>6592</v>
    <v>10</v>
    <v>Oak Brook</v>
    <v>mdp/vdpid/5477672989854007297</v>
  </rv>
  <rv s="0">
    <v>536870912</v>
    <v>Peterborough</v>
    <v>390b8bde-3ed1-2feb-3561-0fc9c4502fac</v>
    <v>en-US</v>
    <v>Map</v>
  </rv>
  <rv s="1">
    <fb>58.6114309369</fb>
    <v>9</v>
  </rv>
  <rv s="1">
    <fb>44.305912999999997</fb>
    <v>10</v>
  </rv>
  <rv s="2">
    <v>468</v>
  </rv>
  <rv s="3">
    <v>https://www.bing.com/search?q=peterborough+ontario&amp;form=skydnc</v>
    <v>Learn more on Bing</v>
  </rv>
  <rv s="1">
    <fb>-78.320087000000001</fb>
    <v>10</v>
  </rv>
  <rv s="1">
    <fb>81032</fb>
    <v>9</v>
  </rv>
  <rv s="16">
    <v>#VALUE!</v>
    <v>en-US</v>
    <v>390b8bde-3ed1-2feb-3561-0fc9c4502fac</v>
    <v>536870912</v>
    <v>1</v>
    <v>2896</v>
    <v>447</v>
    <v>Peterborough</v>
    <v>18</v>
    <v>63</v>
    <v>Map</v>
    <v>7</v>
    <v>923</v>
    <v>1633</v>
    <v>6595</v>
    <v>1635</v>
    <v>Peterborough is a city on the Otonabee River in Ontario, Canada. According to the 2016 Census, the population of the City of Peterborough was 81,032. The population of the Peterborough Census Metropolitan Area, which includes the surrounding Townships of Selwyn, Cavan Monaghan, Otonabee-South Monaghan, and Douro-Dummer, was 121,721 in 2016. In 2016, Peterborough ranked 32nd among the country's 35 census metropolitan areas according to the CMA in Canada. The current mayor of Peterborough is Diane Therrien.</v>
    <v>6596</v>
    <v>6597</v>
    <v>6598</v>
    <v>6599</v>
    <v>Peterborough</v>
    <v>6600</v>
    <v>162</v>
    <v>Peterborough</v>
    <v>mdp/vdpid/5485416882292916226</v>
  </rv>
  <rv s="0">
    <v>536870912</v>
    <v>Oconomowoc</v>
    <v>7478dffd-c0c4-42e0-f2a4-88d8de54aa7b</v>
    <v>en-US</v>
    <v>Map</v>
  </rv>
  <rv s="1">
    <fb>31.55</fb>
    <v>9</v>
  </rv>
  <rv s="1">
    <fb>43.108611111111102</fb>
    <v>10</v>
  </rv>
  <rv s="2">
    <v>469</v>
  </rv>
  <rv s="3">
    <v>https://www.bing.com/search?q=oconomowoc+wisconsin&amp;form=skydnc</v>
    <v>Learn more on Bing</v>
  </rv>
  <rv s="1">
    <fb>-88.496944444444495</fb>
    <v>10</v>
  </rv>
  <rv s="1">
    <fb>18203</fb>
    <v>9</v>
  </rv>
  <rv s="4">
    <v>#VALUE!</v>
    <v>en-US</v>
    <v>7478dffd-c0c4-42e0-f2a4-88d8de54aa7b</v>
    <v>536870912</v>
    <v>1</v>
    <v>2899</v>
    <v>3</v>
    <v>Oconomowoc</v>
    <v>18</v>
    <v>63</v>
    <v>Map</v>
    <v>7</v>
    <v>8</v>
    <v>115</v>
    <v>4011</v>
    <v>6603</v>
    <v>4</v>
    <v>Oconomowoc is a city in Waukesha County, Wisconsin, United States. The name was derived from Coo-no-mo-wauk, the Potawatomi term for "waterfall." The population was 15,712 at the 2010 census. The city is partially adjacent to the Town of Oconomowoc and near the village of Oconomowoc Lake, Wisconsin.</v>
    <v>6604</v>
    <v>6605</v>
    <v>6606</v>
    <v>6607</v>
    <v>Oconomowoc</v>
    <v>6608</v>
    <v>10</v>
    <v>Oconomowoc</v>
    <v>mdp/vdpid/5476818895845195794</v>
  </rv>
  <rv s="0">
    <v>536870912</v>
    <v>Palos Heights</v>
    <v>be508bd5-4ef6-3be4-5bfd-a6188aed4e95</v>
    <v>en-US</v>
    <v>Map</v>
  </rv>
  <rv s="1">
    <fb>10.023253987000301</fb>
    <v>9</v>
  </rv>
  <rv s="1">
    <fb>41.665278000000001</fb>
    <v>10</v>
  </rv>
  <rv s="2">
    <v>470</v>
  </rv>
  <rv s="3">
    <v>https://www.bing.com/search?q=palos+heights+illinois&amp;form=skydnc</v>
    <v>Learn more on Bing</v>
  </rv>
  <rv s="1">
    <fb>-87.797222000000005</fb>
    <v>10</v>
  </rv>
  <rv s="1">
    <fb>12068</fb>
    <v>9</v>
  </rv>
  <rv s="4">
    <v>#VALUE!</v>
    <v>en-US</v>
    <v>be508bd5-4ef6-3be4-5bfd-a6188aed4e95</v>
    <v>536870912</v>
    <v>1</v>
    <v>2903</v>
    <v>3</v>
    <v>Palos Heights</v>
    <v>5</v>
    <v>6</v>
    <v>Map</v>
    <v>7</v>
    <v>8</v>
    <v>111</v>
    <v>1381</v>
    <v>6611</v>
    <v>4</v>
    <v>Palos Heights is a city in Cook County, Illinois, United States. It is a southwest suburb of Chicago. Per the 2020 census, the population was 12,068.</v>
    <v>6612</v>
    <v>6613</v>
    <v>6614</v>
    <v>6615</v>
    <v>Palos Heights</v>
    <v>6616</v>
    <v>10</v>
    <v>Palos Heights</v>
    <v>mdp/vdpid/5477698206412308481</v>
  </rv>
  <rv s="0">
    <v>536870912</v>
    <v>Montgomery</v>
    <v>995b5de0-edb4-882a-41f8-c6672dcd46c6</v>
    <v>en-US</v>
    <v>Map</v>
  </rv>
  <rv s="1">
    <fb>24.72</fb>
    <v>9</v>
  </rv>
  <rv s="1">
    <fb>41.729913000000003</fb>
    <v>10</v>
  </rv>
  <rv s="3">
    <v>https://www.bing.com/search?q=montgomery+illinois&amp;form=skydnc</v>
    <v>Learn more on Bing</v>
  </rv>
  <rv s="1">
    <fb>-88.340213000000006</fb>
    <v>10</v>
  </rv>
  <rv s="1">
    <fb>20262</fb>
    <v>9</v>
  </rv>
  <rv s="15">
    <v>#VALUE!</v>
    <v>en-US</v>
    <v>995b5de0-edb4-882a-41f8-c6672dcd46c6</v>
    <v>536870912</v>
    <v>1</v>
    <v>2906</v>
    <v>368</v>
    <v>Montgomery</v>
    <v>18</v>
    <v>63</v>
    <v>Map</v>
    <v>7</v>
    <v>8</v>
    <v>111</v>
    <v>2228</v>
    <v>6619</v>
    <v>4</v>
    <v>Montgomery is a village in Kane and Kendall counties, Illinois, as well as a Chicago suburb. The population was 20,262 at the 2020 census. Between 2000 and 2010 the village population grew 237 percent, making Montgomery the ninth fastest growing municipality in Illinois during the decade.</v>
    <v>6620</v>
    <v>6621</v>
    <v>6622</v>
    <v>Montgomery</v>
    <v>6623</v>
    <v>10</v>
    <v>Montgomery</v>
    <v>mdp/vdpid/5477664879378694145</v>
  </rv>
  <rv s="0">
    <v>536870912</v>
    <v>Clermont</v>
    <v>f485ba74-79aa-5570-cf8b-54c5562a5632</v>
    <v>en-US</v>
    <v>Map</v>
  </rv>
  <rv s="1">
    <fb>1.8129916772400001</fb>
    <v>9</v>
  </rv>
  <rv s="1">
    <fb>39.814444000000002</fb>
    <v>10</v>
  </rv>
  <rv s="3">
    <v>https://www.bing.com/search?q=clermont+indiana&amp;form=skydnc</v>
    <v>Learn more on Bing</v>
  </rv>
  <rv s="1">
    <fb>-86.321667000000005</fb>
    <v>10</v>
  </rv>
  <rv s="1">
    <fb>1384</fb>
    <v>9</v>
  </rv>
  <rv s="15">
    <v>#VALUE!</v>
    <v>en-US</v>
    <v>f485ba74-79aa-5570-cf8b-54c5562a5632</v>
    <v>536870912</v>
    <v>1</v>
    <v>2909</v>
    <v>368</v>
    <v>Clermont</v>
    <v>18</v>
    <v>63</v>
    <v>Map</v>
    <v>7</v>
    <v>8</v>
    <v>117</v>
    <v>1417</v>
    <v>6626</v>
    <v>4</v>
    <v>Clermont is a town in Pike and Wayne townships of Marion County, Indiana, United States. The population was 1,356 at the 2010 census. It has existed as an "included town" since 1970, when it was incorporated into Indianapolis as part of Unigov. It is legally part of Indianapolis, while retaining a town government under IC 36-3-2-5. The city is known for hosting Lucas Oil Raceway at Indianapolis, consisting of one of the nation's premier short-track ovals and also the premier American drag racing event, the NHRA U.S. Nationals.</v>
    <v>6627</v>
    <v>6628</v>
    <v>6629</v>
    <v>Clermont</v>
    <v>6630</v>
    <v>3710</v>
    <v>Clermont</v>
    <v>mdp/vdpid/5478459277553172482</v>
  </rv>
  <rv s="0">
    <v>536870912</v>
    <v>Cherry Hill</v>
    <v>d84c372f-ba29-dfae-b1ca-db8afc49c62f</v>
    <v>en-US</v>
    <v>Map</v>
  </rv>
  <rv s="0">
    <v>536870912</v>
    <v>Camden County</v>
    <v>27f2e310-fcd4-f2de-cca3-b44f39fce66e</v>
    <v>en-US</v>
    <v>Map</v>
  </rv>
  <rv s="1">
    <fb>62.792000000000002</fb>
    <v>9</v>
  </rv>
  <rv s="1">
    <fb>39.904611000000003</fb>
    <v>10</v>
  </rv>
  <rv s="2">
    <v>471</v>
  </rv>
  <rv s="3">
    <v>https://www.bing.com/search?q=cherry+hill+new+jersey&amp;form=skydnc</v>
    <v>Learn more on Bing</v>
  </rv>
  <rv s="1">
    <fb>-74.997</fb>
    <v>10</v>
  </rv>
  <rv s="1">
    <fb>71009</fb>
    <v>9</v>
  </rv>
  <rv s="4">
    <v>#VALUE!</v>
    <v>en-US</v>
    <v>d84c372f-ba29-dfae-b1ca-db8afc49c62f</v>
    <v>536870912</v>
    <v>1</v>
    <v>2915</v>
    <v>3</v>
    <v>Cherry Hill</v>
    <v>18</v>
    <v>63</v>
    <v>Map</v>
    <v>7</v>
    <v>548</v>
    <v>88</v>
    <v>6633</v>
    <v>6634</v>
    <v>4</v>
    <v>Cherry Hill is a township within Camden County, in the U.S. state of New Jersey. As of the 2020 United States Census, the township had a population of 74,553, reflecting an increase of 3,508 from the 71,045 counted in the 2010 Census, which had in turn increased by 1,080 from the 69,965 counted in the 2000 Census. As of 2020, the township was the state's 12th most populous municipality and the largest in Camden County, after having been the state's 13th most populous municipality in the 2000 Census. Cherry Hill is a suburb of Philadelphia and with the decline of downtown Camden has become an edge city and one of the region's main commercial centers. Cherry Hill is situated on the Delaware Valley coastal plain, approximately eight miles southeast of Center City, Philadelphia.</v>
    <v>6635</v>
    <v>6636</v>
    <v>6637</v>
    <v>6638</v>
    <v>Cherry Hill</v>
    <v>6639</v>
    <v>162</v>
    <v>Cherry Hill</v>
    <v>mdp/vdpid/5487464062667194369</v>
  </rv>
  <rv s="0">
    <v>536870912</v>
    <v>Bakersfield</v>
    <v>c9cb18d6-e00c-49f8-ab28-dcf2ad3dea9d</v>
    <v>en-US</v>
    <v>Map</v>
  </rv>
  <rv s="0">
    <v>536870912</v>
    <v>Kern County</v>
    <v>0aa98df2-cc2c-680c-9ac3-0579ec6c1d68</v>
    <v>en-US</v>
    <v>Map</v>
  </rv>
  <rv s="1">
    <fb>371.94600000000003</fb>
    <v>9</v>
  </rv>
  <rv s="5">
    <v>201</v>
    <v>7</v>
    <v>2921</v>
    <v>0</v>
    <v>Image of Bakersfield</v>
  </rv>
  <rv s="1">
    <fb>35.366667</fb>
    <v>10</v>
  </rv>
  <rv s="0">
    <v>805306368</v>
    <v>Karen Goh (Mayor)</v>
    <v>f138069d-7bc6-098c-fe45-dc0ff9655987</v>
    <v>en-US</v>
    <v>Generic</v>
  </rv>
  <rv s="2">
    <v>472</v>
  </rv>
  <rv s="3">
    <v>https://www.bing.com/search?q=bakersfield+california&amp;form=skydnc</v>
    <v>Learn more on Bing</v>
  </rv>
  <rv s="1">
    <fb>-119.016667</fb>
    <v>10</v>
  </rv>
  <rv s="1">
    <fb>403455</fb>
    <v>9</v>
  </rv>
  <rv s="14">
    <v>#VALUE!</v>
    <v>en-US</v>
    <v>c9cb18d6-e00c-49f8-ab28-dcf2ad3dea9d</v>
    <v>536870912</v>
    <v>1</v>
    <v>2920</v>
    <v>349</v>
    <v>Bakersfield</v>
    <v>18</v>
    <v>19</v>
    <v>Map</v>
    <v>7</v>
    <v>8</v>
    <v>86</v>
    <v>6642</v>
    <v>6643</v>
    <v>4</v>
    <v>Bakersfield is a city in Kern County, California, United States. It is the county seat and largest city of Kern County. The city covers about 151 sq mi near the southern end of the San Joaquin Valley and the Central Valley region. Bakersfield's population as of the 2020 census was 403,455, making it the 48th-most populous city in the United States of America and the 9th-most populous city in California. The Bakersfield–Delano Metropolitan Statistical Area, which includes all of Kern County, had a 2020 census population of 909,235, making it the 62nd-largest metropolitan area in the United States. The more built-up portion of the metro area that includes Bakersfield and areas immediately around the city, such as East Bakersfield, Oildale, and Rosedale, has a population of 523,994.</v>
    <v>6644</v>
    <v>6645</v>
    <v>6647</v>
    <v>6648</v>
    <v>6649</v>
    <v>Bakersfield</v>
    <v>6650</v>
    <v>226</v>
    <v>Bakersfield</v>
    <v>mdp/vdpid/5059470845592731649</v>
  </rv>
  <rv s="0">
    <v>536870912</v>
    <v>Eden Prairie</v>
    <v>8ee0013c-de03-5c72-4f87-76290e4dbd82</v>
    <v>en-US</v>
    <v>Map</v>
  </rv>
  <rv s="1">
    <fb>91.14</fb>
    <v>9</v>
  </rv>
  <rv s="5">
    <v>202</v>
    <v>7</v>
    <v>2928</v>
    <v>0</v>
    <v>Image of Eden Prairie</v>
  </rv>
  <rv s="1">
    <fb>44.854033000000001</fb>
    <v>10</v>
  </rv>
  <rv s="2">
    <v>473</v>
  </rv>
  <rv s="3">
    <v>https://www.bing.com/search?q=eden+prairie+minnesota&amp;form=skydnc</v>
    <v>Learn more on Bing</v>
  </rv>
  <rv s="1">
    <fb>-93.460170000000005</fb>
    <v>10</v>
  </rv>
  <rv s="1">
    <fb>64198</fb>
    <v>9</v>
  </rv>
  <rv s="14">
    <v>#VALUE!</v>
    <v>en-US</v>
    <v>8ee0013c-de03-5c72-4f87-76290e4dbd82</v>
    <v>536870912</v>
    <v>1</v>
    <v>2927</v>
    <v>349</v>
    <v>Eden Prairie</v>
    <v>18</v>
    <v>19</v>
    <v>Map</v>
    <v>7</v>
    <v>8</v>
    <v>90</v>
    <v>1251</v>
    <v>6653</v>
    <v>4</v>
    <v>Eden Prairie is a city 12 miles southwest of downtown Minneapolis in Hennepin County and the 15th-largest city in the State of Minnesota, United States. As of the 2020 census, it has a population of 64,198. The city is adjacent to the north bank of the Minnesota River, upstream from its confluence with the Mississippi River.</v>
    <v>6654</v>
    <v>6655</v>
    <v>6656</v>
    <v>6657</v>
    <v>6658</v>
    <v>Eden Prairie</v>
    <v>6659</v>
    <v>10</v>
    <v>Eden Prairie</v>
    <v>mdp/vdpid/5091496841053208577</v>
  </rv>
  <rv s="0">
    <v>536870912</v>
    <v>Elkhart</v>
    <v>af54ce4c-160b-c542-2595-57f3418f81be</v>
    <v>en-US</v>
    <v>Map</v>
  </rv>
  <rv s="0">
    <v>536870912</v>
    <v>Elkhart County</v>
    <v>ae2f5583-1014-4d20-0953-ead95b245c39</v>
    <v>en-US</v>
    <v>Map</v>
  </rv>
  <rv s="1">
    <fb>63.25</fb>
    <v>9</v>
  </rv>
  <rv s="1">
    <fb>41.687381000000002</fb>
    <v>10</v>
  </rv>
  <rv s="3">
    <v>https://www.bing.com/search?q=elkhart+indiana&amp;form=skydnc</v>
    <v>Learn more on Bing</v>
  </rv>
  <rv s="1">
    <fb>-85.973535999999996</fb>
    <v>10</v>
  </rv>
  <rv s="1">
    <fb>53923</fb>
    <v>9</v>
  </rv>
  <rv s="15">
    <v>#VALUE!</v>
    <v>en-US</v>
    <v>af54ce4c-160b-c542-2595-57f3418f81be</v>
    <v>536870912</v>
    <v>1</v>
    <v>2934</v>
    <v>368</v>
    <v>Elkhart</v>
    <v>18</v>
    <v>63</v>
    <v>Map</v>
    <v>7</v>
    <v>8</v>
    <v>117</v>
    <v>6662</v>
    <v>6663</v>
    <v>4</v>
    <v>Elkhart is a city in Elkhart County, Indiana, United States. The city is located 15 miles east of South Bend, Indiana, 110 miles east of Chicago, Illinois, and 150 miles north of Indianapolis, Indiana. Elkhart has the larger population of the two principal cities of the Elkhart-Goshen Metropolitan Statistical Area, which in turn is part of the South Bend-Elkhart-Mishawaka Combined Statistical Area, in a region commonly known as Indianagan. The population was 53,923 at the 2020 census. Despite the shared name and being the most populous city in the county, it is not the county seat of Elkhart County; that position is held by the city of Goshen, located about 10 miles southeast of Elkhart.</v>
    <v>6664</v>
    <v>6665</v>
    <v>6666</v>
    <v>Elkhart</v>
    <v>6667</v>
    <v>3710</v>
    <v>Elkhart</v>
    <v>mdp/vdpid/5478129687215472641</v>
  </rv>
  <rv s="0">
    <v>536870912</v>
    <v>Truman</v>
    <v>9088bebd-f750-35f2-1d89-bb146afe8b89</v>
    <v>en-US</v>
    <v>Map</v>
  </rv>
  <rv s="0">
    <v>536870912</v>
    <v>Martin County</v>
    <v>0322fa85-014a-2f08-3399-41a8f03c5720</v>
    <v>en-US</v>
    <v>Map</v>
  </rv>
  <rv s="1">
    <fb>2.82</fb>
    <v>9</v>
  </rv>
  <rv s="1">
    <fb>43.827778000000002</fb>
    <v>10</v>
  </rv>
  <rv s="3">
    <v>https://www.bing.com/search?q=truman+minnesota&amp;form=skydnc</v>
    <v>Learn more on Bing</v>
  </rv>
  <rv s="1">
    <fb>-94.437222000000006</fb>
    <v>10</v>
  </rv>
  <rv s="1">
    <fb>1053</fb>
    <v>9</v>
  </rv>
  <rv s="15">
    <v>#VALUE!</v>
    <v>en-US</v>
    <v>9088bebd-f750-35f2-1d89-bb146afe8b89</v>
    <v>536870912</v>
    <v>1</v>
    <v>2937</v>
    <v>368</v>
    <v>Truman</v>
    <v>5</v>
    <v>6</v>
    <v>Map</v>
    <v>7</v>
    <v>548</v>
    <v>90</v>
    <v>6670</v>
    <v>6671</v>
    <v>4</v>
    <v>Truman is a city in Martin County, Minnesota, United States. The population was 1,115 at the 2010 census. The U.S. Census Bureau estimated 2018 population is 1,053.</v>
    <v>6672</v>
    <v>6673</v>
    <v>6674</v>
    <v>Truman</v>
    <v>6675</v>
    <v>10</v>
    <v>Truman</v>
    <v>mdp/vdpid/5091453096442200065</v>
  </rv>
  <rv s="0">
    <v>536870912</v>
    <v>Broomfield</v>
    <v>dd4cdc31-900a-fb77-fc3f-9976d389a463</v>
    <v>en-US</v>
    <v>Map</v>
  </rv>
  <rv s="1">
    <fb>71.224673034199995</fb>
    <v>9</v>
  </rv>
  <rv s="5">
    <v>203</v>
    <v>7</v>
    <v>2943</v>
    <v>0</v>
    <v>Image of Broomfield</v>
  </rv>
  <rv s="3">
    <v>https://www.bing.com/search?q=broomfield+colorado&amp;form=skydnc</v>
    <v>Learn more on Bing</v>
  </rv>
  <rv s="1">
    <fb>74112</fb>
    <v>9</v>
  </rv>
  <rv s="42">
    <v>#VALUE!</v>
    <v>en-US</v>
    <v>dd4cdc31-900a-fb77-fc3f-9976d389a463</v>
    <v>536870912</v>
    <v>1</v>
    <v>2942</v>
    <v>1402</v>
    <v>Broomfield</v>
    <v>454</v>
    <v>19</v>
    <v>Map</v>
    <v>7</v>
    <v>8</v>
    <v>132</v>
    <v>6678</v>
    <v>4</v>
    <v>The City and County of Broomfield is a consolidated city and county located in the U.S. state of Colorado. Broomfield has a consolidated government which operates under Article XX, Sections 10-13 of the Constitution of the State of Colorado. The Broomfield population was 74,112 at the 2020 United States Census, making it the 15th most populous municipality and the 12th most populous county in Colorado. Broomfield is a part of the Denver–Aurora–Lakewood, CO Metropolitan Statistical Area and the Front Range Urban Corridor.</v>
    <v>6679</v>
    <v>6680</v>
    <v>Broomfield</v>
    <v>6681</v>
    <v>1451</v>
    <v>Broomfield</v>
    <v>mdp/vdpid/5083941056672694273</v>
  </rv>
  <rv s="0">
    <v>536870912</v>
    <v>Bronx</v>
    <v>7df5a4fa-bd7b-afb1-8d15-ee3b522a9231</v>
    <v>en-US</v>
    <v>Map</v>
  </rv>
  <rv s="1">
    <fb>148.74301717700001</fb>
    <v>9</v>
  </rv>
  <rv s="1">
    <fb>40.826152999999998</fb>
    <v>10</v>
  </rv>
  <rv s="3">
    <v>https://www.bing.com/search?q=the+bronx&amp;form=skydnc</v>
    <v>Learn more on Bing</v>
  </rv>
  <rv s="1">
    <fb>-73.920265000000001</fb>
    <v>10</v>
  </rv>
  <rv s="1">
    <fb>1472654</fb>
    <v>9</v>
  </rv>
  <rv s="20">
    <v>#VALUE!</v>
    <v>en-US</v>
    <v>7df5a4fa-bd7b-afb1-8d15-ee3b522a9231</v>
    <v>536870912</v>
    <v>1</v>
    <v>2948</v>
    <v>575</v>
    <v>Bronx</v>
    <v>18</v>
    <v>63</v>
    <v>Map</v>
    <v>7</v>
    <v>8</v>
    <v>84</v>
    <v>6684</v>
    <v>4</v>
    <v>The Bronx is a borough of New York City, coextensive with Bronx County, in the U.S. state of New York. It is south of Westchester County; north and east of the New York City borough of Manhattan, across the Harlem River; and north of the New York City borough of Queens, across the East River. The Bronx has a land area of 42 square miles and a population of 1,472,654 in the 2020 census. If each borough were ranked as a city, the Bronx would rank as the ninth-most-populous in the U.S. Of the five boroughs, it has the fourth-largest area, fourth-highest population, and third-highest population density. It is the only borough of New York City not primarily on an island. With a population that is 54.8% Hispanic as of 2020, it is the only majority-Hispanic county in the Northeastern United States and the fourth-most-populous nationwide.</v>
    <v>6685</v>
    <v>6686</v>
    <v>6687</v>
    <v>Bronx</v>
    <v>6688</v>
    <v>162</v>
    <v>Bronx</v>
    <v>mdp/vdpid/10036791</v>
  </rv>
  <rv s="0">
    <v>536870912</v>
    <v>Decatur</v>
    <v>d0010f48-55b6-86f0-adeb-9c382846d946</v>
    <v>en-US</v>
    <v>Map</v>
  </rv>
  <rv s="0">
    <v>536870912</v>
    <v>Morgan County</v>
    <v>f353cf95-6307-4598-25db-d3a7f448c0cd</v>
    <v>en-US</v>
    <v>Map</v>
  </rv>
  <rv s="1">
    <fb>168.09022836099999</fb>
    <v>9</v>
  </rv>
  <rv s="1">
    <fb>34.605829999999997</fb>
    <v>10</v>
  </rv>
  <rv s="2">
    <v>474</v>
  </rv>
  <rv s="3">
    <v>https://www.bing.com/search?q=decatur+alabama&amp;form=skydnc</v>
    <v>Learn more on Bing</v>
  </rv>
  <rv s="1">
    <fb>-86.983329999999995</fb>
    <v>10</v>
  </rv>
  <rv s="1">
    <fb>57938</fb>
    <v>9</v>
  </rv>
  <rv s="4">
    <v>#VALUE!</v>
    <v>en-US</v>
    <v>d0010f48-55b6-86f0-adeb-9c382846d946</v>
    <v>536870912</v>
    <v>1</v>
    <v>2953</v>
    <v>3</v>
    <v>Decatur</v>
    <v>18</v>
    <v>63</v>
    <v>Map</v>
    <v>7</v>
    <v>8</v>
    <v>1</v>
    <v>6691</v>
    <v>6692</v>
    <v>4</v>
    <v>Decatur (dɪˈkeɪtə(r)) is the largest city and county seat of Morgan County in the U.S. state of Alabama. Nicknamed "The River City", it is located in northern Alabama on the banks of Wheeler Lake, along the Tennessee River. The population in 2020 was 57,938.</v>
    <v>6693</v>
    <v>6694</v>
    <v>6695</v>
    <v>6696</v>
    <v>Decatur</v>
    <v>6697</v>
    <v>10</v>
    <v>Decatur</v>
    <v>mdp/vdpid/5482875323416576001</v>
  </rv>
  <rv s="0">
    <v>536870912</v>
    <v>Broadlands</v>
    <v>37dee90f-1102-0253-632b-0b70fabaaec5</v>
    <v>en-US</v>
    <v>Map</v>
  </rv>
  <rv s="0">
    <v>536870912</v>
    <v>Loudoun County</v>
    <v>a561261b-ceee-0ba0-bcf5-2de238e9e689</v>
    <v>en-US</v>
    <v>Map</v>
  </rv>
  <rv s="1">
    <fb>39.014040999999999</fb>
    <v>10</v>
  </rv>
  <rv s="3">
    <v>https://www.bing.com/search?q=broadlands+loudoun+county+virginia&amp;form=skydnc</v>
    <v>Learn more on Bing</v>
  </rv>
  <rv s="1">
    <fb>-77.523516999999998</fb>
    <v>10</v>
  </rv>
  <rv s="1">
    <fb>14021</fb>
    <v>9</v>
  </rv>
  <rv s="15">
    <v>#VALUE!</v>
    <v>en-US</v>
    <v>37dee90f-1102-0253-632b-0b70fabaaec5</v>
    <v>536870912</v>
    <v>1</v>
    <v>2956</v>
    <v>368</v>
    <v>Broadlands</v>
    <v>18</v>
    <v>63</v>
    <v>Map</v>
    <v>7</v>
    <v>8</v>
    <v>109</v>
    <v>6700</v>
    <v>3435</v>
    <v>4</v>
    <v>Broadlands is a census-designated place in Loudoun County, Virginia, United States. It is a 1,500-acre master-planned community started and developed by Van Metre Homes in the 1990s. It is built on wetlands and is certified as a Community Wildlife Habitat by the National Wildlife Federation.</v>
    <v>6701</v>
    <v>6702</v>
    <v>6703</v>
    <v>Broadlands</v>
    <v>6704</v>
    <v>162</v>
    <v>Broadlands</v>
    <v>mdp/vdpid/5489950262468542471</v>
  </rv>
  <rv s="0">
    <v>536870912</v>
    <v>Johnston</v>
    <v>27343ac0-82ad-dbc3-b068-4d589e28299c</v>
    <v>en-US</v>
    <v>Map</v>
  </rv>
  <rv s="1">
    <fb>47.58</fb>
    <v>9</v>
  </rv>
  <rv s="1">
    <fb>41.669319000000002</fb>
    <v>10</v>
  </rv>
  <rv s="2">
    <v>475</v>
  </rv>
  <rv s="3">
    <v>https://www.bing.com/search?q=johnston+iowa&amp;form=skydnc</v>
    <v>Learn more on Bing</v>
  </rv>
  <rv s="1">
    <fb>-93.697646000000006</fb>
    <v>10</v>
  </rv>
  <rv s="1">
    <fb>24064</fb>
    <v>9</v>
  </rv>
  <rv s="4">
    <v>#VALUE!</v>
    <v>en-US</v>
    <v>27343ac0-82ad-dbc3-b068-4d589e28299c</v>
    <v>536870912</v>
    <v>1</v>
    <v>2960</v>
    <v>3</v>
    <v>Johnston</v>
    <v>5</v>
    <v>6</v>
    <v>Map</v>
    <v>7</v>
    <v>8</v>
    <v>100</v>
    <v>3459</v>
    <v>6707</v>
    <v>4</v>
    <v>Johnston is a city in Polk County, Iowa, United States. The population was 24,064 in the 2020 census, an increase of 178% from the 8,649 population in 2000. It is part of the Des Moines–West Des Moines Metropolitan Statistical Area.</v>
    <v>6708</v>
    <v>6709</v>
    <v>6710</v>
    <v>6711</v>
    <v>Johnston</v>
    <v>6712</v>
    <v>10</v>
    <v>Johnston</v>
    <v>mdp/vdpid/5092616105621454849</v>
  </rv>
  <rv s="0">
    <v>536870912</v>
    <v>Lufkin</v>
    <v>8d829e34-7956-23a8-ce91-f725c82340a2</v>
    <v>en-US</v>
    <v>Map</v>
  </rv>
  <rv s="0">
    <v>536870912</v>
    <v>Angelina County</v>
    <v>df2766c5-559b-9395-509d-b170b4f2ebbd</v>
    <v>en-US</v>
    <v>Map</v>
  </rv>
  <rv s="1">
    <fb>87.2</fb>
    <v>9</v>
  </rv>
  <rv s="1">
    <fb>31.336943999999999</fb>
    <v>10</v>
  </rv>
  <rv s="2">
    <v>476</v>
  </rv>
  <rv s="3">
    <v>https://www.bing.com/search?q=lufkin+texas&amp;form=skydnc</v>
    <v>Learn more on Bing</v>
  </rv>
  <rv s="1">
    <fb>-94.730277999999998</fb>
    <v>10</v>
  </rv>
  <rv s="1">
    <fb>35510</fb>
    <v>9</v>
  </rv>
  <rv s="4">
    <v>#VALUE!</v>
    <v>en-US</v>
    <v>8d829e34-7956-23a8-ce91-f725c82340a2</v>
    <v>536870912</v>
    <v>1</v>
    <v>2964</v>
    <v>3</v>
    <v>Lufkin</v>
    <v>5</v>
    <v>6</v>
    <v>Map</v>
    <v>7</v>
    <v>548</v>
    <v>93</v>
    <v>6715</v>
    <v>6716</v>
    <v>4</v>
    <v>Lufkin is the largest city in Angelina County, Texas and the county seat. The city is situated in Deep East Texas and is 115 mi northeast of Houston. Its estimated population is 35,021 as of July 1, 2019.</v>
    <v>6717</v>
    <v>6718</v>
    <v>6719</v>
    <v>6720</v>
    <v>Lufkin</v>
    <v>6721</v>
    <v>10</v>
    <v>Lufkin</v>
    <v>mdp/vdpid/5109728628376076289</v>
  </rv>
  <rv s="0">
    <v>536870912</v>
    <v>West Bend</v>
    <v>2d0ed3c2-ba65-ad5e-6096-8beb3f6d1e5c</v>
    <v>en-US</v>
    <v>Map</v>
  </rv>
  <rv s="0">
    <v>536870912</v>
    <v>Washington County</v>
    <v>79b31016-07c4-bddf-d699-ae3822bca2af</v>
    <v>en-US</v>
    <v>Map</v>
  </rv>
  <rv s="1">
    <fb>38.119999999999997</fb>
    <v>9</v>
  </rv>
  <rv s="1">
    <fb>43.426032999999997</fb>
    <v>10</v>
  </rv>
  <rv s="2">
    <v>477</v>
  </rv>
  <rv s="3">
    <v>https://www.bing.com/search?q=west+bend+wisconsin&amp;form=skydnc</v>
    <v>Learn more on Bing</v>
  </rv>
  <rv s="1">
    <fb>-88.184496999999993</fb>
    <v>10</v>
  </rv>
  <rv s="1">
    <fb>31752</fb>
    <v>9</v>
  </rv>
  <rv s="4">
    <v>#VALUE!</v>
    <v>en-US</v>
    <v>2d0ed3c2-ba65-ad5e-6096-8beb3f6d1e5c</v>
    <v>536870912</v>
    <v>1</v>
    <v>2968</v>
    <v>3</v>
    <v>West Bend</v>
    <v>5</v>
    <v>6</v>
    <v>Map</v>
    <v>7</v>
    <v>8</v>
    <v>115</v>
    <v>6724</v>
    <v>6725</v>
    <v>4</v>
    <v>West Bend is the county seat of Washington County, Wisconsin, United States, in southeastern Wisconsin. As of the 2020 census, the population was 31,752.</v>
    <v>6726</v>
    <v>6727</v>
    <v>6728</v>
    <v>6729</v>
    <v>West Bend</v>
    <v>6730</v>
    <v>10</v>
    <v>West Bend</v>
    <v>mdp/vdpid/5476812709062246401</v>
  </rv>
  <rv s="0">
    <v>536870912</v>
    <v>St. Petersburg</v>
    <v>a020057f-3657-44fa-93b7-6de6c464e812</v>
    <v>en-US</v>
    <v>Map</v>
  </rv>
  <rv s="1">
    <fb>350.91748906942502</fb>
    <v>9</v>
  </rv>
  <rv s="1">
    <fb>27.773056</fb>
    <v>10</v>
  </rv>
  <rv s="0">
    <v>805306368</v>
    <v>Ken Welch (Mayor)</v>
    <v>9712158e-6082-4896-b53f-e86e97178cbf</v>
    <v>en-US</v>
    <v>Generic</v>
  </rv>
  <rv s="2">
    <v>478</v>
  </rv>
  <rv s="3">
    <v>https://www.bing.com/search?q=st.+petersburg+florida&amp;form=skydnc</v>
    <v>Learn more on Bing</v>
  </rv>
  <rv s="1">
    <fb>-82.64</fb>
    <v>10</v>
  </rv>
  <rv s="1">
    <fb>258308</fb>
    <v>9</v>
  </rv>
  <rv s="4">
    <v>#VALUE!</v>
    <v>en-US</v>
    <v>a020057f-3657-44fa-93b7-6de6c464e812</v>
    <v>536870912</v>
    <v>1</v>
    <v>2973</v>
    <v>3</v>
    <v>St. Petersburg</v>
    <v>18</v>
    <v>63</v>
    <v>Map</v>
    <v>7</v>
    <v>8</v>
    <v>116</v>
    <v>5377</v>
    <v>6733</v>
    <v>4</v>
    <v>St. Petersburg is a city in Pinellas County, Florida, United States. As of the 2020 census, the population was 258,308, making it the fifth-most populous city in Florida and the second-largest city in the Tampa Bay Area, after Tampa. It is the largest in the state that is not a county seat. Along with Clearwater, these cities are part of the Tampa–St. Petersburg–Clearwater Metropolitan Statistical Area, the second-largest in Florida with a population of around 2.8 million. St. Petersburg is on the Pinellas peninsula between Tampa Bay and the Gulf of Mexico, and is connected to mainland Florida to the north.</v>
    <v>6734</v>
    <v>6736</v>
    <v>6737</v>
    <v>6738</v>
    <v>St. Petersburg</v>
    <v>6739</v>
    <v>162</v>
    <v>St. Petersburg</v>
    <v>mdp/vdpid/5501308228421550081</v>
  </rv>
  <rv s="0">
    <v>536870912</v>
    <v>Cold Spring</v>
    <v>474532b9-3695-1add-79d1-ac28d6a351a3</v>
    <v>en-US</v>
    <v>Map</v>
  </rv>
  <rv s="1">
    <fb>6.99</fb>
    <v>9</v>
  </rv>
  <rv s="1">
    <fb>45.45</fb>
    <v>10</v>
  </rv>
  <rv s="2">
    <v>479</v>
  </rv>
  <rv s="3">
    <v>https://www.bing.com/search?q=cold+spring+minnesota&amp;form=skydnc</v>
    <v>Learn more on Bing</v>
  </rv>
  <rv s="1">
    <fb>-94.433333000000005</fb>
    <v>10</v>
  </rv>
  <rv s="1">
    <fb>4164</fb>
    <v>9</v>
  </rv>
  <rv s="4">
    <v>#VALUE!</v>
    <v>en-US</v>
    <v>474532b9-3695-1add-79d1-ac28d6a351a3</v>
    <v>536870912</v>
    <v>1</v>
    <v>2975</v>
    <v>3</v>
    <v>Cold Spring</v>
    <v>18</v>
    <v>63</v>
    <v>Map</v>
    <v>7</v>
    <v>8</v>
    <v>90</v>
    <v>2067</v>
    <v>6742</v>
    <v>4</v>
    <v>Cold Spring is a city in Stearns County, Minnesota, United States, located at the gateway of the Sauk River Chain of Lakes, an interconnected system of 14 bay-like lakes fed and connected by the Sauk River. Cold Spring is part of the St. Cloud Metropolitan Statistical Area, and the population was 4,025 at the 2010 census.</v>
    <v>6743</v>
    <v>6744</v>
    <v>6745</v>
    <v>6746</v>
    <v>Cold Spring</v>
    <v>6747</v>
    <v>10</v>
    <v>Cold Spring</v>
    <v>mdp/vdpid/4899191673407406081</v>
  </rv>
  <rv s="0">
    <v>536870912</v>
    <v>Ridgewood</v>
    <v>27d0412a-9c9d-c147-0b1b-b7f9546ee9a9</v>
    <v>en-US</v>
    <v>Map</v>
  </rv>
  <rv s="0">
    <v>536870912</v>
    <v>Bergen County</v>
    <v>95b92bea-39a1-5191-6b10-0e7a4a6ace31</v>
    <v>en-US</v>
    <v>Map</v>
  </rv>
  <rv s="1">
    <fb>15.069000000000001</fb>
    <v>9</v>
  </rv>
  <rv s="1">
    <fb>40.981591000000002</fb>
    <v>10</v>
  </rv>
  <rv s="3">
    <v>https://www.bing.com/search?q=ridgewood+new+jersey&amp;form=skydnc</v>
    <v>Learn more on Bing</v>
  </rv>
  <rv s="1">
    <fb>-74.113506000000001</fb>
    <v>10</v>
  </rv>
  <rv s="1">
    <fb>25979</fb>
    <v>9</v>
  </rv>
  <rv s="15">
    <v>#VALUE!</v>
    <v>en-US</v>
    <v>27d0412a-9c9d-c147-0b1b-b7f9546ee9a9</v>
    <v>536870912</v>
    <v>1</v>
    <v>2979</v>
    <v>368</v>
    <v>Ridgewood</v>
    <v>18</v>
    <v>63</v>
    <v>Map</v>
    <v>7</v>
    <v>8</v>
    <v>88</v>
    <v>6750</v>
    <v>6751</v>
    <v>4</v>
    <v>Ridgewood is a village in Bergen County, New Jersey, United States. As of the 2010 United States Census, its population was 24,958, reflecting an increase of 22 from 24,936 in the 2000 Census, which had in turn increased by 784 from 24,152 in the 1990 Census. Ridgewood is a suburban bedroom community of New York City, approximately 20 miles northwest of Midtown Manhattan.</v>
    <v>6752</v>
    <v>6753</v>
    <v>6754</v>
    <v>Ridgewood</v>
    <v>6755</v>
    <v>162</v>
    <v>Ridgewood</v>
    <v>mdp/vdpid/5487312262299385857</v>
  </rv>
  <rv s="0">
    <v>536870912</v>
    <v>Ballwin</v>
    <v>ccdfe578-0445-2a9d-7ffb-77f2c3d8dfef</v>
    <v>en-US</v>
    <v>Map</v>
  </rv>
  <rv s="1">
    <fb>23.28</fb>
    <v>9</v>
  </rv>
  <rv s="5">
    <v>204</v>
    <v>7</v>
    <v>2986</v>
    <v>0</v>
    <v>Image of Ballwin</v>
  </rv>
  <rv s="1">
    <fb>38.594721999999997</fb>
    <v>10</v>
  </rv>
  <rv s="2">
    <v>480</v>
  </rv>
  <rv s="3">
    <v>https://www.bing.com/search?q=ballwin+missouri&amp;form=skydnc</v>
    <v>Learn more on Bing</v>
  </rv>
  <rv s="1">
    <fb>-90.548333</fb>
    <v>10</v>
  </rv>
  <rv s="1">
    <fb>31103</fb>
    <v>9</v>
  </rv>
  <rv s="14">
    <v>#VALUE!</v>
    <v>en-US</v>
    <v>ccdfe578-0445-2a9d-7ffb-77f2c3d8dfef</v>
    <v>536870912</v>
    <v>1</v>
    <v>2985</v>
    <v>349</v>
    <v>Ballwin</v>
    <v>5</v>
    <v>466</v>
    <v>Map</v>
    <v>7</v>
    <v>8</v>
    <v>91</v>
    <v>2427</v>
    <v>6758</v>
    <v>4</v>
    <v>Ballwin is a southwestern suburb of St. Louis, located in St. Louis County, Missouri, United States. The population was 31,103 as of the 2020 census.</v>
    <v>6759</v>
    <v>6760</v>
    <v>6761</v>
    <v>6762</v>
    <v>6763</v>
    <v>Ballwin</v>
    <v>6764</v>
    <v>10</v>
    <v>Ballwin</v>
    <v>mdp/vdpid/5096633305017614337</v>
  </rv>
  <rv s="0">
    <v>536870912</v>
    <v>Brecksville</v>
    <v>b4c1ca1f-5814-5196-a4fe-e9c4142c2dba</v>
    <v>en-US</v>
    <v>Map</v>
  </rv>
  <rv s="1">
    <fb>50.97</fb>
    <v>9</v>
  </rv>
  <rv s="1">
    <fb>41.31</fb>
    <v>10</v>
  </rv>
  <rv s="2">
    <v>481</v>
  </rv>
  <rv s="3">
    <v>https://www.bing.com/search?q=brecksville+ohio&amp;form=skydnc</v>
    <v>Learn more on Bing</v>
  </rv>
  <rv s="1">
    <fb>-81.628889000000001</fb>
    <v>10</v>
  </rv>
  <rv s="1">
    <fb>13635</fb>
    <v>9</v>
  </rv>
  <rv s="4">
    <v>#VALUE!</v>
    <v>en-US</v>
    <v>b4c1ca1f-5814-5196-a4fe-e9c4142c2dba</v>
    <v>536870912</v>
    <v>1</v>
    <v>2990</v>
    <v>3</v>
    <v>Brecksville</v>
    <v>5</v>
    <v>6</v>
    <v>Map</v>
    <v>7</v>
    <v>8</v>
    <v>95</v>
    <v>1896</v>
    <v>6767</v>
    <v>4</v>
    <v>Brecksville is a city in Cuyahoga County, Ohio, United States, and a suburb in the Greater Cleveland area. The city's population was 13,635 at the United States 2020 Census.</v>
    <v>6768</v>
    <v>6769</v>
    <v>6770</v>
    <v>6771</v>
    <v>Brecksville</v>
    <v>6772</v>
    <v>162</v>
    <v>Brecksville</v>
    <v>mdp/vdpid/5480014184747892737</v>
  </rv>
  <rv s="0">
    <v>536870912</v>
    <v>Youngsville</v>
    <v>9ea53c00-818e-19de-0ca7-c0f74a2733d0</v>
    <v>en-US</v>
    <v>Map</v>
  </rv>
  <rv s="1">
    <fb>32.245351973683199</fb>
    <v>9</v>
  </rv>
  <rv s="1">
    <fb>30.100556000000001</fb>
    <v>10</v>
  </rv>
  <rv s="2">
    <v>482</v>
  </rv>
  <rv s="3">
    <v>https://www.bing.com/search?q=youngsville+louisiana&amp;form=skydnc</v>
    <v>Learn more on Bing</v>
  </rv>
  <rv s="1">
    <fb>-91.990832999999995</fb>
    <v>10</v>
  </rv>
  <rv s="1">
    <fb>15929</fb>
    <v>9</v>
  </rv>
  <rv s="4">
    <v>#VALUE!</v>
    <v>en-US</v>
    <v>9ea53c00-818e-19de-0ca7-c0f74a2733d0</v>
    <v>536870912</v>
    <v>1</v>
    <v>2992</v>
    <v>3</v>
    <v>Youngsville</v>
    <v>5</v>
    <v>6</v>
    <v>Map</v>
    <v>7</v>
    <v>8</v>
    <v>101</v>
    <v>1995</v>
    <v>6775</v>
    <v>4</v>
    <v>Youngsville is a city in Lafayette Parish, Louisiana, United States, and is part of the Lafayette metropolitan statistical area. The population was 8,105 at the 2010 U.S. census, and 15,929 at the 2020 United States census.</v>
    <v>6776</v>
    <v>6777</v>
    <v>6778</v>
    <v>6779</v>
    <v>Youngsville</v>
    <v>6780</v>
    <v>10</v>
    <v>Youngsville</v>
    <v>mdp/vdpid/5111130166868836353</v>
  </rv>
  <rv s="0">
    <v>536870912</v>
    <v>Yorktown</v>
    <v>fd141cfb-bd06-3150-9d3a-763ed1515a0e</v>
    <v>en-US</v>
    <v>Map</v>
  </rv>
  <rv s="0">
    <v>536870912</v>
    <v>DeWitt County</v>
    <v>bcc52719-718e-65da-b00e-cab1c3b2a148</v>
    <v>en-US</v>
    <v>Map</v>
  </rv>
  <rv s="1">
    <fb>28.97992</fb>
    <v>10</v>
  </rv>
  <rv s="3">
    <v>https://www.bing.com/search?q=yorktown+texas&amp;form=skydnc</v>
    <v>Learn more on Bing</v>
  </rv>
  <rv s="1">
    <fb>-97.509844000000001</fb>
    <v>10</v>
  </rv>
  <rv s="1">
    <fb>2073</fb>
    <v>9</v>
  </rv>
  <rv s="15">
    <v>#VALUE!</v>
    <v>en-US</v>
    <v>fd141cfb-bd06-3150-9d3a-763ed1515a0e</v>
    <v>536870912</v>
    <v>1</v>
    <v>2994</v>
    <v>368</v>
    <v>Yorktown</v>
    <v>5</v>
    <v>6</v>
    <v>Map</v>
    <v>7</v>
    <v>548</v>
    <v>93</v>
    <v>6783</v>
    <v>6069</v>
    <v>4</v>
    <v>Yorktown is a city in DeWitt County, Texas, United States. The population was 2,092 at the 2010 census.</v>
    <v>6784</v>
    <v>6785</v>
    <v>6786</v>
    <v>Yorktown</v>
    <v>6787</v>
    <v>10</v>
    <v>Yorktown</v>
    <v>mdp/vdpid/5109111812888985601</v>
  </rv>
  <rv s="0">
    <v>536870912</v>
    <v>Hickory</v>
    <v>32e5eb44-a68f-a43f-5efd-ed1e40ab5d57</v>
    <v>en-US</v>
    <v>Map</v>
  </rv>
  <rv s="0">
    <v>536870912</v>
    <v>Catawba County</v>
    <v>d3b1e055-181d-6b2d-288a-de479aa6bf76</v>
    <v>en-US</v>
    <v>Map</v>
  </rv>
  <rv s="1">
    <fb>77.2</fb>
    <v>9</v>
  </rv>
  <rv s="5">
    <v>205</v>
    <v>7</v>
    <v>3001</v>
    <v>0</v>
    <v>Image of Hickory</v>
  </rv>
  <rv s="1">
    <fb>35.737777999999999</fb>
    <v>10</v>
  </rv>
  <rv s="2">
    <v>483</v>
  </rv>
  <rv s="3">
    <v>https://www.bing.com/search?q=hickory+north+carolina&amp;form=skydnc</v>
    <v>Learn more on Bing</v>
  </rv>
  <rv s="1">
    <fb>-81.328333000000001</fb>
    <v>10</v>
  </rv>
  <rv s="1">
    <fb>43490</fb>
    <v>9</v>
  </rv>
  <rv s="14">
    <v>#VALUE!</v>
    <v>en-US</v>
    <v>32e5eb44-a68f-a43f-5efd-ed1e40ab5d57</v>
    <v>536870912</v>
    <v>1</v>
    <v>3000</v>
    <v>349</v>
    <v>Hickory</v>
    <v>18</v>
    <v>19</v>
    <v>Map</v>
    <v>7</v>
    <v>8</v>
    <v>99</v>
    <v>6790</v>
    <v>6791</v>
    <v>4</v>
    <v>Hickory is a city located primarily in Catawba County, with formal boundaries extending into Burke and Caldwell counties. The city lies in the U.S. state of North Carolina. Hickory's population at the 2020 census was 43,490. Hickory is the principal city in the Hickory–Lenoir–Morganton MSA, in which the population at the 2020 census was 365,276 and is located just northwest of the Charlotte–Concord Combined Statistical Area.</v>
    <v>6792</v>
    <v>6793</v>
    <v>6794</v>
    <v>6795</v>
    <v>6796</v>
    <v>Hickory</v>
    <v>6797</v>
    <v>162</v>
    <v>Hickory</v>
    <v>mdp/vdpid/5484894366789009409</v>
  </rv>
  <rv s="0">
    <v>536870912</v>
    <v>Bloomington</v>
    <v>53f2f3cd-8560-41e1-91dc-9e02f0600f38</v>
    <v>en-US</v>
    <v>Map</v>
  </rv>
  <rv s="0">
    <v>536870912</v>
    <v>Monroe County</v>
    <v>57119ca2-ba80-94e8-9daa-01bd56d39c41</v>
    <v>en-US</v>
    <v>Map</v>
  </rv>
  <rv s="1">
    <fb>60.5</fb>
    <v>9</v>
  </rv>
  <rv s="1">
    <fb>39.162222</fb>
    <v>10</v>
  </rv>
  <rv s="2">
    <v>484</v>
  </rv>
  <rv s="3">
    <v>https://www.bing.com/search?q=bloomington+indiana&amp;form=skydnc</v>
    <v>Learn more on Bing</v>
  </rv>
  <rv s="1">
    <fb>-86.529167000000001</fb>
    <v>10</v>
  </rv>
  <rv s="1">
    <fb>79168</fb>
    <v>9</v>
  </rv>
  <rv s="4">
    <v>#VALUE!</v>
    <v>en-US</v>
    <v>53f2f3cd-8560-41e1-91dc-9e02f0600f38</v>
    <v>536870912</v>
    <v>1</v>
    <v>3007</v>
    <v>3</v>
    <v>Bloomington</v>
    <v>18</v>
    <v>63</v>
    <v>Map</v>
    <v>7</v>
    <v>8</v>
    <v>117</v>
    <v>6800</v>
    <v>6801</v>
    <v>4</v>
    <v>Bloomington is a city in and the county seat of Monroe County in the central region of the U.S. state of Indiana. It is the seventh-largest city in Indiana and the fourth-largest outside the Indianapolis metropolitan area. According to the Monroe County History Center, Bloomington is known as the "Gateway to Scenic Southern Indiana". The city was established in 1818 by a group of settlers from Kentucky, Tennessee, the Carolinas, and Virginia who were so impressed with "a haven of blooms" that they called it Bloomington.</v>
    <v>6802</v>
    <v>6803</v>
    <v>6804</v>
    <v>6805</v>
    <v>Bloomington</v>
    <v>6806</v>
    <v>3710</v>
    <v>Bloomington</v>
    <v>mdp/vdpid/5481459556032708609</v>
  </rv>
  <rv s="0">
    <v>536870912</v>
    <v>Bettendorf</v>
    <v>ca36e3b6-6b23-5f5f-a1e9-3fd525656db1</v>
    <v>en-US</v>
    <v>Map</v>
  </rv>
  <rv s="0">
    <v>536870912</v>
    <v>Scott County</v>
    <v>d6597c12-dcb3-e521-c191-93f536f3a984</v>
    <v>en-US</v>
    <v>Map</v>
  </rv>
  <rv s="1">
    <fb>57.91</fb>
    <v>9</v>
  </rv>
  <rv s="5">
    <v>206</v>
    <v>7</v>
    <v>3014</v>
    <v>0</v>
    <v>Image of Bettendorf</v>
  </rv>
  <rv s="1">
    <fb>41.55</fb>
    <v>10</v>
  </rv>
  <rv s="2">
    <v>485</v>
  </rv>
  <rv s="3">
    <v>https://www.bing.com/search?q=bettendorf+iowa&amp;form=skydnc</v>
    <v>Learn more on Bing</v>
  </rv>
  <rv s="1">
    <fb>-90.493611000000001</fb>
    <v>10</v>
  </rv>
  <rv s="1">
    <fb>39102</fb>
    <v>9</v>
  </rv>
  <rv s="14">
    <v>#VALUE!</v>
    <v>en-US</v>
    <v>ca36e3b6-6b23-5f5f-a1e9-3fd525656db1</v>
    <v>536870912</v>
    <v>1</v>
    <v>3013</v>
    <v>349</v>
    <v>Bettendorf</v>
    <v>18</v>
    <v>19</v>
    <v>Map</v>
    <v>7</v>
    <v>8</v>
    <v>100</v>
    <v>6809</v>
    <v>6810</v>
    <v>4</v>
    <v>Bettendorf is a city in Scott County, Iowa, United States. It is the 15th largest city of Iowa and the third-largest city in the "Quad Cities". It is part of the Davenport–Moline–Rock Island, IA-IL Metropolitan Statistical Area. The population was 39,102 at the 2020 U.S. Census.</v>
    <v>6811</v>
    <v>6812</v>
    <v>6813</v>
    <v>6814</v>
    <v>6815</v>
    <v>Bettendorf</v>
    <v>6816</v>
    <v>10</v>
    <v>Bettendorf</v>
    <v>mdp/vdpid/5093209777039736833</v>
  </rv>
  <rv s="0">
    <v>536870912</v>
    <v>Irmo</v>
    <v>d8979ed8-751b-3936-f4a3-d4a7beee4b59</v>
    <v>en-US</v>
    <v>Map</v>
  </rv>
  <rv s="1">
    <fb>16.2</fb>
    <v>9</v>
  </rv>
  <rv s="1">
    <fb>34.092500000000001</fb>
    <v>10</v>
  </rv>
  <rv s="2">
    <v>486</v>
  </rv>
  <rv s="3">
    <v>https://www.bing.com/search?q=irmo+south+carolina&amp;form=skydnc</v>
    <v>Learn more on Bing</v>
  </rv>
  <rv s="1">
    <fb>-81.186110999999997</fb>
    <v>10</v>
  </rv>
  <rv s="1">
    <fb>12357</fb>
    <v>9</v>
  </rv>
  <rv s="32">
    <v>#VALUE!</v>
    <v>en-US</v>
    <v>d8979ed8-751b-3936-f4a3-d4a7beee4b59</v>
    <v>536870912</v>
    <v>1</v>
    <v>3018</v>
    <v>854</v>
    <v>Irmo</v>
    <v>827</v>
    <v>63</v>
    <v>Map</v>
    <v>7</v>
    <v>548</v>
    <v>89</v>
    <v>1235</v>
    <v>6819</v>
    <v>4</v>
    <v>Irmo is a town in Lexington and Richland counties, South Carolina, United States and a suburb of Columbia. It is part of the Columbia Metropolitan Statistical Area and is located 12 miles northwest of the city center. The population of Irmo was 11,097 at the 2010 census.</v>
    <v>6820</v>
    <v>6821</v>
    <v>6822</v>
    <v>6823</v>
    <v>Irmo</v>
    <v>6824</v>
    <v>162</v>
    <v>Irmo</v>
  </rv>
  <rv s="0">
    <v>536870912</v>
    <v>Easton</v>
    <v>ac0122ec-129d-9e20-a5bc-6852fd631dee</v>
    <v>en-US</v>
    <v>Map</v>
  </rv>
  <rv s="0">
    <v>536870912</v>
    <v>Northampton County</v>
    <v>8e55a485-b6d2-0ec8-d882-d27c64db44d5</v>
    <v>en-US</v>
    <v>Map</v>
  </rv>
  <rv s="1">
    <fb>12.1729441186</fb>
    <v>9</v>
  </rv>
  <rv s="5">
    <v>207</v>
    <v>7</v>
    <v>3023</v>
    <v>0</v>
    <v>Image of Easton</v>
  </rv>
  <rv s="1">
    <fb>40.688333</fb>
    <v>10</v>
  </rv>
  <rv s="2">
    <v>487</v>
  </rv>
  <rv s="3">
    <v>https://www.bing.com/search?q=easton+pennsylvania&amp;form=skydnc</v>
    <v>Learn more on Bing</v>
  </rv>
  <rv s="1">
    <fb>-75.216389000000007</fb>
    <v>10</v>
  </rv>
  <rv s="1">
    <fb>28127</fb>
    <v>9</v>
  </rv>
  <rv s="14">
    <v>#VALUE!</v>
    <v>en-US</v>
    <v>ac0122ec-129d-9e20-a5bc-6852fd631dee</v>
    <v>536870912</v>
    <v>1</v>
    <v>3022</v>
    <v>349</v>
    <v>Easton</v>
    <v>5</v>
    <v>466</v>
    <v>Map</v>
    <v>7</v>
    <v>8</v>
    <v>97</v>
    <v>6827</v>
    <v>6828</v>
    <v>4</v>
    <v>Easton is a city in and the county seat of Northampton County, Pennsylvania, in the United States. The city's population was 26,800 as of the 2010 census. Easton is located at the confluence of the Delaware and the Lehigh rivers.</v>
    <v>6829</v>
    <v>6830</v>
    <v>6831</v>
    <v>6832</v>
    <v>6833</v>
    <v>Easton</v>
    <v>6834</v>
    <v>162</v>
    <v>Easton</v>
    <v>mdp/vdpid/5487391017336307713</v>
  </rv>
  <rv s="0">
    <v>536870912</v>
    <v>Little Falls</v>
    <v>a16bfe90-ccac-e371-ff17-3d0fb2725b7e</v>
    <v>en-US</v>
    <v>Map</v>
  </rv>
  <rv s="0">
    <v>536870912</v>
    <v>Morrison County</v>
    <v>de9af56e-7e5f-d198-8aac-811ad74dc198</v>
    <v>en-US</v>
    <v>Map</v>
  </rv>
  <rv s="1">
    <fb>20.149999999999999</fb>
    <v>9</v>
  </rv>
  <rv s="1">
    <fb>45.976388999999998</fb>
    <v>10</v>
  </rv>
  <rv s="3">
    <v>https://www.bing.com/search?q=little+falls+minnesota&amp;form=skydnc</v>
    <v>Learn more on Bing</v>
  </rv>
  <rv s="1">
    <fb>-94.362499999999997</fb>
    <v>10</v>
  </rv>
  <rv s="1">
    <fb>8686</fb>
    <v>9</v>
  </rv>
  <rv s="15">
    <v>#VALUE!</v>
    <v>en-US</v>
    <v>a16bfe90-ccac-e371-ff17-3d0fb2725b7e</v>
    <v>536870912</v>
    <v>1</v>
    <v>3027</v>
    <v>368</v>
    <v>Little Falls</v>
    <v>18</v>
    <v>63</v>
    <v>Map</v>
    <v>7</v>
    <v>548</v>
    <v>90</v>
    <v>6837</v>
    <v>6838</v>
    <v>4</v>
    <v>Little Falls is a city in Morrison County, Minnesota, United States, near the geographic center of the state. Established in 1848, Little Falls is one of the oldest European-American cities in Minnesota. It is the county seat of Morrison County. The population was 8,343 at the 2010 census. Little Falls was the boyhood home of noted aviator Charles Lindbergh. Just across from his former home is Charles A. Lindbergh State Park, named after Lindbergh's father, prominent Minnesota lawyer and U.S. Congressman Charles August Lindbergh.</v>
    <v>6839</v>
    <v>6840</v>
    <v>6841</v>
    <v>Little Falls</v>
    <v>6842</v>
    <v>10</v>
    <v>Little Falls</v>
    <v>mdp/vdpid/4899136139144724481</v>
  </rv>
  <rv s="0">
    <v>536870912</v>
    <v>Kearney</v>
    <v>9ffd1f90-c116-8f20-fd55-041b383ac9d6</v>
    <v>en-US</v>
    <v>Map</v>
  </rv>
  <rv s="0">
    <v>536870912</v>
    <v>Buffalo County</v>
    <v>340d1e3f-f580-6e57-e54f-f55740c2f627</v>
    <v>en-US</v>
    <v>Map</v>
  </rv>
  <rv s="1">
    <fb>29.007866835800002</fb>
    <v>9</v>
  </rv>
  <rv s="5">
    <v>208</v>
    <v>7</v>
    <v>3033</v>
    <v>0</v>
    <v>Image of Kearney</v>
  </rv>
  <rv s="1">
    <fb>40.700833000000003</fb>
    <v>10</v>
  </rv>
  <rv s="2">
    <v>488</v>
  </rv>
  <rv s="3">
    <v>https://www.bing.com/search?q=kearney+nebraska&amp;form=skydnc</v>
    <v>Learn more on Bing</v>
  </rv>
  <rv s="1">
    <fb>-99.081111000000007</fb>
    <v>10</v>
  </rv>
  <rv s="1">
    <fb>33761</fb>
    <v>9</v>
  </rv>
  <rv s="14">
    <v>#VALUE!</v>
    <v>en-US</v>
    <v>9ffd1f90-c116-8f20-fd55-041b383ac9d6</v>
    <v>536870912</v>
    <v>1</v>
    <v>3032</v>
    <v>349</v>
    <v>Kearney</v>
    <v>18</v>
    <v>19</v>
    <v>Map</v>
    <v>7</v>
    <v>548</v>
    <v>121</v>
    <v>6845</v>
    <v>6846</v>
    <v>4</v>
    <v>Kearney is the county seat of Buffalo County, Nebraska, United States. The population was 30,787 in the 2010 census. It is home to the University of Nebraska at Kearney. The westward push of the railroad as the Civil War ended gave new birth to the community.</v>
    <v>6847</v>
    <v>6848</v>
    <v>6849</v>
    <v>6850</v>
    <v>6851</v>
    <v>Kearney</v>
    <v>6852</v>
    <v>10</v>
    <v>Kearney</v>
    <v>mdp/vdpid/5090651246331691009</v>
  </rv>
  <rv s="0">
    <v>536870912</v>
    <v>West Seneca</v>
    <v>ee14a3a1-50bd-89c6-41cb-4acc44d5019e</v>
    <v>en-US</v>
    <v>Map</v>
  </rv>
  <rv s="0">
    <v>536870912</v>
    <v>Erie County</v>
    <v>807c8ee4-9b6d-04f3-5b48-e69a881e041d</v>
    <v>en-US</v>
    <v>Map</v>
  </rv>
  <rv s="1">
    <fb>42.85</fb>
    <v>10</v>
  </rv>
  <rv s="3">
    <v>https://www.bing.com/search?q=west+seneca+new+york&amp;form=skydnc</v>
    <v>Learn more on Bing</v>
  </rv>
  <rv s="1">
    <fb>-78.799722000000003</fb>
    <v>10</v>
  </rv>
  <rv s="1">
    <fb>45500</fb>
    <v>9</v>
  </rv>
  <rv s="15">
    <v>#VALUE!</v>
    <v>en-US</v>
    <v>ee14a3a1-50bd-89c6-41cb-4acc44d5019e</v>
    <v>536870912</v>
    <v>1</v>
    <v>3036</v>
    <v>368</v>
    <v>West Seneca</v>
    <v>18</v>
    <v>63</v>
    <v>Map</v>
    <v>7</v>
    <v>8</v>
    <v>84</v>
    <v>6855</v>
    <v>5453</v>
    <v>4</v>
    <v>West Seneca is a town in Erie County, New York, United States. The population was 44,711 at the 2010 census. West Seneca is a centrally located interior town of the county, and a suburb of Buffalo. West Seneca, Orchard Park and Hamburg form the inner "Southtowns", a cluster of middle-class suburban towns.</v>
    <v>6856</v>
    <v>6857</v>
    <v>6858</v>
    <v>West Seneca</v>
    <v>6859</v>
    <v>162</v>
    <v>West Seneca</v>
    <v>mdp/vdpid/5479731685102714881</v>
  </rv>
  <rv s="0">
    <v>536870912</v>
    <v>Dallas</v>
    <v>9ed1db6b-57c5-47b3-9d50-8fb2a9898b35</v>
    <v>en-US</v>
    <v>Map</v>
  </rv>
  <rv s="1">
    <fb>999.3</fb>
    <v>9</v>
  </rv>
  <rv s="1">
    <fb>32.775832999999999</fb>
    <v>10</v>
  </rv>
  <rv s="0">
    <v>805306368</v>
    <v>Eric Johnson (Mayor)</v>
    <v>3c485188-f503-86a2-2457-c5ca819fd997</v>
    <v>en-US</v>
    <v>Generic</v>
  </rv>
  <rv s="2">
    <v>489</v>
  </rv>
  <rv s="3">
    <v>https://www.bing.com/search?q=dallas+texas&amp;form=skydnc</v>
    <v>Learn more on Bing</v>
  </rv>
  <rv s="1">
    <fb>-96.796666999999999</fb>
    <v>10</v>
  </rv>
  <rv s="1">
    <fb>1304379</fb>
    <v>9</v>
  </rv>
  <rv s="4">
    <v>#VALUE!</v>
    <v>en-US</v>
    <v>9ed1db6b-57c5-47b3-9d50-8fb2a9898b35</v>
    <v>536870912</v>
    <v>1</v>
    <v>3041</v>
    <v>3</v>
    <v>Dallas</v>
    <v>18</v>
    <v>63</v>
    <v>Map</v>
    <v>7</v>
    <v>8</v>
    <v>93</v>
    <v>3232</v>
    <v>6862</v>
    <v>4</v>
    <v>Dallas is a city in the U.S. state of Texas and the largest city in and seat of Dallas County, with portions extending into Collin, Denton, Kaufman and Rockwall counties. With a 2020 census population of 1,304,379, it is the ninth most-populous city in the U.S. and the third-largest in Texas after Houston and San Antonio. Located in North Texas, the city of Dallas is the main core of the largest metropolitan area in the Southern United States and the largest inland metropolitan area in the U.S. that lacks any navigable link to the sea. It is the most populous city in the Dallas–Fort Worth metroplex, the fourth-largest metropolitan area in the country at 7.5 million people.</v>
    <v>6863</v>
    <v>6865</v>
    <v>6866</v>
    <v>6867</v>
    <v>Dallas</v>
    <v>6868</v>
    <v>10</v>
    <v>Dallas</v>
    <v>mdp/vdpid/5107863898514522114</v>
  </rv>
  <rv s="0">
    <v>536870912</v>
    <v>Scott</v>
    <v>9358918d-5794-1812-101c-2a7a7f6266eb</v>
    <v>en-US</v>
    <v>Map</v>
  </rv>
  <rv s="1">
    <fb>30.380560534241301</fb>
    <v>9</v>
  </rv>
  <rv s="1">
    <fb>30.238056</fb>
    <v>10</v>
  </rv>
  <rv s="3">
    <v>https://www.bing.com/search?q=scott+louisiana&amp;form=skydnc</v>
    <v>Learn more on Bing</v>
  </rv>
  <rv s="1">
    <fb>-92.091943999999998</fb>
    <v>10</v>
  </rv>
  <rv s="1">
    <fb>8119</fb>
    <v>9</v>
  </rv>
  <rv s="15">
    <v>#VALUE!</v>
    <v>en-US</v>
    <v>9358918d-5794-1812-101c-2a7a7f6266eb</v>
    <v>536870912</v>
    <v>1</v>
    <v>3043</v>
    <v>368</v>
    <v>Scott</v>
    <v>18</v>
    <v>63</v>
    <v>Map</v>
    <v>7</v>
    <v>8</v>
    <v>101</v>
    <v>1995</v>
    <v>6871</v>
    <v>4</v>
    <v>Scott is the fourth largest municipality in Lafayette Parish, Louisiana, United States. The population 8,614 as of the 2010 U.S. census, and 8,119 at the 2020 census, up from 7,870 at the 2000 census. Scott is a suburban community of Lafayette and is part of the Lafayette metropolitan statistical area in Acadiana.</v>
    <v>6872</v>
    <v>6873</v>
    <v>6874</v>
    <v>Scott</v>
    <v>6875</v>
    <v>10</v>
    <v>Scott</v>
    <v>mdp/vdpid/5111128208330194945</v>
  </rv>
  <rv s="0">
    <v>536870912</v>
    <v>Tacoma</v>
    <v>aa44bc9d-f87d-4fa4-b592-2cfaa509277b</v>
    <v>en-US</v>
    <v>Map</v>
  </rv>
  <rv s="0">
    <v>536870912</v>
    <v>Pierce County</v>
    <v>4df1d4a7-d541-3518-0270-fbaff419d4ec</v>
    <v>en-US</v>
    <v>Map</v>
  </rv>
  <rv s="1">
    <fb>161.46</fb>
    <v>9</v>
  </rv>
  <rv s="1">
    <fb>47.241388999999998</fb>
    <v>10</v>
  </rv>
  <rv s="3">
    <v>https://www.bing.com/search?q=tacoma+washington&amp;form=skydnc</v>
    <v>Learn more on Bing</v>
  </rv>
  <rv s="1">
    <fb>-122.459444</fb>
    <v>10</v>
  </rv>
  <rv s="1">
    <fb>219346</fb>
    <v>9</v>
  </rv>
  <rv s="15">
    <v>#VALUE!</v>
    <v>en-US</v>
    <v>aa44bc9d-f87d-4fa4-b592-2cfaa509277b</v>
    <v>536870912</v>
    <v>1</v>
    <v>3050</v>
    <v>368</v>
    <v>Tacoma</v>
    <v>18</v>
    <v>63</v>
    <v>Map</v>
    <v>7</v>
    <v>8</v>
    <v>87</v>
    <v>6878</v>
    <v>6879</v>
    <v>4</v>
    <v>Tacoma is the county seat of Pierce County, Washington, United States. A port city, it is situated along Washington's Puget Sound, 32 miles southwest of Seattle, 31 miles northeast of the state capital, Olympia, and 58 miles northwest of Mount Rainier National Park. The population was 219,346, according to the 2020 census. Tacoma is the second-largest city in the Puget Sound area and the third-largest in the state. Tacoma also serves as the center of business activity for the South Sound region, which has a population of about 1 million.</v>
    <v>6880</v>
    <v>6881</v>
    <v>6882</v>
    <v>Tacoma</v>
    <v>6883</v>
    <v>226</v>
    <v>Tacoma</v>
    <v>mdp/vdpid/4860578326953066497</v>
  </rv>
  <rv s="0">
    <v>536870912</v>
    <v>Saint Anthony</v>
    <v>2b9434f9-6f29-a90a-b99a-958097d69986</v>
    <v>en-US</v>
    <v>Map</v>
  </rv>
  <rv s="1">
    <fb>6.1</fb>
    <v>9</v>
  </rv>
  <rv s="5">
    <v>209</v>
    <v>7</v>
    <v>3054</v>
    <v>0</v>
    <v>Image of Saint Anthony</v>
  </rv>
  <rv s="1">
    <fb>45.020277999999998</fb>
    <v>10</v>
  </rv>
  <rv s="2">
    <v>490</v>
  </rv>
  <rv s="3">
    <v>https://www.bing.com/search?q=st+anthony+minnesota&amp;form=skydnc</v>
    <v>Learn more on Bing</v>
  </rv>
  <rv s="1">
    <fb>-93.217777999999996</fb>
    <v>10</v>
  </rv>
  <rv s="1">
    <fb>9257</fb>
    <v>9</v>
  </rv>
  <rv s="14">
    <v>#VALUE!</v>
    <v>en-US</v>
    <v>2b9434f9-6f29-a90a-b99a-958097d69986</v>
    <v>536870912</v>
    <v>1</v>
    <v>3053</v>
    <v>349</v>
    <v>Saint Anthony</v>
    <v>18</v>
    <v>19</v>
    <v>Map</v>
    <v>7</v>
    <v>8</v>
    <v>90</v>
    <v>1251</v>
    <v>6886</v>
    <v>4</v>
    <v>St. Anthony, also known as Saint Anthony Village, is a city in Hennepin and Ramsey counties in the U.S. state of Minnesota. At the 2010 census the population was 8,226, of whom 5,156 lived in the larger Hennepin County part of the city and 3,070 in the Ramsey County part. The city is run by a five-member council consisting of a mayor and four council members who serve four-year terms.</v>
    <v>6887</v>
    <v>6888</v>
    <v>6889</v>
    <v>6890</v>
    <v>6891</v>
    <v>Saint Anthony</v>
    <v>6892</v>
    <v>10</v>
    <v>Saint Anthony</v>
    <v>mdp/vdpid/4899344605482319873</v>
  </rv>
  <rv s="0">
    <v>536870912</v>
    <v>Surprise</v>
    <v>8a182278-ee48-4cc3-8a1f-a70893d74b01</v>
    <v>en-US</v>
    <v>Map</v>
  </rv>
  <rv s="1">
    <fb>221.7</fb>
    <v>9</v>
  </rv>
  <rv s="1">
    <fb>33.629193999999998</fb>
    <v>10</v>
  </rv>
  <rv s="2">
    <v>491</v>
  </rv>
  <rv s="3">
    <v>https://www.bing.com/search?q=surprise+arizona&amp;form=skydnc</v>
    <v>Learn more on Bing</v>
  </rv>
  <rv s="1">
    <fb>-112.367797</fb>
    <v>10</v>
  </rv>
  <rv s="1">
    <fb>143148</fb>
    <v>9</v>
  </rv>
  <rv s="4">
    <v>#VALUE!</v>
    <v>en-US</v>
    <v>8a182278-ee48-4cc3-8a1f-a70893d74b01</v>
    <v>536870912</v>
    <v>1</v>
    <v>3059</v>
    <v>3</v>
    <v>Surprise</v>
    <v>18</v>
    <v>63</v>
    <v>Map</v>
    <v>7</v>
    <v>8</v>
    <v>113</v>
    <v>1400</v>
    <v>6895</v>
    <v>4</v>
    <v>Surprise is a city in Maricopa County, in the U.S. state of Arizona. The population was 30,848 at the 2000 census; however, rapid expansion has boosted the city's population to 117,517 at the 2010 census, an increase of 281%. As such, it is the second-fastest-expanding municipality in the greater Phoenix metropolitan area and, between 1990 and 2000, it was the sixth-fastest-expanding place among all cities and towns in Arizona. Census estimates in 2019 continue this accelerated growth pattern, with the population now estimated at 141,664.</v>
    <v>6896</v>
    <v>6897</v>
    <v>6898</v>
    <v>6899</v>
    <v>Surprise</v>
    <v>6900</v>
    <v>1408</v>
    <v>Surprise</v>
    <v>mdp/vdpid/5098076693235499009</v>
  </rv>
  <rv s="0">
    <v>536870912</v>
    <v>Prior Lake</v>
    <v>8de3a7c1-5bcd-71e8-4fef-7df35ca5789a</v>
    <v>en-US</v>
    <v>Map</v>
  </rv>
  <rv s="0">
    <v>536870912</v>
    <v>Scott County</v>
    <v>3954cae0-d281-db1e-b61a-dea5fa05d92b</v>
    <v>en-US</v>
    <v>Map</v>
  </rv>
  <rv s="1">
    <fb>47.47</fb>
    <v>9</v>
  </rv>
  <rv s="5">
    <v>210</v>
    <v>7</v>
    <v>3064</v>
    <v>0</v>
    <v>Image of Prior Lake</v>
  </rv>
  <rv s="1">
    <fb>44.713681999999999</fb>
    <v>10</v>
  </rv>
  <rv s="2">
    <v>492</v>
  </rv>
  <rv s="3">
    <v>https://www.bing.com/search?q=prior+lake+minnesota&amp;form=skydnc</v>
    <v>Learn more on Bing</v>
  </rv>
  <rv s="1">
    <fb>-93.424414999999996</fb>
    <v>10</v>
  </rv>
  <rv s="1">
    <fb>26840</fb>
    <v>9</v>
  </rv>
  <rv s="14">
    <v>#VALUE!</v>
    <v>en-US</v>
    <v>8de3a7c1-5bcd-71e8-4fef-7df35ca5789a</v>
    <v>536870912</v>
    <v>1</v>
    <v>3063</v>
    <v>349</v>
    <v>Prior Lake</v>
    <v>18</v>
    <v>19</v>
    <v>Map</v>
    <v>7</v>
    <v>548</v>
    <v>90</v>
    <v>6903</v>
    <v>6904</v>
    <v>4</v>
    <v>Prior Lake is an exurban city 20 miles southwest of Minneapolis seated next to Savage and Shakopee in Scott County in the state of Minnesota. Surrounding the shores of Lower and Upper Prior Lake, the city lies south of the Minnesota River in an area known as RiverSouth and establishes the urban fringe of the south-southwest portion of Minneapolis-St. Paul, the sixteenth largest metropolitan area in the United States. The population of Prior Lake was 22,796 at the 2010 census.</v>
    <v>6905</v>
    <v>6906</v>
    <v>6907</v>
    <v>6908</v>
    <v>6909</v>
    <v>Prior Lake</v>
    <v>6910</v>
    <v>10</v>
    <v>Prior Lake</v>
    <v>mdp/vdpid/5091501370683424769</v>
  </rv>
  <rv s="0">
    <v>536870912</v>
    <v>Verona</v>
    <v>de995126-7099-bc0a-7e4e-b6e702dcc1b0</v>
    <v>en-US</v>
    <v>Map</v>
  </rv>
  <rv s="1">
    <fb>206.63</fb>
    <v>9</v>
  </rv>
  <rv s="1">
    <fb>45.433332999999998</fb>
    <v>10</v>
  </rv>
  <rv s="0">
    <v>805306368</v>
    <v>Federico Sboarina (Mayor)</v>
    <v>cbef0259-095b-3f0b-c83d-b5c8b1804721</v>
    <v>en-US</v>
    <v>Generic</v>
  </rv>
  <rv s="2">
    <v>493</v>
  </rv>
  <rv s="3">
    <v>https://www.bing.com/search?q=verona+italy&amp;form=skydnc</v>
    <v>Learn more on Bing</v>
  </rv>
  <rv s="1">
    <fb>10.983333</fb>
    <v>10</v>
  </rv>
  <rv s="1">
    <fb>258031</fb>
    <v>9</v>
  </rv>
  <rv s="16">
    <v>#VALUE!</v>
    <v>en-US</v>
    <v>de995126-7099-bc0a-7e4e-b6e702dcc1b0</v>
    <v>536870912</v>
    <v>1</v>
    <v>3069</v>
    <v>447</v>
    <v>Verona</v>
    <v>18</v>
    <v>63</v>
    <v>Map</v>
    <v>7</v>
    <v>585</v>
    <v>2163</v>
    <v>6913</v>
    <v>2109</v>
    <v>Verona və-ROH-nə, Italian: ; Venetian: Verona or Veròna, is a city on the Adige River in Veneto, Italy, with 258,031 inhabitants. It is one of the seven provincial capitals of the region. It is the largest city municipality in the region and the second largest in northeast Italy. The metropolitan area of Verona covers an area of 1,426 km² and has a population of 714,310 inhabitants. It is one of the main tourist destinations in northern Italy because of its artistic heritage and several annual fairs and shows as well as the opera season in the Arena, an ancient Roman amphitheater.</v>
    <v>6914</v>
    <v>6916</v>
    <v>6917</v>
    <v>6918</v>
    <v>Verona</v>
    <v>6919</v>
    <v>2116</v>
    <v>Verona</v>
    <v>mdp/vdpid/7016588589949517825</v>
  </rv>
  <rv s="0">
    <v>536870912</v>
    <v>Auburn</v>
    <v>541d6194-dd35-6fe5-4bea-974729f172db</v>
    <v>en-US</v>
    <v>Map</v>
  </rv>
  <rv s="0">
    <v>536870912</v>
    <v>Barrow County</v>
    <v>4ffb3961-78b1-01fe-657e-66d2cc2342ad</v>
    <v>en-US</v>
    <v>Map</v>
  </rv>
  <rv s="1">
    <fb>16.8</fb>
    <v>9</v>
  </rv>
  <rv s="1">
    <fb>34.016666999999998</fb>
    <v>10</v>
  </rv>
  <rv s="3">
    <v>https://www.bing.com/search?q=auburn+georgia&amp;form=skydnc</v>
    <v>Learn more on Bing</v>
  </rv>
  <rv s="1">
    <fb>-83.831943999999993</fb>
    <v>10</v>
  </rv>
  <rv s="1">
    <fb>7495</fb>
    <v>9</v>
  </rv>
  <rv s="15">
    <v>#VALUE!</v>
    <v>en-US</v>
    <v>541d6194-dd35-6fe5-4bea-974729f172db</v>
    <v>536870912</v>
    <v>1</v>
    <v>3072</v>
    <v>368</v>
    <v>Auburn</v>
    <v>5</v>
    <v>6</v>
    <v>Map</v>
    <v>7</v>
    <v>8</v>
    <v>125</v>
    <v>6922</v>
    <v>6923</v>
    <v>4</v>
    <v>Auburn is a city in Barrow and Gwinnett counties in the U.S. state of Georgia. As of the 2020 census, the city had a population of 7,495.</v>
    <v>6924</v>
    <v>6925</v>
    <v>6926</v>
    <v>Auburn</v>
    <v>6927</v>
    <v>162</v>
    <v>Auburn</v>
    <v>mdp/vdpid/5484637769017851905</v>
  </rv>
  <rv s="0">
    <v>536870912</v>
    <v>Hortonville</v>
    <v>b2dd54b6-8d36-2bd4-4147-53b2ac418a39</v>
    <v>en-US</v>
    <v>Map</v>
  </rv>
  <rv s="1">
    <fb>9.19</fb>
    <v>9</v>
  </rv>
  <rv s="1">
    <fb>44.339903</fb>
    <v>10</v>
  </rv>
  <rv s="3">
    <v>https://www.bing.com/search?q=hortonville+wisconsin&amp;form=skydnc</v>
    <v>Learn more on Bing</v>
  </rv>
  <rv s="1">
    <fb>-88.635526999999996</fb>
    <v>10</v>
  </rv>
  <rv s="1">
    <fb>3028</fb>
    <v>9</v>
  </rv>
  <rv s="15">
    <v>#VALUE!</v>
    <v>en-US</v>
    <v>b2dd54b6-8d36-2bd4-4147-53b2ac418a39</v>
    <v>536870912</v>
    <v>1</v>
    <v>3075</v>
    <v>368</v>
    <v>Hortonville</v>
    <v>18</v>
    <v>63</v>
    <v>Map</v>
    <v>7</v>
    <v>8</v>
    <v>115</v>
    <v>3638</v>
    <v>6930</v>
    <v>4</v>
    <v>Hortonville is a village in Outagamie County, Wisconsin, United States. The population was 2,711 at the 2010 census. Hortonville is located in the Fox Cities region and the Appleton-Oshkosh-Neenah, WI CSA, the third largest metropolitan area in Wisconsin.</v>
    <v>6931</v>
    <v>6932</v>
    <v>6933</v>
    <v>Hortonville</v>
    <v>6934</v>
    <v>10</v>
    <v>Hortonville</v>
    <v>mdp/vdpid/5476447402548264961</v>
  </rv>
  <rv s="0">
    <v>536870912</v>
    <v>Wadsworth</v>
    <v>905175bc-7a6a-fe2d-7ed9-00be36f189e5</v>
    <v>en-US</v>
    <v>Map</v>
  </rv>
  <rv s="0">
    <v>536870912</v>
    <v>Medina County</v>
    <v>1b9b3919-c9ef-dbaa-de16-8a58bc4bac0c</v>
    <v>en-US</v>
    <v>Map</v>
  </rv>
  <rv s="1">
    <fb>27.51</fb>
    <v>9</v>
  </rv>
  <rv s="1">
    <fb>41.027777999999998</fb>
    <v>10</v>
  </rv>
  <rv s="2">
    <v>494</v>
  </rv>
  <rv s="3">
    <v>https://www.bing.com/search?q=wadsworth+ohio&amp;form=skydnc</v>
    <v>Learn more on Bing</v>
  </rv>
  <rv s="1">
    <fb>-81.729721999999995</fb>
    <v>10</v>
  </rv>
  <rv s="1">
    <fb>24007</fb>
    <v>9</v>
  </rv>
  <rv s="4">
    <v>#VALUE!</v>
    <v>en-US</v>
    <v>905175bc-7a6a-fe2d-7ed9-00be36f189e5</v>
    <v>536870912</v>
    <v>1</v>
    <v>3080</v>
    <v>3</v>
    <v>Wadsworth</v>
    <v>18</v>
    <v>63</v>
    <v>Map</v>
    <v>7</v>
    <v>8</v>
    <v>95</v>
    <v>6937</v>
    <v>6938</v>
    <v>4</v>
    <v>Wadsworth is a city in Medina County, Ohio, United States. It is counted as part of the Cleveland metropolitan area, although it functions mainly as a suburb of Akron. Founded on March 1, 1814, the city was named after General Elijah Wadsworth, a Revolutionary War hero and War of 1812 officer who owned the largest share of the lands that became Medina County, Ohio. The population was 24,007 at the 2020 census.</v>
    <v>6939</v>
    <v>6940</v>
    <v>6941</v>
    <v>6942</v>
    <v>Wadsworth</v>
    <v>6943</v>
    <v>162</v>
    <v>Wadsworth</v>
    <v>mdp/vdpid/5480029346368323585</v>
  </rv>
  <rv s="0">
    <v>536870912</v>
    <v>Woodstock</v>
    <v>c8e8041a-ac72-2448-adc0-d973f5da68ed</v>
    <v>en-US</v>
    <v>Map</v>
  </rv>
  <rv s="1">
    <fb>29.2</fb>
    <v>9</v>
  </rv>
  <rv s="5">
    <v>211</v>
    <v>7</v>
    <v>3087</v>
    <v>0</v>
    <v>Image of Woodstock</v>
  </rv>
  <rv s="1">
    <fb>34.101388999999998</fb>
    <v>10</v>
  </rv>
  <rv s="0">
    <v>805306368</v>
    <v>Michael Caldwell (Mayor)</v>
    <v>36a9e8ba-b597-40b2-9bf4-0fde360c8451</v>
    <v>en-US</v>
    <v>Generic</v>
  </rv>
  <rv s="2">
    <v>495</v>
  </rv>
  <rv s="3">
    <v>https://www.bing.com/search?q=woodstock+georgia&amp;form=skydnc</v>
    <v>Learn more on Bing</v>
  </rv>
  <rv s="1">
    <fb>-84.519443999999993</fb>
    <v>10</v>
  </rv>
  <rv s="1">
    <fb>35065</fb>
    <v>9</v>
  </rv>
  <rv s="14">
    <v>#VALUE!</v>
    <v>en-US</v>
    <v>c8e8041a-ac72-2448-adc0-d973f5da68ed</v>
    <v>536870912</v>
    <v>1</v>
    <v>3086</v>
    <v>349</v>
    <v>Woodstock</v>
    <v>18</v>
    <v>19</v>
    <v>Map</v>
    <v>7</v>
    <v>8</v>
    <v>125</v>
    <v>2263</v>
    <v>6946</v>
    <v>4</v>
    <v>Woodstock is a city in Cherokee County, Georgia, United States. The population was 33,039 as of 2019 according to the US Census Bureau. Originally a stop on the Louisville and Nashville Railroad, Woodstock is part of the Atlanta metropolitan area. In 2007 it was the tenth fastest-growing suburb in the United States.</v>
    <v>6947</v>
    <v>6948</v>
    <v>6950</v>
    <v>6951</v>
    <v>6952</v>
    <v>Woodstock</v>
    <v>6953</v>
    <v>162</v>
    <v>Woodstock</v>
    <v>mdp/vdpid/5483114262362587137</v>
  </rv>
  <rv s="0">
    <v>536870912</v>
    <v>Kenosha</v>
    <v>086aa926-45db-45e3-a987-88c3abfbe3ea</v>
    <v>en-US</v>
    <v>Map</v>
  </rv>
  <rv s="1">
    <fb>70.010000000000005</fb>
    <v>9</v>
  </rv>
  <rv s="5">
    <v>212</v>
    <v>7</v>
    <v>3094</v>
    <v>0</v>
    <v>Image of Kenosha</v>
  </rv>
  <rv s="1">
    <fb>42.582222000000002</fb>
    <v>10</v>
  </rv>
  <rv s="0">
    <v>805306368</v>
    <v>John Antaramian (Mayor)</v>
    <v>ef5feecc-56a9-069a-77f8-a9e455daa011</v>
    <v>en-US</v>
    <v>Generic</v>
  </rv>
  <rv s="2">
    <v>496</v>
  </rv>
  <rv s="3">
    <v>https://www.bing.com/search?q=city+of+kenosha&amp;form=skydnc</v>
    <v>Learn more on Bing</v>
  </rv>
  <rv s="1">
    <fb>-87.845556000000002</fb>
    <v>10</v>
  </rv>
  <rv s="1">
    <fb>99986</fb>
    <v>9</v>
  </rv>
  <rv s="14">
    <v>#VALUE!</v>
    <v>en-US</v>
    <v>086aa926-45db-45e3-a987-88c3abfbe3ea</v>
    <v>536870912</v>
    <v>1</v>
    <v>3093</v>
    <v>349</v>
    <v>Kenosha</v>
    <v>18</v>
    <v>19</v>
    <v>Map</v>
    <v>7</v>
    <v>8</v>
    <v>115</v>
    <v>2963</v>
    <v>6956</v>
    <v>4</v>
    <v>Kenosha is a city in the U.S. state of Wisconsin and the seat of Kenosha County. As of 2022, its population is estimated to be 100,052, up from 99,986 at the 2020 census, which made it the fourth-largest city in Wisconsin. Kenosha sits on the southwestern shore of Lake Michigan and is the fourth-largest city to border it. Although closer to Milwaukee than to Chicago, the United States Census Bureau considers Kenosha a Chicagoland satellite city.</v>
    <v>6957</v>
    <v>6958</v>
    <v>6960</v>
    <v>6961</v>
    <v>6962</v>
    <v>Kenosha</v>
    <v>6963</v>
    <v>10</v>
    <v>Kenosha</v>
    <v>mdp/vdpid/5476910669515194369</v>
  </rv>
  <rv s="0">
    <v>536870912</v>
    <v>Ormond Beach</v>
    <v>26330f4e-f806-69cc-1050-e05b38226257</v>
    <v>en-US</v>
    <v>Map</v>
  </rv>
  <rv s="0">
    <v>536870912</v>
    <v>Volusia County</v>
    <v>2f7774ef-650e-b8a8-2df1-efe23176f042</v>
    <v>en-US</v>
    <v>Map</v>
  </rv>
  <rv s="1">
    <fb>101</fb>
    <v>9</v>
  </rv>
  <rv s="1">
    <fb>29.280833999999999</fb>
    <v>10</v>
  </rv>
  <rv s="2">
    <v>497</v>
  </rv>
  <rv s="3">
    <v>https://www.bing.com/search?q=ormond+beach+florida&amp;form=skydnc</v>
    <v>Learn more on Bing</v>
  </rv>
  <rv s="1">
    <fb>-81.082725999999994</fb>
    <v>10</v>
  </rv>
  <rv s="1">
    <fb>43080</fb>
    <v>9</v>
  </rv>
  <rv s="4">
    <v>#VALUE!</v>
    <v>en-US</v>
    <v>26330f4e-f806-69cc-1050-e05b38226257</v>
    <v>536870912</v>
    <v>1</v>
    <v>3098</v>
    <v>3</v>
    <v>Ormond Beach</v>
    <v>18</v>
    <v>63</v>
    <v>Map</v>
    <v>7</v>
    <v>8</v>
    <v>116</v>
    <v>6966</v>
    <v>6967</v>
    <v>4</v>
    <v>Ormond Beach is a city in Volusia County, Florida, United States. The population was 38,137 at the 2010 census. Ormond Beach is the northern neighbor of Daytona Beach and is home to Tomoka State Park. It is a principal city of the Deltona–Daytona Beach–Ormond Beach, FL Metropolitan Statistical Area.</v>
    <v>6968</v>
    <v>6969</v>
    <v>6970</v>
    <v>6971</v>
    <v>Ormond Beach</v>
    <v>6972</v>
    <v>162</v>
    <v>Ormond Beach</v>
    <v>mdp/vdpid/5498627961546342401</v>
  </rv>
  <rv s="0">
    <v>536870912</v>
    <v>Asheville</v>
    <v>379d6863-1ef3-4b79-a71a-57e61261b568</v>
    <v>en-US</v>
    <v>Map</v>
  </rv>
  <rv s="0">
    <v>536870912</v>
    <v>Buncombe County</v>
    <v>7ea46a1c-d918-94b5-419f-27ae0ddaf62c</v>
    <v>en-US</v>
    <v>Map</v>
  </rv>
  <rv s="1">
    <fb>117.2</fb>
    <v>9</v>
  </rv>
  <rv s="5">
    <v>213</v>
    <v>7</v>
    <v>3105</v>
    <v>0</v>
    <v>Image of Asheville</v>
  </rv>
  <rv s="1">
    <fb>35.58</fb>
    <v>10</v>
  </rv>
  <rv s="0">
    <v>805306368</v>
    <v>Esther Manheimer (Mayor)</v>
    <v>ed235058-5204-4bdd-6e9f-2f2b65c06181</v>
    <v>en-US</v>
    <v>Generic</v>
  </rv>
  <rv s="2">
    <v>498</v>
  </rv>
  <rv s="3">
    <v>https://www.bing.com/search?q=asheville+north+carolina&amp;form=skydnc</v>
    <v>Learn more on Bing</v>
  </rv>
  <rv s="1">
    <fb>-82.555833000000007</fb>
    <v>10</v>
  </rv>
  <rv s="1">
    <fb>94589</fb>
    <v>9</v>
  </rv>
  <rv s="14">
    <v>#VALUE!</v>
    <v>en-US</v>
    <v>379d6863-1ef3-4b79-a71a-57e61261b568</v>
    <v>536870912</v>
    <v>1</v>
    <v>3104</v>
    <v>349</v>
    <v>Asheville</v>
    <v>18</v>
    <v>19</v>
    <v>Map</v>
    <v>7</v>
    <v>8</v>
    <v>99</v>
    <v>6975</v>
    <v>6976</v>
    <v>4</v>
    <v>Asheville is a city in, and the county seat of, Buncombe County, North Carolina, United States. Located at the confluence of the French Broad and Swannanoa rivers, it is the largest city in Western North Carolina, and the state's 12th-most populous city. According to the 2020 United States Census, the city's population was 94,589, up from 83,393 in the 2010 census. It is the principal city in the four-county Asheville metropolitan area, which had a population of 424,858 in 2010, and of 469,015 in 2020.</v>
    <v>6977</v>
    <v>6978</v>
    <v>6980</v>
    <v>6981</v>
    <v>6982</v>
    <v>Asheville</v>
    <v>6983</v>
    <v>162</v>
    <v>Asheville</v>
    <v>mdp/vdpid/5484483251479248897</v>
  </rv>
  <rv s="0">
    <v>536870912</v>
    <v>Pasadena</v>
    <v>fe2a8987-27c3-4b57-9e66-724ae2f778be</v>
    <v>en-US</v>
    <v>Map</v>
  </rv>
  <rv s="1">
    <fb>59.902000000000001</fb>
    <v>9</v>
  </rv>
  <rv s="1">
    <fb>34.156111000000003</fb>
    <v>10</v>
  </rv>
  <rv s="2">
    <v>499</v>
  </rv>
  <rv s="3">
    <v>https://www.bing.com/search?q=pasadena+california&amp;form=skydnc</v>
    <v>Learn more on Bing</v>
  </rv>
  <rv s="1">
    <fb>-118.131944</fb>
    <v>10</v>
  </rv>
  <rv s="1">
    <fb>138699</fb>
    <v>9</v>
  </rv>
  <rv s="4">
    <v>#VALUE!</v>
    <v>en-US</v>
    <v>fe2a8987-27c3-4b57-9e66-724ae2f778be</v>
    <v>536870912</v>
    <v>1</v>
    <v>3111</v>
    <v>3</v>
    <v>Pasadena</v>
    <v>18</v>
    <v>63</v>
    <v>Map</v>
    <v>7</v>
    <v>8</v>
    <v>86</v>
    <v>1216</v>
    <v>6986</v>
    <v>4</v>
    <v>Pasadena is a city in Los Angeles County, California, 11 miles northeast of downtown Los Angeles. It is the most populous city and the primary cultural center of the San Gabriel Valley. Observers consider it as either a suburb of nearby Los Angeles or, with its substantial downtown area, as a significant urban center in its own right.</v>
    <v>6987</v>
    <v>6988</v>
    <v>6989</v>
    <v>6990</v>
    <v>Pasadena</v>
    <v>6991</v>
    <v>226</v>
    <v>Pasadena</v>
    <v>mdp/vdpid/5059776298751098881</v>
  </rv>
  <rv s="0">
    <v>536870912</v>
    <v>Carpinteria</v>
    <v>d2a6f391-f3e8-39f4-946a-f0238af624e3</v>
    <v>en-US</v>
    <v>Map</v>
  </rv>
  <rv s="1">
    <fb>24.012</fb>
    <v>9</v>
  </rv>
  <rv s="5">
    <v>214</v>
    <v>7</v>
    <v>3115</v>
    <v>0</v>
    <v>Image of Carpinteria</v>
  </rv>
  <rv s="1">
    <fb>34.398921999999999</fb>
    <v>10</v>
  </rv>
  <rv s="2">
    <v>500</v>
  </rv>
  <rv s="3">
    <v>https://www.bing.com/search?q=carpinteria+california&amp;form=skydnc</v>
    <v>Learn more on Bing</v>
  </rv>
  <rv s="1">
    <fb>-119.51836299999999</fb>
    <v>10</v>
  </rv>
  <rv s="1">
    <fb>13264</fb>
    <v>9</v>
  </rv>
  <rv s="14">
    <v>#VALUE!</v>
    <v>en-US</v>
    <v>d2a6f391-f3e8-39f4-946a-f0238af624e3</v>
    <v>536870912</v>
    <v>1</v>
    <v>3114</v>
    <v>349</v>
    <v>Carpinteria</v>
    <v>18</v>
    <v>19</v>
    <v>Map</v>
    <v>7</v>
    <v>8</v>
    <v>86</v>
    <v>4089</v>
    <v>6994</v>
    <v>4</v>
    <v>Carpinteria is a small seaside city in southeastern Santa Barbara County, California. Located on the Central Coast of California, it had a population of 13,264 at the 2020 census. Carpinteria is a popular surf destination; the city embraced the slogan "World's Safest Beach" in 1912, which is still used today.</v>
    <v>6995</v>
    <v>6996</v>
    <v>6997</v>
    <v>6998</v>
    <v>6999</v>
    <v>Carpinteria</v>
    <v>7000</v>
    <v>226</v>
    <v>Carpinteria</v>
    <v>mdp/vdpid/5059724212105641985</v>
  </rv>
  <rv s="0">
    <v>536870912</v>
    <v>Matthews</v>
    <v>d7b99fe7-1f73-8278-53d4-404ff8afd262</v>
    <v>en-US</v>
    <v>Map</v>
  </rv>
  <rv s="0">
    <v>536870912</v>
    <v>Mecklenburg County</v>
    <v>9fcd928d-065f-afc6-0b44-bcc725fc4f69</v>
    <v>en-US</v>
    <v>Map</v>
  </rv>
  <rv s="1">
    <fb>44.521895616675799</fb>
    <v>9</v>
  </rv>
  <rv s="5">
    <v>215</v>
    <v>7</v>
    <v>3122</v>
    <v>0</v>
    <v>Image of Matthews</v>
  </rv>
  <rv s="1">
    <fb>35.116943999999997</fb>
    <v>10</v>
  </rv>
  <rv s="2">
    <v>501</v>
  </rv>
  <rv s="3">
    <v>https://www.bing.com/search?q=matthews+north+carolina&amp;form=skydnc</v>
    <v>Learn more on Bing</v>
  </rv>
  <rv s="1">
    <fb>-80.716389000000007</fb>
    <v>10</v>
  </rv>
  <rv s="1">
    <fb>32635</fb>
    <v>9</v>
  </rv>
  <rv s="14">
    <v>#VALUE!</v>
    <v>en-US</v>
    <v>d7b99fe7-1f73-8278-53d4-404ff8afd262</v>
    <v>536870912</v>
    <v>1</v>
    <v>3121</v>
    <v>349</v>
    <v>Matthews</v>
    <v>5</v>
    <v>466</v>
    <v>Map</v>
    <v>7</v>
    <v>548</v>
    <v>99</v>
    <v>7003</v>
    <v>7004</v>
    <v>4</v>
    <v>Matthews is a town in southeastern Mecklenburg County, North Carolina, United States. It is a suburb of Charlotte. The population was 27,198 according to the 2010 Census.</v>
    <v>7005</v>
    <v>7006</v>
    <v>7007</v>
    <v>7008</v>
    <v>7009</v>
    <v>Matthews</v>
    <v>7010</v>
    <v>162</v>
    <v>Matthews</v>
    <v>mdp/vdpid/5485138835673186305</v>
  </rv>
  <rv s="0">
    <v>536870912</v>
    <v>Brazil</v>
    <v>37dabc05-6254-4daa-0a32-0d600a8ee054</v>
    <v>en-US</v>
    <v>Map</v>
  </rv>
  <rv s="0">
    <v>536870912</v>
    <v>Clay County</v>
    <v>afd47e65-3d15-d1a2-0823-e729c932c78d</v>
    <v>en-US</v>
    <v>Map</v>
  </rv>
  <rv s="1">
    <fb>7.93</fb>
    <v>9</v>
  </rv>
  <rv s="1">
    <fb>39.524999999999999</fb>
    <v>10</v>
  </rv>
  <rv s="2">
    <v>502</v>
  </rv>
  <rv s="3">
    <v>https://www.bing.com/search?q=brazil+indiana&amp;form=skydnc</v>
    <v>Learn more on Bing</v>
  </rv>
  <rv s="1">
    <fb>-87.127499999999998</fb>
    <v>10</v>
  </rv>
  <rv s="1">
    <fb>8181</fb>
    <v>9</v>
  </rv>
  <rv s="4">
    <v>#VALUE!</v>
    <v>en-US</v>
    <v>37dabc05-6254-4daa-0a32-0d600a8ee054</v>
    <v>536870912</v>
    <v>1</v>
    <v>3125</v>
    <v>3</v>
    <v>Brazil</v>
    <v>18</v>
    <v>63</v>
    <v>Map</v>
    <v>7</v>
    <v>8</v>
    <v>117</v>
    <v>7013</v>
    <v>7014</v>
    <v>4</v>
    <v>Brazil is a city in Clay County, Indiana, United States. The population was 7,912 at the 2010 census. The city is the county seat of Clay County. It is part of the Terre Haute Metropolitan Statistical Area. The current chief executive of Brazil is Mayor Brian Wyndham.</v>
    <v>7015</v>
    <v>7016</v>
    <v>7017</v>
    <v>7018</v>
    <v>Brazil</v>
    <v>7019</v>
    <v>3710</v>
    <v>Brazil</v>
    <v>mdp/vdpid/5478440399678734337</v>
  </rv>
  <rv s="0">
    <v>536870912</v>
    <v>Vienna</v>
    <v>dad88f05-d388-3ebc-dc72-8ed73d22bebb</v>
    <v>en-US</v>
    <v>Map</v>
  </rv>
  <rv s="1">
    <fb>11.395947685499999</fb>
    <v>9</v>
  </rv>
  <rv s="1">
    <fb>38.903483999999999</fb>
    <v>10</v>
  </rv>
  <rv s="2">
    <v>503</v>
  </rv>
  <rv s="3">
    <v>https://www.bing.com/search?q=vienna+virginia&amp;form=skydnc</v>
    <v>Learn more on Bing</v>
  </rv>
  <rv s="1">
    <fb>-77.262817999999996</fb>
    <v>10</v>
  </rv>
  <rv s="1">
    <fb>16556</fb>
    <v>9</v>
  </rv>
  <rv s="4">
    <v>#VALUE!</v>
    <v>en-US</v>
    <v>dad88f05-d388-3ebc-dc72-8ed73d22bebb</v>
    <v>536870912</v>
    <v>1</v>
    <v>3130</v>
    <v>3</v>
    <v>Vienna</v>
    <v>18</v>
    <v>63</v>
    <v>Map</v>
    <v>7</v>
    <v>548</v>
    <v>109</v>
    <v>5543</v>
    <v>7022</v>
    <v>4</v>
    <v>Vienna is a town in Fairfax County, Virginia, United States. As of the 2010 United States Census, it had a population of 15,687. Significantly more people live in ZIP codes with the Vienna postal addresses, bordered approximately by Interstate 66 on the south, Interstate 495 on the east, Route 7 to the north, and Hunter Mill Road to the west, than in the town itself.</v>
    <v>7023</v>
    <v>7024</v>
    <v>7025</v>
    <v>7026</v>
    <v>Vienna</v>
    <v>7027</v>
    <v>162</v>
    <v>Vienna</v>
    <v>mdp/vdpid/5490047648117293057</v>
  </rv>
  <rv s="0">
    <v>536870912</v>
    <v>Woodhaven</v>
    <v>cd4032a4-b7a1-072f-babb-34bcfff8ded9</v>
    <v>en-US</v>
    <v>Map</v>
  </rv>
  <rv s="1">
    <fb>40.692655000000002</fb>
    <v>10</v>
  </rv>
  <rv s="3">
    <v>https://www.bing.com/search?q=woodhaven+queens&amp;form=skydnc</v>
    <v>Learn more on Bing</v>
  </rv>
  <rv s="1">
    <fb>-73.856503000000004</fb>
    <v>10</v>
  </rv>
  <rv s="1">
    <fb>56674</fb>
    <v>9</v>
  </rv>
  <rv s="54">
    <v>#VALUE!</v>
    <v>en-US</v>
    <v>cd4032a4-b7a1-072f-babb-34bcfff8ded9</v>
    <v>536870912</v>
    <v>1</v>
    <v>3133</v>
    <v>3134</v>
    <v>Woodhaven</v>
    <v>18</v>
    <v>63</v>
    <v>Map</v>
    <v>7</v>
    <v>1156</v>
    <v>84</v>
    <v>4</v>
    <v>Woodhaven is a neighborhood in the southwestern section of the New York City borough of Queens. It is bordered on the north by Park Lane South and Forest Park, on the east by Richmond Hill, on the south by Ozone Park and Atlantic Avenue, and on the west by the Cypress Hills neighborhood of Brooklyn.</v>
    <v>7030</v>
    <v>7031</v>
    <v>7032</v>
    <v>Woodhaven</v>
    <v>7033</v>
    <v>162</v>
    <v>Woodhaven</v>
    <v>mdp/vdpid/5487508215048437761</v>
  </rv>
  <rv s="0">
    <v>536870912</v>
    <v>Lockport</v>
    <v>45f052c8-e6a2-f298-ce45-1606e8c69bed</v>
    <v>en-US</v>
    <v>Map</v>
  </rv>
  <rv s="1">
    <fb>30.01</fb>
    <v>9</v>
  </rv>
  <rv s="5">
    <v>216</v>
    <v>7</v>
    <v>3139</v>
    <v>0</v>
    <v>Image of Lockport</v>
  </rv>
  <rv s="1">
    <fb>41.589400300000001</fb>
    <v>10</v>
  </rv>
  <rv s="3">
    <v>https://www.bing.com/search?q=lockport+illinois&amp;form=skydnc</v>
    <v>Learn more on Bing</v>
  </rv>
  <rv s="1">
    <fb>-88.057510399999998</fb>
    <v>10</v>
  </rv>
  <rv s="1">
    <fb>26094</fb>
    <v>9</v>
  </rv>
  <rv s="25">
    <v>#VALUE!</v>
    <v>en-US</v>
    <v>45f052c8-e6a2-f298-ce45-1606e8c69bed</v>
    <v>536870912</v>
    <v>1</v>
    <v>3138</v>
    <v>664</v>
    <v>Lockport</v>
    <v>18</v>
    <v>19</v>
    <v>Map</v>
    <v>7</v>
    <v>8</v>
    <v>111</v>
    <v>3240</v>
    <v>7036</v>
    <v>4</v>
    <v>Lockport is a city in Will County, Illinois, United States, located 30 miles southwest of Chicago. The city was incorporated in 1853. It is situated along the Illinois and Michigan Canal, and was the headquarters of the canal when the canal was operating. A section of the canal runs through Lockport, including the remains of the canal's Lock No. 1 from which the town received its name. The canal right-of-way is now the Illinois and Michigan National Heritage Corridor. Because of proactive efforts dating back several years, the city of Lockport is one of the best-preserved canal sites in existence today.</v>
    <v>7037</v>
    <v>7038</v>
    <v>7039</v>
    <v>7040</v>
    <v>Lockport</v>
    <v>7041</v>
    <v>10</v>
    <v>Lockport</v>
    <v>mdp/vdpid/5477677145402638337</v>
  </rv>
  <rv s="0">
    <v>536870912</v>
    <v>Port Neches</v>
    <v>98befa69-0f83-4bb4-1fc2-6bf61b96bd08</v>
    <v>en-US</v>
    <v>Map</v>
  </rv>
  <rv s="0">
    <v>536870912</v>
    <v>Jefferson County</v>
    <v>cb6a9eb5-22ac-ff2d-e906-6dacaedc844e</v>
    <v>en-US</v>
    <v>Map</v>
  </rv>
  <rv s="1">
    <fb>29.980833000000001</fb>
    <v>10</v>
  </rv>
  <rv s="3">
    <v>https://www.bing.com/search?q=port+neches+texas&amp;form=skydnc</v>
    <v>Learn more on Bing</v>
  </rv>
  <rv s="1">
    <fb>-93.960278000000002</fb>
    <v>10</v>
  </rv>
  <rv s="1">
    <fb>12831</fb>
    <v>9</v>
  </rv>
  <rv s="15">
    <v>#VALUE!</v>
    <v>en-US</v>
    <v>98befa69-0f83-4bb4-1fc2-6bf61b96bd08</v>
    <v>536870912</v>
    <v>1</v>
    <v>3142</v>
    <v>368</v>
    <v>Port Neches</v>
    <v>5</v>
    <v>6</v>
    <v>Map</v>
    <v>7</v>
    <v>548</v>
    <v>93</v>
    <v>7044</v>
    <v>3594</v>
    <v>4</v>
    <v>Port Neches is a city in Jefferson County, Texas, United States. The population was 13,040 at the 2010 census, down from 13,601 at the 2000 census. It is part of the Beaumont–Port Arthur metropolitan area.</v>
    <v>7045</v>
    <v>7046</v>
    <v>7047</v>
    <v>Port Neches</v>
    <v>7048</v>
    <v>10</v>
    <v>Port Neches</v>
    <v>mdp/vdpid/5110679292358950913</v>
  </rv>
  <rv s="0">
    <v>536870912</v>
    <v>Vega Alta</v>
    <v>d7bb76e4-c7a6-0603-a3f7-c9e7ab2d9bfb</v>
    <v>en-US</v>
    <v>Map</v>
  </rv>
  <rv s="1">
    <fb>71.87</fb>
    <v>9</v>
  </rv>
  <rv s="1">
    <fb>18.412302</fb>
    <v>10</v>
  </rv>
  <rv s="0">
    <v>805306368</v>
    <v>María Vega Pagán (Mayor)</v>
    <v>d72fe60c-26bc-4af3-bb37-dffaebadfd04</v>
    <v>en-US</v>
    <v>Generic</v>
  </rv>
  <rv s="2">
    <v>504</v>
  </rv>
  <rv s="3">
    <v>https://www.bing.com/search?q=vega+alta+puerto+rico&amp;form=skydnc</v>
    <v>Learn more on Bing</v>
  </rv>
  <rv s="1">
    <fb>-66.329645999999997</fb>
    <v>10</v>
  </rv>
  <rv s="1">
    <fb>35395</fb>
    <v>9</v>
  </rv>
  <rv s="45">
    <v>#VALUE!</v>
    <v>en-US</v>
    <v>d7bb76e4-c7a6-0603-a3f7-c9e7ab2d9bfb</v>
    <v>536870912</v>
    <v>1</v>
    <v>3145</v>
    <v>1575</v>
    <v>Vega Alta</v>
    <v>18</v>
    <v>63</v>
    <v>Map</v>
    <v>7</v>
    <v>8</v>
    <v>7051</v>
    <v>134</v>
    <v>Vega Alta is a town and municipality of Puerto Rico. Vega Alta is on the northern coast of the island, north of Morovis and Corozal; east of Vega Baja; and west of Dorado with an area of 28 square miles. Vega Alta is subdivided into seven barrios and Vega Alta barrio-pueblo. It is part of the San Juan-Caguas-Guaynabo Metropolitan Statistical Area.</v>
    <v>7052</v>
    <v>7054</v>
    <v>7055</v>
    <v>7056</v>
    <v>Vega Alta</v>
    <v>7057</v>
    <v>1539</v>
    <v>Vega Alta</v>
    <v>mdp/vdpid/161497896</v>
  </rv>
  <rv s="0">
    <v>536870912</v>
    <v>Enid</v>
    <v>c807c86c-3d91-2665-958a-18d3e5074fab</v>
    <v>en-US</v>
    <v>Map</v>
  </rv>
  <rv s="0">
    <v>536870912</v>
    <v>Garfield County</v>
    <v>87b2906b-4939-a85a-7807-99a2538d1061</v>
    <v>en-US</v>
    <v>Map</v>
  </rv>
  <rv s="1">
    <fb>191.91811897599999</fb>
    <v>9</v>
  </rv>
  <rv s="1">
    <fb>36.400556000000002</fb>
    <v>10</v>
  </rv>
  <rv s="2">
    <v>505</v>
  </rv>
  <rv s="3">
    <v>https://www.bing.com/search?q=enid+oklahoma&amp;form=skydnc</v>
    <v>Learn more on Bing</v>
  </rv>
  <rv s="1">
    <fb>-97.880832999999996</fb>
    <v>10</v>
  </rv>
  <rv s="1">
    <fb>49585</fb>
    <v>9</v>
  </rv>
  <rv s="4">
    <v>#VALUE!</v>
    <v>en-US</v>
    <v>c807c86c-3d91-2665-958a-18d3e5074fab</v>
    <v>536870912</v>
    <v>1</v>
    <v>3151</v>
    <v>3</v>
    <v>Enid</v>
    <v>18</v>
    <v>63</v>
    <v>Map</v>
    <v>7</v>
    <v>548</v>
    <v>107</v>
    <v>7060</v>
    <v>7061</v>
    <v>4</v>
    <v>Enid is the ninth-largest city in the U.S. state of Oklahoma. It is the county seat of Garfield County. As of the 2010 census, the population was 49,379. Enid was founded during the opening of the Cherokee Outlet in the Land Run of 1893, and is named after Enid, a character in Alfred, Lord Tennyson's Idylls of the King. In 1991, the Oklahoma state legislature designated Enid the "purple martin capital of Oklahoma." Enid holds the nickname of "Queen Wheat City" and "Wheat Capital" of Oklahoma and the United States for its immense grain storage capacity, and has the third-largest grain storage capacity in the world.</v>
    <v>7062</v>
    <v>7063</v>
    <v>7064</v>
    <v>7065</v>
    <v>Enid</v>
    <v>7066</v>
    <v>10</v>
    <v>Enid</v>
    <v>mdp/vdpid/5095272897413382145</v>
  </rv>
  <rv s="0">
    <v>536870912</v>
    <v>De Forest</v>
    <v>3429b0ca-6656-ba4c-dee1-6d2fd3e07751</v>
    <v>en-US</v>
    <v>Map</v>
  </rv>
  <rv s="1">
    <fb>19.399999999999999</fb>
    <v>9</v>
  </rv>
  <rv s="1">
    <fb>43.248288000000002</fb>
    <v>10</v>
  </rv>
  <rv s="3">
    <v>https://www.bing.com/search?q=deforest+wisconsin&amp;form=skydnc</v>
    <v>Learn more on Bing</v>
  </rv>
  <rv s="1">
    <fb>-89.344888999999995</fb>
    <v>10</v>
  </rv>
  <rv s="1">
    <fb>10811</fb>
    <v>9</v>
  </rv>
  <rv s="15">
    <v>#VALUE!</v>
    <v>en-US</v>
    <v>3429b0ca-6656-ba4c-dee1-6d2fd3e07751</v>
    <v>536870912</v>
    <v>1</v>
    <v>3154</v>
    <v>368</v>
    <v>De Forest</v>
    <v>5</v>
    <v>6</v>
    <v>Map</v>
    <v>7</v>
    <v>8</v>
    <v>115</v>
    <v>3434</v>
    <v>7069</v>
    <v>4</v>
    <v>DeForest is a village in Dane County, Wisconsin, United States, along the Yahara River. The population was 10,811 at the 2020 census. It is part of the Madison Metropolitan Statistical Area.</v>
    <v>7070</v>
    <v>7071</v>
    <v>7072</v>
    <v>De Forest</v>
    <v>7073</v>
    <v>10</v>
    <v>De Forest</v>
    <v>mdp/vdpid/5476676073334767617</v>
  </rv>
  <rv s="0">
    <v>536870912</v>
    <v>Kent</v>
    <v>dc460ea8-7494-4c90-af7b-2c4f4a7de061</v>
    <v>en-US</v>
    <v>Map</v>
  </rv>
  <rv s="1">
    <fb>88.55</fb>
    <v>9</v>
  </rv>
  <rv s="5">
    <v>217</v>
    <v>7</v>
    <v>3161</v>
    <v>0</v>
    <v>Image of Kent</v>
  </rv>
  <rv s="1">
    <fb>47.382778000000002</fb>
    <v>10</v>
  </rv>
  <rv s="2">
    <v>506</v>
  </rv>
  <rv s="3">
    <v>https://www.bing.com/search?q=kent+washington&amp;form=skydnc</v>
    <v>Learn more on Bing</v>
  </rv>
  <rv s="1">
    <fb>-122.226944</fb>
    <v>10</v>
  </rv>
  <rv s="1">
    <fb>136588</fb>
    <v>9</v>
  </rv>
  <rv s="14">
    <v>#VALUE!</v>
    <v>en-US</v>
    <v>dc460ea8-7494-4c90-af7b-2c4f4a7de061</v>
    <v>536870912</v>
    <v>1</v>
    <v>3160</v>
    <v>349</v>
    <v>Kent</v>
    <v>18</v>
    <v>19</v>
    <v>Map</v>
    <v>7</v>
    <v>8</v>
    <v>87</v>
    <v>1225</v>
    <v>7076</v>
    <v>4</v>
    <v>Kent is a city in King County, Washington, United States. It is part of the Seattle–Tacoma–Bellevue metropolitan area and had a population of 136,588 as of the 2020 census, making it the fourth-largest municipality in greater Seattle and the sixth-largest in Washington state. The city is connected to Seattle, Bellevue and Tacoma via State Route 167 and Interstate 5, Sounder commuter rail, and commuter buses.</v>
    <v>7077</v>
    <v>7078</v>
    <v>7079</v>
    <v>7080</v>
    <v>7081</v>
    <v>Kent</v>
    <v>7082</v>
    <v>226</v>
    <v>Kent</v>
    <v>mdp/vdpid/4860669149942120449</v>
  </rv>
  <rv s="0">
    <v>536870912</v>
    <v>Inver Grove Heights</v>
    <v>41e53d25-2d18-6e5b-79de-cbda6e2e656e</v>
    <v>en-US</v>
    <v>Map</v>
  </rv>
  <rv s="1">
    <fb>78.010000000000005</fb>
    <v>9</v>
  </rv>
  <rv s="5">
    <v>218</v>
    <v>7</v>
    <v>3166</v>
    <v>0</v>
    <v>Image of Inver Grove Heights</v>
  </rv>
  <rv s="1">
    <fb>44.833457000000003</fb>
    <v>10</v>
  </rv>
  <rv s="2">
    <v>507</v>
  </rv>
  <rv s="3">
    <v>https://www.bing.com/search?q=inver+grove+heights+minnesota&amp;form=skydnc</v>
    <v>Learn more on Bing</v>
  </rv>
  <rv s="1">
    <fb>-93.054861000000002</fb>
    <v>10</v>
  </rv>
  <rv s="1">
    <fb>35801</fb>
    <v>9</v>
  </rv>
  <rv s="14">
    <v>#VALUE!</v>
    <v>en-US</v>
    <v>41e53d25-2d18-6e5b-79de-cbda6e2e656e</v>
    <v>536870912</v>
    <v>1</v>
    <v>3165</v>
    <v>349</v>
    <v>Inver Grove Heights</v>
    <v>5</v>
    <v>466</v>
    <v>Map</v>
    <v>7</v>
    <v>8</v>
    <v>90</v>
    <v>2078</v>
    <v>7085</v>
    <v>4</v>
    <v>Inver Grove Heights is a city in Dakota County, Minnesota, United States. The population was 35,801 at the 2020 census. The city was formed on March 9, 1965, with the merger of the village of Inver Grove and Inver Grove Township.</v>
    <v>7086</v>
    <v>7087</v>
    <v>7088</v>
    <v>7089</v>
    <v>7090</v>
    <v>Inver Grove Heights</v>
    <v>7091</v>
    <v>10</v>
    <v>Inver Grove Heights</v>
    <v>mdp/vdpid/5091506112226656257</v>
  </rv>
  <rv s="0">
    <v>536870912</v>
    <v>Roseville</v>
    <v>2eb5e6f3-514f-43c9-89a8-37cf07a7766f</v>
    <v>en-US</v>
    <v>Map</v>
  </rv>
  <rv s="1">
    <fb>93.816999999999993</fb>
    <v>9</v>
  </rv>
  <rv s="5">
    <v>219</v>
    <v>7</v>
    <v>3171</v>
    <v>0</v>
    <v>Image of Roseville</v>
  </rv>
  <rv s="1">
    <fb>38.752499999999998</fb>
    <v>10</v>
  </rv>
  <rv s="2">
    <v>508</v>
  </rv>
  <rv s="3">
    <v>https://www.bing.com/search?q=roseville+california&amp;form=skydnc</v>
    <v>Learn more on Bing</v>
  </rv>
  <rv s="1">
    <fb>-121.289444</fb>
    <v>10</v>
  </rv>
  <rv s="1">
    <fb>139117</fb>
    <v>9</v>
  </rv>
  <rv s="14">
    <v>#VALUE!</v>
    <v>en-US</v>
    <v>2eb5e6f3-514f-43c9-89a8-37cf07a7766f</v>
    <v>536870912</v>
    <v>1</v>
    <v>3170</v>
    <v>349</v>
    <v>Roseville</v>
    <v>18</v>
    <v>19</v>
    <v>Map</v>
    <v>7</v>
    <v>548</v>
    <v>86</v>
    <v>4258</v>
    <v>7094</v>
    <v>4</v>
    <v>Roseville is the largest city in Placer County, California, located within the Sacramento metropolitan area. As of 2019, the US Census Bureau estimated the city's population to be 141,500. Interstate 80 runs through Roseville and State Route 65 runs through part of the northern edge of the city.</v>
    <v>7095</v>
    <v>7096</v>
    <v>7097</v>
    <v>7098</v>
    <v>7099</v>
    <v>Roseville</v>
    <v>7100</v>
    <v>226</v>
    <v>Roseville</v>
    <v>mdp/vdpid/5057750209048608770</v>
  </rv>
  <rv s="0">
    <v>536870912</v>
    <v>Niceville</v>
    <v>628c7cb8-c1fa-446a-40b4-0292a7e53945</v>
    <v>en-US</v>
    <v>Map</v>
  </rv>
  <rv s="0">
    <v>536870912</v>
    <v>Okaloosa County</v>
    <v>d94acb38-4fad-4532-98b3-9e23052840c6</v>
    <v>en-US</v>
    <v>Map</v>
  </rv>
  <rv s="1">
    <fb>29.266865646799999</fb>
    <v>9</v>
  </rv>
  <rv s="5">
    <v>220</v>
    <v>7</v>
    <v>3176</v>
    <v>0</v>
    <v>Image of Niceville</v>
  </rv>
  <rv s="1">
    <fb>30.516110999999999</fb>
    <v>10</v>
  </rv>
  <rv s="3">
    <v>https://www.bing.com/search?q=niceville+florida&amp;form=skydnc</v>
    <v>Learn more on Bing</v>
  </rv>
  <rv s="1">
    <fb>-86.471666999999997</fb>
    <v>10</v>
  </rv>
  <rv s="1">
    <fb>15772</fb>
    <v>9</v>
  </rv>
  <rv s="25">
    <v>#VALUE!</v>
    <v>en-US</v>
    <v>628c7cb8-c1fa-446a-40b4-0292a7e53945</v>
    <v>536870912</v>
    <v>1</v>
    <v>3175</v>
    <v>664</v>
    <v>Niceville</v>
    <v>5</v>
    <v>466</v>
    <v>Map</v>
    <v>7</v>
    <v>8</v>
    <v>116</v>
    <v>7103</v>
    <v>7104</v>
    <v>4</v>
    <v>Niceville is a city in Okaloosa County, Florida, United States, located near Eglin Air Force Base on Boggy Bayou that opens into Choctawhatchee Bay. The population was 11,684 at the 2000 census. The 2010 census population for Niceville was 12,749.</v>
    <v>7105</v>
    <v>7106</v>
    <v>7107</v>
    <v>7108</v>
    <v>Niceville</v>
    <v>7109</v>
    <v>10</v>
    <v>Niceville</v>
    <v>mdp/vdpid/5496110075741208577</v>
  </rv>
  <rv s="0">
    <v>536870912</v>
    <v>Grant-Valkaria</v>
    <v>83fe1b03-4361-e7da-9d2a-f87b7620966b</v>
    <v>en-US</v>
    <v>Map</v>
  </rv>
  <rv s="1">
    <fb>78.36</fb>
    <v>9</v>
  </rv>
  <rv s="1">
    <fb>27.928135000000001</fb>
    <v>10</v>
  </rv>
  <rv s="2">
    <v>509</v>
  </rv>
  <rv s="3">
    <v>https://www.bing.com/search?q=grant-valkaria+florida&amp;form=skydnc</v>
    <v>Learn more on Bing</v>
  </rv>
  <rv s="1">
    <fb>-80.531631000000004</fb>
    <v>10</v>
  </rv>
  <rv s="1">
    <fb>4509</fb>
    <v>9</v>
  </rv>
  <rv s="4">
    <v>#VALUE!</v>
    <v>en-US</v>
    <v>83fe1b03-4361-e7da-9d2a-f87b7620966b</v>
    <v>536870912</v>
    <v>1</v>
    <v>3178</v>
    <v>3</v>
    <v>Grant-Valkaria</v>
    <v>18</v>
    <v>63</v>
    <v>Map</v>
    <v>7</v>
    <v>8</v>
    <v>116</v>
    <v>3688</v>
    <v>7112</v>
    <v>4</v>
    <v>Grant-Valkaria is a town in Brevard County, Florida. The town's population was 3,850 at the 2010 United States Census. Grant-Valkaria is located south of Melbourne, between Palm Bay and Sebastian. It is part of the Palm Bay–Melbourne–Titusville Metropolitan Statistical Area. Grant-Valkaria was incorporated as a town on July 25, 2006, by joining the two previously unincorporated communities of Grant and Valkaria. The ZIP code is 32949, and the area code is 321.</v>
    <v>7113</v>
    <v>7114</v>
    <v>7115</v>
    <v>7116</v>
    <v>Grant-Valkaria</v>
    <v>7117</v>
    <v>162</v>
    <v>Grant-Valkaria</v>
    <v>mdp/vdpid/5501749439171133441</v>
  </rv>
  <rv s="0">
    <v>536870912</v>
    <v>La Cañada Flintridge</v>
    <v>e49215af-344e-4204-9236-9f04ea755b9e</v>
    <v>en-US</v>
    <v>Map</v>
  </rv>
  <rv s="1">
    <fb>22.390999999999998</fb>
    <v>9</v>
  </rv>
  <rv s="1">
    <fb>34.19509</fb>
    <v>10</v>
  </rv>
  <rv s="2">
    <v>510</v>
  </rv>
  <rv s="3">
    <v>https://www.bing.com/search?q=la+ca%c3%b1ada+flintridge+california&amp;form=skydnc</v>
    <v>Learn more on Bing</v>
  </rv>
  <rv s="1">
    <fb>-118.198196</fb>
    <v>10</v>
  </rv>
  <rv s="1">
    <fb>20447</fb>
    <v>9</v>
  </rv>
  <rv s="4">
    <v>#VALUE!</v>
    <v>en-US</v>
    <v>e49215af-344e-4204-9236-9f04ea755b9e</v>
    <v>536870912</v>
    <v>1</v>
    <v>3184</v>
    <v>3</v>
    <v>La Cañada Flintridge</v>
    <v>18</v>
    <v>63</v>
    <v>Map</v>
    <v>7</v>
    <v>923</v>
    <v>86</v>
    <v>1216</v>
    <v>7120</v>
    <v>4</v>
    <v>La Cañada Flintridge, commonly known simply as La Cañada, is a city in the foothills of the Verdugo Mountains in Los Angeles County, California. Located in the Crescenta Valley, in the western edge of Southern California's San Gabriel Valley, it is the home of NASA's Jet Propulsion Laboratory.</v>
    <v>7121</v>
    <v>7122</v>
    <v>7123</v>
    <v>7124</v>
    <v>La Cañada Flintridge</v>
    <v>7125</v>
    <v>226</v>
    <v>La Cañada Flintridge</v>
    <v>mdp/vdpid/5059775310103314433</v>
  </rv>
  <rv s="0">
    <v>536870912</v>
    <v>Bondurant</v>
    <v>2b132bb4-bf85-229a-bcd5-b1434718c71e</v>
    <v>en-US</v>
    <v>Map</v>
  </rv>
  <rv s="1">
    <fb>21.76</fb>
    <v>9</v>
  </rv>
  <rv s="1">
    <fb>41.694167</fb>
    <v>10</v>
  </rv>
  <rv s="2">
    <v>511</v>
  </rv>
  <rv s="3">
    <v>https://www.bing.com/search?q=bondurant+iowa&amp;form=skydnc</v>
    <v>Learn more on Bing</v>
  </rv>
  <rv s="1">
    <fb>-93.461388999999997</fb>
    <v>10</v>
  </rv>
  <rv s="1">
    <fb>7365</fb>
    <v>9</v>
  </rv>
  <rv s="4">
    <v>#VALUE!</v>
    <v>en-US</v>
    <v>2b132bb4-bf85-229a-bcd5-b1434718c71e</v>
    <v>536870912</v>
    <v>1</v>
    <v>3187</v>
    <v>3</v>
    <v>Bondurant</v>
    <v>5</v>
    <v>6</v>
    <v>Map</v>
    <v>7</v>
    <v>8</v>
    <v>100</v>
    <v>3459</v>
    <v>7128</v>
    <v>4</v>
    <v>Bondurant is a city in Polk County, Iowa, United States. The population was 7,365 in the 2020 census, an increase of 90.8% from the 3,860 population in 2010. It is part of the Des Moines–West Des Moines Metropolitan Statistical Area.</v>
    <v>7129</v>
    <v>7130</v>
    <v>7131</v>
    <v>7132</v>
    <v>Bondurant</v>
    <v>7133</v>
    <v>10</v>
    <v>Bondurant</v>
    <v>mdp/vdpid/5092640332961546241</v>
  </rv>
  <rv s="0">
    <v>536870912</v>
    <v>Pleasant Grove</v>
    <v>e4366ba5-b741-68d8-d091-745d6743c774</v>
    <v>en-US</v>
    <v>Map</v>
  </rv>
  <rv s="1">
    <fb>23.7</fb>
    <v>9</v>
  </rv>
  <rv s="1">
    <fb>40.370277999999999</fb>
    <v>10</v>
  </rv>
  <rv s="3">
    <v>https://www.bing.com/search?q=pleasant+grove+utah&amp;form=skydnc</v>
    <v>Learn more on Bing</v>
  </rv>
  <rv s="1">
    <fb>-111.73138899999999</fb>
    <v>10</v>
  </rv>
  <rv s="1">
    <fb>37726</fb>
    <v>9</v>
  </rv>
  <rv s="15">
    <v>#VALUE!</v>
    <v>en-US</v>
    <v>e4366ba5-b741-68d8-d091-745d6743c774</v>
    <v>536870912</v>
    <v>1</v>
    <v>3191</v>
    <v>368</v>
    <v>Pleasant Grove</v>
    <v>5</v>
    <v>6</v>
    <v>Map</v>
    <v>7</v>
    <v>8</v>
    <v>130</v>
    <v>3167</v>
    <v>7136</v>
    <v>4</v>
    <v>Pleasant Grove, originally named Battle Creek, is a city in Utah County, Utah, United States known as "Utah's City of Trees". It is part of the Provo–Orem Metropolitan Statistical Area. The population was 37,726 at the 2020 Census.</v>
    <v>7137</v>
    <v>7138</v>
    <v>7139</v>
    <v>Pleasant Grove</v>
    <v>7140</v>
    <v>1451</v>
    <v>Pleasant Grove</v>
    <v>mdp/vdpid/5081521456832053249</v>
  </rv>
  <rv s="0">
    <v>536870912</v>
    <v>Manahawkin</v>
    <v>5a293d17-1935-c377-16cc-ee57eac24723</v>
    <v>en-US</v>
    <v>Map</v>
  </rv>
  <rv s="1">
    <fb>4.9790000000000001</fb>
    <v>9</v>
  </rv>
  <rv s="5">
    <v>221</v>
    <v>7</v>
    <v>3194</v>
    <v>0</v>
    <v>Image of Manahawkin</v>
  </rv>
  <rv s="1">
    <fb>39.693472</fb>
    <v>10</v>
  </rv>
  <rv s="3">
    <v>https://www.bing.com/search?q=manahawkin+new+jersey&amp;form=skydnc</v>
    <v>Learn more on Bing</v>
  </rv>
  <rv s="1">
    <fb>-74.250229000000004</fb>
    <v>10</v>
  </rv>
  <rv s="1">
    <fb>2303</fb>
    <v>9</v>
  </rv>
  <rv s="25">
    <v>#VALUE!</v>
    <v>en-US</v>
    <v>5a293d17-1935-c377-16cc-ee57eac24723</v>
    <v>536870912</v>
    <v>1</v>
    <v>3193</v>
    <v>664</v>
    <v>Manahawkin</v>
    <v>18</v>
    <v>19</v>
    <v>Map</v>
    <v>7</v>
    <v>555</v>
    <v>88</v>
    <v>2584</v>
    <v>7143</v>
    <v>4</v>
    <v>Manahawkin is an unincorporated community and census-designated place located within Stafford Township, in Ocean County, New Jersey, United States. As of the 2010 United States Census, the CDP's population was 2,303. Manahawkin has been thought to be a Lenape word meaning "land of good corn", although this has been disputed by recent scholars claiming that it translates to "fertile land sloping into the water."</v>
    <v>7144</v>
    <v>7145</v>
    <v>7146</v>
    <v>7147</v>
    <v>Manahawkin</v>
    <v>7148</v>
    <v>162</v>
    <v>Manahawkin</v>
    <v>mdp/vdpid/5487586213986566145</v>
  </rv>
  <rv s="0">
    <v>536870912</v>
    <v>Brampton</v>
    <v>6abc6177-6c49-9535-cc39-8b5b72355a37</v>
    <v>en-US</v>
    <v>Map</v>
  </rv>
  <rv s="1">
    <fb>266.76877536500001</fb>
    <v>9</v>
  </rv>
  <rv s="5">
    <v>222</v>
    <v>7</v>
    <v>3200</v>
    <v>0</v>
    <v>Image of Brampton</v>
  </rv>
  <rv s="1">
    <fb>43.683332999999998</fb>
    <v>10</v>
  </rv>
  <rv s="0">
    <v>805306368</v>
    <v>Patrick Brown (Mayor)</v>
    <v>7c259f37-36a0-4669-9ea6-8621e9104832</v>
    <v>en-US</v>
    <v>Generic</v>
  </rv>
  <rv s="2">
    <v>512</v>
  </rv>
  <rv s="3">
    <v>https://www.bing.com/search?q=brampton&amp;form=skydnc</v>
    <v>Learn more on Bing</v>
  </rv>
  <rv s="1">
    <fb>-79.766666999999998</fb>
    <v>10</v>
  </rv>
  <rv s="1">
    <fb>656480</fb>
    <v>9</v>
  </rv>
  <rv s="14">
    <v>#VALUE!</v>
    <v>en-US</v>
    <v>6abc6177-6c49-9535-cc39-8b5b72355a37</v>
    <v>536870912</v>
    <v>1</v>
    <v>3199</v>
    <v>349</v>
    <v>Brampton</v>
    <v>18</v>
    <v>19</v>
    <v>Map</v>
    <v>7</v>
    <v>585</v>
    <v>1633</v>
    <v>3052</v>
    <v>7151</v>
    <v>1635</v>
    <v>Brampton is a city in the Canadian province of Ontario. Brampton is a city in the Greater Toronto Area and is a lower-tier municipality within Peel Region. The city has a population of 656,480 as of the 2021 Census, making it the ninth most populous municipality in Canada and the third most populous city in the Greater Golden Horseshoe urban area, behind Toronto and Mississauga.</v>
    <v>7152</v>
    <v>7153</v>
    <v>7155</v>
    <v>7156</v>
    <v>7157</v>
    <v>Brampton</v>
    <v>7158</v>
    <v>162</v>
    <v>Brampton</v>
    <v>mdp/vdpid/5479431338291363841</v>
  </rv>
  <rv s="0">
    <v>536870912</v>
    <v>New Berlin</v>
    <v>e04ec3a4-0bc7-1a17-78ce-d18ca47b52bd</v>
    <v>en-US</v>
    <v>Map</v>
  </rv>
  <rv s="0">
    <v>536870912</v>
    <v>Sangamon County</v>
    <v>a2d6a9e6-8d40-77d2-b1ca-2b93a570b0e3</v>
    <v>en-US</v>
    <v>Map</v>
  </rv>
  <rv s="1">
    <fb>2.92668656467968</fb>
    <v>9</v>
  </rv>
  <rv s="1">
    <fb>39.725278000000003</fb>
    <v>10</v>
  </rv>
  <rv s="3">
    <v>https://www.bing.com/search?q=new+berlin+illinois&amp;form=skydnc</v>
    <v>Learn more on Bing</v>
  </rv>
  <rv s="1">
    <fb>-89.911944000000005</fb>
    <v>10</v>
  </rv>
  <rv s="1">
    <fb>1381</fb>
    <v>9</v>
  </rv>
  <rv s="15">
    <v>#VALUE!</v>
    <v>en-US</v>
    <v>e04ec3a4-0bc7-1a17-78ce-d18ca47b52bd</v>
    <v>536870912</v>
    <v>1</v>
    <v>3202</v>
    <v>368</v>
    <v>New Berlin</v>
    <v>5</v>
    <v>6</v>
    <v>Map</v>
    <v>7</v>
    <v>8</v>
    <v>111</v>
    <v>7161</v>
    <v>7162</v>
    <v>4</v>
    <v>New Berlin is a village in Sangamon County, Illinois, United States. The population was 1,346 at the 2010 census, and 1,327 at a 2018 estimate. It is part of the Springfield, Illinois Metropolitan Statistical Area.</v>
    <v>7163</v>
    <v>7164</v>
    <v>7165</v>
    <v>New Berlin</v>
    <v>7166</v>
    <v>10</v>
    <v>New Berlin</v>
    <v>mdp/vdpid/5477872684610093057</v>
  </rv>
  <rv s="0">
    <v>536870912</v>
    <v>Savage</v>
    <v>81de2578-2f3a-f5c6-5d2c-e7d77b3a6ebf</v>
    <v>en-US</v>
    <v>Map</v>
  </rv>
  <rv s="1">
    <fb>42.61</fb>
    <v>9</v>
  </rv>
  <rv s="1">
    <fb>44.783332999999999</fb>
    <v>10</v>
  </rv>
  <rv s="2">
    <v>513</v>
  </rv>
  <rv s="3">
    <v>https://www.bing.com/search?q=savage+minnesota&amp;form=skydnc</v>
    <v>Learn more on Bing</v>
  </rv>
  <rv s="1">
    <fb>-93.333332999999996</fb>
    <v>10</v>
  </rv>
  <rv s="1">
    <fb>32465</fb>
    <v>9</v>
  </rv>
  <rv s="4">
    <v>#VALUE!</v>
    <v>en-US</v>
    <v>81de2578-2f3a-f5c6-5d2c-e7d77b3a6ebf</v>
    <v>536870912</v>
    <v>1</v>
    <v>3207</v>
    <v>3</v>
    <v>Savage</v>
    <v>18</v>
    <v>63</v>
    <v>Map</v>
    <v>7</v>
    <v>8</v>
    <v>90</v>
    <v>6903</v>
    <v>7169</v>
    <v>4</v>
    <v>Savage is a suburban city 15 miles south-southwest of downtown Minneapolis in Scott County in the U.S. state of Minnesota. The city is on the south bank of the Minnesota River in a region commonly called South of the River, comprising the southern portion of Minneapolis-St. Paul, the 16th-largest metropolitan area in the United States. The population of Savage was 32,465 at the 2020 census.</v>
    <v>7170</v>
    <v>7171</v>
    <v>7172</v>
    <v>7173</v>
    <v>Savage</v>
    <v>7174</v>
    <v>10</v>
    <v>Savage</v>
    <v>mdp/vdpid/5091503018440916993</v>
  </rv>
  <rv s="0">
    <v>536870912</v>
    <v>Chagrin Falls</v>
    <v>bd3bcd5b-7630-5ac9-999c-bf10cabef826</v>
    <v>en-US</v>
    <v>Map</v>
  </rv>
  <rv s="1">
    <fb>5.54</fb>
    <v>9</v>
  </rv>
  <rv s="1">
    <fb>41.429796000000003</fb>
    <v>10</v>
  </rv>
  <rv s="2">
    <v>514</v>
  </rv>
  <rv s="3">
    <v>https://www.bing.com/search?q=chagrin+falls+ohio&amp;form=skydnc</v>
    <v>Learn more on Bing</v>
  </rv>
  <rv s="1">
    <fb>-81.391713999999993</fb>
    <v>10</v>
  </rv>
  <rv s="1">
    <fb>3963</fb>
    <v>9</v>
  </rv>
  <rv s="4">
    <v>#VALUE!</v>
    <v>en-US</v>
    <v>bd3bcd5b-7630-5ac9-999c-bf10cabef826</v>
    <v>536870912</v>
    <v>1</v>
    <v>3209</v>
    <v>3</v>
    <v>Chagrin Falls</v>
    <v>18</v>
    <v>63</v>
    <v>Map</v>
    <v>7</v>
    <v>548</v>
    <v>95</v>
    <v>1896</v>
    <v>7177</v>
    <v>4</v>
    <v>Chagrin Falls is a village in Cuyahoga County, Ohio, United States and is a suburb of Cleveland in Northeast Ohio's Cleveland-Akron-Canton metropolitan area, the 15th-largest Combined Statistical Area nationwide. The village was established and has grown around Chagrin Falls waterfall on the Chagrin River. As of the 2010 census, the village population was 4,104. The village was incorporated in 1844 from parts of three townships in two counties. Neighboring Chagrin Falls Township was established in 1845.</v>
    <v>7178</v>
    <v>7179</v>
    <v>7180</v>
    <v>7181</v>
    <v>Chagrin Falls</v>
    <v>7182</v>
    <v>162</v>
    <v>Chagrin Falls</v>
    <v>mdp/vdpid/5480390656700448769</v>
  </rv>
  <rv s="0">
    <v>536870912</v>
    <v>Cary</v>
    <v>145d08a6-2a41-fa0f-1dc4-25e2f5442466</v>
    <v>en-US</v>
    <v>Map</v>
  </rv>
  <rv s="1">
    <fb>17.093921528217599</fb>
    <v>9</v>
  </rv>
  <rv s="1">
    <fb>42.213056000000002</fb>
    <v>10</v>
  </rv>
  <rv s="3">
    <v>https://www.bing.com/search?q=cary+illinois&amp;form=skydnc</v>
    <v>Learn more on Bing</v>
  </rv>
  <rv s="1">
    <fb>-88.248333000000002</fb>
    <v>10</v>
  </rv>
  <rv s="1">
    <fb>17826</fb>
    <v>9</v>
  </rv>
  <rv s="15">
    <v>#VALUE!</v>
    <v>en-US</v>
    <v>145d08a6-2a41-fa0f-1dc4-25e2f5442466</v>
    <v>536870912</v>
    <v>1</v>
    <v>3215</v>
    <v>368</v>
    <v>Cary</v>
    <v>5</v>
    <v>6</v>
    <v>Map</v>
    <v>7</v>
    <v>8</v>
    <v>111</v>
    <v>6158</v>
    <v>7185</v>
    <v>4</v>
    <v>Cary is a village located in Algonquin Township, McHenry County, Illinois, and Cuba Township, Lake County, Illinois, United States. The population was 17,826 as of 2020.</v>
    <v>7186</v>
    <v>7187</v>
    <v>7188</v>
    <v>Cary</v>
    <v>7189</v>
    <v>10</v>
    <v>Cary</v>
    <v>mdp/vdpid/5476896103032946689</v>
  </rv>
  <rv s="0">
    <v>536870912</v>
    <v>Edwardsville</v>
    <v>81046853-cb84-17f6-b5b6-7feac99e2f52</v>
    <v>en-US</v>
    <v>Map</v>
  </rv>
  <rv s="1">
    <fb>53.094756261888001</fb>
    <v>9</v>
  </rv>
  <rv s="5">
    <v>223</v>
    <v>7</v>
    <v>3220</v>
    <v>0</v>
    <v>Image of Edwardsville</v>
  </rv>
  <rv s="1">
    <fb>38.803888999999998</fb>
    <v>10</v>
  </rv>
  <rv s="3">
    <v>https://www.bing.com/search?q=edwardsville+illinois&amp;form=skydnc</v>
    <v>Learn more on Bing</v>
  </rv>
  <rv s="1">
    <fb>-89.958332999999996</fb>
    <v>10</v>
  </rv>
  <rv s="1">
    <fb>26808</fb>
    <v>9</v>
  </rv>
  <rv s="25">
    <v>#VALUE!</v>
    <v>en-US</v>
    <v>81046853-cb84-17f6-b5b6-7feac99e2f52</v>
    <v>536870912</v>
    <v>1</v>
    <v>3219</v>
    <v>664</v>
    <v>Edwardsville</v>
    <v>5</v>
    <v>466</v>
    <v>Map</v>
    <v>7</v>
    <v>8</v>
    <v>111</v>
    <v>2319</v>
    <v>7192</v>
    <v>4</v>
    <v>Edwardsville is a city in and the county seat of Madison County, Illinois, United States. As of the 2020 census, the population was 26,808. The city was named in honor of Ninian Edwards, then Governor of the Illinois Territory.</v>
    <v>7193</v>
    <v>7194</v>
    <v>7195</v>
    <v>7196</v>
    <v>Edwardsville</v>
    <v>7197</v>
    <v>10</v>
    <v>Edwardsville</v>
    <v>mdp/vdpid/5480902970935607299</v>
  </rv>
  <rv s="0">
    <v>536870912</v>
    <v>Mars</v>
    <v>8a5f9cf0-6967-3b3d-4504-d08233e979a0</v>
    <v>en-US</v>
    <v>Map</v>
  </rv>
  <rv s="0">
    <v>536870912</v>
    <v>Butler County</v>
    <v>9b11e6ad-2ddf-ff61-0ea0-1fa02a93c666</v>
    <v>en-US</v>
    <v>Map</v>
  </rv>
  <rv s="1">
    <fb>1.2</fb>
    <v>9</v>
  </rv>
  <rv s="1">
    <fb>40.696666999999998</fb>
    <v>10</v>
  </rv>
  <rv s="3">
    <v>https://www.bing.com/search?q=mars+pennsylvania&amp;form=skydnc</v>
    <v>Learn more on Bing</v>
  </rv>
  <rv s="1">
    <fb>-80.012221999999994</fb>
    <v>10</v>
  </rv>
  <rv s="1">
    <fb>1625</fb>
    <v>9</v>
  </rv>
  <rv s="15">
    <v>#VALUE!</v>
    <v>en-US</v>
    <v>8a5f9cf0-6967-3b3d-4504-d08233e979a0</v>
    <v>536870912</v>
    <v>1</v>
    <v>3223</v>
    <v>368</v>
    <v>Mars</v>
    <v>5</v>
    <v>6</v>
    <v>Map</v>
    <v>7</v>
    <v>548</v>
    <v>97</v>
    <v>7200</v>
    <v>7201</v>
    <v>4</v>
    <v>Mars is a borough in Butler County, Pennsylvania, United States. The population was 1,699 at the 2010 census.</v>
    <v>7202</v>
    <v>7203</v>
    <v>7204</v>
    <v>Mars</v>
    <v>7205</v>
    <v>162</v>
    <v>Mars</v>
    <v>mdp/vdpid/5480741059627581441</v>
  </rv>
  <rv s="0">
    <v>536870912</v>
    <v>London</v>
    <v>0e5cef38-d6d5-866c-cacc-68978dc5f4c2</v>
    <v>en-US</v>
    <v>Map</v>
  </rv>
  <rv s="0">
    <v>536870912</v>
    <v>Madison County</v>
    <v>3d64377c-62a6-5702-2304-b5368240f504</v>
    <v>en-US</v>
    <v>Map</v>
  </rv>
  <rv s="1">
    <fb>21.89</fb>
    <v>9</v>
  </rv>
  <rv s="1">
    <fb>39.889837</fb>
    <v>10</v>
  </rv>
  <rv s="2">
    <v>515</v>
  </rv>
  <rv s="3">
    <v>https://www.bing.com/search?q=london+ohio&amp;form=skydnc</v>
    <v>Learn more on Bing</v>
  </rv>
  <rv s="1">
    <fb>-83.440620999999993</fb>
    <v>10</v>
  </rv>
  <rv s="1">
    <fb>10279</fb>
    <v>9</v>
  </rv>
  <rv s="4">
    <v>#VALUE!</v>
    <v>en-US</v>
    <v>0e5cef38-d6d5-866c-cacc-68978dc5f4c2</v>
    <v>536870912</v>
    <v>1</v>
    <v>3226</v>
    <v>3</v>
    <v>London</v>
    <v>18</v>
    <v>63</v>
    <v>Map</v>
    <v>7</v>
    <v>8</v>
    <v>95</v>
    <v>7208</v>
    <v>7209</v>
    <v>4</v>
    <v>London is a city in and the county seat of Madison County, Ohio, United States. Located about 25 miles southwest of the Ohio capital of Columbus, London was established in 1811 to serve as the county seat. The population was 10,279 at the 2020 census. The ZIP code is 43140.</v>
    <v>7210</v>
    <v>7211</v>
    <v>7212</v>
    <v>7213</v>
    <v>London</v>
    <v>7214</v>
    <v>162</v>
    <v>London</v>
    <v>mdp/vdpid/5480148627122814977</v>
  </rv>
  <rv s="0">
    <v>536870912</v>
    <v>Camp Hill</v>
    <v>98173673-1789-80b5-0e93-65fd0207ec20</v>
    <v>en-US</v>
    <v>Map</v>
  </rv>
  <rv s="1">
    <fb>5.6979738427399997</fb>
    <v>9</v>
  </rv>
  <rv s="1">
    <fb>40.241110999999997</fb>
    <v>10</v>
  </rv>
  <rv s="2">
    <v>516</v>
  </rv>
  <rv s="3">
    <v>https://www.bing.com/search?q=camp+hill+pennsylvania&amp;form=skydnc</v>
    <v>Learn more on Bing</v>
  </rv>
  <rv s="1">
    <fb>-76.926111000000006</fb>
    <v>10</v>
  </rv>
  <rv s="1">
    <fb>7918</fb>
    <v>9</v>
  </rv>
  <rv s="4">
    <v>#VALUE!</v>
    <v>en-US</v>
    <v>98173673-1789-80b5-0e93-65fd0207ec20</v>
    <v>536870912</v>
    <v>1</v>
    <v>3230</v>
    <v>3</v>
    <v>Camp Hill</v>
    <v>18</v>
    <v>63</v>
    <v>Map</v>
    <v>7</v>
    <v>548</v>
    <v>97</v>
    <v>6068</v>
    <v>7217</v>
    <v>4</v>
    <v>Camp Hill is a borough in Cumberland County, Pennsylvania, United States, 3 miles southwest of Harrisburg. It is part of the Harrisburg–Carlisle Metropolitan Statistical Area. The population was 7,888 at the 2010 census. There are many large corporations based in nearby East Pennsboro Township and Wormleysburg that use the Camp Hill postal address, including the Rite Aid Corporation, Harsco Corporation, and Gannett Fleming.</v>
    <v>7218</v>
    <v>7219</v>
    <v>7220</v>
    <v>7221</v>
    <v>Camp Hill</v>
    <v>7222</v>
    <v>162</v>
    <v>Camp Hill</v>
    <v>mdp/vdpid/5486963438158610433</v>
  </rv>
  <rv s="0">
    <v>536870912</v>
    <v>Glen Ellyn</v>
    <v>21d5c86d-0163-dd28-5d50-6973bfad8156</v>
    <v>en-US</v>
    <v>Map</v>
  </rv>
  <rv s="1">
    <fb>18.2594161778688</fb>
    <v>9</v>
  </rv>
  <rv s="1">
    <fb>41.877536800000001</fb>
    <v>10</v>
  </rv>
  <rv s="2">
    <v>517</v>
  </rv>
  <rv s="3">
    <v>https://www.bing.com/search?q=glen+ellyn+illinois&amp;form=skydnc</v>
    <v>Learn more on Bing</v>
  </rv>
  <rv s="1">
    <fb>-88.066725399999996</fb>
    <v>10</v>
  </rv>
  <rv s="1">
    <fb>28846</fb>
    <v>9</v>
  </rv>
  <rv s="4">
    <v>#VALUE!</v>
    <v>en-US</v>
    <v>21d5c86d-0163-dd28-5d50-6973bfad8156</v>
    <v>536870912</v>
    <v>1</v>
    <v>3233</v>
    <v>3</v>
    <v>Glen Ellyn</v>
    <v>5</v>
    <v>6</v>
    <v>Map</v>
    <v>7</v>
    <v>8</v>
    <v>111</v>
    <v>2218</v>
    <v>7225</v>
    <v>4</v>
    <v>Glen Ellyn is a village in DuPage County, Illinois, United States. A suburb located 24 miles due west of downtown Chicago, the village has a population of 28,846 as of the 2020 Census.</v>
    <v>7226</v>
    <v>7227</v>
    <v>7228</v>
    <v>7229</v>
    <v>Glen Ellyn</v>
    <v>7230</v>
    <v>10</v>
    <v>Glen Ellyn</v>
    <v>mdp/vdpid/5477660572516352001</v>
  </rv>
  <rv s="0">
    <v>536870912</v>
    <v>Toccoa</v>
    <v>3211398f-86bf-2960-32c7-40f14cce7881</v>
    <v>en-US</v>
    <v>Map</v>
  </rv>
  <rv s="0">
    <v>536870912</v>
    <v>Stephens County</v>
    <v>393852d3-4eac-582f-fbca-23d276793012</v>
    <v>en-US</v>
    <v>Map</v>
  </rv>
  <rv s="1">
    <fb>21.496901315799999</fb>
    <v>9</v>
  </rv>
  <rv s="1">
    <fb>34.577289</fb>
    <v>10</v>
  </rv>
  <rv s="3">
    <v>https://www.bing.com/search?q=toccoa+georgia&amp;form=skydnc</v>
    <v>Learn more on Bing</v>
  </rv>
  <rv s="1">
    <fb>-83.332988999999998</fb>
    <v>10</v>
  </rv>
  <rv s="1">
    <fb>9133</fb>
    <v>9</v>
  </rv>
  <rv s="15">
    <v>#VALUE!</v>
    <v>en-US</v>
    <v>3211398f-86bf-2960-32c7-40f14cce7881</v>
    <v>536870912</v>
    <v>1</v>
    <v>3238</v>
    <v>368</v>
    <v>Toccoa</v>
    <v>18</v>
    <v>63</v>
    <v>Map</v>
    <v>7</v>
    <v>8</v>
    <v>125</v>
    <v>7233</v>
    <v>7234</v>
    <v>4</v>
    <v>Toccoa is a city in far Northeast Georgia near the border with South Carolina. It is the county seat of Stephens County, Georgia, United States, located about 50 miles from Athens and about 90 miles northeast of Atlanta. The population was 9,133 as of the 2020 census.</v>
    <v>7235</v>
    <v>7236</v>
    <v>7237</v>
    <v>Toccoa</v>
    <v>7238</v>
    <v>162</v>
    <v>Toccoa</v>
    <v>mdp/vdpid/5484599901583048705</v>
  </rv>
  <rv s="0">
    <v>536870912</v>
    <v>Flowery Branch</v>
    <v>9e4403e9-53c8-4259-db1d-a7a5f4bd56ee</v>
    <v>en-US</v>
    <v>Map</v>
  </rv>
  <rv s="0">
    <v>536870912</v>
    <v>Hall County</v>
    <v>85e90ab3-709f-1afa-fa8c-e704e3f51ed5</v>
    <v>en-US</v>
    <v>Map</v>
  </rv>
  <rv s="1">
    <fb>16.399999999999999</fb>
    <v>9</v>
  </rv>
  <rv s="1">
    <fb>34.185833000000002</fb>
    <v>10</v>
  </rv>
  <rv s="3">
    <v>https://www.bing.com/search?q=flowery+branch+georgia&amp;form=skydnc</v>
    <v>Learn more on Bing</v>
  </rv>
  <rv s="1">
    <fb>-83.924443999999994</fb>
    <v>10</v>
  </rv>
  <rv s="1">
    <fb>9391</fb>
    <v>9</v>
  </rv>
  <rv s="15">
    <v>#VALUE!</v>
    <v>en-US</v>
    <v>9e4403e9-53c8-4259-db1d-a7a5f4bd56ee</v>
    <v>536870912</v>
    <v>1</v>
    <v>3241</v>
    <v>368</v>
    <v>Flowery Branch</v>
    <v>5</v>
    <v>6</v>
    <v>Map</v>
    <v>7</v>
    <v>8</v>
    <v>125</v>
    <v>7241</v>
    <v>7242</v>
    <v>4</v>
    <v>Flowery Branch is a city in Hall County, Georgia, United States. As of the 2020 census, the city had a population of 9,391. It is part of the Gainesville, Georgia metropolitan area, and lies on the shores of Lake Lanier.</v>
    <v>7243</v>
    <v>7244</v>
    <v>7245</v>
    <v>Flowery Branch</v>
    <v>7246</v>
    <v>162</v>
    <v>Flowery Branch</v>
    <v>mdp/vdpid/5484624788150288385</v>
  </rv>
  <rv s="0">
    <v>536870912</v>
    <v>Glendora</v>
    <v>1731e4b0-9b5d-fd25-2c08-5b5b7c3c3b13</v>
    <v>en-US</v>
    <v>Map</v>
  </rv>
  <rv s="1">
    <fb>50.655000000000001</fb>
    <v>9</v>
  </rv>
  <rv s="5">
    <v>224</v>
    <v>7</v>
    <v>3247</v>
    <v>0</v>
    <v>Image of Glendora</v>
  </rv>
  <rv s="1">
    <fb>34.136001</fb>
    <v>10</v>
  </rv>
  <rv s="2">
    <v>518</v>
  </rv>
  <rv s="3">
    <v>https://www.bing.com/search?q=glendora+california&amp;form=skydnc</v>
    <v>Learn more on Bing</v>
  </rv>
  <rv s="1">
    <fb>-117.86548500000001</fb>
    <v>10</v>
  </rv>
  <rv s="1">
    <fb>52558</fb>
    <v>9</v>
  </rv>
  <rv s="14">
    <v>#VALUE!</v>
    <v>en-US</v>
    <v>1731e4b0-9b5d-fd25-2c08-5b5b7c3c3b13</v>
    <v>536870912</v>
    <v>1</v>
    <v>3246</v>
    <v>349</v>
    <v>Glendora</v>
    <v>18</v>
    <v>19</v>
    <v>Map</v>
    <v>7</v>
    <v>8</v>
    <v>86</v>
    <v>1216</v>
    <v>7249</v>
    <v>4</v>
    <v>Glendora is a city in the San Gabriel Valley in Los Angeles County, California, 26 miles east of Los Angeles. As of the 2020 census, the population of Glendora was 52,558. Known as the "Pride of the Foothills", Glendora is nestled in the foothills of the San Gabriel Mountains. Its downtown area, locally known as the Glendora Village, hosts dozens of restaurants, cafes, shops, and boutiques along Glendora Avenue with many community events scheduled throughout the year. It has been voted as one of the best and friendliest downtowns in the San Gabriel Valley for the last eight years. A suburban feel, low crime rates, and a consistently high-ranking school district has made the city an attractive choice for families in the region. Glendora was incorporated on November 13, 1911, the 25th city to achieve incorporation in Los Angeles County.</v>
    <v>7250</v>
    <v>7251</v>
    <v>7252</v>
    <v>7253</v>
    <v>7254</v>
    <v>Glendora</v>
    <v>7255</v>
    <v>226</v>
    <v>Glendora</v>
    <v>mdp/vdpid/5061280092546662401</v>
  </rv>
  <rv s="0">
    <v>536870912</v>
    <v>Lampasas</v>
    <v>0b3fb9f4-f5ad-a537-47ab-e1318f86bed0</v>
    <v>en-US</v>
    <v>Map</v>
  </rv>
  <rv s="0">
    <v>536870912</v>
    <v>Lampasas County</v>
    <v>0709164e-15be-e545-c44e-f04dd71dea72</v>
    <v>en-US</v>
    <v>Map</v>
  </rv>
  <rv s="1">
    <fb>16.057926284099999</fb>
    <v>9</v>
  </rv>
  <rv s="1">
    <fb>31.063739999999999</fb>
    <v>10</v>
  </rv>
  <rv s="2">
    <v>519</v>
  </rv>
  <rv s="3">
    <v>https://www.bing.com/search?q=lampasas+texas&amp;form=skydnc</v>
    <v>Learn more on Bing</v>
  </rv>
  <rv s="1">
    <fb>-98.182029999999997</fb>
    <v>10</v>
  </rv>
  <rv s="1">
    <fb>7291</fb>
    <v>9</v>
  </rv>
  <rv s="4">
    <v>#VALUE!</v>
    <v>en-US</v>
    <v>0b3fb9f4-f5ad-a537-47ab-e1318f86bed0</v>
    <v>536870912</v>
    <v>1</v>
    <v>3249</v>
    <v>3</v>
    <v>Lampasas</v>
    <v>5</v>
    <v>6</v>
    <v>Map</v>
    <v>7</v>
    <v>8</v>
    <v>93</v>
    <v>7258</v>
    <v>7259</v>
    <v>4</v>
    <v>Lampasas is a city in Lampasas County, Texas, United States. The population was 7,291 at the 2020 census. It is the seat of Lampasas County. Lampasas is part of the Killeen–Temple–Fort Hood Metropolitan Statistical Area.</v>
    <v>7260</v>
    <v>7261</v>
    <v>7262</v>
    <v>7263</v>
    <v>Lampasas</v>
    <v>7264</v>
    <v>10</v>
    <v>Lampasas</v>
    <v>mdp/vdpid/5108021189998018561</v>
  </rv>
  <rv s="1">
    <fb>1849.25151078</fb>
    <v>9</v>
  </rv>
  <rv s="3">
    <v>https://www.bing.com/search?q=lampasas+county+texas&amp;form=skydnc</v>
    <v>Learn more on Bing</v>
  </rv>
  <rv s="1">
    <fb>21229</fb>
    <v>9</v>
  </rv>
  <rv s="55">
    <v>#VALUE!</v>
    <v>en-US</v>
    <v>0709164e-15be-e545-c44e-f04dd71dea72</v>
    <v>536870912</v>
    <v>1</v>
    <v>3251</v>
    <v>3252</v>
    <v>Lampasas County</v>
    <v>5</v>
    <v>6</v>
    <v>Map</v>
    <v>7</v>
    <v>548</v>
    <v>93</v>
    <v>7266</v>
    <v>4</v>
    <v>Lampasas County is a county located on the Edwards Plateau in the U.S. state of Texas. As of the 2020 census, its population was 21,627. Its county seat is Lampasas. The county is named for the Lampasas River.</v>
    <v>7257</v>
    <v>7267</v>
    <v>Lampasas County</v>
    <v>7268</v>
    <v>Lampasas County</v>
    <v>mdp/vdpid/10037472</v>
  </rv>
  <rv s="0">
    <v>536870912</v>
    <v>Hudson</v>
    <v>c79a0751-715b-6734-793e-a0fbe6ee5dca</v>
    <v>en-US</v>
    <v>Map</v>
  </rv>
  <rv s="1">
    <fb>67.080692057700006</fb>
    <v>9</v>
  </rv>
  <rv s="1">
    <fb>41.239840000000001</fb>
    <v>10</v>
  </rv>
  <rv s="3">
    <v>https://www.bing.com/search?q=hudson+ohio&amp;form=skydnc</v>
    <v>Learn more on Bing</v>
  </rv>
  <rv s="1">
    <fb>-81.440783999999994</fb>
    <v>10</v>
  </rv>
  <rv s="1">
    <fb>23110</fb>
    <v>9</v>
  </rv>
  <rv s="15">
    <v>#VALUE!</v>
    <v>en-US</v>
    <v>c79a0751-715b-6734-793e-a0fbe6ee5dca</v>
    <v>536870912</v>
    <v>1</v>
    <v>3256</v>
    <v>368</v>
    <v>Hudson</v>
    <v>18</v>
    <v>63</v>
    <v>Map</v>
    <v>7</v>
    <v>8</v>
    <v>95</v>
    <v>3359</v>
    <v>7271</v>
    <v>4</v>
    <v>Hudson is a city in Summit County, Ohio, United States. The population was 23,110 at the 2020 census. It is a suburban community in the Akron metropolitan statistical area and the larger Cleveland–Akron–Canton Combined Statistical Area, the 17th-largest Combined Statistical Area in the United States. John Brown made his first public vow to destroy slavery here and it became part of the Underground Railroad. The Village of Hudson and Hudson Township were formerly two separate governing entities that merged in 1994.</v>
    <v>7272</v>
    <v>7273</v>
    <v>7274</v>
    <v>Hudson</v>
    <v>7275</v>
    <v>162</v>
    <v>Hudson</v>
    <v>mdp/vdpid/5480393440694894593</v>
  </rv>
  <rv s="0">
    <v>536870912</v>
    <v>Sheboygan</v>
    <v>caca69cb-12cb-908b-a4ff-f1b13216b33a</v>
    <v>en-US</v>
    <v>Map</v>
  </rv>
  <rv s="0">
    <v>536870912</v>
    <v>Sheboygan County</v>
    <v>da660dd4-a8d7-0b13-79ca-c6ffaf7623b3</v>
    <v>en-US</v>
    <v>Map</v>
  </rv>
  <rv s="1">
    <fb>36.4</fb>
    <v>9</v>
  </rv>
  <rv s="5">
    <v>225</v>
    <v>7</v>
    <v>3262</v>
    <v>0</v>
    <v>Image of Sheboygan</v>
  </rv>
  <rv s="1">
    <fb>43.750880000000002</fb>
    <v>10</v>
  </rv>
  <rv s="2">
    <v>520</v>
  </rv>
  <rv s="3">
    <v>https://www.bing.com/search?q=sheboygan+wisconsin&amp;form=skydnc</v>
    <v>Learn more on Bing</v>
  </rv>
  <rv s="1">
    <fb>-87.712907000000001</fb>
    <v>10</v>
  </rv>
  <rv s="1">
    <fb>49929</fb>
    <v>9</v>
  </rv>
  <rv s="14">
    <v>#VALUE!</v>
    <v>en-US</v>
    <v>caca69cb-12cb-908b-a4ff-f1b13216b33a</v>
    <v>536870912</v>
    <v>1</v>
    <v>3261</v>
    <v>349</v>
    <v>Sheboygan</v>
    <v>18</v>
    <v>19</v>
    <v>Map</v>
    <v>7</v>
    <v>8</v>
    <v>115</v>
    <v>7278</v>
    <v>7279</v>
    <v>4</v>
    <v>Sheboygan is a city in and the county seat of Sheboygan County, Wisconsin, United States. The population was 49,929 at the 2020 census. It is the principal city of the Sheboygan, Wisconsin Metropolitan Statistical Area, which has a population of 118,034. The city is located on the western shore of Lake Michigan at the mouth of the Sheboygan River, about 50 miles north of Milwaukee and 64 mi south of Green Bay.</v>
    <v>7280</v>
    <v>7281</v>
    <v>7282</v>
    <v>7283</v>
    <v>7284</v>
    <v>Sheboygan</v>
    <v>7285</v>
    <v>10</v>
    <v>Sheboygan</v>
    <v>mdp/vdpid/5476647922693046274</v>
  </rv>
  <rv s="0">
    <v>536870912</v>
    <v>Oxford</v>
    <v>bef9c073-15cc-2e9a-c0b7-52fc15a87db1</v>
    <v>en-US</v>
    <v>Map</v>
  </rv>
  <rv s="0">
    <v>536870912</v>
    <v>Granville County</v>
    <v>21dd4954-d86f-34a5-03f1-e67dda4e54ae</v>
    <v>en-US</v>
    <v>Map</v>
  </rv>
  <rv s="1">
    <fb>11.654946496499999</fb>
    <v>9</v>
  </rv>
  <rv s="1">
    <fb>36.313207900000002</fb>
    <v>10</v>
  </rv>
  <rv s="2">
    <v>521</v>
  </rv>
  <rv s="3">
    <v>https://www.bing.com/search?q=oxford+north+carolina&amp;form=skydnc</v>
    <v>Learn more on Bing</v>
  </rv>
  <rv s="1">
    <fb>-78.590167699999995</fb>
    <v>10</v>
  </rv>
  <rv s="1">
    <fb>8628</fb>
    <v>9</v>
  </rv>
  <rv s="4">
    <v>#VALUE!</v>
    <v>en-US</v>
    <v>bef9c073-15cc-2e9a-c0b7-52fc15a87db1</v>
    <v>536870912</v>
    <v>1</v>
    <v>3265</v>
    <v>3</v>
    <v>Oxford</v>
    <v>5</v>
    <v>6</v>
    <v>Map</v>
    <v>7</v>
    <v>8</v>
    <v>99</v>
    <v>7288</v>
    <v>7289</v>
    <v>4</v>
    <v>Oxford is a town in Granville County, North Carolina, United States, with a population of 8,461 as of the 2010 census. It is the county seat of Granville County.</v>
    <v>7290</v>
    <v>7291</v>
    <v>7292</v>
    <v>7293</v>
    <v>Oxford</v>
    <v>7294</v>
    <v>162</v>
    <v>Oxford</v>
    <v>mdp/vdpid/5491019341920993281</v>
  </rv>
  <rv s="0">
    <v>536870912</v>
    <v>East Stroudsburg</v>
    <v>4c28f3a6-c92c-17d2-7d77-3ce938ff8e86</v>
    <v>en-US</v>
    <v>Map</v>
  </rv>
  <rv s="0">
    <v>536870912</v>
    <v>Monroe County</v>
    <v>1106a543-54bd-5b24-1baf-ef327e289106</v>
    <v>en-US</v>
    <v>Map</v>
  </rv>
  <rv s="1">
    <fb>7.4073659955609603</fb>
    <v>9</v>
  </rv>
  <rv s="1">
    <fb>41.001389000000003</fb>
    <v>10</v>
  </rv>
  <rv s="3">
    <v>https://www.bing.com/search?q=east+stroudsburg+pennsylvania&amp;form=skydnc</v>
    <v>Learn more on Bing</v>
  </rv>
  <rv s="1">
    <fb>-75.180000000000007</fb>
    <v>10</v>
  </rv>
  <rv s="1">
    <fb>10384</fb>
    <v>9</v>
  </rv>
  <rv s="15">
    <v>#VALUE!</v>
    <v>en-US</v>
    <v>4c28f3a6-c92c-17d2-7d77-3ce938ff8e86</v>
    <v>536870912</v>
    <v>1</v>
    <v>3268</v>
    <v>368</v>
    <v>East Stroudsburg</v>
    <v>18</v>
    <v>63</v>
    <v>Map</v>
    <v>7</v>
    <v>548</v>
    <v>97</v>
    <v>7297</v>
    <v>7298</v>
    <v>4</v>
    <v>East Stroudsburg is a borough in Monroe County, Pennsylvania, United States. It is located in the Poconos region of the state. Originally known as "Dansbury," East Stroudsburg was renamed for geographic reasons when the Delaware, Lackawanna, and Western Railroad opened a station in town. Despite its name being derivative of its bordering borough, Stroudsburg, it has almost twice the population. East Stroudsburg is the largest municipality in Monroe County and in the East Stroudsburg, Pennsylvania, Metropolitan Statistical Area as designated by the Office of Management and Budget based on data from the 2010 US Census.</v>
    <v>7299</v>
    <v>7300</v>
    <v>7301</v>
    <v>East Stroudsburg</v>
    <v>7302</v>
    <v>162</v>
    <v>East Stroudsburg</v>
    <v>mdp/vdpid/5487197880844288001</v>
  </rv>
  <rv s="0">
    <v>536870912</v>
    <v>Castle Rock</v>
    <v>eaea2e4e-b5cc-df1c-8a99-a0241b0277f4</v>
    <v>en-US</v>
    <v>Map</v>
  </rv>
  <rv s="1">
    <fb>44.5438543</fb>
    <v>10</v>
  </rv>
  <rv s="3">
    <v>https://www.bing.com/search?q=castle+rock%2c+minnesota+dakota+county+minnesota&amp;form=skydnc</v>
    <v>Learn more on Bing</v>
  </rv>
  <rv s="1">
    <fb>-93.152438099999998</fb>
    <v>10</v>
  </rv>
  <rv s="38">
    <v>#VALUE!</v>
    <v>en-US</v>
    <v>eaea2e4e-b5cc-df1c-8a99-a0241b0277f4</v>
    <v>536870912</v>
    <v>1</v>
    <v>3270</v>
    <v>1143</v>
    <v>Castle Rock</v>
    <v>5</v>
    <v>6</v>
    <v>Map</v>
    <v>7</v>
    <v>90</v>
    <v>2078</v>
    <v>4</v>
    <v>Castle Rock is an unincorporated community in Castle Rock Township, Dakota County, Minnesota, United States.</v>
    <v>7305</v>
    <v>7306</v>
    <v>7307</v>
    <v>Castle Rock</v>
    <v>10</v>
    <v>Castle Rock</v>
    <v>mdp/vdpid/5091522815337693185</v>
  </rv>
  <rv s="0">
    <v>536870912</v>
    <v>Tipton</v>
    <v>8396a899-7202-20e5-b594-88aa1443ac89</v>
    <v>en-US</v>
    <v>Map</v>
  </rv>
  <rv s="0">
    <v>536870912</v>
    <v>Cedar County</v>
    <v>7752b293-5f7a-cfd2-9cbc-376f567d0fe1</v>
    <v>en-US</v>
    <v>Map</v>
  </rv>
  <rv s="1">
    <fb>41.769996999999996</fb>
    <v>10</v>
  </rv>
  <rv s="3">
    <v>https://www.bing.com/search?q=tipton+iowa&amp;form=skydnc</v>
    <v>Learn more on Bing</v>
  </rv>
  <rv s="1">
    <fb>-91.128407999999993</fb>
    <v>10</v>
  </rv>
  <rv s="1">
    <fb>3149</fb>
    <v>9</v>
  </rv>
  <rv s="15">
    <v>#VALUE!</v>
    <v>en-US</v>
    <v>8396a899-7202-20e5-b594-88aa1443ac89</v>
    <v>536870912</v>
    <v>1</v>
    <v>3273</v>
    <v>368</v>
    <v>Tipton</v>
    <v>5</v>
    <v>6</v>
    <v>Map</v>
    <v>7</v>
    <v>8</v>
    <v>100</v>
    <v>7310</v>
    <v>3002</v>
    <v>4</v>
    <v>Tipton is a city in Cedar County, Iowa, United States. The population was 3,149 at the time of the 2020 census. It is the county seat of Cedar County.</v>
    <v>7311</v>
    <v>7312</v>
    <v>7313</v>
    <v>Tipton</v>
    <v>7314</v>
    <v>10</v>
    <v>Tipton</v>
    <v>mdp/vdpid/5093169602267971586</v>
  </rv>
  <rv s="0">
    <v>536870912</v>
    <v>Kingston</v>
    <v>c87f8ea5-754a-edb7-7529-81cbbef4b769</v>
    <v>en-US</v>
    <v>Map</v>
  </rv>
  <rv s="0">
    <v>536870912</v>
    <v>Roane County</v>
    <v>5f93eb2f-e51d-24fb-2c85-db4276b7e70c</v>
    <v>en-US</v>
    <v>Map</v>
  </rv>
  <rv s="1">
    <fb>18.9069132055</fb>
    <v>9</v>
  </rv>
  <rv s="1">
    <fb>35.872222000000001</fb>
    <v>10</v>
  </rv>
  <rv s="3">
    <v>https://www.bing.com/search?q=kingston+tennessee&amp;form=skydnc</v>
    <v>Learn more on Bing</v>
  </rv>
  <rv s="1">
    <fb>-84.525000000000006</fb>
    <v>10</v>
  </rv>
  <rv s="1">
    <fb>5825</fb>
    <v>9</v>
  </rv>
  <rv s="15">
    <v>#VALUE!</v>
    <v>en-US</v>
    <v>c87f8ea5-754a-edb7-7529-81cbbef4b769</v>
    <v>536870912</v>
    <v>1</v>
    <v>3277</v>
    <v>368</v>
    <v>Kingston</v>
    <v>18</v>
    <v>63</v>
    <v>Map</v>
    <v>7</v>
    <v>548</v>
    <v>118</v>
    <v>7317</v>
    <v>7318</v>
    <v>4</v>
    <v>Kingston is a city in and the county seat of Roane County, Tennessee, United States. This city is thirty-six miles southwest of Knoxville. It had a population of 5,934 at the 2010 United States census, and is included in the Harriman Micropolitan Statistical Area. Kingston is adjacent to Watts Bar Lake.</v>
    <v>7319</v>
    <v>7320</v>
    <v>7321</v>
    <v>Kingston</v>
    <v>7322</v>
    <v>162</v>
    <v>Kingston</v>
    <v>mdp/vdpid/5482780007640072193</v>
  </rv>
  <rv s="0">
    <v>536870912</v>
    <v>Sergeant Bluff</v>
    <v>37f4af4a-9c45-95fe-59fd-b0997f2534cd</v>
    <v>en-US</v>
    <v>Map</v>
  </rv>
  <rv s="1">
    <fb>5.46</fb>
    <v>9</v>
  </rv>
  <rv s="1">
    <fb>42.400306800000003</fb>
    <v>10</v>
  </rv>
  <rv s="2">
    <v>522</v>
  </rv>
  <rv s="3">
    <v>https://www.bing.com/search?q=sergeant+bluff+iowa&amp;form=skydnc</v>
    <v>Learn more on Bing</v>
  </rv>
  <rv s="1">
    <fb>-96.363060599999997</fb>
    <v>10</v>
  </rv>
  <rv s="1">
    <fb>5015</fb>
    <v>9</v>
  </rv>
  <rv s="4">
    <v>#VALUE!</v>
    <v>en-US</v>
    <v>37f4af4a-9c45-95fe-59fd-b0997f2534cd</v>
    <v>536870912</v>
    <v>1</v>
    <v>3280</v>
    <v>3</v>
    <v>Sergeant Bluff</v>
    <v>5</v>
    <v>6</v>
    <v>Map</v>
    <v>7</v>
    <v>8</v>
    <v>100</v>
    <v>4797</v>
    <v>7325</v>
    <v>4</v>
    <v>Sergeant Bluff is a city in Woodbury County, Iowa, United States. It is part of the Sioux City, IA–NE–SD Metropolitan Statistical Area. The population was 5,015 at the time of the 2020 census.</v>
    <v>7326</v>
    <v>7327</v>
    <v>7328</v>
    <v>7329</v>
    <v>Sergeant Bluff</v>
    <v>7330</v>
    <v>10</v>
    <v>Sergeant Bluff</v>
    <v>mdp/vdpid/5090153579981832193</v>
  </rv>
  <rv s="0">
    <v>536870912</v>
    <v>Winona</v>
    <v>d134fcc6-d5c0-034f-deed-6cd53a5fdf0e</v>
    <v>en-US</v>
    <v>Map</v>
  </rv>
  <rv s="0">
    <v>536870912</v>
    <v>Winona County</v>
    <v>f5f1b40b-899c-de49-fee3-2b789551f406</v>
    <v>en-US</v>
    <v>Map</v>
  </rv>
  <rv s="1">
    <fb>62.5</fb>
    <v>9</v>
  </rv>
  <rv s="1">
    <fb>44.05</fb>
    <v>10</v>
  </rv>
  <rv s="2">
    <v>523</v>
  </rv>
  <rv s="3">
    <v>https://www.bing.com/search?q=winona+minnesota&amp;form=skydnc</v>
    <v>Learn more on Bing</v>
  </rv>
  <rv s="1">
    <fb>-91.633332999999993</fb>
    <v>10</v>
  </rv>
  <rv s="1">
    <fb>25948</fb>
    <v>9</v>
  </rv>
  <rv s="4">
    <v>#VALUE!</v>
    <v>en-US</v>
    <v>d134fcc6-d5c0-034f-deed-6cd53a5fdf0e</v>
    <v>536870912</v>
    <v>1</v>
    <v>3286</v>
    <v>3</v>
    <v>Winona</v>
    <v>18</v>
    <v>63</v>
    <v>Map</v>
    <v>7</v>
    <v>8</v>
    <v>90</v>
    <v>7333</v>
    <v>7334</v>
    <v>4</v>
    <v>Winona is a city in and the county seat of Winona County, in the state of Minnesota. Located in bluff country on the Mississippi River, its most noticeable physical landmark is Sugar Loaf. The city is named after legendary figure Winona, who some sources claimed was the first-born daughter of Chief Wapasha of the Dakota people. The total of the city was 25,948 at the time of the 2020 census.</v>
    <v>7335</v>
    <v>7336</v>
    <v>7337</v>
    <v>7338</v>
    <v>Winona</v>
    <v>7339</v>
    <v>10</v>
    <v>Winona</v>
    <v>mdp/vdpid/5092002022069108737</v>
  </rv>
  <rv s="0">
    <v>536870912</v>
    <v>Brooklyn</v>
    <v>6f56738f-97b3-4055-52f8-e304261da2b4</v>
    <v>en-US</v>
    <v>Map</v>
  </rv>
  <rv s="0">
    <v>536870912</v>
    <v>Windham County</v>
    <v>f59c1e27-6ce0-15ca-20d2-2a6a1efb0aae</v>
    <v>en-US</v>
    <v>Map</v>
  </rv>
  <rv s="1">
    <fb>75.3686540108</fb>
    <v>9</v>
  </rv>
  <rv s="1">
    <fb>41.788252100000001</fb>
    <v>10</v>
  </rv>
  <rv s="3">
    <v>https://www.bing.com/search?q=brooklyn+connecticut&amp;form=skydnc</v>
    <v>Learn more on Bing</v>
  </rv>
  <rv s="1">
    <fb>-71.949628300000001</fb>
    <v>10</v>
  </rv>
  <rv s="1">
    <fb>8450</fb>
    <v>9</v>
  </rv>
  <rv s="15">
    <v>#VALUE!</v>
    <v>en-US</v>
    <v>6f56738f-97b3-4055-52f8-e304261da2b4</v>
    <v>536870912</v>
    <v>1</v>
    <v>3288</v>
    <v>368</v>
    <v>Brooklyn</v>
    <v>18</v>
    <v>63</v>
    <v>Map</v>
    <v>7</v>
    <v>8</v>
    <v>114</v>
    <v>7342</v>
    <v>7343</v>
    <v>4</v>
    <v>Brooklyn is a town in Windham County, Connecticut, United States. The population was 8,450 at the 2020 census. The town center village is listed by the U.S. Census Bureau as a census-designated place. The district of East Brooklyn is listed as a separate census-designated place.</v>
    <v>7344</v>
    <v>7345</v>
    <v>7346</v>
    <v>Brooklyn</v>
    <v>7347</v>
    <v>162</v>
    <v>Brooklyn</v>
    <v>mdp/vdpid/5488825458969542657</v>
  </rv>
  <rv s="24">
    <v>12</v>
    <v>Country/region</v>
    <v>0</v>
  </rv>
  <rv s="24">
    <v>12</v>
    <v>Name</v>
    <v>0</v>
  </rv>
</rvData>
</file>

<file path=xl/richData/rdrichvaluestructure.xml><?xml version="1.0" encoding="utf-8"?>
<rvStructures xmlns="http://schemas.microsoft.com/office/spreadsheetml/2017/richdata" count="56">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Persons with a disability (%)" t="r"/>
    <k n="Population: Two or more races (%)" t="r"/>
    <k n="Population: Under age 18 (%)" t="r"/>
    <k n="Population: Under age 5 (%)" t="r"/>
    <k n="Population: White (%)"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Description" t="s"/>
    <k n="Fertility rate" t="r"/>
    <k n="Forested area (%)" t="r"/>
    <k n="GDP" t="r"/>
    <k n="Gross primary education enrollment (%)" t="r"/>
    <k n="Gross tertiary education enrollment (%)" t="r"/>
    <k n="Largest city" t="r"/>
    <k n="LearnMoreOnLink" t="r"/>
    <k n="Life expectancy" t="r"/>
    <k n="Maternal mortality ratio" t="r"/>
    <k n="Name" t="s"/>
    <k n="National anthem" t="s"/>
    <k n="Official language" t="r"/>
    <k n="Official name" t="s"/>
    <k n="Physicians per thousand" t="r"/>
    <k n="Population" t="r"/>
    <k n="Population: Labor force participation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rnMoreOnLink"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rnMoreOnLink" t="r"/>
    <k n="Median household income"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Largest city" t="r"/>
    <k n="LearnMoreOnLink" t="r"/>
    <k n="Median household income" t="r"/>
    <k n="Name" t="s"/>
    <k n="Persons per household" t="r"/>
    <k n="Population" t="r"/>
    <k n="Time zone(s)" t="r"/>
    <k n="UniqueName" t="s"/>
    <k n="VDPID/VSID" t="s"/>
  </s>
  <s t="_error">
    <k n="errorType" t="i"/>
    <k n="field" t="s"/>
    <k n="subType" t="i"/>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Admin Division 2 (County/district/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Admin Division 1 (State/province/other)" t="r"/>
    <k n="Country/region" t="r"/>
    <k n="Description" t="s"/>
    <k n="Latitude" t="r"/>
    <k n="LearnMoreOnLink" t="r"/>
    <k n="Longitude" t="r"/>
    <k n="Name" t="s"/>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Country/region" t="r"/>
    <k n="Description" t="s"/>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rgest city" t="r"/>
    <k n="LearnMoreOnLink" t="r"/>
    <k n="Name" t="s"/>
    <k n="Population" t="r"/>
    <k n="UniqueName" t="s"/>
    <k n="VDPID/VSID" t="s"/>
  </s>
</rvStructures>
</file>

<file path=xl/richData/rdsupportingpropertybag.xml><?xml version="1.0" encoding="utf-8"?>
<supportingPropertyBags xmlns="http://schemas.microsoft.com/office/spreadsheetml/2017/richdata2">
  <spbArrays count="52">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49">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Time zone(s)</v>
      <v t="s">_Flags</v>
      <v t="s">VDPID/VSID</v>
      <v t="s">UniqueName</v>
      <v t="s">_DisplayString</v>
      <v t="s">LearnMoreOnLink</v>
      <v t="s">Image</v>
      <v t="s">Description</v>
    </a>
    <a count="4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White (%)</v>
      <v t="s">Population: Two or more races (%)</v>
      <v t="s">Time zone(s)</v>
      <v t="s">_Flags</v>
      <v t="s">VDPID/VSID</v>
      <v t="s">UniqueName</v>
      <v t="s">_DisplayString</v>
      <v t="s">LearnMoreOnLink</v>
      <v t="s">Image</v>
      <v t="s">Description</v>
    </a>
    <a count="40">
      <v t="s">%EntityServiceId</v>
      <v t="s">%IsRefreshable</v>
      <v t="s">%EntityCulture</v>
      <v t="s">%EntityId</v>
      <v t="s">_Icon</v>
      <v t="s">_Provider</v>
      <v t="s">_Attribution</v>
      <v t="s">_Display</v>
      <v t="s">Name</v>
      <v t="s">_Format</v>
      <v t="s">Capital/Major City</v>
      <v t="s">_SubLabel</v>
      <v t="s">Population</v>
      <v t="s">Area</v>
      <v t="s">Abbreviation</v>
      <v t="s">GDP</v>
      <v t="s">Largest city</v>
      <v t="s">National anthem</v>
      <v t="s">Official language</v>
      <v t="s">Official name</v>
      <v t="s">Life expectancy</v>
      <v t="s">Birth rate</v>
      <v t="s">Fertility rate</v>
      <v t="s">Maternal mortality ratio</v>
      <v t="s">Urban population</v>
      <v t="s">Agricultural land (%)</v>
      <v t="s">Forested area (%)</v>
      <v t="s">Population: Labor force participation (%)</v>
      <v t="s">Total tax rate</v>
      <v t="s">Unemployment rate</v>
      <v t="s">Gross primary education enrollment (%)</v>
      <v t="s">Gross tertiary education enrollment (%)</v>
      <v t="s">Physicians per thousand</v>
      <v t="s">Calling code</v>
      <v t="s">_Flags</v>
      <v t="s">VDPID/VSID</v>
      <v t="s">UniqueName</v>
      <v t="s">_DisplayString</v>
      <v t="s">LearnMoreOnLink</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Description</v>
    </a>
    <a count="23">
      <v t="s">%EntityServiceId</v>
      <v t="s">%IsRefreshable</v>
      <v t="s">%EntityCulture</v>
      <v t="s">%EntityId</v>
      <v t="s">_Icon</v>
      <v t="s">_Provider</v>
      <v t="s">_Attribution</v>
      <v t="s">_Display</v>
      <v t="s">Name</v>
      <v t="s">_Format</v>
      <v t="s">Capital/Major City</v>
      <v t="s">Country/region</v>
      <v t="s">_SubLabel</v>
      <v t="s">Area</v>
      <v t="s">Abbreviation</v>
      <v t="s">Largest city</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Description</v>
    </a>
    <a count="31">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30">
      <v t="s">%EntityServiceId</v>
      <v t="s">%IsRefreshable</v>
      <v t="s">%EntityCulture</v>
      <v t="s">%EntityId</v>
      <v t="s">_Icon</v>
      <v t="s">_Provider</v>
      <v t="s">_Attribution</v>
      <v t="s">_Display</v>
      <v t="s">Name</v>
      <v t="s">_Format</v>
      <v t="s">Capital/Major City</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Households</v>
      <v t="s">Housing units</v>
      <v t="s">Persons per household</v>
      <v t="s">Median household income</v>
      <v t="s">Building permits</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UniqueName</v>
      <v t="s">_DisplayString</v>
      <v t="s">LearnMoreOnLink</v>
      <v t="s">Description</v>
    </a>
    <a count="24">
      <v t="s">%EntityServiceId</v>
      <v t="s">%IsRefreshable</v>
      <v t="s">%EntityCulture</v>
      <v t="s">%EntityId</v>
      <v t="s">_Icon</v>
      <v t="s">_Provider</v>
      <v t="s">_Display</v>
      <v t="s">Name</v>
      <v t="s">_Format</v>
      <v t="s">_Attribution</v>
      <v t="s">Admin Division 1 (State/province/other)</v>
      <v t="s">Country/region</v>
      <v t="s">_SubLabel</v>
      <v t="s">Population</v>
      <v t="s">Area</v>
      <v t="s">Largest city</v>
      <v t="s">_Flags</v>
      <v t="s">VDPID/VSID</v>
      <v t="s">UniqueName</v>
      <v t="s">_DisplayString</v>
      <v t="s">LearnMoreOnLink</v>
      <v t="s">Time zone(s)</v>
      <v t="s">Image</v>
      <v t="s">Description</v>
    </a>
    <a count="26">
      <v t="s">%EntityServiceId</v>
      <v t="s">%IsRefreshable</v>
      <v t="s">%EntityCulture</v>
      <v t="s">%EntityId</v>
      <v t="s">_Icon</v>
      <v t="s">_Provider</v>
      <v t="s">_Display</v>
      <v t="s">Name</v>
      <v t="s">_Format</v>
      <v t="s">_Attribution</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Area</v>
      <v t="s">Latitude</v>
      <v t="s">Longitude</v>
      <v t="s">Time zone(s)</v>
      <v t="s">_Flags</v>
      <v t="s">VDPID/VSID</v>
      <v t="s">UniqueName</v>
      <v t="s">_DisplayString</v>
      <v t="s">LearnMoreOnLink</v>
      <v t="s">Description</v>
    </a>
    <a count="28">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Description</v>
    </a>
    <a count="21">
      <v t="s">%EntityServiceId</v>
      <v t="s">%IsRefreshable</v>
      <v t="s">%EntityCulture</v>
      <v t="s">%EntityId</v>
      <v t="s">_Icon</v>
      <v t="s">_Provider</v>
      <v t="s">_Attribution</v>
      <v t="s">_Display</v>
      <v t="s">Name</v>
      <v t="s">_Format</v>
      <v t="s">Admin Division 1 (State/province/other)</v>
      <v t="s">Country/region</v>
      <v t="s">_SubLabel</v>
      <v t="s">Area</v>
      <v t="s">Largest city</v>
      <v t="s">_Flags</v>
      <v t="s">VDPID/VSID</v>
      <v t="s">UniqueName</v>
      <v t="s">_DisplayString</v>
      <v t="s">LearnMoreOnLink</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2 (County/district/other)</v>
      <v t="s">Admin Division 1 (State/province/other)</v>
      <v t="s">Country/region</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UniqueName</v>
      <v t="s">_DisplayString</v>
      <v t="s">LearnMoreOnLink</v>
      <v t="s">Time zone(s)</v>
      <v t="s">Description</v>
    </a>
    <a count="23">
      <v t="s">%EntityServiceId</v>
      <v t="s">%IsRefreshable</v>
      <v t="s">%EntityCulture</v>
      <v t="s">%EntityId</v>
      <v t="s">_Icon</v>
      <v t="s">_Provider</v>
      <v t="s">_Attribution</v>
      <v t="s">_Display</v>
      <v t="s">Name</v>
      <v t="s">_Format</v>
      <v t="s">Admin Division 1 (State/province/other)</v>
      <v t="s">Country/region</v>
      <v t="s">_SubLabel</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4">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Description</v>
    </a>
    <a count="61">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Description</v>
    </a>
    <a count="22">
      <v t="s">%EntityServiceId</v>
      <v t="s">%IsRefreshable</v>
      <v t="s">%EntityCulture</v>
      <v t="s">%EntityId</v>
      <v t="s">_Icon</v>
      <v t="s">_Provider</v>
      <v t="s">_Attribution</v>
      <v t="s">_Display</v>
      <v t="s">Name</v>
      <v t="s">_Format</v>
      <v t="s">Country/region</v>
      <v t="s">_SubLabel</v>
      <v t="s">Population</v>
      <v t="s">Area</v>
      <v t="s">Latitude</v>
      <v t="s">Longitude</v>
      <v t="s">_Flags</v>
      <v t="s">VDPID/VSID</v>
      <v t="s">UniqueName</v>
      <v t="s">_DisplayString</v>
      <v t="s">LearnMoreOnLink</v>
      <v t="s">Description</v>
    </a>
    <a count="25">
      <v t="s">%EntityServiceId</v>
      <v t="s">%IsRefreshable</v>
      <v t="s">%EntityCulture</v>
      <v t="s">%EntityId</v>
      <v t="s">_Icon</v>
      <v t="s">_Provider</v>
      <v t="s">_Display</v>
      <v t="s">Name</v>
      <v t="s">_Format</v>
      <v t="s">_Attribution</v>
      <v t="s">Admin Division 2 (County/district/other)</v>
      <v t="s">Admin Division 1 (State/province/other)</v>
      <v t="s">Country/region</v>
      <v t="s">_SubLabel</v>
      <v t="s">Population</v>
      <v t="s">Area</v>
      <v t="s">Latitude</v>
      <v t="s">Longitude</v>
      <v t="s">Time zone(s)</v>
      <v t="s">_Flags</v>
      <v t="s">VDPID/VSID</v>
      <v t="s">UniqueName</v>
      <v t="s">_DisplayString</v>
      <v t="s">LearnMoreOnLink</v>
      <v t="s">Description</v>
    </a>
    <a count="25">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1">
      <v t="s">%EntityServiceId</v>
      <v t="s">%IsRefreshable</v>
      <v t="s">%EntityCulture</v>
      <v t="s">%EntityId</v>
      <v t="s">_Icon</v>
      <v t="s">_Provider</v>
      <v t="s">_Attribution</v>
      <v t="s">_Display</v>
      <v t="s">Name</v>
      <v t="s">_Format</v>
      <v t="s">Admin Division 1 (State/province/other)</v>
      <v t="s">Country/region</v>
      <v t="s">Latitude</v>
      <v t="s">Longitude</v>
      <v t="s">Time zone(s)</v>
      <v t="s">_Flags</v>
      <v t="s">VDPID/VSID</v>
      <v t="s">UniqueName</v>
      <v t="s">_DisplayString</v>
      <v t="s">LearnMoreOnLink</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Latitude</v>
      <v t="s">Longitude</v>
      <v t="s">Time zone(s)</v>
      <v t="s">_Flags</v>
      <v t="s">VDPID/VSID</v>
      <v t="s">UniqueName</v>
      <v t="s">_DisplayString</v>
      <v t="s">LearnMoreOnLink</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Description</v>
    </a>
  </spbArrays>
  <spbData count="3289">
    <spb s="0">
      <v xml:space="preserve">Wikipedia	</v>
      <v xml:space="preserve">CC-BY-SA	</v>
      <v xml:space="preserve">http://en.wikipedia.org/wiki/Warrior,_Alabama	</v>
      <v xml:space="preserve">http://creativecommons.org/licenses/by-sa/3.0/	</v>
    </spb>
    <spb s="0">
      <v xml:space="preserve">Wikipedia	Wikipedia	</v>
      <v xml:space="preserve">CC-BY-SA	CC-BY-SA	</v>
      <v xml:space="preserve">http://en.wikipedia.org/wiki/Warrior,_Alabama	http://es.wikipedia.org/wiki/Warrior_(Alabama)	</v>
      <v xml:space="preserve">http://creativecommons.org/licenses/by-sa/3.0/	http://creativecommons.org/licenses/by-sa/3.0/	</v>
    </spb>
    <spb s="1">
      <v>0</v>
      <v>0</v>
      <v>1</v>
      <v>1</v>
      <v>0</v>
      <v>0</v>
      <v>0</v>
      <v>0</v>
      <v>0</v>
      <v>0</v>
    </spb>
    <spb s="2">
      <v>0</v>
      <v>Name</v>
      <v>LearnMoreOnLink</v>
    </spb>
    <spb s="3">
      <v>0</v>
      <v>0</v>
      <v>0</v>
    </spb>
    <spb s="4">
      <v>4</v>
      <v>4</v>
      <v>4</v>
    </spb>
    <spb s="5">
      <v>1</v>
    </spb>
    <spb s="6">
      <v>https://www.bing.com</v>
      <v>https://www.bing.com/th?id=Ga%5Cbing_yt.png&amp;w=100&amp;h=40&amp;c=0&amp;pid=0.1</v>
      <v>Powered by Bing</v>
    </spb>
    <spb s="7">
      <v>square km</v>
      <v>2020</v>
    </spb>
    <spb s="8">
      <v>2</v>
    </spb>
    <spb s="8">
      <v>3</v>
    </spb>
    <spb s="0">
      <v xml:space="preserve">Wikipedia	</v>
      <v xml:space="preserve">CC-BY-SA	</v>
      <v xml:space="preserve">http://en.wikipedia.org/wiki/Alabama	</v>
      <v xml:space="preserve">http://creativecommons.org/licenses/by-sa/3.0/	</v>
    </spb>
    <spb s="0">
      <v xml:space="preserve">Wikipedia	US Census	US Census	Wikipedia	Sec	</v>
      <v xml:space="preserve">CC-BY-SA			CC-BY-SA		</v>
      <v xml:space="preserve">http://en.wikipedia.org/wiki/Alabama	https://www.census.gov/popest/data/state/asrh/2014/files/SC-EST2014-AGESEX-CIV.csv	http://www.census.gov/quickfacts/table/WTN220212/01	https://en.wikipedia.org/wiki/Alabama	https://www.sec.gov/cgi-bin/browse-edgar?action=getcompany&amp;CIK=0001908732	</v>
      <v xml:space="preserve">http://creativecommons.org/licenses/by-sa/3.0/			http://creativecommons.org/licenses/by-sa/3.0/		</v>
    </spb>
    <spb s="0">
      <v xml:space="preserve">US Census	</v>
      <v xml:space="preserve">	</v>
      <v xml:space="preserve">https://www.census.gov/popest/data/state/asrh/2014/files/SC-EST2014-AGESEX-CIV.csv	</v>
      <v xml:space="preserve">	</v>
    </spb>
    <spb s="0">
      <v xml:space="preserve">Wikipedia	US Census	US Census	</v>
      <v xml:space="preserve">CC-BY-SA			</v>
      <v xml:space="preserve">http://en.wikipedia.org/wiki/Alabama	https://www.census.gov/popest/data/state/asrh/2014/files/SC-EST2014-AGESEX-CIV.csv	http://www.census.gov/quickfacts/table/WTN220212/01	</v>
      <v xml:space="preserve">http://creativecommons.org/licenses/by-sa/3.0/			</v>
    </spb>
    <spb s="9">
      <v>11</v>
      <v>12</v>
      <v>13</v>
      <v>13</v>
      <v>12</v>
      <v>11</v>
      <v>11</v>
      <v>13</v>
      <v>12</v>
      <v>13</v>
      <v>14</v>
      <v>12</v>
      <v>13</v>
      <v>13</v>
      <v>13</v>
      <v>13</v>
      <v>14</v>
      <v>13</v>
      <v>13</v>
      <v>13</v>
      <v>13</v>
      <v>13</v>
      <v>13</v>
      <v>13</v>
      <v>13</v>
      <v>13</v>
      <v>14</v>
      <v>13</v>
      <v>13</v>
      <v>13</v>
      <v>13</v>
    </spb>
    <spb s="2">
      <v>1</v>
      <v>Name</v>
      <v>LearnMoreOnLink</v>
    </spb>
    <spb s="10">
      <v>0</v>
      <v>0</v>
    </spb>
    <spb s="11">
      <v>4</v>
      <v>4</v>
      <v>17</v>
      <v>4</v>
    </spb>
    <spb s="12">
      <v>1</v>
      <v>4</v>
      <v>5</v>
    </spb>
    <spb s="13">
      <v>square km</v>
      <v>2015</v>
      <v>2018</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http://en.wikipedia.org/wiki/Alabama	</v>
      <v xml:space="preserve">http://en.wikipedia.org/wiki/Public_domain	</v>
    </spb>
    <spb s="8">
      <v>6</v>
    </spb>
    <spb s="8">
      <v>7</v>
    </spb>
    <spb s="8">
      <v>8</v>
    </spb>
    <spb s="8">
      <v>9</v>
    </spb>
    <spb s="0">
      <v xml:space="preserve">data.worldbank.org	</v>
      <v xml:space="preserve">	</v>
      <v xml:space="preserve">http://data.worldbank.org/indicator/FP.CPI.TOTL	</v>
      <v xml:space="preserve">	</v>
    </spb>
    <spb s="0">
      <v xml:space="preserve">Wikipedia	US Census	</v>
      <v xml:space="preserve">CC-BY-SA		</v>
      <v xml:space="preserve">http://en.wikipedia.org/wiki/United_States	http://www.census.gov/quickfacts/table/VET605214/	</v>
      <v xml:space="preserve">http://creativecommons.org/licenses/by-sa/3.0/		</v>
    </spb>
    <spb s="0">
      <v xml:space="preserve">US Census	Cia	</v>
      <v xml:space="preserve">		</v>
      <v xml:space="preserve">https://www.census.gov/popest/data/state/asrh/2014/files/SC-EST2014-AGESEX-CIV.csv	https://www.cia.gov/library/publications/the-world-factbook/geos/us.html?Transportation	</v>
      <v xml:space="preserve">		</v>
    </spb>
    <spb s="0">
      <v xml:space="preserve">Wikipedia	Wikipedia	US Census	Cia	US Census	Sec	</v>
      <v xml:space="preserve">CC-BY-SA	CC-BY-SA					</v>
      <v xml:space="preserve">http://en.wikipedia.org/wiki/United_States	https://en.wikipedia.org/wiki/United_States	https://www.census.gov/popest/data/state/asrh/2014/files/SC-EST2014-AGESEX-CIV.csv	https://www.cia.gov/library/publications/the-world-factbook/geos/us.html?Transportation	http://www.census.gov/quickfacts/table/VET605214/	https://www.sec.gov/cgi-bin/browse-edgar?action=getcompany&amp;CIK=0001584544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https://www.sec.gov/cgi-bin/browse-edgar?action=getcompany&amp;CIK=0001584544	</v>
      <v xml:space="preserve">http://creativecommons.org/licenses/by-sa/3.0/				</v>
    </spb>
    <spb s="0">
      <v xml:space="preserve">data.worldbank.org	</v>
      <v xml:space="preserve">	</v>
      <v xml:space="preserve">http://data.worldbank.org/indicator/SP.DYN.TFRT.IN	</v>
      <v xml:space="preserve">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data.worldbank.org	</v>
      <v xml:space="preserve">	</v>
      <v xml:space="preserve">http://data.worldbank.org/indicator/SP.DYN.LE00.IN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https://www.sec.gov/cgi-bin/browse-edgar?action=getcompany&amp;CIK=0001584544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4">
      <v>26</v>
      <v>27</v>
      <v>28</v>
      <v>29</v>
      <v>30</v>
      <v>31</v>
      <v>29</v>
      <v>32</v>
      <v>32</v>
      <v>33</v>
      <v>34</v>
      <v>32</v>
      <v>32</v>
      <v>35</v>
      <v>36</v>
      <v>13</v>
      <v>37</v>
      <v>38</v>
      <v>13</v>
      <v>39</v>
      <v>40</v>
      <v>41</v>
      <v>13</v>
      <v>42</v>
      <v>13</v>
      <v>43</v>
      <v>44</v>
      <v>45</v>
      <v>46</v>
      <v>13</v>
      <v>36</v>
      <v>13</v>
      <v>13</v>
      <v>13</v>
      <v>13</v>
      <v>13</v>
      <v>13</v>
      <v>13</v>
      <v>13</v>
      <v>13</v>
      <v>13</v>
      <v>47</v>
    </spb>
    <spb s="2">
      <v>2</v>
      <v>Name</v>
      <v>LearnMoreOnLink</v>
    </spb>
    <spb s="15">
      <v>2019</v>
      <v>2022</v>
      <v>square km</v>
      <v>per thousand (2018)</v>
      <v>2019</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8">
      <v>10</v>
    </spb>
    <spb s="8">
      <v>11</v>
    </spb>
    <spb s="8">
      <v>12</v>
    </spb>
    <spb s="8">
      <v>13</v>
    </spb>
    <spb s="0">
      <v xml:space="preserve">Wikipedia	</v>
      <v xml:space="preserve">Public domain	</v>
      <v xml:space="preserve">http://en.wikipedia.org/wiki/United_States	</v>
      <v xml:space="preserve">http://en.wikipedia.org/wiki/Public_domain	</v>
    </spb>
    <spb s="8">
      <v>14</v>
    </spb>
    <spb s="0">
      <v xml:space="preserve">Wikipedia	Wikipedia	</v>
      <v xml:space="preserve">CC-BY-SA	CC-BY-SA	</v>
      <v xml:space="preserve">http://en.wikipedia.org/wiki/Montgomery,_Alabama	http://de.wikipedia.org/wiki/Montgomery_(Alabama)	</v>
      <v xml:space="preserve">http://creativecommons.org/licenses/by-sa/3.0/	http://creativecommons.org/licenses/by-sa/3.0/	</v>
    </spb>
    <spb s="0">
      <v xml:space="preserve">Wikipedia	Wikipedia	Sec	</v>
      <v xml:space="preserve">CC-BY-SA	CC-BY-SA		</v>
      <v xml:space="preserve">http://en.wikipedia.org/wiki/Montgomery,_Alabama	https://en.wikipedia.org/wiki/Montgomery,_Alabama	https://www.sec.gov/cgi-bin/browse-edgar?action=getcompany&amp;CIK=0001903880	</v>
      <v xml:space="preserve">http://creativecommons.org/licenses/by-sa/3.0/	http://creativecommons.org/licenses/by-sa/3.0/		</v>
    </spb>
    <spb s="0">
      <v xml:space="preserve">Wikipedia	Wikipedia	</v>
      <v xml:space="preserve">CC-BY-SA	CC-BY-SA	</v>
      <v xml:space="preserve">http://en.wikipedia.org/wiki/Montgomery,_Alabama	http://it.wikipedia.org/wiki/Montgomery_(Alabama)	</v>
      <v xml:space="preserve">http://creativecommons.org/licenses/by-sa/3.0/	http://creativecommons.org/licenses/by-sa/3.0/	</v>
    </spb>
    <spb s="0">
      <v xml:space="preserve">Wikipedia	</v>
      <v xml:space="preserve">CC-BY-SA	</v>
      <v xml:space="preserve">http://en.wikipedia.org/wiki/Montgomery,_Alabama	</v>
      <v xml:space="preserve">http://creativecommons.org/licenses/by-sa/3.0/	</v>
    </spb>
    <spb s="0">
      <v xml:space="preserve">Wikipedia	Wikipedia	</v>
      <v xml:space="preserve">CC-BY-SA	CC-BY-SA	</v>
      <v xml:space="preserve">http://en.wikipedia.org/wiki/Montgomery,_Alabama	http://es.wikipedia.org/wiki/Montgomery_(Alabama)	</v>
      <v xml:space="preserve">http://creativecommons.org/licenses/by-sa/3.0/	http://creativecommons.org/licenses/by-sa/3.0/	</v>
    </spb>
    <spb s="1">
      <v>57</v>
      <v>58</v>
      <v>59</v>
      <v>59</v>
      <v>60</v>
      <v>58</v>
      <v>60</v>
      <v>58</v>
      <v>58</v>
      <v>61</v>
    </spb>
    <spb s="16">
      <v>1</v>
      <v>5</v>
    </spb>
    <spb s="0">
      <v xml:space="preserve">Wikipedia	</v>
      <v xml:space="preserve">CC-BY-SA	</v>
      <v xml:space="preserve">http://en.wikipedia.org/wiki/New_York_City	</v>
      <v xml:space="preserve">http://creativecommons.org/licenses/by-sa/3.0/	</v>
    </spb>
    <spb s="0">
      <v xml:space="preserve">Wikipedia	Twitter	Sec	</v>
      <v xml:space="preserve">CC-BY-SA			</v>
      <v xml:space="preserve">http://en.wikipedia.org/wiki/New_York_City	https://twitter.com/NYC311	https://www.sec.gov/cgi-bin/browse-edgar?action=getcompany&amp;CIK=0001925685	</v>
      <v xml:space="preserve">http://creativecommons.org/licenses/by-sa/3.0/			</v>
    </spb>
    <spb s="0">
      <v xml:space="preserve">Wikipedia	Twitter	Wikipedia	Sec	</v>
      <v xml:space="preserve">CC-BY-SA		CC-BY-SA		</v>
      <v xml:space="preserve">http://en.wikipedia.org/wiki/New_York_City	https://twitter.com/NYC311	https://en.wikipedia.org/wiki/New_York_City	https://www.sec.gov/cgi-bin/browse-edgar?action=getcompany&amp;CIK=0001925685	</v>
      <v xml:space="preserve">http://creativecommons.org/licenses/by-sa/3.0/		http://creativecommons.org/licenses/by-sa/3.0/		</v>
    </spb>
    <spb s="17">
      <v>64</v>
      <v>65</v>
      <v>64</v>
      <v>65</v>
      <v>64</v>
      <v>66</v>
    </spb>
    <spb s="2">
      <v>3</v>
      <v>Name</v>
      <v>LearnMoreOnLink</v>
    </spb>
    <spb s="0">
      <v xml:space="preserve">Wikipedia	</v>
      <v xml:space="preserve">Public domain	</v>
      <v xml:space="preserve">http://it.wikipedia.org/wiki/New_York	</v>
      <v xml:space="preserve">http://en.wikipedia.org/wiki/Public_domain	</v>
    </spb>
    <spb s="0">
      <v xml:space="preserve">Wikipedia	</v>
      <v xml:space="preserve">CC-BY-SA	</v>
      <v xml:space="preserve">http://en.wikipedia.org/wiki/New_York	</v>
      <v xml:space="preserve">http://creativecommons.org/licenses/by-sa/3.0/	</v>
    </spb>
    <spb s="0">
      <v xml:space="preserve">Wikipedia	Wikipedia	US Census	US Census	Wikipedia	</v>
      <v xml:space="preserve">CC-BY-SA	CC-BY-SA			CC-BY-SA	</v>
      <v xml:space="preserve">http://en.wikipedia.org/wiki/New_York_(state)	http://en.wikipedia.org/wiki/New_York	https://www.census.gov/popest/data/state/asrh/2014/files/SC-EST2014-AGESEX-CIV.csv	http://www.census.gov/quickfacts/table/WTN220212/36	https://en.wikipedia.org/wiki/New_York_(state)	</v>
      <v xml:space="preserve">http://creativecommons.org/licenses/by-sa/3.0/	http://creativecommons.org/licenses/by-sa/3.0/			http://creativecommons.org/licenses/by-sa/3.0/	</v>
    </spb>
    <spb s="0">
      <v xml:space="preserve">Wikipedia	Wikipedia	</v>
      <v xml:space="preserve">CC-BY-SA	CC-BY-SA	</v>
      <v xml:space="preserve">http://en.wikipedia.org/wiki/New_York_(state)	http://en.wikipedia.org/wiki/New_York	</v>
      <v xml:space="preserve">http://creativecommons.org/licenses/by-sa/3.0/	http://creativecommons.org/licenses/by-sa/3.0/	</v>
    </spb>
    <spb s="0">
      <v xml:space="preserve">Wikipedia	</v>
      <v xml:space="preserve">CC-BY-SA	</v>
      <v xml:space="preserve">http://en.wikipedia.org/wiki/New_York_(state)	</v>
      <v xml:space="preserve">http://creativecommons.org/licenses/by-sa/3.0/	</v>
    </spb>
    <spb s="0">
      <v xml:space="preserve">Wikipedia	US Census	US Census	</v>
      <v xml:space="preserve">CC-BY-SA			</v>
      <v xml:space="preserve">http://en.wikipedia.org/wiki/New_York_(state)	https://www.census.gov/popest/data/state/asrh/2014/files/SC-EST2014-AGESEX-CIV.csv	http://www.census.gov/quickfacts/table/WTN220212/36	</v>
      <v xml:space="preserve">http://creativecommons.org/licenses/by-sa/3.0/			</v>
    </spb>
    <spb s="0">
      <v xml:space="preserve">Wikipedia	Wikipedia	US Census	US Census	</v>
      <v xml:space="preserve">CC-BY-SA	CC-BY-SA			</v>
      <v xml:space="preserve">http://en.wikipedia.org/wiki/New_York_(state)	http://en.wikipedia.org/wiki/New_York	https://www.census.gov/popest/data/state/asrh/2014/files/SC-EST2014-AGESEX-CIV.csv	http://www.census.gov/quickfacts/table/WTN220212/36	</v>
      <v xml:space="preserve">http://creativecommons.org/licenses/by-sa/3.0/	http://creativecommons.org/licenses/by-sa/3.0/			</v>
    </spb>
    <spb s="18">
      <v>70</v>
      <v>71</v>
      <v>13</v>
      <v>13</v>
      <v>71</v>
      <v>72</v>
      <v>73</v>
      <v>74</v>
      <v>13</v>
      <v>71</v>
      <v>13</v>
      <v>75</v>
      <v>75</v>
      <v>13</v>
      <v>13</v>
      <v>13</v>
      <v>13</v>
      <v>75</v>
      <v>13</v>
      <v>13</v>
      <v>13</v>
      <v>13</v>
      <v>13</v>
      <v>13</v>
      <v>13</v>
      <v>13</v>
      <v>13</v>
      <v>75</v>
      <v>13</v>
      <v>13</v>
      <v>13</v>
      <v>13</v>
    </spb>
    <spb s="2">
      <v>4</v>
      <v>Name</v>
      <v>LearnMoreOnLink</v>
    </spb>
    <spb s="0">
      <v xml:space="preserve">Wikipedia	</v>
      <v xml:space="preserve">CC-BY-SA	</v>
      <v xml:space="preserve">http://en.wikipedia.org/wiki/California	</v>
      <v xml:space="preserve">http://creativecommons.org/licenses/by-sa/3.0/	</v>
    </spb>
    <spb s="0">
      <v xml:space="preserve">Wikipedia	US Census	US Census	Wikipedia	Sec	</v>
      <v xml:space="preserve">CC-BY-SA			CC-BY-SA		</v>
      <v xml:space="preserve">http://en.wikipedia.org/wiki/California	https://www.census.gov/popest/data/state/asrh/2014/files/SC-EST2014-AGESEX-CIV.csv	http://www.census.gov/quickfacts/table/VET605214/06	https://en.wikipedia.org/wiki/California	https://www.sec.gov/cgi-bin/browse-edgar?action=getcompany&amp;CIK=0001925385	</v>
      <v xml:space="preserve">http://creativecommons.org/licenses/by-sa/3.0/			http://creativecommons.org/licenses/by-sa/3.0/		</v>
    </spb>
    <spb s="0">
      <v xml:space="preserve">Wikipedia	US Census	US Census	</v>
      <v xml:space="preserve">CC-BY-SA			</v>
      <v xml:space="preserve">http://en.wikipedia.org/wiki/California	https://www.census.gov/popest/data/state/asrh/2014/files/SC-EST2014-AGESEX-CIV.csv	http://www.census.gov/quickfacts/table/VET605214/06	</v>
      <v xml:space="preserve">http://creativecommons.org/licenses/by-sa/3.0/			</v>
    </spb>
    <spb s="0">
      <v xml:space="preserve">Wikipedia	US Census	Wikipedia	US Census	Wikipedia	Sec	</v>
      <v xml:space="preserve">CC-BY-SA		CC-BY-SA		CC-BY-SA		</v>
      <v xml:space="preserve">http://en.wikipedia.org/wiki/California	https://www.census.gov/popest/data/state/asrh/2014/files/SC-EST2014-AGESEX-CIV.csv	http://tl.wikipedia.org/wiki/Lungsod_ng_Culver,_California	http://www.census.gov/quickfacts/table/VET605214/06	https://en.wikipedia.org/wiki/California	https://www.sec.gov/cgi-bin/browse-edgar?action=getcompany&amp;CIK=0001925385	</v>
      <v xml:space="preserve">http://creativecommons.org/licenses/by-sa/3.0/		http://creativecommons.org/licenses/by-sa/3.0/		http://creativecommons.org/licenses/by-sa/3.0/		</v>
    </spb>
    <spb s="9">
      <v>78</v>
      <v>79</v>
      <v>13</v>
      <v>13</v>
      <v>79</v>
      <v>78</v>
      <v>78</v>
      <v>13</v>
      <v>79</v>
      <v>13</v>
      <v>80</v>
      <v>81</v>
      <v>13</v>
      <v>13</v>
      <v>13</v>
      <v>13</v>
      <v>80</v>
      <v>13</v>
      <v>13</v>
      <v>13</v>
      <v>13</v>
      <v>13</v>
      <v>13</v>
      <v>13</v>
      <v>13</v>
      <v>13</v>
      <v>80</v>
      <v>13</v>
      <v>13</v>
      <v>13</v>
      <v>13</v>
    </spb>
    <spb s="0">
      <v xml:space="preserve">Wikipedia	</v>
      <v xml:space="preserve">Public domain	</v>
      <v xml:space="preserve">http://en.wikipedia.org/wiki/California	</v>
      <v xml:space="preserve">http://en.wikipedia.org/wiki/Public_domain	</v>
    </spb>
    <spb s="0">
      <v xml:space="preserve">Wikipedia	</v>
      <v xml:space="preserve">CC-BY-SA	</v>
      <v xml:space="preserve">http://en.wikipedia.org/wiki/Washington_(state)	</v>
      <v xml:space="preserve">http://creativecommons.org/licenses/by-sa/3.0/	</v>
    </spb>
    <spb s="0">
      <v xml:space="preserve">Wikipedia	US Census	US Census	Wikipedia	Crunchbase	</v>
      <v xml:space="preserve">CC-BY-SA			CC-BY-SA		</v>
      <v xml:space="preserve">http://en.wikipedia.org/wiki/Washington_(state)	https://www.census.gov/popest/data/state/asrh/2014/files/SC-EST2014-AGESEX-CIV.csv	http://www.census.gov/quickfacts/table/WTN220212/53	https://en.wikipedia.org/wiki/Washington_(state)	https://www.crunchbase.com/organization/access-washington	</v>
      <v xml:space="preserve">http://creativecommons.org/licenses/by-sa/3.0/			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19">
      <v>84</v>
      <v>85</v>
      <v>13</v>
      <v>85</v>
      <v>84</v>
      <v>84</v>
      <v>86</v>
      <v>13</v>
      <v>85</v>
      <v>13</v>
      <v>86</v>
      <v>86</v>
      <v>13</v>
      <v>13</v>
      <v>13</v>
      <v>13</v>
      <v>86</v>
      <v>13</v>
      <v>13</v>
      <v>13</v>
      <v>13</v>
      <v>13</v>
      <v>13</v>
      <v>13</v>
      <v>13</v>
      <v>13</v>
      <v>86</v>
      <v>13</v>
      <v>13</v>
      <v>13</v>
      <v>13</v>
    </spb>
    <spb s="13">
      <v>square km</v>
      <v>2015</v>
      <v>2019</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Public domain	</v>
      <v xml:space="preserve">http://en.wikipedia.org/wiki/Washington_(state)	</v>
      <v xml:space="preserve">http://en.wikipedia.org/wiki/Public_domain	</v>
    </spb>
    <spb s="0">
      <v xml:space="preserve">Wikipedia	</v>
      <v xml:space="preserve">CC-BY-SA	</v>
      <v xml:space="preserve">http://en.wikipedia.org/wiki/New_Jersey	</v>
      <v xml:space="preserve">http://creativecommons.org/licenses/by-sa/3.0/	</v>
    </spb>
    <spb s="0">
      <v xml:space="preserve">Wikipedia	US Census	US Census	Wikipedia	Sec	Weathertrends360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https://www.weathertrends360.com/	</v>
      <v xml:space="preserve">http://creativecommons.org/licenses/by-sa/3.0/			http://creativecommons.org/licenses/by-sa/3.0/			</v>
    </spb>
    <spb s="0">
      <v xml:space="preserve">Wikipedia	US Census	US Census	Wikipedia	Sec	</v>
      <v xml:space="preserve">CC-BY-SA			CC-BY-SA		</v>
      <v xml:space="preserve">http://en.wikipedia.org/wiki/New_Jersey	https://www.census.gov/popest/data/state/asrh/2014/files/SC-EST2014-AGESEX-CIV.csv	http://www.census.gov/quickfacts/table/WTN220212/34	https://en.wikipedia.org/wiki/New_Jersey	https://www.sec.gov/cgi-bin/browse-edgar?action=getcompany&amp;CIK=0001921616	</v>
      <v xml:space="preserve">http://creativecommons.org/licenses/by-sa/3.0/			http://creativecommons.org/licenses/by-sa/3.0/		</v>
    </spb>
    <spb s="0">
      <v xml:space="preserve">Wikipedia	US Census	US Census	</v>
      <v xml:space="preserve">CC-BY-SA			</v>
      <v xml:space="preserve">http://en.wikipedia.org/wiki/New_Jersey	https://www.census.gov/popest/data/state/asrh/2014/files/SC-EST2014-AGESEX-CIV.csv	http://www.census.gov/quickfacts/table/WTN220212/34	</v>
      <v xml:space="preserve">http://creativecommons.org/licenses/by-sa/3.0/			</v>
    </spb>
    <spb s="9">
      <v>90</v>
      <v>91</v>
      <v>13</v>
      <v>13</v>
      <v>91</v>
      <v>90</v>
      <v>90</v>
      <v>13</v>
      <v>92</v>
      <v>13</v>
      <v>93</v>
      <v>92</v>
      <v>13</v>
      <v>13</v>
      <v>13</v>
      <v>13</v>
      <v>93</v>
      <v>13</v>
      <v>13</v>
      <v>13</v>
      <v>13</v>
      <v>13</v>
      <v>13</v>
      <v>13</v>
      <v>13</v>
      <v>13</v>
      <v>93</v>
      <v>13</v>
      <v>13</v>
      <v>13</v>
      <v>13</v>
    </spb>
    <spb s="0">
      <v xml:space="preserve">Wikipedia	</v>
      <v xml:space="preserve">Public domain	</v>
      <v xml:space="preserve">http://en.wikipedia.org/wiki/New_Jersey	</v>
      <v xml:space="preserve">http://en.wikipedia.org/wiki/Public_domain	</v>
    </spb>
    <spb s="0">
      <v xml:space="preserve">Wikipedia	</v>
      <v xml:space="preserve">CC-BY-SA	</v>
      <v xml:space="preserve">http://en.wikipedia.org/wiki/South_Carolina	</v>
      <v xml:space="preserve">http://creativecommons.org/licenses/by-sa/3.0/	</v>
    </spb>
    <spb s="0">
      <v xml:space="preserve">Wikipedia	US Census	US Census	Wikipedia	Twitter	Sec	</v>
      <v xml:space="preserve">CC-BY-SA			CC-BY-SA			</v>
      <v xml:space="preserve">http://en.wikipedia.org/wiki/South_Carolina	https://www.census.gov/popest/data/state/asrh/2014/files/SC-EST2014-AGESEX-CIV.csv	http://www.census.gov/quickfacts/table/WTN220212/45	https://en.wikipedia.org/wiki/South_Carolina	https://twitter.com/Discover_SC	https://www.sec.gov/cgi-bin/browse-edgar?action=getcompany&amp;CIK=0001913842	</v>
      <v xml:space="preserve">http://creativecommons.org/licenses/by-sa/3.0/			http://creativecommons.org/licenses/by-sa/3.0/			</v>
    </spb>
    <spb s="0">
      <v xml:space="preserve">Wikipedia	US Census	US Census	Wikipedia	Sec	</v>
      <v xml:space="preserve">CC-BY-SA			CC-BY-SA		</v>
      <v xml:space="preserve">http://en.wikipedia.org/wiki/South_Carolina	https://www.census.gov/popest/data/state/asrh/2014/files/SC-EST2014-AGESEX-CIV.csv	http://www.census.gov/quickfacts/table/WTN220212/45	https://en.wikipedia.org/wiki/South_Carolina	https://www.sec.gov/cgi-bin/browse-edgar?action=getcompany&amp;CIK=0001913842	</v>
      <v xml:space="preserve">http://creativecommons.org/licenses/by-sa/3.0/			http://creativecommons.org/licenses/by-sa/3.0/		</v>
    </spb>
    <spb s="0">
      <v xml:space="preserve">Wikipedia	US Census	US Census	</v>
      <v xml:space="preserve">CC-BY-SA			</v>
      <v xml:space="preserve">http://en.wikipedia.org/wiki/South_Carolina	https://www.census.gov/popest/data/state/asrh/2014/files/SC-EST2014-AGESEX-CIV.csv	http://www.census.gov/quickfacts/table/WTN220212/45	</v>
      <v xml:space="preserve">http://creativecommons.org/licenses/by-sa/3.0/			</v>
    </spb>
    <spb s="0">
      <v xml:space="preserve">Wikipedia	US Census	US Census	Sec	</v>
      <v xml:space="preserve">CC-BY-SA				</v>
      <v xml:space="preserve">http://en.wikipedia.org/wiki/South_Carolina	https://www.census.gov/popest/data/state/asrh/2014/files/SC-EST2014-AGESEX-CIV.csv	http://www.census.gov/quickfacts/table/WTN220212/45	https://www.sec.gov/cgi-bin/browse-edgar?action=getcompany&amp;CIK=0001913842	</v>
      <v xml:space="preserve">http://creativecommons.org/licenses/by-sa/3.0/				</v>
    </spb>
    <spb s="9">
      <v>96</v>
      <v>97</v>
      <v>13</v>
      <v>13</v>
      <v>97</v>
      <v>96</v>
      <v>96</v>
      <v>13</v>
      <v>98</v>
      <v>13</v>
      <v>99</v>
      <v>100</v>
      <v>13</v>
      <v>13</v>
      <v>13</v>
      <v>13</v>
      <v>99</v>
      <v>13</v>
      <v>13</v>
      <v>13</v>
      <v>13</v>
      <v>13</v>
      <v>13</v>
      <v>13</v>
      <v>13</v>
      <v>13</v>
      <v>99</v>
      <v>13</v>
      <v>13</v>
      <v>13</v>
      <v>13</v>
    </spb>
    <spb s="0">
      <v xml:space="preserve">Wikipedia	</v>
      <v xml:space="preserve">Public domain	</v>
      <v xml:space="preserve">http://en.wikipedia.org/wiki/South_Carolina	</v>
      <v xml:space="preserve">http://en.wikipedia.org/wiki/Public_domain	</v>
    </spb>
    <spb s="0">
      <v xml:space="preserve">Wikipedia	</v>
      <v xml:space="preserve">CC-BY-SA	</v>
      <v xml:space="preserve">http://en.wikipedia.org/wiki/Minnesota	</v>
      <v xml:space="preserve">http://creativecommons.org/licenses/by-sa/3.0/	</v>
    </spb>
    <spb s="0">
      <v xml:space="preserve">Wikipedia	US Census	US Census	Wikipedia	Sec	</v>
      <v xml:space="preserve">CC-BY-SA			CC-BY-SA		</v>
      <v xml:space="preserve">http://en.wikipedia.org/wiki/Minnesota	https://www.census.gov/popest/data/state/asrh/2014/files/SC-EST2014-AGESEX-CIV.csv	http://www.census.gov/quickfacts/table/WTN220212/27	https://en.wikipedia.org/wiki/Minnesota	https://www.sec.gov/cgi-bin/browse-edgar?action=getcompany&amp;CIK=0001920590	</v>
      <v xml:space="preserve">http://creativecommons.org/licenses/by-sa/3.0/			http://creativecommons.org/licenses/by-sa/3.0/		</v>
    </spb>
    <spb s="0">
      <v xml:space="preserve">Wikipedia	US Census	US Census	</v>
      <v xml:space="preserve">CC-BY-SA			</v>
      <v xml:space="preserve">http://en.wikipedia.org/wiki/Minnesota	https://www.census.gov/popest/data/state/asrh/2014/files/SC-EST2014-AGESEX-CIV.csv	http://www.census.gov/quickfacts/table/WTN220212/27	</v>
      <v xml:space="preserve">http://creativecommons.org/licenses/by-sa/3.0/			</v>
    </spb>
    <spb s="0">
      <v xml:space="preserve">Wikipedia	US Census	Sec	</v>
      <v xml:space="preserve">CC-BY-SA			</v>
      <v xml:space="preserve">http://en.wikipedia.org/wiki/Minnesota	http://www.census.gov/quickfacts/table/WTN220212/27	https://www.sec.gov/cgi-bin/browse-edgar?action=getcompany&amp;CIK=0001920590	</v>
      <v xml:space="preserve">http://creativecommons.org/licenses/by-sa/3.0/			</v>
    </spb>
    <spb s="9">
      <v>103</v>
      <v>104</v>
      <v>13</v>
      <v>13</v>
      <v>104</v>
      <v>103</v>
      <v>103</v>
      <v>13</v>
      <v>104</v>
      <v>13</v>
      <v>105</v>
      <v>106</v>
      <v>13</v>
      <v>13</v>
      <v>13</v>
      <v>13</v>
      <v>105</v>
      <v>13</v>
      <v>13</v>
      <v>13</v>
      <v>13</v>
      <v>13</v>
      <v>13</v>
      <v>13</v>
      <v>13</v>
      <v>13</v>
      <v>105</v>
      <v>13</v>
      <v>13</v>
      <v>13</v>
      <v>13</v>
    </spb>
    <spb s="2">
      <v>5</v>
      <v>Name</v>
      <v>LearnMoreOnLink</v>
    </spb>
    <spb s="0">
      <v xml:space="preserve">Wikipedia	</v>
      <v xml:space="preserve">Public domain	</v>
      <v xml:space="preserve">http://en.wikipedia.org/wiki/Minnesota	</v>
      <v xml:space="preserve">http://en.wikipedia.org/wiki/Public_domain	</v>
    </spb>
    <spb s="0">
      <v xml:space="preserve">Wikipedia	</v>
      <v xml:space="preserve">CC-BY-SA	</v>
      <v xml:space="preserve">http://en.wikipedia.org/wiki/Missouri	</v>
      <v xml:space="preserve">http://creativecommons.org/licenses/by-sa/3.0/	</v>
    </spb>
    <spb s="0">
      <v xml:space="preserve">Wikipedia	Wikipedia	US Census	US Census	Wikipedia	Sec	</v>
      <v xml:space="preserve">CC-BY-SA	CC-BY-SA			CC-BY-SA		</v>
      <v xml:space="preserve">http://en.wikipedia.org/wiki/Missouri	http://pl.wikipedia.org/wiki/Missouri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http://creativecommons.org/licenses/by-sa/3.0/		</v>
    </spb>
    <spb s="0">
      <v xml:space="preserve">Wikipedia	US Census	US Census	Wikipedia	Sec	</v>
      <v xml:space="preserve">CC-BY-SA			CC-BY-SA		</v>
      <v xml:space="preserve">http://en.wikipedia.org/wiki/Missouri	https://www.census.gov/popest/data/state/asrh/2014/files/SC-EST2014-AGESEX-CIV.csv	http://www.census.gov/quickfacts/table/WTN220212/29	https://en.wikipedia.org/wiki/Missouri	https://www.sec.gov/cgi-bin/browse-edgar?action=getcompany&amp;CIK=0001923053	</v>
      <v xml:space="preserve">http://creativecommons.org/licenses/by-sa/3.0/			http://creativecommons.org/licenses/by-sa/3.0/		</v>
    </spb>
    <spb s="0">
      <v xml:space="preserve">Wikipedia	US Census	US Census	</v>
      <v xml:space="preserve">CC-BY-SA			</v>
      <v xml:space="preserve">http://en.wikipedia.org/wiki/Missouri	https://www.census.gov/popest/data/state/asrh/2014/files/SC-EST2014-AGESEX-CIV.csv	http://www.census.gov/quickfacts/table/WTN220212/29	</v>
      <v xml:space="preserve">http://creativecommons.org/licenses/by-sa/3.0/			</v>
    </spb>
    <spb s="0">
      <v xml:space="preserve">Wikipedia	US Census	US Census	Sec	</v>
      <v xml:space="preserve">CC-BY-SA				</v>
      <v xml:space="preserve">http://en.wikipedia.org/wiki/Missouri	https://www.census.gov/popest/data/state/asrh/2014/files/SC-EST2014-AGESEX-CIV.csv	http://www.census.gov/quickfacts/table/WTN220212/29	https://www.sec.gov/cgi-bin/browse-edgar?action=getcompany&amp;CIK=0001923053	</v>
      <v xml:space="preserve">http://creativecommons.org/licenses/by-sa/3.0/				</v>
    </spb>
    <spb s="9">
      <v>110</v>
      <v>111</v>
      <v>13</v>
      <v>13</v>
      <v>111</v>
      <v>110</v>
      <v>110</v>
      <v>13</v>
      <v>112</v>
      <v>13</v>
      <v>113</v>
      <v>114</v>
      <v>13</v>
      <v>13</v>
      <v>13</v>
      <v>13</v>
      <v>113</v>
      <v>13</v>
      <v>13</v>
      <v>13</v>
      <v>13</v>
      <v>13</v>
      <v>13</v>
      <v>13</v>
      <v>13</v>
      <v>13</v>
      <v>113</v>
      <v>13</v>
      <v>13</v>
      <v>13</v>
      <v>13</v>
    </spb>
    <spb s="0">
      <v xml:space="preserve">Wikipedia	</v>
      <v xml:space="preserve">Public domain	</v>
      <v xml:space="preserve">http://en.wikipedia.org/wiki/Missouri	</v>
      <v xml:space="preserve">http://en.wikipedia.org/wiki/Public_domain	</v>
    </spb>
    <spb s="0">
      <v xml:space="preserve">Wikipedia	</v>
      <v xml:space="preserve">CC-BY-SA	</v>
      <v xml:space="preserve">http://en.wikipedia.org/wiki/Nevada	</v>
      <v xml:space="preserve">http://creativecommons.org/licenses/by-sa/3.0/	</v>
    </spb>
    <spb s="0">
      <v xml:space="preserve">Wikipedia	US Census	US Census	Wikipedia	Sec	Weathertrends360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https://www.weathertrends360.com/	</v>
      <v xml:space="preserve">http://creativecommons.org/licenses/by-sa/3.0/			http://creativecommons.org/licenses/by-sa/3.0/			</v>
    </spb>
    <spb s="0">
      <v xml:space="preserve">Wikipedia	US Census	US Census	Wikipedia	Sec	</v>
      <v xml:space="preserve">CC-BY-SA			CC-BY-SA		</v>
      <v xml:space="preserve">http://en.wikipedia.org/wiki/Nevada	https://www.census.gov/popest/data/state/asrh/2014/files/SC-EST2014-AGESEX-CIV.csv	http://www.census.gov/quickfacts/table/WTN220212/32	https://en.wikipedia.org/wiki/Nevada	https://www.sec.gov/cgi-bin/browse-edgar?action=getcompany&amp;CIK=0001915571	</v>
      <v xml:space="preserve">http://creativecommons.org/licenses/by-sa/3.0/			http://creativecommons.org/licenses/by-sa/3.0/		</v>
    </spb>
    <spb s="0">
      <v xml:space="preserve">Wikipedia	US Census	US Census	</v>
      <v xml:space="preserve">CC-BY-SA			</v>
      <v xml:space="preserve">http://en.wikipedia.org/wiki/Nevada	https://www.census.gov/popest/data/state/asrh/2014/files/SC-EST2014-AGESEX-CIV.csv	http://www.census.gov/quickfacts/table/WTN220212/32	</v>
      <v xml:space="preserve">http://creativecommons.org/licenses/by-sa/3.0/			</v>
    </spb>
    <spb s="0">
      <v xml:space="preserve">Wikipedia	US Census	US Census	Sec	</v>
      <v xml:space="preserve">CC-BY-SA				</v>
      <v xml:space="preserve">http://en.wikipedia.org/wiki/Nevada	https://www.census.gov/popest/data/state/asrh/2014/files/SC-EST2014-AGESEX-CIV.csv	http://www.census.gov/quickfacts/table/WTN220212/32	https://www.sec.gov/cgi-bin/browse-edgar?action=getcompany&amp;CIK=0001915571	</v>
      <v xml:space="preserve">http://creativecommons.org/licenses/by-sa/3.0/				</v>
    </spb>
    <spb s="9">
      <v>117</v>
      <v>118</v>
      <v>13</v>
      <v>13</v>
      <v>118</v>
      <v>117</v>
      <v>117</v>
      <v>13</v>
      <v>119</v>
      <v>13</v>
      <v>120</v>
      <v>121</v>
      <v>13</v>
      <v>13</v>
      <v>13</v>
      <v>13</v>
      <v>120</v>
      <v>13</v>
      <v>13</v>
      <v>13</v>
      <v>13</v>
      <v>13</v>
      <v>13</v>
      <v>13</v>
      <v>13</v>
      <v>13</v>
      <v>120</v>
      <v>13</v>
      <v>13</v>
      <v>13</v>
      <v>13</v>
    </spb>
    <spb s="0">
      <v xml:space="preserve">Wikipedia	</v>
      <v xml:space="preserve">CC-BY-SA	</v>
      <v xml:space="preserve">http://en.wikipedia.org/wiki/Texas	</v>
      <v xml:space="preserve">http://creativecommons.org/licenses/by-sa/3.0/	</v>
    </spb>
    <spb s="0">
      <v xml:space="preserve">Wikipedia	US Census	US Census	Wikipedia	Sec	Tasteatlas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https://www.sec.gov/cgi-bin/browse-edgar?action=getcompany&amp;CIK=0001924772	https://www.tasteatlas.com/texas	</v>
      <v xml:space="preserve">http://creativecommons.org/licenses/by-sa/3.0/			http://creativecommons.org/licenses/by-sa/3.0/			</v>
    </spb>
    <spb s="0">
      <v xml:space="preserve">Wikipedia	US Census	US Census	Wikipedia	Sec	</v>
      <v xml:space="preserve">CC-BY-SA			CC-BY-SA		</v>
      <v xml:space="preserve">http://en.wikipedia.org/wiki/Texas	https://www.census.gov/popest/data/state/asrh/2014/files/SC-EST2014-AGESEX-CIV.csv	http://www.census.gov/quickfacts/table/WTN220212/48	https://en.wikipedia.org/wiki/Texas	https://www.sec.gov/cgi-bin/browse-edgar?action=getcompany&amp;CIK=0001924772	</v>
      <v xml:space="preserve">http://creativecommons.org/licenses/by-sa/3.0/			http://creativecommons.org/licenses/by-sa/3.0/		</v>
    </spb>
    <spb s="0">
      <v xml:space="preserve">Wikipedia	US Census	US Census	</v>
      <v xml:space="preserve">CC-BY-SA			</v>
      <v xml:space="preserve">http://en.wikipedia.org/wiki/Texas	https://www.census.gov/popest/data/state/asrh/2014/files/SC-EST2014-AGESEX-CIV.csv	http://www.census.gov/quickfacts/table/WTN220212/48	</v>
      <v xml:space="preserve">http://creativecommons.org/licenses/by-sa/3.0/			</v>
    </spb>
    <spb s="0">
      <v xml:space="preserve">Wikipedia	US Census	US Census	Sec	</v>
      <v xml:space="preserve">CC-BY-SA				</v>
      <v xml:space="preserve">http://en.wikipedia.org/wiki/Texas	https://www.census.gov/popest/data/state/asrh/2014/files/SC-EST2014-AGESEX-CIV.csv	http://www.census.gov/quickfacts/table/WTN220212/48	https://www.sec.gov/cgi-bin/browse-edgar?action=getcompany&amp;CIK=0001924772	</v>
      <v xml:space="preserve">http://creativecommons.org/licenses/by-sa/3.0/				</v>
    </spb>
    <spb s="9">
      <v>123</v>
      <v>124</v>
      <v>13</v>
      <v>13</v>
      <v>124</v>
      <v>123</v>
      <v>123</v>
      <v>13</v>
      <v>125</v>
      <v>13</v>
      <v>126</v>
      <v>127</v>
      <v>13</v>
      <v>13</v>
      <v>13</v>
      <v>13</v>
      <v>126</v>
      <v>13</v>
      <v>13</v>
      <v>13</v>
      <v>13</v>
      <v>13</v>
      <v>13</v>
      <v>13</v>
      <v>13</v>
      <v>13</v>
      <v>126</v>
      <v>13</v>
      <v>13</v>
      <v>13</v>
      <v>13</v>
    </spb>
    <spb s="0">
      <v xml:space="preserve">Wikipedia	</v>
      <v xml:space="preserve">Public domain	</v>
      <v xml:space="preserve">http://en.wikipedia.org/wiki/Texas	</v>
      <v xml:space="preserve">http://en.wikipedia.org/wiki/Public_domain	</v>
    </spb>
    <spb s="0">
      <v xml:space="preserve">Wikipedia	</v>
      <v xml:space="preserve">CC-BY-SA	</v>
      <v xml:space="preserve">http://en.wikipedia.org/wiki/Maryland	</v>
      <v xml:space="preserve">http://creativecommons.org/licenses/by-sa/3.0/	</v>
    </spb>
    <spb s="0">
      <v xml:space="preserve">Wikipedia	US Census	US Census	Wikipedia	Sec	Tasteatlas	Weathertrends360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https://www.sec.gov/cgi-bin/browse-edgar?action=getcompany&amp;CIK=0001922200	https://www.tasteatlas.com/maryland	https://www.weathertrends360.com/	</v>
      <v xml:space="preserve">http://creativecommons.org/licenses/by-sa/3.0/			http://creativecommons.org/licenses/by-sa/3.0/				</v>
    </spb>
    <spb s="0">
      <v xml:space="preserve">Wikipedia	US Census	US Census	Wikipedia	Sec	</v>
      <v xml:space="preserve">CC-BY-SA			CC-BY-SA		</v>
      <v xml:space="preserve">http://en.wikipedia.org/wiki/Maryland	https://www.census.gov/popest/data/state/asrh/2014/files/SC-EST2014-AGESEX-CIV.csv	http://www.census.gov/quickfacts/table/WTN220212/24	https://en.wikipedia.org/wiki/Maryland	https://www.sec.gov/cgi-bin/browse-edgar?action=getcompany&amp;CIK=0001922200	</v>
      <v xml:space="preserve">http://creativecommons.org/licenses/by-sa/3.0/			http://creativecommons.org/licenses/by-sa/3.0/		</v>
    </spb>
    <spb s="0">
      <v xml:space="preserve">Wikipedia	US Census	US Census	</v>
      <v xml:space="preserve">CC-BY-SA			</v>
      <v xml:space="preserve">http://en.wikipedia.org/wiki/Maryland	https://www.census.gov/popest/data/state/asrh/2014/files/SC-EST2014-AGESEX-CIV.csv	http://www.census.gov/quickfacts/table/WTN220212/24	</v>
      <v xml:space="preserve">http://creativecommons.org/licenses/by-sa/3.0/			</v>
    </spb>
    <spb s="0">
      <v xml:space="preserve">Wikipedia	US Census	US Census	Sec	</v>
      <v xml:space="preserve">CC-BY-SA				</v>
      <v xml:space="preserve">http://en.wikipedia.org/wiki/Maryland	https://www.census.gov/popest/data/state/asrh/2014/files/SC-EST2014-AGESEX-CIV.csv	http://www.census.gov/quickfacts/table/WTN220212/24	https://www.sec.gov/cgi-bin/browse-edgar?action=getcompany&amp;CIK=0001922200	</v>
      <v xml:space="preserve">http://creativecommons.org/licenses/by-sa/3.0/				</v>
    </spb>
    <spb s="9">
      <v>130</v>
      <v>131</v>
      <v>13</v>
      <v>13</v>
      <v>131</v>
      <v>130</v>
      <v>130</v>
      <v>13</v>
      <v>132</v>
      <v>13</v>
      <v>133</v>
      <v>134</v>
      <v>13</v>
      <v>13</v>
      <v>13</v>
      <v>13</v>
      <v>133</v>
      <v>13</v>
      <v>13</v>
      <v>13</v>
      <v>13</v>
      <v>13</v>
      <v>13</v>
      <v>13</v>
      <v>13</v>
      <v>13</v>
      <v>133</v>
      <v>13</v>
      <v>13</v>
      <v>13</v>
      <v>13</v>
    </spb>
    <spb s="0">
      <v xml:space="preserve">Wikipedia	</v>
      <v xml:space="preserve">CC BY-SA 3.0	</v>
      <v xml:space="preserve">http://sv.wikipedia.org/wiki/Maryland	</v>
      <v xml:space="preserve">https://creativecommons.org/licenses/by-sa/3.0	</v>
    </spb>
    <spb s="0">
      <v xml:space="preserve">Wikipedia	</v>
      <v xml:space="preserve">CC-BY-SA	</v>
      <v xml:space="preserve">http://en.wikipedia.org/wiki/Ohio	</v>
      <v xml:space="preserve">http://creativecommons.org/licenses/by-sa/3.0/	</v>
    </spb>
    <spb s="0">
      <v xml:space="preserve">Wikipedia	US Census	US Census	Wikipedia	Sec	</v>
      <v xml:space="preserve">CC-BY-SA			CC-BY-SA		</v>
      <v xml:space="preserve">http://en.wikipedia.org/wiki/Ohio	https://www.census.gov/popest/data/state/asrh/2014/files/SC-EST2014-AGESEX-CIV.csv	http://www.census.gov/quickfacts/table/WTN220212/39	https://en.wikipedia.org/wiki/Ohio	https://www.sec.gov/cgi-bin/browse-edgar?action=getcompany&amp;CIK=0001924152	</v>
      <v xml:space="preserve">http://creativecommons.org/licenses/by-sa/3.0/			http://creativecommons.org/licenses/by-sa/3.0/		</v>
    </spb>
    <spb s="0">
      <v xml:space="preserve">Wikipedia	US Census	US Census	Sec	</v>
      <v xml:space="preserve">CC-BY-SA				</v>
      <v xml:space="preserve">http://en.wikipedia.org/wiki/Ohio	https://www.census.gov/popest/data/state/asrh/2014/files/SC-EST2014-AGESEX-CIV.csv	http://www.census.gov/quickfacts/table/WTN220212/39	https://www.sec.gov/cgi-bin/browse-edgar?action=getcompany&amp;CIK=0001924152	</v>
      <v xml:space="preserve">http://creativecommons.org/licenses/by-sa/3.0/				</v>
    </spb>
    <spb s="0">
      <v xml:space="preserve">Wikipedia	US Census	US Census	</v>
      <v xml:space="preserve">CC-BY-SA			</v>
      <v xml:space="preserve">http://en.wikipedia.org/wiki/Ohio	https://www.census.gov/popest/data/state/asrh/2014/files/SC-EST2014-AGESEX-CIV.csv	http://www.census.gov/quickfacts/table/WTN220212/39	</v>
      <v xml:space="preserve">http://creativecommons.org/licenses/by-sa/3.0/			</v>
    </spb>
    <spb s="18">
      <v>137</v>
      <v>138</v>
      <v>13</v>
      <v>13</v>
      <v>138</v>
      <v>137</v>
      <v>137</v>
      <v>139</v>
      <v>13</v>
      <v>138</v>
      <v>13</v>
      <v>140</v>
      <v>139</v>
      <v>13</v>
      <v>13</v>
      <v>13</v>
      <v>13</v>
      <v>140</v>
      <v>13</v>
      <v>13</v>
      <v>13</v>
      <v>13</v>
      <v>13</v>
      <v>13</v>
      <v>13</v>
      <v>13</v>
      <v>13</v>
      <v>140</v>
      <v>13</v>
      <v>13</v>
      <v>13</v>
      <v>13</v>
    </spb>
    <spb s="0">
      <v xml:space="preserve">Wikipedia	</v>
      <v xml:space="preserve">Public domain	</v>
      <v xml:space="preserve">http://en.wikipedia.org/wiki/Ohio	</v>
      <v xml:space="preserve">http://en.wikipedia.org/wiki/Public_domain	</v>
    </spb>
    <spb s="0">
      <v xml:space="preserve">Wikipedia	</v>
      <v xml:space="preserve">CC-BY-SA	</v>
      <v xml:space="preserve">http://en.wikipedia.org/wiki/Michigan	</v>
      <v xml:space="preserve">http://creativecommons.org/licenses/by-sa/3.0/	</v>
    </spb>
    <spb s="0">
      <v xml:space="preserve">Wikipedia	US Census	US Census	Wikipedia	Sec	Tasteatlas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https://www.sec.gov/cgi-bin/browse-edgar?action=getcompany&amp;CIK=0001915765	https://www.tasteatlas.com/michigan	</v>
      <v xml:space="preserve">http://creativecommons.org/licenses/by-sa/3.0/			http://creativecommons.org/licenses/by-sa/3.0/			</v>
    </spb>
    <spb s="0">
      <v xml:space="preserve">Wikipedia	US Census	US Census	Wikipedia	Sec	</v>
      <v xml:space="preserve">CC-BY-SA			CC-BY-SA		</v>
      <v xml:space="preserve">http://en.wikipedia.org/wiki/Michigan	https://www.census.gov/popest/data/state/asrh/2014/files/SC-EST2014-AGESEX-CIV.csv	http://www.census.gov/quickfacts/table/WTN220212/26	https://en.wikipedia.org/wiki/Michigan	https://www.sec.gov/cgi-bin/browse-edgar?action=getcompany&amp;CIK=0001915765	</v>
      <v xml:space="preserve">http://creativecommons.org/licenses/by-sa/3.0/			http://creativecommons.org/licenses/by-sa/3.0/		</v>
    </spb>
    <spb s="0">
      <v xml:space="preserve">Wikipedia	US Census	US Census	</v>
      <v xml:space="preserve">CC-BY-SA			</v>
      <v xml:space="preserve">http://en.wikipedia.org/wiki/Michigan	https://www.census.gov/popest/data/state/asrh/2014/files/SC-EST2014-AGESEX-CIV.csv	http://www.census.gov/quickfacts/table/WTN220212/26	</v>
      <v xml:space="preserve">http://creativecommons.org/licenses/by-sa/3.0/			</v>
    </spb>
    <spb s="0">
      <v xml:space="preserve">Wikipedia	US Census	US Census	Sec	</v>
      <v xml:space="preserve">CC-BY-SA				</v>
      <v xml:space="preserve">http://en.wikipedia.org/wiki/Michigan	https://www.census.gov/popest/data/state/asrh/2014/files/SC-EST2014-AGESEX-CIV.csv	http://www.census.gov/quickfacts/table/WTN220212/26	https://www.sec.gov/cgi-bin/browse-edgar?action=getcompany&amp;CIK=0001915765	</v>
      <v xml:space="preserve">http://creativecommons.org/licenses/by-sa/3.0/				</v>
    </spb>
    <spb s="20">
      <v>143</v>
      <v>144</v>
      <v>13</v>
      <v>13</v>
      <v>144</v>
      <v>143</v>
      <v>143</v>
      <v>13</v>
      <v>145</v>
      <v>13</v>
      <v>146</v>
      <v>147</v>
      <v>13</v>
      <v>13</v>
      <v>13</v>
      <v>13</v>
      <v>146</v>
      <v>13</v>
      <v>13</v>
      <v>13</v>
      <v>13</v>
      <v>13</v>
      <v>13</v>
      <v>13</v>
      <v>13</v>
      <v>13</v>
      <v>146</v>
      <v>13</v>
      <v>13</v>
      <v>13</v>
    </spb>
    <spb s="2">
      <v>6</v>
      <v>Name</v>
      <v>LearnMoreOnLink</v>
    </spb>
    <spb s="21">
      <v>square km</v>
      <v>2015</v>
      <v>2018</v>
      <v>2016</v>
      <v>2016</v>
      <v>2015</v>
      <v>2015</v>
      <v>2010, 2016</v>
      <v>persons (2015)</v>
      <v>persons (2015)</v>
      <v>2015</v>
      <v>2015</v>
      <v>2015</v>
      <v>2015</v>
      <v>persons (2015)</v>
      <v>persons (2015)</v>
      <v>2015</v>
      <v>persons age 16+, 2015</v>
      <v>persons (2015)</v>
      <v>under age 65, 2015</v>
      <v>2015</v>
      <v>persons age 25+, 2015</v>
      <v>persons (2015)</v>
      <v>persons (2015)</v>
    </spb>
    <spb s="0">
      <v xml:space="preserve">Wikipedia	</v>
      <v xml:space="preserve">CC-BY-SA	</v>
      <v xml:space="preserve">http://en.wikipedia.org/wiki/Pennsylvania	</v>
      <v xml:space="preserve">http://creativecommons.org/licenses/by-sa/3.0/	</v>
    </spb>
    <spb s="0">
      <v xml:space="preserve">Wikipedia	US Census	US Census	Wikipedia	Sec	Tasteatlas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https://www.sec.gov/cgi-bin/browse-edgar?action=getcompany&amp;CIK=0001923691	https://www.tasteatlas.com/pennsylvania	</v>
      <v xml:space="preserve">http://creativecommons.org/licenses/by-sa/3.0/			http://creativecommons.org/licenses/by-sa/3.0/			</v>
    </spb>
    <spb s="0">
      <v xml:space="preserve">Wikipedia	US Census	US Census	Wikipedia	Sec	</v>
      <v xml:space="preserve">CC-BY-SA			CC-BY-SA		</v>
      <v xml:space="preserve">http://en.wikipedia.org/wiki/Pennsylvania	https://www.census.gov/popest/data/state/asrh/2014/files/SC-EST2014-AGESEX-CIV.csv	http://www.census.gov/quickfacts/table/WTN220212/42	https://en.wikipedia.org/wiki/Pennsylvania	https://www.sec.gov/cgi-bin/browse-edgar?action=getcompany&amp;CIK=0001923691	</v>
      <v xml:space="preserve">http://creativecommons.org/licenses/by-sa/3.0/			http://creativecommons.org/licenses/by-sa/3.0/		</v>
    </spb>
    <spb s="0">
      <v xml:space="preserve">Wikipedia	US Census	US Census	</v>
      <v xml:space="preserve">CC-BY-SA			</v>
      <v xml:space="preserve">http://en.wikipedia.org/wiki/Pennsylvania	https://www.census.gov/popest/data/state/asrh/2014/files/SC-EST2014-AGESEX-CIV.csv	http://www.census.gov/quickfacts/table/WTN220212/42	</v>
      <v xml:space="preserve">http://creativecommons.org/licenses/by-sa/3.0/			</v>
    </spb>
    <spb s="0">
      <v xml:space="preserve">Wikipedia	US Census	US Census	Sec	</v>
      <v xml:space="preserve">CC-BY-SA				</v>
      <v xml:space="preserve">http://en.wikipedia.org/wiki/Pennsylvania	https://www.census.gov/popest/data/state/asrh/2014/files/SC-EST2014-AGESEX-CIV.csv	http://www.census.gov/quickfacts/table/WTN220212/42	https://www.sec.gov/cgi-bin/browse-edgar?action=getcompany&amp;CIK=0001923691	</v>
      <v xml:space="preserve">http://creativecommons.org/licenses/by-sa/3.0/				</v>
    </spb>
    <spb s="9">
      <v>151</v>
      <v>152</v>
      <v>13</v>
      <v>13</v>
      <v>152</v>
      <v>151</v>
      <v>151</v>
      <v>13</v>
      <v>153</v>
      <v>13</v>
      <v>154</v>
      <v>155</v>
      <v>13</v>
      <v>13</v>
      <v>13</v>
      <v>13</v>
      <v>154</v>
      <v>13</v>
      <v>13</v>
      <v>13</v>
      <v>13</v>
      <v>13</v>
      <v>13</v>
      <v>13</v>
      <v>13</v>
      <v>13</v>
      <v>154</v>
      <v>13</v>
      <v>13</v>
      <v>13</v>
      <v>13</v>
    </spb>
    <spb s="0">
      <v xml:space="preserve">Wikipedia	</v>
      <v xml:space="preserve">Public domain	</v>
      <v xml:space="preserve">http://en.wikipedia.org/wiki/Pennsylvania	</v>
      <v xml:space="preserve">http://en.wikipedia.org/wiki/Public_domain	</v>
    </spb>
    <spb s="0">
      <v xml:space="preserve">Wikipedia	</v>
      <v xml:space="preserve">CC-BY-SA	</v>
      <v xml:space="preserve">http://en.wikipedia.org/wiki/North_Carolina	</v>
      <v xml:space="preserve">http://creativecommons.org/licenses/by-sa/3.0/	</v>
    </spb>
    <spb s="0">
      <v xml:space="preserve">Wikipedia	US Census	US Census	Wikipedia	Sec	</v>
      <v xml:space="preserve">CC-BY-SA			CC-BY-SA		</v>
      <v xml:space="preserve">http://en.wikipedia.org/wiki/North_Carolina	https://www.census.gov/popest/data/state/asrh/2014/files/SC-EST2014-AGESEX-CIV.csv	http://www.census.gov/quickfacts/table/WTN220212/37	https://en.wikipedia.org/wiki/North_Carolina	https://www.sec.gov/cgi-bin/browse-edgar?action=getcompany&amp;CIK=0001924523	</v>
      <v xml:space="preserve">http://creativecommons.org/licenses/by-sa/3.0/			http://creativecommons.org/licenses/by-sa/3.0/		</v>
    </spb>
    <spb s="0">
      <v xml:space="preserve">Wikipedia	US Census	US Census	</v>
      <v xml:space="preserve">CC-BY-SA			</v>
      <v xml:space="preserve">http://en.wikipedia.org/wiki/North_Carolina	https://www.census.gov/popest/data/state/asrh/2014/files/SC-EST2014-AGESEX-CIV.csv	http://www.census.gov/quickfacts/table/WTN220212/37	</v>
      <v xml:space="preserve">http://creativecommons.org/licenses/by-sa/3.0/			</v>
    </spb>
    <spb s="9">
      <v>158</v>
      <v>159</v>
      <v>13</v>
      <v>13</v>
      <v>159</v>
      <v>158</v>
      <v>158</v>
      <v>13</v>
      <v>159</v>
      <v>13</v>
      <v>160</v>
      <v>159</v>
      <v>13</v>
      <v>13</v>
      <v>13</v>
      <v>13</v>
      <v>160</v>
      <v>13</v>
      <v>13</v>
      <v>13</v>
      <v>13</v>
      <v>13</v>
      <v>13</v>
      <v>13</v>
      <v>13</v>
      <v>13</v>
      <v>160</v>
      <v>13</v>
      <v>13</v>
      <v>13</v>
      <v>13</v>
    </spb>
    <spb s="0">
      <v xml:space="preserve">Wikipedia	</v>
      <v xml:space="preserve">Public domain	</v>
      <v xml:space="preserve">http://en.wikipedia.org/wiki/North_Carolina	</v>
      <v xml:space="preserve">http://en.wikipedia.org/wiki/Public_domain	</v>
    </spb>
    <spb s="0">
      <v xml:space="preserve">Wikipedia	</v>
      <v xml:space="preserve">CC-BY-SA	</v>
      <v xml:space="preserve">http://en.wikipedia.org/wiki/Iowa	</v>
      <v xml:space="preserve">http://creativecommons.org/licenses/by-sa/3.0/	</v>
    </spb>
    <spb s="0">
      <v xml:space="preserve">Wikipedia	US Census	US Census	Wikipedia	Sec	Tasteatlas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https://www.tasteatlas.com/iowa	</v>
      <v xml:space="preserve">http://creativecommons.org/licenses/by-sa/3.0/			http://creativecommons.org/licenses/by-sa/3.0/			</v>
    </spb>
    <spb s="0">
      <v xml:space="preserve">Wikipedia	US Census	US Census	Sec	</v>
      <v xml:space="preserve">CC-BY-SA				</v>
      <v xml:space="preserve">http://en.wikipedia.org/wiki/Iowa	https://www.census.gov/popest/data/state/asrh/2014/files/SC-EST2014-AGESEX-CIV.csv	http://www.census.gov/quickfacts/table/WTN220212/19	https://www.sec.gov/cgi-bin/browse-edgar?action=getcompany&amp;CIK=0001918595	</v>
      <v xml:space="preserve">http://creativecommons.org/licenses/by-sa/3.0/				</v>
    </spb>
    <spb s="0">
      <v xml:space="preserve">Wikipedia	US Census	US Census	Wikipedia	Sec	</v>
      <v xml:space="preserve">CC-BY-SA			CC-BY-SA		</v>
      <v xml:space="preserve">http://en.wikipedia.org/wiki/Iowa	https://www.census.gov/popest/data/state/asrh/2014/files/SC-EST2014-AGESEX-CIV.csv	http://www.census.gov/quickfacts/table/WTN220212/19	https://en.wikipedia.org/wiki/Iowa	https://www.sec.gov/cgi-bin/browse-edgar?action=getcompany&amp;CIK=0001918595	</v>
      <v xml:space="preserve">http://creativecommons.org/licenses/by-sa/3.0/			http://creativecommons.org/licenses/by-sa/3.0/		</v>
    </spb>
    <spb s="0">
      <v xml:space="preserve">Wikipedia	US Census	US Census	</v>
      <v xml:space="preserve">CC-BY-SA			</v>
      <v xml:space="preserve">http://en.wikipedia.org/wiki/Iowa	https://www.census.gov/popest/data/state/asrh/2014/files/SC-EST2014-AGESEX-CIV.csv	http://www.census.gov/quickfacts/table/WTN220212/19	</v>
      <v xml:space="preserve">http://creativecommons.org/licenses/by-sa/3.0/			</v>
    </spb>
    <spb s="18">
      <v>163</v>
      <v>164</v>
      <v>13</v>
      <v>13</v>
      <v>164</v>
      <v>163</v>
      <v>163</v>
      <v>165</v>
      <v>13</v>
      <v>166</v>
      <v>13</v>
      <v>167</v>
      <v>165</v>
      <v>13</v>
      <v>13</v>
      <v>13</v>
      <v>13</v>
      <v>167</v>
      <v>13</v>
      <v>13</v>
      <v>13</v>
      <v>13</v>
      <v>13</v>
      <v>13</v>
      <v>13</v>
      <v>13</v>
      <v>13</v>
      <v>167</v>
      <v>13</v>
      <v>13</v>
      <v>13</v>
      <v>13</v>
    </spb>
    <spb s="0">
      <v xml:space="preserve">Wikipedia	</v>
      <v xml:space="preserve">Public domain	</v>
      <v xml:space="preserve">http://en.wikipedia.org/wiki/Iowa	</v>
      <v xml:space="preserve">http://en.wikipedia.org/wiki/Public_domain	</v>
    </spb>
    <spb s="0">
      <v xml:space="preserve">Wikipedia	</v>
      <v xml:space="preserve">CC-BY-SA	</v>
      <v xml:space="preserve">http://en.wikipedia.org/wiki/Louisiana	</v>
      <v xml:space="preserve">http://creativecommons.org/licenses/by-sa/3.0/	</v>
    </spb>
    <spb s="0">
      <v xml:space="preserve">Wikipedia	US Census	US Census	Wikipedia	Sec	</v>
      <v xml:space="preserve">CC-BY-SA			CC-BY-SA		</v>
      <v xml:space="preserve">http://en.wikipedia.org/wiki/Louisiana	https://www.census.gov/popest/data/state/asrh/2014/files/SC-EST2014-AGESEX-CIV.csv	http://www.census.gov/quickfacts/table/WTN220212/22	https://en.wikipedia.org/wiki/Louisiana	https://www.sec.gov/cgi-bin/browse-edgar?action=getcompany&amp;CIK=0001918707	</v>
      <v xml:space="preserve">http://creativecommons.org/licenses/by-sa/3.0/			http://creativecommons.org/licenses/by-sa/3.0/		</v>
    </spb>
    <spb s="0">
      <v xml:space="preserve">Wikipedia	US Census	US Census	</v>
      <v xml:space="preserve">CC-BY-SA			</v>
      <v xml:space="preserve">http://en.wikipedia.org/wiki/Louisiana	https://www.census.gov/popest/data/state/asrh/2014/files/SC-EST2014-AGESEX-CIV.csv	http://www.census.gov/quickfacts/table/WTN220212/22	</v>
      <v xml:space="preserve">http://creativecommons.org/licenses/by-sa/3.0/			</v>
    </spb>
    <spb s="0">
      <v xml:space="preserve">Wikipedia	US Census	US Census	Sec	</v>
      <v xml:space="preserve">CC-BY-SA				</v>
      <v xml:space="preserve">http://en.wikipedia.org/wiki/Louisiana	https://www.census.gov/popest/data/state/asrh/2014/files/SC-EST2014-AGESEX-CIV.csv	http://www.census.gov/quickfacts/table/WTN220212/22	https://www.sec.gov/cgi-bin/browse-edgar?action=getcompany&amp;CIK=0001918707	</v>
      <v xml:space="preserve">http://creativecommons.org/licenses/by-sa/3.0/				</v>
    </spb>
    <spb s="9">
      <v>170</v>
      <v>171</v>
      <v>13</v>
      <v>13</v>
      <v>171</v>
      <v>170</v>
      <v>170</v>
      <v>13</v>
      <v>171</v>
      <v>13</v>
      <v>172</v>
      <v>173</v>
      <v>13</v>
      <v>13</v>
      <v>13</v>
      <v>13</v>
      <v>172</v>
      <v>13</v>
      <v>13</v>
      <v>13</v>
      <v>13</v>
      <v>13</v>
      <v>13</v>
      <v>13</v>
      <v>13</v>
      <v>13</v>
      <v>172</v>
      <v>13</v>
      <v>13</v>
      <v>13</v>
      <v>13</v>
    </spb>
    <spb s="0">
      <v xml:space="preserve">Wikipedia	</v>
      <v xml:space="preserve">Public domain	</v>
      <v xml:space="preserve">http://en.wikipedia.org/wiki/Louisiana	</v>
      <v xml:space="preserve">http://en.wikipedia.org/wiki/Public_domain	</v>
    </spb>
    <spb s="0">
      <v xml:space="preserve">Wikipedia	</v>
      <v xml:space="preserve">CC-BY-SA	</v>
      <v xml:space="preserve">http://en.wikipedia.org/wiki/Hawaii	</v>
      <v xml:space="preserve">http://creativecommons.org/licenses/by-sa/3.0/	</v>
    </spb>
    <spb s="0">
      <v xml:space="preserve">Wikipedia	US Census	US Census	Wikipedia	Facebook	Sec	</v>
      <v xml:space="preserve">CC-BY-SA			CC-BY-SA			</v>
      <v xml:space="preserve">http://en.wikipedia.org/wiki/Hawaii	https://www.census.gov/popest/data/state/asrh/2014/files/SC-EST2014-AGESEX-CIV.csv	http://www.census.gov/quickfacts/table/VET605214/15	https://en.wikipedia.org/wiki/Hawaii	https://www.facebook.com/StateOfHawaii	https://www.sec.gov/cgi-bin/browse-edgar?action=getcompany&amp;CIK=0001863894	</v>
      <v xml:space="preserve">http://creativecommons.org/licenses/by-sa/3.0/			http://creativecommons.org/licenses/by-sa/3.0/			</v>
    </spb>
    <spb s="0">
      <v xml:space="preserve">Wikipedia	US Census	Facebook	Sec	</v>
      <v xml:space="preserve">CC-BY-SA				</v>
      <v xml:space="preserve">http://en.wikipedia.org/wiki/Hawaii	https://www.census.gov/popest/data/state/asrh/2014/files/SC-EST2014-AGESEX-CIV.csv	https://www.facebook.com/StateOfHawaii	https://www.sec.gov/cgi-bin/browse-edgar?action=getcompany&amp;CIK=0001863894	</v>
      <v xml:space="preserve">http://creativecommons.org/licenses/by-sa/3.0/				</v>
    </spb>
    <spb s="0">
      <v xml:space="preserve">Wikipedia	US Census	Facebook	</v>
      <v xml:space="preserve">CC-BY-SA			</v>
      <v xml:space="preserve">http://en.wikipedia.org/wiki/Hawaii	https://www.census.gov/popest/data/state/asrh/2014/files/SC-EST2014-AGESEX-CIV.csv	https://www.facebook.com/StateOfHawaii	</v>
      <v xml:space="preserve">http://creativecommons.org/licenses/by-sa/3.0/			</v>
    </spb>
    <spb s="18">
      <v>176</v>
      <v>177</v>
      <v>13</v>
      <v>13</v>
      <v>177</v>
      <v>176</v>
      <v>176</v>
      <v>178</v>
      <v>13</v>
      <v>177</v>
      <v>13</v>
      <v>179</v>
      <v>178</v>
      <v>13</v>
      <v>13</v>
      <v>13</v>
      <v>13</v>
      <v>179</v>
      <v>13</v>
      <v>13</v>
      <v>13</v>
      <v>13</v>
      <v>13</v>
      <v>13</v>
      <v>13</v>
      <v>13</v>
      <v>13</v>
      <v>179</v>
      <v>13</v>
      <v>13</v>
      <v>13</v>
      <v>13</v>
    </spb>
    <spb s="0">
      <v xml:space="preserve">Wikipedia	</v>
      <v xml:space="preserve">Public domain	</v>
      <v xml:space="preserve">http://en.wikipedia.org/wiki/Hawaii	</v>
      <v xml:space="preserve">http://en.wikipedia.org/wiki/Public_domain	</v>
    </spb>
    <spb s="0">
      <v xml:space="preserve">Wikipedia	</v>
      <v xml:space="preserve">CC-BY-SA	</v>
      <v xml:space="preserve">http://en.wikipedia.org/wiki/Oregon	</v>
      <v xml:space="preserve">http://creativecommons.org/licenses/by-sa/3.0/	</v>
    </spb>
    <spb s="0">
      <v xml:space="preserve">Wikipedia	US Census	US Census	Wikipedia	Sec	</v>
      <v xml:space="preserve">CC-BY-SA			CC-BY-SA		</v>
      <v xml:space="preserve">http://en.wikipedia.org/wiki/Oregon	https://www.census.gov/popest/data/state/asrh/2014/files/SC-EST2014-AGESEX-CIV.csv	http://www.census.gov/quickfacts/table/WTN220212/41	https://en.wikipedia.org/wiki/Oregon	https://www.sec.gov/cgi-bin/browse-edgar?action=getcompany&amp;CIK=0001911412	</v>
      <v xml:space="preserve">http://creativecommons.org/licenses/by-sa/3.0/			http://creativecommons.org/licenses/by-sa/3.0/		</v>
    </spb>
    <spb s="0">
      <v xml:space="preserve">Wikipedia	US Census	US Census	</v>
      <v xml:space="preserve">CC-BY-SA			</v>
      <v xml:space="preserve">http://en.wikipedia.org/wiki/Oregon	https://www.census.gov/popest/data/state/asrh/2014/files/SC-EST2014-AGESEX-CIV.csv	http://www.census.gov/quickfacts/table/WTN220212/41	</v>
      <v xml:space="preserve">http://creativecommons.org/licenses/by-sa/3.0/			</v>
    </spb>
    <spb s="0">
      <v xml:space="preserve">Wikipedia	US Census	US Census	Sec	</v>
      <v xml:space="preserve">CC-BY-SA				</v>
      <v xml:space="preserve">http://en.wikipedia.org/wiki/Oregon	https://www.census.gov/popest/data/state/asrh/2014/files/SC-EST2014-AGESEX-CIV.csv	http://www.census.gov/quickfacts/table/WTN220212/41	https://www.sec.gov/cgi-bin/browse-edgar?action=getcompany&amp;CIK=0001911412	</v>
      <v xml:space="preserve">http://creativecommons.org/licenses/by-sa/3.0/				</v>
    </spb>
    <spb s="9">
      <v>182</v>
      <v>183</v>
      <v>13</v>
      <v>13</v>
      <v>183</v>
      <v>182</v>
      <v>182</v>
      <v>13</v>
      <v>183</v>
      <v>13</v>
      <v>184</v>
      <v>185</v>
      <v>13</v>
      <v>13</v>
      <v>13</v>
      <v>13</v>
      <v>184</v>
      <v>13</v>
      <v>13</v>
      <v>13</v>
      <v>13</v>
      <v>13</v>
      <v>13</v>
      <v>13</v>
      <v>13</v>
      <v>13</v>
      <v>184</v>
      <v>13</v>
      <v>13</v>
      <v>13</v>
      <v>13</v>
    </spb>
    <spb s="0">
      <v xml:space="preserve">Wikipedia	</v>
      <v xml:space="preserve">Public domain	</v>
      <v xml:space="preserve">http://en.wikipedia.org/wiki/Oregon	</v>
      <v xml:space="preserve">http://en.wikipedia.org/wiki/Public_domain	</v>
    </spb>
    <spb s="0">
      <v xml:space="preserve">Wikipedia	</v>
      <v xml:space="preserve">CC-BY-SA	</v>
      <v xml:space="preserve">http://en.wikipedia.org/wiki/North_Dakota	</v>
      <v xml:space="preserve">http://creativecommons.org/licenses/by-sa/3.0/	</v>
    </spb>
    <spb s="0">
      <v xml:space="preserve">Wikipedia	US Census	US Census	Wikipedia	Sec	</v>
      <v xml:space="preserve">CC-BY-SA			CC-BY-SA		</v>
      <v xml:space="preserve">http://en.wikipedia.org/wiki/North_Dakota	https://www.census.gov/popest/data/state/asrh/2014/files/SC-EST2014-AGESEX-CIV.csv	http://www.census.gov/quickfacts/table/VET605214/38	https://en.wikipedia.org/wiki/North_Dakota	https://www.sec.gov/cgi-bin/browse-edgar?action=getcompany&amp;CIK=0001910370	</v>
      <v xml:space="preserve">http://creativecommons.org/licenses/by-sa/3.0/			http://creativecommons.org/licenses/by-sa/3.0/		</v>
    </spb>
    <spb s="0">
      <v xml:space="preserve">Wikipedia	US Census	US Census	</v>
      <v xml:space="preserve">CC-BY-SA			</v>
      <v xml:space="preserve">http://en.wikipedia.org/wiki/North_Dakota	https://www.census.gov/popest/data/state/asrh/2014/files/SC-EST2014-AGESEX-CIV.csv	http://www.census.gov/quickfacts/table/VET605214/38	</v>
      <v xml:space="preserve">http://creativecommons.org/licenses/by-sa/3.0/			</v>
    </spb>
    <spb s="0">
      <v xml:space="preserve">Wikipedia	US Census	US Census	Sec	</v>
      <v xml:space="preserve">CC-BY-SA				</v>
      <v xml:space="preserve">http://en.wikipedia.org/wiki/North_Dakota	https://www.census.gov/popest/data/state/asrh/2014/files/SC-EST2014-AGESEX-CIV.csv	http://www.census.gov/quickfacts/table/VET605214/38	https://www.sec.gov/cgi-bin/browse-edgar?action=getcompany&amp;CIK=0001910370	</v>
      <v xml:space="preserve">http://creativecommons.org/licenses/by-sa/3.0/				</v>
    </spb>
    <spb s="9">
      <v>188</v>
      <v>189</v>
      <v>13</v>
      <v>13</v>
      <v>189</v>
      <v>188</v>
      <v>188</v>
      <v>13</v>
      <v>189</v>
      <v>13</v>
      <v>190</v>
      <v>191</v>
      <v>13</v>
      <v>13</v>
      <v>13</v>
      <v>13</v>
      <v>190</v>
      <v>13</v>
      <v>13</v>
      <v>13</v>
      <v>13</v>
      <v>13</v>
      <v>13</v>
      <v>13</v>
      <v>13</v>
      <v>13</v>
      <v>190</v>
      <v>13</v>
      <v>13</v>
      <v>13</v>
      <v>13</v>
    </spb>
    <spb s="0">
      <v xml:space="preserve">Wikipedia	</v>
      <v xml:space="preserve">Public domain	</v>
      <v xml:space="preserve">http://en.wikipedia.org/wiki/North_Dakota	</v>
      <v xml:space="preserve">http://en.wikipedia.org/wiki/Public_domain	</v>
    </spb>
    <spb s="0">
      <v xml:space="preserve">Wikipedia	</v>
      <v xml:space="preserve">CC-BY-SA	</v>
      <v xml:space="preserve">http://en.wikipedia.org/wiki/West_Virginia	</v>
      <v xml:space="preserve">http://creativecommons.org/licenses/by-sa/3.0/	</v>
    </spb>
    <spb s="0">
      <v xml:space="preserve">Wikipedia	US Census	US Census	Wikipedia	Sec	</v>
      <v xml:space="preserve">CC-BY-SA			CC-BY-SA		</v>
      <v xml:space="preserve">http://en.wikipedia.org/wiki/West_Virginia	https://www.census.gov/popest/data/state/asrh/2014/files/SC-EST2014-AGESEX-CIV.csv	http://www.census.gov/quickfacts/table/WTN220212/54	https://en.wikipedia.org/wiki/West_Virginia	https://www.sec.gov/cgi-bin/browse-edgar?action=getcompany&amp;CIK=0001844821	</v>
      <v xml:space="preserve">http://creativecommons.org/licenses/by-sa/3.0/			http://creativecommons.org/licenses/by-sa/3.0/		</v>
    </spb>
    <spb s="0">
      <v xml:space="preserve">Wikipedia	US Census	US Census	Sec	</v>
      <v xml:space="preserve">CC-BY-SA				</v>
      <v xml:space="preserve">http://en.wikipedia.org/wiki/West_Virginia	https://www.census.gov/popest/data/state/asrh/2014/files/SC-EST2014-AGESEX-CIV.csv	http://www.census.gov/quickfacts/table/WTN220212/54	https://www.sec.gov/cgi-bin/browse-edgar?action=getcompany&amp;CIK=0001844821	</v>
      <v xml:space="preserve">http://creativecommons.org/licenses/by-sa/3.0/				</v>
    </spb>
    <spb s="0">
      <v xml:space="preserve">Wikipedia	US Census	US Census	</v>
      <v xml:space="preserve">CC-BY-SA			</v>
      <v xml:space="preserve">http://en.wikipedia.org/wiki/West_Virginia	https://www.census.gov/popest/data/state/asrh/2014/files/SC-EST2014-AGESEX-CIV.csv	http://www.census.gov/quickfacts/table/WTN220212/54	</v>
      <v xml:space="preserve">http://creativecommons.org/licenses/by-sa/3.0/			</v>
    </spb>
    <spb s="22">
      <v>194</v>
      <v>195</v>
      <v>13</v>
      <v>13</v>
      <v>195</v>
      <v>194</v>
      <v>194</v>
      <v>196</v>
      <v>13</v>
      <v>195</v>
      <v>13</v>
      <v>197</v>
      <v>196</v>
      <v>13</v>
      <v>13</v>
      <v>13</v>
      <v>13</v>
      <v>197</v>
      <v>13</v>
      <v>13</v>
      <v>13</v>
      <v>13</v>
      <v>13</v>
      <v>13</v>
      <v>13</v>
      <v>13</v>
      <v>13</v>
      <v>197</v>
      <v>13</v>
      <v>13</v>
      <v>13</v>
    </spb>
    <spb s="2">
      <v>7</v>
      <v>Name</v>
      <v>LearnMoreOnLink</v>
    </spb>
    <spb s="0">
      <v xml:space="preserve">Wikipedia	</v>
      <v xml:space="preserve">Public domain	</v>
      <v xml:space="preserve">http://en.wikipedia.org/wiki/West_Virginia	</v>
      <v xml:space="preserve">http://en.wikipedia.org/wiki/Public_domain	</v>
    </spb>
    <spb s="0">
      <v xml:space="preserve">Wikipedia	</v>
      <v xml:space="preserve">CC-BY-SA	</v>
      <v xml:space="preserve">http://en.wikipedia.org/wiki/Oklahoma	</v>
      <v xml:space="preserve">http://creativecommons.org/licenses/by-sa/3.0/	</v>
    </spb>
    <spb s="0">
      <v xml:space="preserve">Wikipedia	US Census	US Census	Wikipedia	Sec	Tasteatlas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https://www.tasteatlas.com/oklahoma	</v>
      <v xml:space="preserve">http://creativecommons.org/licenses/by-sa/3.0/			http://creativecommons.org/licenses/by-sa/3.0/			</v>
    </spb>
    <spb s="0">
      <v xml:space="preserve">Wikipedia	US Census	US Census	Sec	</v>
      <v xml:space="preserve">CC-BY-SA				</v>
      <v xml:space="preserve">http://en.wikipedia.org/wiki/Oklahoma	https://www.census.gov/popest/data/state/asrh/2014/files/SC-EST2014-AGESEX-CIV.csv	http://www.census.gov/quickfacts/table/WTN220212/40	https://www.sec.gov/cgi-bin/browse-edgar?action=getcompany&amp;CIK=0001914099	</v>
      <v xml:space="preserve">http://creativecommons.org/licenses/by-sa/3.0/				</v>
    </spb>
    <spb s="0">
      <v xml:space="preserve">Wikipedia	US Census	US Census	Wikipedia	Sec	</v>
      <v xml:space="preserve">CC-BY-SA			CC-BY-SA		</v>
      <v xml:space="preserve">http://en.wikipedia.org/wiki/Oklahoma	https://www.census.gov/popest/data/state/asrh/2014/files/SC-EST2014-AGESEX-CIV.csv	http://www.census.gov/quickfacts/table/WTN220212/40	https://en.wikipedia.org/wiki/Oklahoma	https://www.sec.gov/cgi-bin/browse-edgar?action=getcompany&amp;CIK=0001914099	</v>
      <v xml:space="preserve">http://creativecommons.org/licenses/by-sa/3.0/			http://creativecommons.org/licenses/by-sa/3.0/		</v>
    </spb>
    <spb s="0">
      <v xml:space="preserve">Wikipedia	US Census	US Census	</v>
      <v xml:space="preserve">CC-BY-SA			</v>
      <v xml:space="preserve">http://en.wikipedia.org/wiki/Oklahoma	https://www.census.gov/popest/data/state/asrh/2014/files/SC-EST2014-AGESEX-CIV.csv	http://www.census.gov/quickfacts/table/WTN220212/40	</v>
      <v xml:space="preserve">http://creativecommons.org/licenses/by-sa/3.0/			</v>
    </spb>
    <spb s="18">
      <v>201</v>
      <v>202</v>
      <v>13</v>
      <v>13</v>
      <v>202</v>
      <v>201</v>
      <v>201</v>
      <v>203</v>
      <v>13</v>
      <v>204</v>
      <v>13</v>
      <v>205</v>
      <v>203</v>
      <v>13</v>
      <v>13</v>
      <v>13</v>
      <v>13</v>
      <v>205</v>
      <v>13</v>
      <v>13</v>
      <v>13</v>
      <v>13</v>
      <v>13</v>
      <v>13</v>
      <v>13</v>
      <v>13</v>
      <v>13</v>
      <v>205</v>
      <v>13</v>
      <v>13</v>
      <v>13</v>
      <v>13</v>
    </spb>
    <spb s="0">
      <v xml:space="preserve">Wikipedia	</v>
      <v xml:space="preserve">Public domain	</v>
      <v xml:space="preserve">http://en.wikipedia.org/wiki/Oklahoma	</v>
      <v xml:space="preserve">http://en.wikipedia.org/wiki/Public_domain	</v>
    </spb>
    <spb s="0">
      <v xml:space="preserve">Wikipedia	</v>
      <v xml:space="preserve">CC-BY-SA	</v>
      <v xml:space="preserve">http://en.wikipedia.org/wiki/Virginia	</v>
      <v xml:space="preserve">http://creativecommons.org/licenses/by-sa/3.0/	</v>
    </spb>
    <spb s="0">
      <v xml:space="preserve">Wikipedia	US Census	US Census	Wikipedia	Sec	</v>
      <v xml:space="preserve">CC-BY-SA			CC-BY-SA		</v>
      <v xml:space="preserve">http://en.wikipedia.org/wiki/Virginia	https://www.census.gov/popest/data/state/asrh/2014/files/SC-EST2014-AGESEX-CIV.csv	http://www.census.gov/quickfacts/table/WTN220212/51	https://en.wikipedia.org/wiki/Virginia	https://www.sec.gov/cgi-bin/browse-edgar?action=getcompany&amp;CIK=0001913231	</v>
      <v xml:space="preserve">http://creativecommons.org/licenses/by-sa/3.0/			http://creativecommons.org/licenses/by-sa/3.0/		</v>
    </spb>
    <spb s="0">
      <v xml:space="preserve">Wikipedia	US Census	US Census	</v>
      <v xml:space="preserve">CC-BY-SA			</v>
      <v xml:space="preserve">http://en.wikipedia.org/wiki/Virginia	https://www.census.gov/popest/data/state/asrh/2014/files/SC-EST2014-AGESEX-CIV.csv	http://www.census.gov/quickfacts/table/WTN220212/51	</v>
      <v xml:space="preserve">http://creativecommons.org/licenses/by-sa/3.0/			</v>
    </spb>
    <spb s="9">
      <v>208</v>
      <v>209</v>
      <v>13</v>
      <v>13</v>
      <v>209</v>
      <v>208</v>
      <v>208</v>
      <v>13</v>
      <v>209</v>
      <v>13</v>
      <v>210</v>
      <v>209</v>
      <v>13</v>
      <v>13</v>
      <v>13</v>
      <v>13</v>
      <v>210</v>
      <v>13</v>
      <v>13</v>
      <v>13</v>
      <v>13</v>
      <v>13</v>
      <v>13</v>
      <v>13</v>
      <v>13</v>
      <v>13</v>
      <v>210</v>
      <v>13</v>
      <v>13</v>
      <v>13</v>
      <v>13</v>
    </spb>
    <spb s="0">
      <v xml:space="preserve">Wikipedia	</v>
      <v xml:space="preserve">Public domain	</v>
      <v xml:space="preserve">http://en.wikipedia.org/wiki/Virginia	</v>
      <v xml:space="preserve">http://en.wikipedia.org/wiki/Public_domain	</v>
    </spb>
    <spb s="0">
      <v xml:space="preserve">Wikipedia	</v>
      <v xml:space="preserve">CC-BY-SA	</v>
      <v xml:space="preserve">http://en.wikipedia.org/wiki/Massachusetts	</v>
      <v xml:space="preserve">http://creativecommons.org/licenses/by-sa/3.0/	</v>
    </spb>
    <spb s="0">
      <v xml:space="preserve">Wikipedia	US Census	US Census	Wikipedia	Sec	</v>
      <v xml:space="preserve">CC-BY-SA			CC-BY-SA		</v>
      <v xml:space="preserve">http://en.wikipedia.org/wiki/Massachusetts	https://www.census.gov/popest/data/state/asrh/2014/files/SC-EST2014-AGESEX-CIV.csv	http://www.census.gov/quickfacts/table/WTN220212/25	https://en.wikipedia.org/wiki/Massachusetts	https://www.sec.gov/cgi-bin/browse-edgar?action=getcompany&amp;CIK=0001922875	</v>
      <v xml:space="preserve">http://creativecommons.org/licenses/by-sa/3.0/			http://creativecommons.org/licenses/by-sa/3.0/		</v>
    </spb>
    <spb s="0">
      <v xml:space="preserve">Wikipedia	US Census	US Census	Sec	</v>
      <v xml:space="preserve">CC-BY-SA				</v>
      <v xml:space="preserve">http://en.wikipedia.org/wiki/Massachusetts	https://www.census.gov/popest/data/state/asrh/2014/files/SC-EST2014-AGESEX-CIV.csv	http://www.census.gov/quickfacts/table/WTN220212/25	https://www.sec.gov/cgi-bin/browse-edgar?action=getcompany&amp;CIK=0001922875	</v>
      <v xml:space="preserve">http://creativecommons.org/licenses/by-sa/3.0/				</v>
    </spb>
    <spb s="0">
      <v xml:space="preserve">Wikipedia	US Census	US Census	</v>
      <v xml:space="preserve">CC-BY-SA			</v>
      <v xml:space="preserve">http://en.wikipedia.org/wiki/Massachusetts	https://www.census.gov/popest/data/state/asrh/2014/files/SC-EST2014-AGESEX-CIV.csv	http://www.census.gov/quickfacts/table/WTN220212/25	</v>
      <v xml:space="preserve">http://creativecommons.org/licenses/by-sa/3.0/			</v>
    </spb>
    <spb s="18">
      <v>213</v>
      <v>214</v>
      <v>13</v>
      <v>13</v>
      <v>214</v>
      <v>213</v>
      <v>213</v>
      <v>215</v>
      <v>13</v>
      <v>214</v>
      <v>13</v>
      <v>216</v>
      <v>215</v>
      <v>13</v>
      <v>13</v>
      <v>13</v>
      <v>13</v>
      <v>216</v>
      <v>13</v>
      <v>13</v>
      <v>13</v>
      <v>13</v>
      <v>13</v>
      <v>13</v>
      <v>13</v>
      <v>13</v>
      <v>13</v>
      <v>216</v>
      <v>13</v>
      <v>13</v>
      <v>13</v>
      <v>13</v>
    </spb>
    <spb s="0">
      <v xml:space="preserve">Wikipedia	</v>
      <v xml:space="preserve">Public domain	</v>
      <v xml:space="preserve">http://en.wikipedia.org/wiki/Massachusetts	</v>
      <v xml:space="preserve">http://en.wikipedia.org/wiki/Public_domain	</v>
    </spb>
    <spb s="0">
      <v xml:space="preserve">Wikipedia	</v>
      <v xml:space="preserve">CC-BY-SA	</v>
      <v xml:space="preserve">http://en.wikipedia.org/wiki/Illinois	</v>
      <v xml:space="preserve">http://creativecommons.org/licenses/by-sa/3.0/	</v>
    </spb>
    <spb s="0">
      <v xml:space="preserve">Wikipedia	US Census	US Census	Wikipedia	Sec	</v>
      <v xml:space="preserve">CC-BY-SA			CC-BY-SA		</v>
      <v xml:space="preserve">http://en.wikipedia.org/wiki/Illinois	https://www.census.gov/popest/data/state/asrh/2014/files/SC-EST2014-AGESEX-CIV.csv	http://www.census.gov/quickfacts/table/WTN220212/17	https://en.wikipedia.org/wiki/Illinois	https://www.sec.gov/cgi-bin/browse-edgar?action=getcompany&amp;CIK=0001912134	</v>
      <v xml:space="preserve">http://creativecommons.org/licenses/by-sa/3.0/			http://creativecommons.org/licenses/by-sa/3.0/		</v>
    </spb>
    <spb s="0">
      <v xml:space="preserve">Wikipedia	US Census	US Census	</v>
      <v xml:space="preserve">CC-BY-SA			</v>
      <v xml:space="preserve">http://en.wikipedia.org/wiki/Illinois	https://www.census.gov/popest/data/state/asrh/2014/files/SC-EST2014-AGESEX-CIV.csv	http://www.census.gov/quickfacts/table/WTN220212/17	</v>
      <v xml:space="preserve">http://creativecommons.org/licenses/by-sa/3.0/			</v>
    </spb>
    <spb s="9">
      <v>219</v>
      <v>220</v>
      <v>13</v>
      <v>13</v>
      <v>220</v>
      <v>219</v>
      <v>219</v>
      <v>13</v>
      <v>220</v>
      <v>13</v>
      <v>221</v>
      <v>221</v>
      <v>13</v>
      <v>13</v>
      <v>13</v>
      <v>13</v>
      <v>221</v>
      <v>13</v>
      <v>13</v>
      <v>13</v>
      <v>13</v>
      <v>13</v>
      <v>13</v>
      <v>13</v>
      <v>13</v>
      <v>13</v>
      <v>221</v>
      <v>13</v>
      <v>13</v>
      <v>13</v>
      <v>13</v>
    </spb>
    <spb s="0">
      <v xml:space="preserve">Wikipedia	</v>
      <v xml:space="preserve">CC BY-SA 3.0	</v>
      <v xml:space="preserve">http://fr.wikipedia.org/wiki/Illinois	</v>
      <v xml:space="preserve">https://creativecommons.org/licenses/by-sa/3.0	</v>
    </spb>
    <spb s="0">
      <v xml:space="preserve">Wikipedia	</v>
      <v xml:space="preserve">CC-BY-SA	</v>
      <v xml:space="preserve">http://en.wikipedia.org/wiki/Kentucky	</v>
      <v xml:space="preserve">http://creativecommons.org/licenses/by-sa/3.0/	</v>
    </spb>
    <spb s="0">
      <v xml:space="preserve">Wikipedia	US Census	US Census	Wikipedia	Sec	</v>
      <v xml:space="preserve">CC-BY-SA			CC-BY-SA		</v>
      <v xml:space="preserve">http://en.wikipedia.org/wiki/Kentucky	https://www.census.gov/popest/data/state/asrh/2014/files/SC-EST2014-AGESEX-CIV.csv	http://www.census.gov/quickfacts/table/WTN220212/21	https://en.wikipedia.org/wiki/Kentucky	https://www.sec.gov/cgi-bin/browse-edgar?action=getcompany&amp;CIK=0001922684	</v>
      <v xml:space="preserve">http://creativecommons.org/licenses/by-sa/3.0/			http://creativecommons.org/licenses/by-sa/3.0/		</v>
    </spb>
    <spb s="0">
      <v xml:space="preserve">Wikipedia	US Census	US Census	</v>
      <v xml:space="preserve">CC-BY-SA			</v>
      <v xml:space="preserve">http://en.wikipedia.org/wiki/Kentucky	https://www.census.gov/popest/data/state/asrh/2014/files/SC-EST2014-AGESEX-CIV.csv	http://www.census.gov/quickfacts/table/WTN220212/21	</v>
      <v xml:space="preserve">http://creativecommons.org/licenses/by-sa/3.0/			</v>
    </spb>
    <spb s="9">
      <v>224</v>
      <v>225</v>
      <v>13</v>
      <v>13</v>
      <v>225</v>
      <v>224</v>
      <v>224</v>
      <v>13</v>
      <v>225</v>
      <v>13</v>
      <v>226</v>
      <v>226</v>
      <v>13</v>
      <v>13</v>
      <v>13</v>
      <v>13</v>
      <v>226</v>
      <v>13</v>
      <v>13</v>
      <v>13</v>
      <v>13</v>
      <v>13</v>
      <v>13</v>
      <v>13</v>
      <v>13</v>
      <v>13</v>
      <v>226</v>
      <v>13</v>
      <v>13</v>
      <v>13</v>
      <v>13</v>
    </spb>
    <spb s="0">
      <v xml:space="preserve">Wikipedia	</v>
      <v xml:space="preserve">Public domain	</v>
      <v xml:space="preserve">http://en.wikipedia.org/wiki/Kentucky	</v>
      <v xml:space="preserve">http://en.wikipedia.org/wiki/Public_domain	</v>
    </spb>
    <spb s="0">
      <v xml:space="preserve">Wikipedia	</v>
      <v xml:space="preserve">CC-BY-SA	</v>
      <v xml:space="preserve">http://en.wikipedia.org/wiki/Arizona	</v>
      <v xml:space="preserve">http://creativecommons.org/licenses/by-sa/3.0/	</v>
    </spb>
    <spb s="0">
      <v xml:space="preserve">Wikipedia	US Census	Wikipedia	US Census	Sec	</v>
      <v xml:space="preserve">CC-BY-SA		CC-BY-SA			</v>
      <v xml:space="preserve">http://en.wikipedia.org/wiki/Arizona	https://www.census.gov/popest/data/state/asrh/2014/files/SC-EST2014-AGESEX-CIV.csv	https://en.wikipedia.org/wiki/Arizona	http://www.census.gov/quickfacts/table/age775215/04	https://www.sec.gov/cgi-bin/browse-edgar?action=getcompany&amp;CIK=0001911615	</v>
      <v xml:space="preserve">http://creativecommons.org/licenses/by-sa/3.0/		http://creativecommons.org/licenses/by-sa/3.0/			</v>
    </spb>
    <spb s="0">
      <v xml:space="preserve">Wikipedia	US Census	US Census	</v>
      <v xml:space="preserve">CC-BY-SA			</v>
      <v xml:space="preserve">http://en.wikipedia.org/wiki/Arizona	https://www.census.gov/popest/data/state/asrh/2014/files/SC-EST2014-AGESEX-CIV.csv	http://www.census.gov/quickfacts/table/age775215/04	</v>
      <v xml:space="preserve">http://creativecommons.org/licenses/by-sa/3.0/			</v>
    </spb>
    <spb s="18">
      <v>229</v>
      <v>230</v>
      <v>13</v>
      <v>13</v>
      <v>230</v>
      <v>229</v>
      <v>229</v>
      <v>230</v>
      <v>13</v>
      <v>230</v>
      <v>13</v>
      <v>231</v>
      <v>230</v>
      <v>13</v>
      <v>13</v>
      <v>13</v>
      <v>13</v>
      <v>231</v>
      <v>13</v>
      <v>13</v>
      <v>13</v>
      <v>13</v>
      <v>13</v>
      <v>13</v>
      <v>13</v>
      <v>13</v>
      <v>13</v>
      <v>231</v>
      <v>13</v>
      <v>13</v>
      <v>13</v>
      <v>13</v>
    </spb>
    <spb s="0">
      <v xml:space="preserve">Wikipedia	</v>
      <v xml:space="preserve">Public domain	</v>
      <v xml:space="preserve">http://en.wikipedia.org/wiki/Arizona	</v>
      <v xml:space="preserve">http://en.wikipedia.org/wiki/Public_domain	</v>
    </spb>
    <spb s="0">
      <v xml:space="preserve">Wikipedia	</v>
      <v xml:space="preserve">CC-BY-SA	</v>
      <v xml:space="preserve">http://en.wikipedia.org/wiki/Connecticut	</v>
      <v xml:space="preserve">http://creativecommons.org/licenses/by-sa/3.0/	</v>
    </spb>
    <spb s="0">
      <v xml:space="preserve">Wikipedia	US Census	US Census	Wikipedia	Bookdepository	Sec	</v>
      <v xml:space="preserve">CC-BY-SA			CC-BY-SA			</v>
      <v xml:space="preserve">http://en.wikipedia.org/wiki/Connecticut	https://www.census.gov/popest/data/state/asrh/2014/files/SC-EST2014-AGESEX-CIV.csv	http://www.census.gov/quickfacts/table/WTN220212/09	https://en.wikipedia.org/wiki/Connecticut	https://www.bookdepository.com/author/Etc-Connecticut-Laws	https://www.sec.gov/cgi-bin/browse-edgar?action=getcompany&amp;CIK=0001924547	</v>
      <v xml:space="preserve">http://creativecommons.org/licenses/by-sa/3.0/			http://creativecommons.org/licenses/by-sa/3.0/			</v>
    </spb>
    <spb s="0">
      <v xml:space="preserve">Wikipedia	US Census	Bookdepository	</v>
      <v xml:space="preserve">CC-BY-SA			</v>
      <v xml:space="preserve">http://en.wikipedia.org/wiki/Connecticut	https://www.census.gov/popest/data/state/asrh/2014/files/SC-EST2014-AGESEX-CIV.csv	https://www.bookdepository.com/author/Etc-Connecticut-Laws	</v>
      <v xml:space="preserve">http://creativecommons.org/licenses/by-sa/3.0/			</v>
    </spb>
    <spb s="0">
      <v xml:space="preserve">Wikipedia	US Census	Bookdepository	Sec	</v>
      <v xml:space="preserve">CC-BY-SA				</v>
      <v xml:space="preserve">http://en.wikipedia.org/wiki/Connecticut	https://www.census.gov/popest/data/state/asrh/2014/files/SC-EST2014-AGESEX-CIV.csv	https://www.bookdepository.com/author/Etc-Connecticut-Laws	https://www.sec.gov/cgi-bin/browse-edgar?action=getcompany&amp;CIK=0001924547	</v>
      <v xml:space="preserve">http://creativecommons.org/licenses/by-sa/3.0/				</v>
    </spb>
    <spb s="9">
      <v>234</v>
      <v>235</v>
      <v>13</v>
      <v>13</v>
      <v>235</v>
      <v>234</v>
      <v>234</v>
      <v>13</v>
      <v>235</v>
      <v>13</v>
      <v>236</v>
      <v>237</v>
      <v>13</v>
      <v>13</v>
      <v>13</v>
      <v>13</v>
      <v>236</v>
      <v>13</v>
      <v>13</v>
      <v>13</v>
      <v>13</v>
      <v>13</v>
      <v>13</v>
      <v>13</v>
      <v>13</v>
      <v>13</v>
      <v>236</v>
      <v>13</v>
      <v>13</v>
      <v>13</v>
      <v>13</v>
    </spb>
    <spb s="0">
      <v xml:space="preserve">Wikipedia	</v>
      <v xml:space="preserve">CC-BY-SA	</v>
      <v xml:space="preserve">http://en.wikipedia.org/wiki/Wisconsin	</v>
      <v xml:space="preserve">http://creativecommons.org/licenses/by-sa/3.0/	</v>
    </spb>
    <spb s="0">
      <v xml:space="preserve">Wikipedia	US Census	US Census	Wikipedia	Sec	</v>
      <v xml:space="preserve">CC-BY-SA			CC-BY-SA		</v>
      <v xml:space="preserve">http://en.wikipedia.org/wiki/Wisconsin	https://www.census.gov/popest/data/state/asrh/2014/files/SC-EST2014-AGESEX-CIV.csv	http://www.census.gov/quickfacts/table/VET605214/55	https://en.wikipedia.org/wiki/Wisconsin	https://www.sec.gov/cgi-bin/browse-edgar?action=getcompany&amp;CIK=0001922498	</v>
      <v xml:space="preserve">http://creativecommons.org/licenses/by-sa/3.0/			http://creativecommons.org/licenses/by-sa/3.0/		</v>
    </spb>
    <spb s="0">
      <v xml:space="preserve">Wikipedia	US Census	US Census	</v>
      <v xml:space="preserve">CC-BY-SA			</v>
      <v xml:space="preserve">http://en.wikipedia.org/wiki/Wisconsin	https://www.census.gov/popest/data/state/asrh/2014/files/SC-EST2014-AGESEX-CIV.csv	http://www.census.gov/quickfacts/table/VET605214/55	</v>
      <v xml:space="preserve">http://creativecommons.org/licenses/by-sa/3.0/			</v>
    </spb>
    <spb s="9">
      <v>239</v>
      <v>240</v>
      <v>13</v>
      <v>13</v>
      <v>240</v>
      <v>239</v>
      <v>239</v>
      <v>13</v>
      <v>240</v>
      <v>13</v>
      <v>241</v>
      <v>241</v>
      <v>13</v>
      <v>13</v>
      <v>13</v>
      <v>13</v>
      <v>241</v>
      <v>13</v>
      <v>13</v>
      <v>13</v>
      <v>13</v>
      <v>13</v>
      <v>13</v>
      <v>13</v>
      <v>13</v>
      <v>13</v>
      <v>241</v>
      <v>13</v>
      <v>13</v>
      <v>13</v>
      <v>13</v>
    </spb>
    <spb s="0">
      <v xml:space="preserve">Wikipedia	</v>
      <v xml:space="preserve">Public domain	</v>
      <v xml:space="preserve">http://en.wikipedia.org/wiki/Wisconsin	</v>
      <v xml:space="preserve">http://en.wikipedia.org/wiki/Public_domain	</v>
    </spb>
    <spb s="0">
      <v xml:space="preserve">Wikipedia	</v>
      <v xml:space="preserve">CC-BY-SA	</v>
      <v xml:space="preserve">http://en.wikipedia.org/wiki/Florida	</v>
      <v xml:space="preserve">http://creativecommons.org/licenses/by-sa/3.0/	</v>
    </spb>
    <spb s="0">
      <v xml:space="preserve">Wikipedia	US Census	Wikidata	US Census	Wikipedia	Sec	</v>
      <v xml:space="preserve">CC-BY-SA				CC-BY-SA		</v>
      <v xml:space="preserve">http://en.wikipedia.org/wiki/Florida	https://www.census.gov/popest/data/state/asrh/2014/files/SC-EST2014-AGESEX-CIV.csv	https://www.wikidata.org/wiki/Q229278	http://www.census.gov/quickfacts/table/WTN220212/12	https://en.wikipedia.org/wiki/Florida	https://www.sec.gov/cgi-bin/browse-edgar?action=getcompany&amp;CIK=0001924804	</v>
      <v xml:space="preserve">http://creativecommons.org/licenses/by-sa/3.0/				http://creativecommons.org/licenses/by-sa/3.0/		</v>
    </spb>
    <spb s="0">
      <v xml:space="preserve">Wikipedia	US Census	US Census	Wikipedia	Sec	</v>
      <v xml:space="preserve">CC-BY-SA			CC-BY-SA		</v>
      <v xml:space="preserve">http://en.wikipedia.org/wiki/Florida	https://www.census.gov/popest/data/state/asrh/2014/files/SC-EST2014-AGESEX-CIV.csv	http://www.census.gov/quickfacts/table/WTN220212/12	https://en.wikipedia.org/wiki/Florida	https://www.sec.gov/cgi-bin/browse-edgar?action=getcompany&amp;CIK=0001924804	</v>
      <v xml:space="preserve">http://creativecommons.org/licenses/by-sa/3.0/			http://creativecommons.org/licenses/by-sa/3.0/		</v>
    </spb>
    <spb s="0">
      <v xml:space="preserve">Wikipedia	US Census	US Census	</v>
      <v xml:space="preserve">CC-BY-SA			</v>
      <v xml:space="preserve">http://en.wikipedia.org/wiki/Florida	https://www.census.gov/popest/data/state/asrh/2014/files/SC-EST2014-AGESEX-CIV.csv	http://www.census.gov/quickfacts/table/WTN220212/12	</v>
      <v xml:space="preserve">http://creativecommons.org/licenses/by-sa/3.0/			</v>
    </spb>
    <spb s="0">
      <v xml:space="preserve">Wikipedia	US Census	US Census	Sec	</v>
      <v xml:space="preserve">CC-BY-SA				</v>
      <v xml:space="preserve">http://en.wikipedia.org/wiki/Florida	https://www.census.gov/popest/data/state/asrh/2014/files/SC-EST2014-AGESEX-CIV.csv	http://www.census.gov/quickfacts/table/WTN220212/12	https://www.sec.gov/cgi-bin/browse-edgar?action=getcompany&amp;CIK=0001924804	</v>
      <v xml:space="preserve">http://creativecommons.org/licenses/by-sa/3.0/				</v>
    </spb>
    <spb s="23">
      <v>244</v>
      <v>245</v>
      <v>13</v>
      <v>245</v>
      <v>244</v>
      <v>244</v>
      <v>13</v>
      <v>246</v>
      <v>13</v>
      <v>247</v>
      <v>248</v>
      <v>13</v>
      <v>13</v>
      <v>13</v>
      <v>13</v>
      <v>247</v>
      <v>13</v>
      <v>13</v>
      <v>13</v>
      <v>13</v>
      <v>13</v>
      <v>13</v>
      <v>13</v>
      <v>13</v>
      <v>13</v>
      <v>247</v>
      <v>13</v>
      <v>13</v>
      <v>13</v>
      <v>13</v>
    </spb>
    <spb s="0">
      <v xml:space="preserve">Wikipedia	</v>
      <v xml:space="preserve">Public domain	</v>
      <v xml:space="preserve">http://en.wikipedia.org/wiki/Florida	</v>
      <v xml:space="preserve">http://en.wikipedia.org/wiki/Public_domain	</v>
    </spb>
    <spb s="0">
      <v xml:space="preserve">Wikipedia	</v>
      <v xml:space="preserve">CC-BY-SA	</v>
      <v xml:space="preserve">http://en.wikipedia.org/wiki/Indiana	</v>
      <v xml:space="preserve">http://creativecommons.org/licenses/by-sa/3.0/	</v>
    </spb>
    <spb s="0">
      <v xml:space="preserve">Wikipedia	US Census	Wikidata	US Census	Wikipedia	Sec	</v>
      <v xml:space="preserve">CC-BY-SA				CC-BY-SA		</v>
      <v xml:space="preserve">http://en.wikipedia.org/wiki/Indiana	https://www.census.gov/popest/data/state/asrh/2014/files/SC-EST2014-AGESEX-CIV.csv	https://www.wikidata.org/wiki/Q226683	http://www.census.gov/quickfacts/table/WTN220212/18	https://en.wikipedia.org/wiki/Indiana	https://www.sec.gov/cgi-bin/browse-edgar?action=getcompany&amp;CIK=0001915714	</v>
      <v xml:space="preserve">http://creativecommons.org/licenses/by-sa/3.0/				http://creativecommons.org/licenses/by-sa/3.0/		</v>
    </spb>
    <spb s="0">
      <v xml:space="preserve">Wikipedia	US Census	US Census	Sec	</v>
      <v xml:space="preserve">CC-BY-SA				</v>
      <v xml:space="preserve">http://en.wikipedia.org/wiki/Indiana	https://www.census.gov/popest/data/state/asrh/2014/files/SC-EST2014-AGESEX-CIV.csv	http://www.census.gov/quickfacts/table/WTN220212/18	https://www.sec.gov/cgi-bin/browse-edgar?action=getcompany&amp;CIK=0001915714	</v>
      <v xml:space="preserve">http://creativecommons.org/licenses/by-sa/3.0/				</v>
    </spb>
    <spb s="0">
      <v xml:space="preserve">Wikipedia	US Census	US Census	Wikipedia	Sec	</v>
      <v xml:space="preserve">CC-BY-SA			CC-BY-SA		</v>
      <v xml:space="preserve">http://en.wikipedia.org/wiki/Indiana	https://www.census.gov/popest/data/state/asrh/2014/files/SC-EST2014-AGESEX-CIV.csv	http://www.census.gov/quickfacts/table/WTN220212/18	https://en.wikipedia.org/wiki/Indiana	https://www.sec.gov/cgi-bin/browse-edgar?action=getcompany&amp;CIK=0001915714	</v>
      <v xml:space="preserve">http://creativecommons.org/licenses/by-sa/3.0/			http://creativecommons.org/licenses/by-sa/3.0/		</v>
    </spb>
    <spb s="0">
      <v xml:space="preserve">Wikipedia	US Census	US Census	</v>
      <v xml:space="preserve">CC-BY-SA			</v>
      <v xml:space="preserve">http://en.wikipedia.org/wiki/Indiana	https://www.census.gov/popest/data/state/asrh/2014/files/SC-EST2014-AGESEX-CIV.csv	http://www.census.gov/quickfacts/table/WTN220212/18	</v>
      <v xml:space="preserve">http://creativecommons.org/licenses/by-sa/3.0/			</v>
    </spb>
    <spb s="18">
      <v>251</v>
      <v>252</v>
      <v>13</v>
      <v>13</v>
      <v>252</v>
      <v>251</v>
      <v>251</v>
      <v>253</v>
      <v>13</v>
      <v>254</v>
      <v>13</v>
      <v>255</v>
      <v>253</v>
      <v>13</v>
      <v>13</v>
      <v>13</v>
      <v>13</v>
      <v>255</v>
      <v>13</v>
      <v>13</v>
      <v>13</v>
      <v>13</v>
      <v>13</v>
      <v>13</v>
      <v>13</v>
      <v>13</v>
      <v>13</v>
      <v>255</v>
      <v>13</v>
      <v>13</v>
      <v>13</v>
      <v>13</v>
    </spb>
    <spb s="0">
      <v xml:space="preserve">Wikipedia	</v>
      <v xml:space="preserve">Public domain	</v>
      <v xml:space="preserve">http://en.wikipedia.org/wiki/Indiana	</v>
      <v xml:space="preserve">http://en.wikipedia.org/wiki/Public_domain	</v>
    </spb>
    <spb s="0">
      <v xml:space="preserve">Wikipedia	</v>
      <v xml:space="preserve">CC-BY-SA	</v>
      <v xml:space="preserve">http://en.wikipedia.org/wiki/Tennessee	</v>
      <v xml:space="preserve">http://creativecommons.org/licenses/by-sa/3.0/	</v>
    </spb>
    <spb s="0">
      <v xml:space="preserve">Wikipedia	US Census	US Census	Wikipedia	Sec	</v>
      <v xml:space="preserve">CC-BY-SA			CC-BY-SA		</v>
      <v xml:space="preserve">http://en.wikipedia.org/wiki/Tennessee	https://www.census.gov/popest/data/state/asrh/2014/files/SC-EST2014-AGESEX-CIV.csv	http://www.census.gov/quickfacts/table/WTN220212/47	https://en.wikipedia.org/wiki/Tennessee	https://www.sec.gov/cgi-bin/browse-edgar?action=getcompany&amp;CIK=0001913608	</v>
      <v xml:space="preserve">http://creativecommons.org/licenses/by-sa/3.0/			http://creativecommons.org/licenses/by-sa/3.0/		</v>
    </spb>
    <spb s="0">
      <v xml:space="preserve">Wikipedia	US Census	Sec	</v>
      <v xml:space="preserve">CC-BY-SA			</v>
      <v xml:space="preserve">http://en.wikipedia.org/wiki/Tennessee	http://www.census.gov/quickfacts/table/WTN220212/47	https://www.sec.gov/cgi-bin/browse-edgar?action=getcompany&amp;CIK=0001913608	</v>
      <v xml:space="preserve">http://creativecommons.org/licenses/by-sa/3.0/			</v>
    </spb>
    <spb s="0">
      <v xml:space="preserve">Wikipedia	US Census	US Census	</v>
      <v xml:space="preserve">CC-BY-SA			</v>
      <v xml:space="preserve">http://en.wikipedia.org/wiki/Tennessee	https://www.census.gov/popest/data/state/asrh/2014/files/SC-EST2014-AGESEX-CIV.csv	http://www.census.gov/quickfacts/table/WTN220212/47	</v>
      <v xml:space="preserve">http://creativecommons.org/licenses/by-sa/3.0/			</v>
    </spb>
    <spb s="18">
      <v>258</v>
      <v>259</v>
      <v>13</v>
      <v>13</v>
      <v>259</v>
      <v>258</v>
      <v>258</v>
      <v>260</v>
      <v>13</v>
      <v>259</v>
      <v>13</v>
      <v>261</v>
      <v>260</v>
      <v>13</v>
      <v>13</v>
      <v>13</v>
      <v>13</v>
      <v>261</v>
      <v>13</v>
      <v>13</v>
      <v>13</v>
      <v>13</v>
      <v>13</v>
      <v>13</v>
      <v>13</v>
      <v>13</v>
      <v>13</v>
      <v>261</v>
      <v>13</v>
      <v>13</v>
      <v>13</v>
      <v>13</v>
    </spb>
    <spb s="0">
      <v xml:space="preserve">Wikipedia	</v>
      <v xml:space="preserve">Public domain	</v>
      <v xml:space="preserve">http://en.wikipedia.org/wiki/Tennessee	</v>
      <v xml:space="preserve">http://en.wikipedia.org/wiki/Public_domain	</v>
    </spb>
    <spb s="0">
      <v xml:space="preserve">Wikipedia	</v>
      <v xml:space="preserve">CC-BY-SA	</v>
      <v xml:space="preserve">http://en.wikipedia.org/wiki/South_Dakota	</v>
      <v xml:space="preserve">http://creativecommons.org/licenses/by-sa/3.0/	</v>
    </spb>
    <spb s="0">
      <v xml:space="preserve">Wikipedia	US Census	US Census	Wikipedia	Sec	</v>
      <v xml:space="preserve">CC-BY-SA			CC-BY-SA		</v>
      <v xml:space="preserve">http://en.wikipedia.org/wiki/South_Dakota	https://www.census.gov/popest/data/state/asrh/2014/files/SC-EST2014-AGESEX-CIV.csv	http://www.census.gov/quickfacts/table/WTN220212/46	https://en.wikipedia.org/wiki/South_Dakota	https://www.sec.gov/cgi-bin/browse-edgar?action=getcompany&amp;CIK=0001871593	</v>
      <v xml:space="preserve">http://creativecommons.org/licenses/by-sa/3.0/			http://creativecommons.org/licenses/by-sa/3.0/		</v>
    </spb>
    <spb s="0">
      <v xml:space="preserve">Wikipedia	US Census	US Census	</v>
      <v xml:space="preserve">CC-BY-SA			</v>
      <v xml:space="preserve">http://en.wikipedia.org/wiki/South_Dakota	https://www.census.gov/popest/data/state/asrh/2014/files/SC-EST2014-AGESEX-CIV.csv	http://www.census.gov/quickfacts/table/WTN220212/46	</v>
      <v xml:space="preserve">http://creativecommons.org/licenses/by-sa/3.0/			</v>
    </spb>
    <spb s="9">
      <v>264</v>
      <v>265</v>
      <v>13</v>
      <v>13</v>
      <v>265</v>
      <v>264</v>
      <v>264</v>
      <v>13</v>
      <v>265</v>
      <v>13</v>
      <v>266</v>
      <v>266</v>
      <v>13</v>
      <v>13</v>
      <v>13</v>
      <v>13</v>
      <v>266</v>
      <v>13</v>
      <v>13</v>
      <v>13</v>
      <v>13</v>
      <v>13</v>
      <v>13</v>
      <v>13</v>
      <v>13</v>
      <v>13</v>
      <v>266</v>
      <v>13</v>
      <v>13</v>
      <v>13</v>
      <v>13</v>
    </spb>
    <spb s="0">
      <v xml:space="preserve">Wikipedia	</v>
      <v xml:space="preserve">CC BY-SA 3.0	</v>
      <v xml:space="preserve">http://en.wikipedia.org/wiki/South_Dakota	</v>
      <v xml:space="preserve">https://creativecommons.org/licenses/by-sa/3.0	</v>
    </spb>
    <spb s="0">
      <v xml:space="preserve">Wikipedia	</v>
      <v xml:space="preserve">CC-BY-SA	</v>
      <v xml:space="preserve">http://en.wikipedia.org/wiki/New_Mexico	</v>
      <v xml:space="preserve">http://creativecommons.org/licenses/by-sa/3.0/	</v>
    </spb>
    <spb s="0">
      <v xml:space="preserve">Wikipedia	US Census	US Census	Wikipedia	Sec	</v>
      <v xml:space="preserve">CC-BY-SA			CC-BY-SA		</v>
      <v xml:space="preserve">http://en.wikipedia.org/wiki/New_Mexico	https://www.census.gov/popest/data/state/asrh/2014/files/SC-EST2014-AGESEX-CIV.csv	http://www.census.gov/quickfacts/table/WTN220212/35	https://en.wikipedia.org/wiki/New_Mexico	https://www.sec.gov/cgi-bin/browse-edgar?action=getcompany&amp;CIK=0001871734	</v>
      <v xml:space="preserve">http://creativecommons.org/licenses/by-sa/3.0/			http://creativecommons.org/licenses/by-sa/3.0/		</v>
    </spb>
    <spb s="0">
      <v xml:space="preserve">Wikipedia	US Census	US Census	</v>
      <v xml:space="preserve">CC-BY-SA			</v>
      <v xml:space="preserve">http://en.wikipedia.org/wiki/New_Mexico	https://www.census.gov/popest/data/state/asrh/2014/files/SC-EST2014-AGESEX-CIV.csv	http://www.census.gov/quickfacts/table/WTN220212/35	</v>
      <v xml:space="preserve">http://creativecommons.org/licenses/by-sa/3.0/			</v>
    </spb>
    <spb s="0">
      <v xml:space="preserve">Wikipedia	US Census	US Census	Sec	</v>
      <v xml:space="preserve">CC-BY-SA				</v>
      <v xml:space="preserve">http://en.wikipedia.org/wiki/New_Mexico	https://www.census.gov/popest/data/state/asrh/2014/files/SC-EST2014-AGESEX-CIV.csv	http://www.census.gov/quickfacts/table/WTN220212/35	https://www.sec.gov/cgi-bin/browse-edgar?action=getcompany&amp;CIK=0001871734	</v>
      <v xml:space="preserve">http://creativecommons.org/licenses/by-sa/3.0/				</v>
    </spb>
    <spb s="18">
      <v>269</v>
      <v>270</v>
      <v>13</v>
      <v>13</v>
      <v>270</v>
      <v>269</v>
      <v>269</v>
      <v>270</v>
      <v>13</v>
      <v>270</v>
      <v>13</v>
      <v>271</v>
      <v>272</v>
      <v>13</v>
      <v>13</v>
      <v>13</v>
      <v>13</v>
      <v>271</v>
      <v>13</v>
      <v>13</v>
      <v>13</v>
      <v>13</v>
      <v>13</v>
      <v>13</v>
      <v>13</v>
      <v>13</v>
      <v>13</v>
      <v>271</v>
      <v>13</v>
      <v>13</v>
      <v>13</v>
      <v>13</v>
    </spb>
    <spb s="0">
      <v xml:space="preserve">Wikipedia	</v>
      <v xml:space="preserve">CC0	</v>
      <v xml:space="preserve">http://en.wikipedia.org/wiki/New_Mexico	</v>
      <v xml:space="preserve">http://creativecommons.org/publicdomain/zero/1.0/deed.en	</v>
    </spb>
    <spb s="0">
      <v xml:space="preserve">Wikipedia	</v>
      <v xml:space="preserve">CC-BY-SA	</v>
      <v xml:space="preserve">http://en.wikipedia.org/wiki/Nebraska	</v>
      <v xml:space="preserve">http://creativecommons.org/licenses/by-sa/3.0/	</v>
    </spb>
    <spb s="0">
      <v xml:space="preserve">Wikipedia	US Census	US Census	Wikipedia	LinkedIn	Sec	</v>
      <v xml:space="preserve">CC-BY-SA			CC-BY-SA			</v>
      <v xml:space="preserve">http://en.wikipedia.org/wiki/Nebraska	https://www.census.gov/popest/data/state/asrh/2014/files/SC-EST2014-AGESEX-CIV.csv	http://www.census.gov/quickfacts/table/WTN220212/31	https://en.wikipedia.org/wiki/Nebraska	https://www.linkedin.com/company/audubon-nebraska	https://www.sec.gov/cgi-bin/browse-edgar?action=getcompany&amp;CIK=0001901275	</v>
      <v xml:space="preserve">http://creativecommons.org/licenses/by-sa/3.0/			http://creativecommons.org/licenses/by-sa/3.0/			</v>
    </spb>
    <spb s="0">
      <v xml:space="preserve">Wikipedia	US Census	LinkedIn	</v>
      <v xml:space="preserve">CC-BY-SA			</v>
      <v xml:space="preserve">http://en.wikipedia.org/wiki/Nebraska	https://www.census.gov/popest/data/state/asrh/2014/files/SC-EST2014-AGESEX-CIV.csv	https://www.linkedin.com/company/audubon-nebraska	</v>
      <v xml:space="preserve">http://creativecommons.org/licenses/by-sa/3.0/			</v>
    </spb>
    <spb s="0">
      <v xml:space="preserve">Wikipedia	US Census	Wikipedia	LinkedIn	Sec	</v>
      <v xml:space="preserve">CC-BY-SA		CC-BY-SA			</v>
      <v xml:space="preserve">http://en.wikipedia.org/wiki/Nebraska	https://www.census.gov/popest/data/state/asrh/2014/files/SC-EST2014-AGESEX-CIV.csv	https://en.wikipedia.org/wiki/Nebraska	https://www.linkedin.com/company/audubon-nebraska	https://www.sec.gov/cgi-bin/browse-edgar?action=getcompany&amp;CIK=0001901275	</v>
      <v xml:space="preserve">http://creativecommons.org/licenses/by-sa/3.0/		http://creativecommons.org/licenses/by-sa/3.0/			</v>
    </spb>
    <spb s="9">
      <v>275</v>
      <v>276</v>
      <v>13</v>
      <v>13</v>
      <v>276</v>
      <v>275</v>
      <v>275</v>
      <v>13</v>
      <v>276</v>
      <v>13</v>
      <v>277</v>
      <v>278</v>
      <v>13</v>
      <v>13</v>
      <v>13</v>
      <v>13</v>
      <v>277</v>
      <v>13</v>
      <v>13</v>
      <v>13</v>
      <v>13</v>
      <v>13</v>
      <v>13</v>
      <v>13</v>
      <v>13</v>
      <v>13</v>
      <v>277</v>
      <v>13</v>
      <v>13</v>
      <v>13</v>
      <v>13</v>
    </spb>
    <spb s="0">
      <v xml:space="preserve">Wikipedia	</v>
      <v xml:space="preserve">Public domain	</v>
      <v xml:space="preserve">http://en.wikipedia.org/wiki/Nebraska	</v>
      <v xml:space="preserve">http://en.wikipedia.org/wiki/Public_domain	</v>
    </spb>
    <spb s="0">
      <v xml:space="preserve">Wikipedia	</v>
      <v xml:space="preserve">CC-BY-SA	</v>
      <v xml:space="preserve">http://en.wikipedia.org/wiki/Kansas	</v>
      <v xml:space="preserve">http://creativecommons.org/licenses/by-sa/3.0/	</v>
    </spb>
    <spb s="0">
      <v xml:space="preserve">Wikipedia	US Census	US Census	Wikipedia	Sec	</v>
      <v xml:space="preserve">CC-BY-SA			CC-BY-SA		</v>
      <v xml:space="preserve">http://en.wikipedia.org/wiki/Kansas	https://www.census.gov/popest/data/state/asrh/2014/files/SC-EST2014-AGESEX-CIV.csv	http://www.census.gov/quickfacts/table/WTN220212/20	https://en.wikipedia.org/wiki/Kansas	https://www.sec.gov/cgi-bin/browse-edgar?action=getcompany&amp;CIK=0001911470	</v>
      <v xml:space="preserve">http://creativecommons.org/licenses/by-sa/3.0/			http://creativecommons.org/licenses/by-sa/3.0/		</v>
    </spb>
    <spb s="0">
      <v xml:space="preserve">Wikipedia	US Census	US Census	</v>
      <v xml:space="preserve">CC-BY-SA			</v>
      <v xml:space="preserve">http://en.wikipedia.org/wiki/Kansas	https://www.census.gov/popest/data/state/asrh/2014/files/SC-EST2014-AGESEX-CIV.csv	http://www.census.gov/quickfacts/table/WTN220212/20	</v>
      <v xml:space="preserve">http://creativecommons.org/licenses/by-sa/3.0/			</v>
    </spb>
    <spb s="9">
      <v>281</v>
      <v>282</v>
      <v>13</v>
      <v>13</v>
      <v>282</v>
      <v>281</v>
      <v>281</v>
      <v>13</v>
      <v>282</v>
      <v>13</v>
      <v>283</v>
      <v>282</v>
      <v>13</v>
      <v>13</v>
      <v>13</v>
      <v>13</v>
      <v>283</v>
      <v>13</v>
      <v>13</v>
      <v>13</v>
      <v>13</v>
      <v>13</v>
      <v>13</v>
      <v>13</v>
      <v>13</v>
      <v>13</v>
      <v>283</v>
      <v>13</v>
      <v>13</v>
      <v>13</v>
      <v>13</v>
    </spb>
    <spb s="0">
      <v xml:space="preserve">Wikipedia	</v>
      <v xml:space="preserve">CC BY-SA 3.0	</v>
      <v xml:space="preserve">http://sv.wikipedia.org/wiki/Kansas	</v>
      <v xml:space="preserve">https://creativecommons.org/licenses/by-sa/3.0	</v>
    </spb>
    <spb s="0">
      <v xml:space="preserve">Wikipedia	</v>
      <v xml:space="preserve">CC-BY-SA	</v>
      <v xml:space="preserve">http://en.wikipedia.org/wiki/Georgia_(U.S._state)	</v>
      <v xml:space="preserve">http://creativecommons.org/licenses/by-sa/3.0/	</v>
    </spb>
    <spb s="0">
      <v xml:space="preserve">Wikipedia	US Census	US Census	Wikipedia	Sec	</v>
      <v xml:space="preserve">CC-BY-SA			CC-BY-SA		</v>
      <v xml:space="preserve">http://en.wikipedia.org/wiki/Georgia_(U.S._state)	https://www.census.gov/popest/data/state/asrh/2014/files/SC-EST2014-AGESEX-CIV.csv	http://www.census.gov/quickfacts/table/WTN220212/13	https://en.wikipedia.org/wiki/Georgia_(U.S._state)	https://www.sec.gov/cgi-bin/browse-edgar?action=getcompany&amp;CIK=0001911407	</v>
      <v xml:space="preserve">http://creativecommons.org/licenses/by-sa/3.0/			http://creativecommons.org/licenses/by-sa/3.0/		</v>
    </spb>
    <spb s="0">
      <v xml:space="preserve">Wikipedia	US Census	US Census	Sec	</v>
      <v xml:space="preserve">CC-BY-SA				</v>
      <v xml:space="preserve">http://en.wikipedia.org/wiki/Georgia_(U.S._state)	https://www.census.gov/popest/data/state/asrh/2014/files/SC-EST2014-AGESEX-CIV.csv	http://www.census.gov/quickfacts/table/WTN220212/13	https://www.sec.gov/cgi-bin/browse-edgar?action=getcompany&amp;CIK=0001911407	</v>
      <v xml:space="preserve">http://creativecommons.org/licenses/by-sa/3.0/				</v>
    </spb>
    <spb s="0">
      <v xml:space="preserve">Wikipedia	US Census	US Census	</v>
      <v xml:space="preserve">CC-BY-SA			</v>
      <v xml:space="preserve">http://en.wikipedia.org/wiki/Georgia_(U.S._state)	https://www.census.gov/popest/data/state/asrh/2014/files/SC-EST2014-AGESEX-CIV.csv	http://www.census.gov/quickfacts/table/WTN220212/13	</v>
      <v xml:space="preserve">http://creativecommons.org/licenses/by-sa/3.0/			</v>
    </spb>
    <spb s="18">
      <v>286</v>
      <v>287</v>
      <v>13</v>
      <v>13</v>
      <v>287</v>
      <v>286</v>
      <v>286</v>
      <v>288</v>
      <v>13</v>
      <v>287</v>
      <v>13</v>
      <v>289</v>
      <v>288</v>
      <v>13</v>
      <v>13</v>
      <v>13</v>
      <v>13</v>
      <v>289</v>
      <v>13</v>
      <v>13</v>
      <v>13</v>
      <v>13</v>
      <v>13</v>
      <v>13</v>
      <v>13</v>
      <v>13</v>
      <v>13</v>
      <v>289</v>
      <v>13</v>
      <v>13</v>
      <v>13</v>
      <v>13</v>
    </spb>
    <spb s="0">
      <v xml:space="preserve">Wikipedia	</v>
      <v xml:space="preserve">Public domain	</v>
      <v xml:space="preserve">http://en.wikipedia.org/wiki/Georgia_(U.S._state)	</v>
      <v xml:space="preserve">http://en.wikipedia.org/wiki/Public_domain	</v>
    </spb>
    <spb s="0">
      <v xml:space="preserve">Wikipedia	</v>
      <v xml:space="preserve">CC-BY-SA	</v>
      <v xml:space="preserve">http://en.wikipedia.org/wiki/Mississippi	</v>
      <v xml:space="preserve">http://creativecommons.org/licenses/by-sa/3.0/	</v>
    </spb>
    <spb s="0">
      <v xml:space="preserve">Wikipedia	Wikipedia	US Census	US Census	Wikipedia	Sec	</v>
      <v xml:space="preserve">CC-BY-SA	CC-BY-SA			CC-BY-SA		</v>
      <v xml:space="preserve">http://en.wikipedia.org/wiki/Mississippi	http://pl.wikipedia.org/wiki/Missisipi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http://creativecommons.org/licenses/by-sa/3.0/		</v>
    </spb>
    <spb s="0">
      <v xml:space="preserve">Wikipedia	US Census	US Census	Sec	</v>
      <v xml:space="preserve">CC-BY-SA				</v>
      <v xml:space="preserve">http://en.wikipedia.org/wiki/Mississippi	https://www.census.gov/popest/data/state/asrh/2014/files/SC-EST2014-AGESEX-CIV.csv	http://www.census.gov/quickfacts/table/WTN220212/28	https://www.sec.gov/cgi-bin/browse-edgar?action=getcompany&amp;CIK=0001909565	</v>
      <v xml:space="preserve">http://creativecommons.org/licenses/by-sa/3.0/				</v>
    </spb>
    <spb s="0">
      <v xml:space="preserve">Wikipedia	US Census	US Census	Wikipedia	Sec	</v>
      <v xml:space="preserve">CC-BY-SA			CC-BY-SA		</v>
      <v xml:space="preserve">http://en.wikipedia.org/wiki/Mississippi	https://www.census.gov/popest/data/state/asrh/2014/files/SC-EST2014-AGESEX-CIV.csv	http://www.census.gov/quickfacts/table/WTN220212/28	https://en.wikipedia.org/wiki/Mississippi	https://www.sec.gov/cgi-bin/browse-edgar?action=getcompany&amp;CIK=0001909565	</v>
      <v xml:space="preserve">http://creativecommons.org/licenses/by-sa/3.0/			http://creativecommons.org/licenses/by-sa/3.0/		</v>
    </spb>
    <spb s="0">
      <v xml:space="preserve">Wikipedia	US Census	US Census	</v>
      <v xml:space="preserve">CC-BY-SA			</v>
      <v xml:space="preserve">http://en.wikipedia.org/wiki/Mississippi	https://www.census.gov/popest/data/state/asrh/2014/files/SC-EST2014-AGESEX-CIV.csv	http://www.census.gov/quickfacts/table/WTN220212/28	</v>
      <v xml:space="preserve">http://creativecommons.org/licenses/by-sa/3.0/			</v>
    </spb>
    <spb s="18">
      <v>292</v>
      <v>293</v>
      <v>13</v>
      <v>292</v>
      <v>293</v>
      <v>292</v>
      <v>292</v>
      <v>294</v>
      <v>13</v>
      <v>295</v>
      <v>13</v>
      <v>296</v>
      <v>294</v>
      <v>13</v>
      <v>13</v>
      <v>13</v>
      <v>13</v>
      <v>296</v>
      <v>13</v>
      <v>13</v>
      <v>13</v>
      <v>13</v>
      <v>13</v>
      <v>13</v>
      <v>13</v>
      <v>13</v>
      <v>13</v>
      <v>296</v>
      <v>13</v>
      <v>13</v>
      <v>13</v>
      <v>13</v>
    </spb>
    <spb s="13">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0">
      <v xml:space="preserve">Wikipedia	</v>
      <v xml:space="preserve">CC-BY-SA	</v>
      <v xml:space="preserve">http://en.wikipedia.org/wiki/Rhode_Island	</v>
      <v xml:space="preserve">http://creativecommons.org/licenses/by-sa/3.0/	</v>
    </spb>
    <spb s="0">
      <v xml:space="preserve">Wikipedia	US Census	US Census	Wikipedia	Sec	Weathertrends360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https://www.weathertrends360.com/	</v>
      <v xml:space="preserve">http://creativecommons.org/licenses/by-sa/3.0/			http://creativecommons.org/licenses/by-sa/3.0/			</v>
    </spb>
    <spb s="0">
      <v xml:space="preserve">Wikipedia	US Census	US Census	Wikipedia	Sec	</v>
      <v xml:space="preserve">CC-BY-SA			CC-BY-SA		</v>
      <v xml:space="preserve">http://en.wikipedia.org/wiki/Rhode_Island	https://www.census.gov/popest/data/state/asrh/2014/files/SC-EST2014-AGESEX-CIV.csv	http://www.census.gov/quickfacts/table/WTN220212/44	https://en.wikipedia.org/wiki/Rhode_Island	https://www.sec.gov/cgi-bin/browse-edgar?action=getcompany&amp;CIK=0001912460	</v>
      <v xml:space="preserve">http://creativecommons.org/licenses/by-sa/3.0/			http://creativecommons.org/licenses/by-sa/3.0/		</v>
    </spb>
    <spb s="0">
      <v xml:space="preserve">Wikipedia	US Census	US Census	</v>
      <v xml:space="preserve">CC-BY-SA			</v>
      <v xml:space="preserve">http://en.wikipedia.org/wiki/Rhode_Island	https://www.census.gov/popest/data/state/asrh/2014/files/SC-EST2014-AGESEX-CIV.csv	http://www.census.gov/quickfacts/table/WTN220212/44	</v>
      <v xml:space="preserve">http://creativecommons.org/licenses/by-sa/3.0/			</v>
    </spb>
    <spb s="18">
      <v>299</v>
      <v>300</v>
      <v>13</v>
      <v>13</v>
      <v>300</v>
      <v>299</v>
      <v>299</v>
      <v>301</v>
      <v>13</v>
      <v>301</v>
      <v>13</v>
      <v>302</v>
      <v>301</v>
      <v>13</v>
      <v>13</v>
      <v>13</v>
      <v>13</v>
      <v>302</v>
      <v>13</v>
      <v>13</v>
      <v>13</v>
      <v>13</v>
      <v>13</v>
      <v>13</v>
      <v>13</v>
      <v>13</v>
      <v>13</v>
      <v>302</v>
      <v>13</v>
      <v>13</v>
      <v>13</v>
      <v>13</v>
    </spb>
    <spb s="0">
      <v xml:space="preserve">Wikipedia	</v>
      <v xml:space="preserve">Public domain	</v>
      <v xml:space="preserve">http://en.wikipedia.org/wiki/Rhode_Island	</v>
      <v xml:space="preserve">http://en.wikipedia.org/wiki/Public_domain	</v>
    </spb>
    <spb s="0">
      <v xml:space="preserve">Wikipedia	</v>
      <v xml:space="preserve">CC-BY-SA	</v>
      <v xml:space="preserve">http://en.wikipedia.org/wiki/Idaho	</v>
      <v xml:space="preserve">http://creativecommons.org/licenses/by-sa/3.0/	</v>
    </spb>
    <spb s="0">
      <v xml:space="preserve">Wikipedia	US Census	US Census	Wikipedia	Sec	</v>
      <v xml:space="preserve">CC-BY-SA			CC-BY-SA		</v>
      <v xml:space="preserve">http://en.wikipedia.org/wiki/Idaho	https://www.census.gov/popest/data/state/asrh/2014/files/SC-EST2014-AGESEX-CIV.csv	http://www.census.gov/quickfacts/table/WTN220212/16	https://en.wikipedia.org/wiki/Idaho	https://www.sec.gov/cgi-bin/browse-edgar?action=getcompany&amp;CIK=0001885767	</v>
      <v xml:space="preserve">http://creativecommons.org/licenses/by-sa/3.0/			http://creativecommons.org/licenses/by-sa/3.0/		</v>
    </spb>
    <spb s="0">
      <v xml:space="preserve">Wikipedia	US Census	US Census	</v>
      <v xml:space="preserve">CC-BY-SA			</v>
      <v xml:space="preserve">http://en.wikipedia.org/wiki/Idaho	https://www.census.gov/popest/data/state/asrh/2014/files/SC-EST2014-AGESEX-CIV.csv	http://www.census.gov/quickfacts/table/WTN220212/16	</v>
      <v xml:space="preserve">http://creativecommons.org/licenses/by-sa/3.0/			</v>
    </spb>
    <spb s="18">
      <v>305</v>
      <v>306</v>
      <v>13</v>
      <v>13</v>
      <v>306</v>
      <v>305</v>
      <v>305</v>
      <v>306</v>
      <v>13</v>
      <v>306</v>
      <v>13</v>
      <v>307</v>
      <v>306</v>
      <v>13</v>
      <v>13</v>
      <v>13</v>
      <v>13</v>
      <v>307</v>
      <v>13</v>
      <v>13</v>
      <v>13</v>
      <v>13</v>
      <v>13</v>
      <v>13</v>
      <v>13</v>
      <v>13</v>
      <v>13</v>
      <v>307</v>
      <v>13</v>
      <v>13</v>
      <v>13</v>
      <v>13</v>
    </spb>
    <spb s="0">
      <v xml:space="preserve">Wikipedia	</v>
      <v xml:space="preserve">Public domain	</v>
      <v xml:space="preserve">http://en.wikipedia.org/wiki/Idaho	</v>
      <v xml:space="preserve">http://en.wikipedia.org/wiki/Public_domain	</v>
    </spb>
    <spb s="0">
      <v xml:space="preserve">Wikipedia	</v>
      <v xml:space="preserve">CC-BY-SA	</v>
      <v xml:space="preserve">http://en.wikipedia.org/wiki/Utah	</v>
      <v xml:space="preserve">http://creativecommons.org/licenses/by-sa/3.0/	</v>
    </spb>
    <spb s="0">
      <v xml:space="preserve">Wikipedia	US Census	US Census	Wikipedia	Sec	</v>
      <v xml:space="preserve">CC-BY-SA			CC-BY-SA		</v>
      <v xml:space="preserve">http://en.wikipedia.org/wiki/Utah	https://www.census.gov/popest/data/state/asrh/2014/files/SC-EST2014-AGESEX-CIV.csv	http://www.census.gov/quickfacts/table/WTN220212/49	https://en.wikipedia.org/wiki/Utah	https://www.sec.gov/cgi-bin/browse-edgar?action=getcompany&amp;CIK=0001915467	</v>
      <v xml:space="preserve">http://creativecommons.org/licenses/by-sa/3.0/			http://creativecommons.org/licenses/by-sa/3.0/		</v>
    </spb>
    <spb s="0">
      <v xml:space="preserve">Wikipedia	US Census	US Census	</v>
      <v xml:space="preserve">CC-BY-SA			</v>
      <v xml:space="preserve">http://en.wikipedia.org/wiki/Utah	https://www.census.gov/popest/data/state/asrh/2014/files/SC-EST2014-AGESEX-CIV.csv	http://www.census.gov/quickfacts/table/WTN220212/49	</v>
      <v xml:space="preserve">http://creativecommons.org/licenses/by-sa/3.0/			</v>
    </spb>
    <spb s="18">
      <v>310</v>
      <v>311</v>
      <v>13</v>
      <v>13</v>
      <v>311</v>
      <v>310</v>
      <v>310</v>
      <v>311</v>
      <v>13</v>
      <v>311</v>
      <v>13</v>
      <v>312</v>
      <v>311</v>
      <v>13</v>
      <v>13</v>
      <v>13</v>
      <v>13</v>
      <v>312</v>
      <v>13</v>
      <v>13</v>
      <v>13</v>
      <v>13</v>
      <v>13</v>
      <v>13</v>
      <v>13</v>
      <v>13</v>
      <v>13</v>
      <v>312</v>
      <v>13</v>
      <v>13</v>
      <v>13</v>
      <v>13</v>
    </spb>
    <spb s="0">
      <v xml:space="preserve">Wikipedia	</v>
      <v xml:space="preserve">Public domain	</v>
      <v xml:space="preserve">http://en.wikipedia.org/wiki/Utah	</v>
      <v xml:space="preserve">http://en.wikipedia.org/wiki/Public_domain	</v>
    </spb>
    <spb s="0">
      <v xml:space="preserve">Wikipedia	</v>
      <v xml:space="preserve">CC-BY-SA	</v>
      <v xml:space="preserve">http://en.wikipedia.org/wiki/Arkansas	</v>
      <v xml:space="preserve">http://creativecommons.org/licenses/by-sa/3.0/	</v>
    </spb>
    <spb s="0">
      <v xml:space="preserve">Wikipedia	US Census	US Census	Wikipedia	Sec	</v>
      <v xml:space="preserve">CC-BY-SA			CC-BY-SA		</v>
      <v xml:space="preserve">http://en.wikipedia.org/wiki/Arkansas	https://www.census.gov/popest/data/state/asrh/2014/files/SC-EST2014-AGESEX-CIV.csv	http://www.census.gov/quickfacts/table/VET605214/05	https://en.wikipedia.org/wiki/Arkansas	https://www.sec.gov/cgi-bin/browse-edgar?action=getcompany&amp;CIK=0001915494	</v>
      <v xml:space="preserve">http://creativecommons.org/licenses/by-sa/3.0/			http://creativecommons.org/licenses/by-sa/3.0/		</v>
    </spb>
    <spb s="0">
      <v xml:space="preserve">Wikipedia	US Census	US Census	Sec	</v>
      <v xml:space="preserve">CC-BY-SA				</v>
      <v xml:space="preserve">http://en.wikipedia.org/wiki/Arkansas	https://www.census.gov/popest/data/state/asrh/2014/files/SC-EST2014-AGESEX-CIV.csv	http://www.census.gov/quickfacts/table/VET605214/05	https://www.sec.gov/cgi-bin/browse-edgar?action=getcompany&amp;CIK=0001915494	</v>
      <v xml:space="preserve">http://creativecommons.org/licenses/by-sa/3.0/				</v>
    </spb>
    <spb s="0">
      <v xml:space="preserve">Wikipedia	US Census	US Census	</v>
      <v xml:space="preserve">CC-BY-SA			</v>
      <v xml:space="preserve">http://en.wikipedia.org/wiki/Arkansas	https://www.census.gov/popest/data/state/asrh/2014/files/SC-EST2014-AGESEX-CIV.csv	http://www.census.gov/quickfacts/table/VET605214/05	</v>
      <v xml:space="preserve">http://creativecommons.org/licenses/by-sa/3.0/			</v>
    </spb>
    <spb s="18">
      <v>315</v>
      <v>316</v>
      <v>13</v>
      <v>13</v>
      <v>316</v>
      <v>315</v>
      <v>315</v>
      <v>317</v>
      <v>13</v>
      <v>316</v>
      <v>13</v>
      <v>318</v>
      <v>317</v>
      <v>13</v>
      <v>13</v>
      <v>13</v>
      <v>13</v>
      <v>318</v>
      <v>13</v>
      <v>13</v>
      <v>13</v>
      <v>13</v>
      <v>13</v>
      <v>13</v>
      <v>13</v>
      <v>13</v>
      <v>13</v>
      <v>318</v>
      <v>13</v>
      <v>13</v>
      <v>13</v>
      <v>13</v>
    </spb>
    <spb s="0">
      <v xml:space="preserve">Wikipedia	</v>
      <v xml:space="preserve">Public domain	</v>
      <v xml:space="preserve">http://en.wikipedia.org/wiki/Arkansas	</v>
      <v xml:space="preserve">http://en.wikipedia.org/wiki/Public_domain	</v>
    </spb>
    <spb s="0">
      <v xml:space="preserve">Wikipedia	</v>
      <v xml:space="preserve">CC-BY-SA	</v>
      <v xml:space="preserve">http://en.wikipedia.org/wiki/Colorado	</v>
      <v xml:space="preserve">http://creativecommons.org/licenses/by-sa/3.0/	</v>
    </spb>
    <spb s="0">
      <v xml:space="preserve">Wikipedia	Wikipedia	US Census	US Census	Wikipedia	Sec	</v>
      <v xml:space="preserve">CC-BY-SA	CC-BY-SA			CC-BY-SA		</v>
      <v xml:space="preserve">http://en.wikipedia.org/wiki/Colorado	http://pl.wikipedia.org/wiki/Kolorado	https://www.census.gov/popest/data/state/asrh/2014/files/SC-EST2014-AGESEX-CIV.csv	http://www.census.gov/quickfacts/table/WTN220212/08	https://en.wikipedia.org/wiki/Colorado	https://www.sec.gov/cgi-bin/browse-edgar?action=getcompany&amp;CIK=0001916464	</v>
      <v xml:space="preserve">http://creativecommons.org/licenses/by-sa/3.0/	http://creativecommons.org/licenses/by-sa/3.0/			http://creativecommons.org/licenses/by-sa/3.0/		</v>
    </spb>
    <spb s="0">
      <v xml:space="preserve">Wikipedia	US Census	US Census	Sec	</v>
      <v xml:space="preserve">CC-BY-SA				</v>
      <v xml:space="preserve">http://en.wikipedia.org/wiki/Colorado	https://www.census.gov/popest/data/state/asrh/2014/files/SC-EST2014-AGESEX-CIV.csv	http://www.census.gov/quickfacts/table/WTN220212/08	https://www.sec.gov/cgi-bin/browse-edgar?action=getcompany&amp;CIK=0001916464	</v>
      <v xml:space="preserve">http://creativecommons.org/licenses/by-sa/3.0/				</v>
    </spb>
    <spb s="0">
      <v xml:space="preserve">Wikipedia	US Census	US Census	Wikipedia	Sec	</v>
      <v xml:space="preserve">CC-BY-SA			CC-BY-SA		</v>
      <v xml:space="preserve">http://en.wikipedia.org/wiki/Colorado	https://www.census.gov/popest/data/state/asrh/2014/files/SC-EST2014-AGESEX-CIV.csv	http://www.census.gov/quickfacts/table/WTN220212/08	https://en.wikipedia.org/wiki/Colorado	https://www.sec.gov/cgi-bin/browse-edgar?action=getcompany&amp;CIK=0001916464	</v>
      <v xml:space="preserve">http://creativecommons.org/licenses/by-sa/3.0/			http://creativecommons.org/licenses/by-sa/3.0/		</v>
    </spb>
    <spb s="0">
      <v xml:space="preserve">Wikipedia	US Census	US Census	</v>
      <v xml:space="preserve">CC-BY-SA			</v>
      <v xml:space="preserve">http://en.wikipedia.org/wiki/Colorado	https://www.census.gov/popest/data/state/asrh/2014/files/SC-EST2014-AGESEX-CIV.csv	http://www.census.gov/quickfacts/table/WTN220212/08	</v>
      <v xml:space="preserve">http://creativecommons.org/licenses/by-sa/3.0/			</v>
    </spb>
    <spb s="18">
      <v>321</v>
      <v>322</v>
      <v>13</v>
      <v>13</v>
      <v>322</v>
      <v>321</v>
      <v>321</v>
      <v>323</v>
      <v>13</v>
      <v>324</v>
      <v>13</v>
      <v>325</v>
      <v>323</v>
      <v>13</v>
      <v>13</v>
      <v>13</v>
      <v>13</v>
      <v>325</v>
      <v>13</v>
      <v>13</v>
      <v>13</v>
      <v>13</v>
      <v>13</v>
      <v>13</v>
      <v>13</v>
      <v>13</v>
      <v>13</v>
      <v>325</v>
      <v>13</v>
      <v>13</v>
      <v>13</v>
      <v>13</v>
    </spb>
    <spb s="0">
      <v xml:space="preserve">Wikipedia	</v>
      <v xml:space="preserve">Public domain	</v>
      <v xml:space="preserve">http://en.wikipedia.org/wiki/Colorado	</v>
      <v xml:space="preserve">http://en.wikipedia.org/wiki/Public_domain	</v>
    </spb>
    <spb s="0">
      <v xml:space="preserve">Wikipedia	</v>
      <v xml:space="preserve">CC-BY-SA	</v>
      <v xml:space="preserve">http://en.wikipedia.org/wiki/Delaware	</v>
      <v xml:space="preserve">http://creativecommons.org/licenses/by-sa/3.0/	</v>
    </spb>
    <spb s="0">
      <v xml:space="preserve">Wikipedia	US Census	US Census	Wikipedia	Sec	</v>
      <v xml:space="preserve">CC-BY-SA			CC-BY-SA		</v>
      <v xml:space="preserve">http://en.wikipedia.org/wiki/Delaware	https://www.census.gov/popest/data/state/asrh/2014/files/SC-EST2014-AGESEX-CIV.csv	http://www.census.gov/quickfacts/table/WTN220212/10	https://en.wikipedia.org/wiki/Delaware	https://www.sec.gov/cgi-bin/browse-edgar?action=getcompany&amp;CIK=0001914798	</v>
      <v xml:space="preserve">http://creativecommons.org/licenses/by-sa/3.0/			http://creativecommons.org/licenses/by-sa/3.0/		</v>
    </spb>
    <spb s="0">
      <v xml:space="preserve">Wikipedia	US Census	US Census	</v>
      <v xml:space="preserve">CC-BY-SA			</v>
      <v xml:space="preserve">http://en.wikipedia.org/wiki/Delaware	https://www.census.gov/popest/data/state/asrh/2014/files/SC-EST2014-AGESEX-CIV.csv	http://www.census.gov/quickfacts/table/WTN220212/10	</v>
      <v xml:space="preserve">http://creativecommons.org/licenses/by-sa/3.0/			</v>
    </spb>
    <spb s="0">
      <v xml:space="preserve">Wikipedia	US Census	US Census	Sec	</v>
      <v xml:space="preserve">CC-BY-SA				</v>
      <v xml:space="preserve">http://en.wikipedia.org/wiki/Delaware	https://www.census.gov/popest/data/state/asrh/2014/files/SC-EST2014-AGESEX-CIV.csv	http://www.census.gov/quickfacts/table/WTN220212/10	https://www.sec.gov/cgi-bin/browse-edgar?action=getcompany&amp;CIK=0001914798	</v>
      <v xml:space="preserve">http://creativecommons.org/licenses/by-sa/3.0/				</v>
    </spb>
    <spb s="9">
      <v>328</v>
      <v>329</v>
      <v>13</v>
      <v>13</v>
      <v>329</v>
      <v>328</v>
      <v>328</v>
      <v>13</v>
      <v>329</v>
      <v>13</v>
      <v>330</v>
      <v>331</v>
      <v>13</v>
      <v>13</v>
      <v>13</v>
      <v>13</v>
      <v>330</v>
      <v>13</v>
      <v>13</v>
      <v>13</v>
      <v>13</v>
      <v>13</v>
      <v>13</v>
      <v>13</v>
      <v>13</v>
      <v>13</v>
      <v>330</v>
      <v>13</v>
      <v>13</v>
      <v>13</v>
      <v>13</v>
    </spb>
    <spb s="0">
      <v xml:space="preserve">Wikipedia	</v>
      <v xml:space="preserve">Public domain	</v>
      <v xml:space="preserve">http://en.wikipedia.org/wiki/Delaware	</v>
      <v xml:space="preserve">http://en.wikipedia.org/wiki/Public_domain	</v>
    </spb>
    <spb s="0">
      <v xml:space="preserve">Wikipedia	US Census	</v>
      <v xml:space="preserve">CC-BY-SA		</v>
      <v xml:space="preserve">http://en.wikipedia.org/wiki/Puerto_Rico	https://www.census.gov/popest/data/national/totals/2015/files/NST-EST2015-alldata.csv	</v>
      <v xml:space="preserve">http://creativecommons.org/licenses/by-sa/3.0/		</v>
    </spb>
    <spb s="0">
      <v xml:space="preserve">US Census	Cia	</v>
      <v xml:space="preserve">		</v>
      <v xml:space="preserve">https://www.census.gov/popest/data/national/totals/2015/files/NST-EST2015-alldata.csv	https://www.cia.gov/library/publications/the-world-factbook/geos/rq.html?Transportation	</v>
      <v xml:space="preserve">		</v>
    </spb>
    <spb s="0">
      <v xml:space="preserve">Wikipedia	US Census	Wikipedia	Sec	</v>
      <v xml:space="preserve">CC-BY-SA		CC-BY-SA		</v>
      <v xml:space="preserve">http://en.wikipedia.org/wiki/Puerto_Rico	https://www.census.gov/popest/data/national/totals/2015/files/NST-EST2015-alldata.csv	https://en.wikipedia.org/wiki/Puerto_Rico	https://www.sec.gov/cgi-bin/browse-edgar?action=getcompany&amp;CIK=0001914983	</v>
      <v xml:space="preserve">http://creativecommons.org/licenses/by-sa/3.0/		http://creativecommons.org/licenses/by-sa/3.0/		</v>
    </spb>
    <spb s="0">
      <v xml:space="preserve">Wikipedia	</v>
      <v xml:space="preserve">CC-BY-SA	</v>
      <v xml:space="preserve">http://en.wikipedia.org/wiki/Puerto_Rico	</v>
      <v xml:space="preserve">http://creativecommons.org/licenses/by-sa/3.0/	</v>
    </spb>
    <spb s="0">
      <v xml:space="preserve">Wikipedia	US Census	Cia	Sec	</v>
      <v xml:space="preserve">CC-BY-SA				</v>
      <v xml:space="preserve">http://en.wikipedia.org/wiki/Puerto_Rico	https://www.census.gov/popest/data/national/totals/2015/files/NST-EST2015-alldata.csv	https://www.cia.gov/library/publications/the-world-factbook/geos/rq.html?Transportation	https://www.sec.gov/cgi-bin/browse-edgar?action=getcompany&amp;CIK=0001914983	</v>
      <v xml:space="preserve">http://creativecommons.org/licenses/by-sa/3.0/				</v>
    </spb>
    <spb s="0">
      <v xml:space="preserve">US Census	</v>
      <v xml:space="preserve">	</v>
      <v xml:space="preserve">https://www.census.gov/popest/data/national/totals/2015/files/NST-EST2015-alldata.csv	</v>
      <v xml:space="preserve">	</v>
    </spb>
    <spb s="24">
      <v>334</v>
      <v>335</v>
      <v>336</v>
      <v>30</v>
      <v>31</v>
      <v>336</v>
      <v>337</v>
      <v>337</v>
      <v>337</v>
      <v>338</v>
      <v>35</v>
      <v>339</v>
      <v>37</v>
      <v>337</v>
      <v>40</v>
      <v>339</v>
      <v>339</v>
      <v>338</v>
      <v>339</v>
      <v>43</v>
      <v>45</v>
      <v>339</v>
      <v>339</v>
      <v>47</v>
    </spb>
    <spb s="2">
      <v>8</v>
      <v>Name</v>
      <v>LearnMoreOnLink</v>
    </spb>
    <spb s="25">
      <v>2019</v>
      <v>square km</v>
      <v>per thousand (2018)</v>
      <v>2019</v>
      <v>2018</v>
      <v>2019</v>
      <v>years (2018)</v>
      <v>2019</v>
      <v>2016</v>
      <v>2019</v>
      <v>2016</v>
      <v>1995</v>
      <v>deaths per 100,000 (2017)</v>
      <v>2016</v>
      <v>2016</v>
      <v>2019</v>
    </spb>
    <spb s="0">
      <v xml:space="preserve">Wikipedia	Wikipedia	</v>
      <v xml:space="preserve">CC-BY-SA	CC-BY-SA	</v>
      <v xml:space="preserve">http://en.wikipedia.org/wiki/Sacramento,_California	http://fr.wikipedia.org/wiki/Sacramento	</v>
      <v xml:space="preserve">http://creativecommons.org/licenses/by-sa/3.0/	http://creativecommons.org/licenses/by-sa/3.0/	</v>
    </spb>
    <spb s="0">
      <v xml:space="preserve">Wikipedia	Wikipedia	Wikipedia	Sec	</v>
      <v xml:space="preserve">CC-BY-SA	CC-BY-SA	CC-BY-SA		</v>
      <v xml:space="preserve">http://en.wikipedia.org/wiki/Sacramento,_California	http://ru.wikipedia.org/wiki/Сакраменто	https://en.wikipedia.org/wiki/Sacramento,_California	https://www.sec.gov/cgi-bin/browse-edgar?action=getcompany&amp;CIK=0001846114	</v>
      <v xml:space="preserve">http://creativecommons.org/licenses/by-sa/3.0/	http://creativecommons.org/licenses/by-sa/3.0/	http://creativecommons.org/licenses/by-sa/3.0/		</v>
    </spb>
    <spb s="0">
      <v xml:space="preserve">Wikipedia	Wikipedia	</v>
      <v xml:space="preserve">CC-BY-SA	CC-BY-SA	</v>
      <v xml:space="preserve">http://en.wikipedia.org/wiki/Sacramento,_California	http://it.wikipedia.org/wiki/Sacramento_(California)	</v>
      <v xml:space="preserve">http://creativecommons.org/licenses/by-sa/3.0/	http://creativecommons.org/licenses/by-sa/3.0/	</v>
    </spb>
    <spb s="0">
      <v xml:space="preserve">Wikipedia	</v>
      <v xml:space="preserve">CC-BY-SA	</v>
      <v xml:space="preserve">http://en.wikipedia.org/wiki/Sacramento,_California	</v>
      <v xml:space="preserve">http://creativecommons.org/licenses/by-sa/3.0/	</v>
    </spb>
    <spb s="0">
      <v xml:space="preserve">Wikipedia	Wikipedia	Sec	</v>
      <v xml:space="preserve">CC-BY-SA	CC-BY-SA		</v>
      <v xml:space="preserve">http://en.wikipedia.org/wiki/Sacramento,_California	https://en.wikipedia.org/wiki/Sacramento,_California	https://www.sec.gov/cgi-bin/browse-edgar?action=getcompany&amp;CIK=0001846114	</v>
      <v xml:space="preserve">http://creativecommons.org/licenses/by-sa/3.0/	http://creativecommons.org/licenses/by-sa/3.0/		</v>
    </spb>
    <spb s="1">
      <v>343</v>
      <v>344</v>
      <v>345</v>
      <v>345</v>
      <v>346</v>
      <v>344</v>
      <v>346</v>
      <v>347</v>
      <v>347</v>
      <v>343</v>
    </spb>
    <spb s="2">
      <v>9</v>
      <v>Name</v>
      <v>LearnMoreOnLink</v>
    </spb>
    <spb s="0">
      <v xml:space="preserve">Wikipedia	</v>
      <v xml:space="preserve">Public domain	</v>
      <v xml:space="preserve">http://no.wikipedia.org/wiki/Sacramento	</v>
      <v xml:space="preserve">http://en.wikipedia.org/wiki/Public_domain	</v>
    </spb>
    <spb s="0">
      <v xml:space="preserve">Wikipedia	</v>
      <v xml:space="preserve">CC-BY-SA	</v>
      <v xml:space="preserve">http://en.wikipedia.org/wiki/Los_Angeles	</v>
      <v xml:space="preserve">http://creativecommons.org/licenses/by-sa/3.0/	</v>
    </spb>
    <spb s="0">
      <v xml:space="preserve">Wikipedia	Sec	</v>
      <v xml:space="preserve">CC-BY-SA		</v>
      <v xml:space="preserve">http://en.wikipedia.org/wiki/Los_Angeles	https://www.sec.gov/cgi-bin/browse-edgar?action=getcompany&amp;CIK=0001917686	</v>
      <v xml:space="preserve">http://creativecommons.org/licenses/by-sa/3.0/		</v>
    </spb>
    <spb s="0">
      <v xml:space="preserve">Wikipedia	Wikipedia	Sec	</v>
      <v xml:space="preserve">CC-BY-SA	CC-BY-SA		</v>
      <v xml:space="preserve">http://en.wikipedia.org/wiki/Los_Angeles	https://en.wikipedia.org/wiki/Los_Angeles	https://www.sec.gov/cgi-bin/browse-edgar?action=getcompany&amp;CIK=0001917686	</v>
      <v xml:space="preserve">http://creativecommons.org/licenses/by-sa/3.0/	http://creativecommons.org/licenses/by-sa/3.0/		</v>
    </spb>
    <spb s="0">
      <v xml:space="preserve">Wikipedia	Wikipedia	</v>
      <v xml:space="preserve">CC-BY-SA	CC-BY-SA	</v>
      <v xml:space="preserve">http://en.wikipedia.org/wiki/Los_Angeles	http://fr.wikipedia.org/wiki/Los_Angeles	</v>
      <v xml:space="preserve">http://creativecommons.org/licenses/by-sa/3.0/	http://creativecommons.org/licenses/by-sa/3.0/	</v>
    </spb>
    <spb s="26">
      <v>351</v>
      <v>352</v>
      <v>351</v>
      <v>352</v>
      <v>351</v>
      <v>353</v>
      <v>353</v>
      <v>354</v>
    </spb>
    <spb s="0">
      <v xml:space="preserve">Wikipedia	Wikipedia	Wikipedia	Wikipedia	</v>
      <v xml:space="preserve">CC-BY-SA	CC-BY-SA	CC-BY-SA	CC-BY-SA	</v>
      <v xml:space="preserve">http://en.wikipedia.org/wiki/Seattle	http://de.wikipedia.org/wiki/Seattle	http://es.wikipedia.org/wiki/Seattle	http://fr.wikipedia.org/wiki/Seattle	</v>
      <v xml:space="preserve">http://creativecommons.org/licenses/by-sa/3.0/	http://creativecommons.org/licenses/by-sa/3.0/	http://creativecommons.org/licenses/by-sa/3.0/	http://creativecommons.org/licenses/by-sa/3.0/	</v>
    </spb>
    <spb s="0">
      <v xml:space="preserve">Wikipedia	Sec	</v>
      <v xml:space="preserve">CC-BY-SA		</v>
      <v xml:space="preserve">http://en.wikipedia.org/wiki/Seattle	https://www.sec.gov/cgi-bin/browse-edgar?action=getcompany&amp;CIK=0001913467	</v>
      <v xml:space="preserve">http://creativecommons.org/licenses/by-sa/3.0/		</v>
    </spb>
    <spb s="0">
      <v xml:space="preserve">Wikipedia	</v>
      <v xml:space="preserve">CC-BY-SA	</v>
      <v xml:space="preserve">http://en.wikipedia.org/wiki/Seattle	</v>
      <v xml:space="preserve">http://creativecommons.org/licenses/by-sa/3.0/	</v>
    </spb>
    <spb s="0">
      <v xml:space="preserve">Wikipedia	Wikipedia	Sec	</v>
      <v xml:space="preserve">CC-BY-SA	CC-BY-SA		</v>
      <v xml:space="preserve">http://en.wikipedia.org/wiki/Seattle	https://en.wikipedia.org/wiki/Seattle	https://www.sec.gov/cgi-bin/browse-edgar?action=getcompany&amp;CIK=0001913467	</v>
      <v xml:space="preserve">http://creativecommons.org/licenses/by-sa/3.0/	http://creativecommons.org/licenses/by-sa/3.0/		</v>
    </spb>
    <spb s="0">
      <v xml:space="preserve">Wikipedia	Wikipedia	</v>
      <v xml:space="preserve">CC-BY-SA	CC-BY-SA	</v>
      <v xml:space="preserve">http://en.wikipedia.org/wiki/Seattle	https://en.wikipedia.org/wiki/Seattle	</v>
      <v xml:space="preserve">http://creativecommons.org/licenses/by-sa/3.0/	http://creativecommons.org/licenses/by-sa/3.0/	</v>
    </spb>
    <spb s="0">
      <v xml:space="preserve">Wikipedia	Wikipedia	</v>
      <v xml:space="preserve">CC-BY-SA	CC-BY-SA	</v>
      <v xml:space="preserve">http://en.wikipedia.org/wiki/Seattle	http://fr.wikipedia.org/wiki/Seattle	</v>
      <v xml:space="preserve">http://creativecommons.org/licenses/by-sa/3.0/	http://creativecommons.org/licenses/by-sa/3.0/	</v>
    </spb>
    <spb s="26">
      <v>356</v>
      <v>357</v>
      <v>358</v>
      <v>357</v>
      <v>358</v>
      <v>359</v>
      <v>360</v>
      <v>361</v>
    </spb>
    <spb s="0">
      <v xml:space="preserve">Wikipedia	</v>
      <v xml:space="preserve">CC BY-SA 3.0	</v>
      <v xml:space="preserve">http://nl.wikipedia.org/wiki/Seattle	</v>
      <v xml:space="preserve">https://creativecommons.org/licenses/by-sa/3.0	</v>
    </spb>
    <spb s="0">
      <v xml:space="preserve">Wikipedia	</v>
      <v xml:space="preserve">CC-BY-SA	</v>
      <v xml:space="preserve">http://en.wikipedia.org/wiki/Columbia,_South_Carolina	</v>
      <v xml:space="preserve">http://creativecommons.org/licenses/by-sa/3.0/	</v>
    </spb>
    <spb s="0">
      <v xml:space="preserve">Wikipedia	US Census	Sec	</v>
      <v xml:space="preserve">CC-BY-SA			</v>
      <v xml:space="preserve">http://en.wikipedia.org/wiki/Columbia,_South_Carolina	http://www.census.gov/quickfacts/table/RHI125214/4516000	https://www.sec.gov/cgi-bin/browse-edgar?action=getcompany&amp;CIK=0001822762	</v>
      <v xml:space="preserve">http://creativecommons.org/licenses/by-sa/3.0/			</v>
    </spb>
    <spb s="0">
      <v xml:space="preserve">Wikipedia	US Census	Wikipedia	Sec	</v>
      <v xml:space="preserve">CC-BY-SA		CC-BY-SA		</v>
      <v xml:space="preserve">http://en.wikipedia.org/wiki/Columbia,_South_Carolina	http://www.census.gov/quickfacts/table/RHI125214/4516000	https://en.wikipedia.org/wiki/Columbia,_South_Carolina	https://www.sec.gov/cgi-bin/browse-edgar?action=getcompany&amp;CIK=0001822762	</v>
      <v xml:space="preserve">http://creativecommons.org/licenses/by-sa/3.0/		http://creativecommons.org/licenses/by-sa/3.0/		</v>
    </spb>
    <spb s="26">
      <v>364</v>
      <v>365</v>
      <v>364</v>
      <v>365</v>
      <v>364</v>
      <v>366</v>
      <v>366</v>
      <v>364</v>
    </spb>
    <spb s="2">
      <v>10</v>
      <v>Name</v>
      <v>LearnMoreOnLink</v>
    </spb>
    <spb s="0">
      <v xml:space="preserve">Wikipedia	Wikipedia	</v>
      <v xml:space="preserve">CC-BY-SA	CC-BY-SA	</v>
      <v xml:space="preserve">http://en.wikipedia.org/wiki/Saint_Paul,_Minnesota	http://es.wikipedia.org/wiki/Saint_Paul_(Minnesota)	</v>
      <v xml:space="preserve">http://creativecommons.org/licenses/by-sa/3.0/	http://creativecommons.org/licenses/by-sa/3.0/	</v>
    </spb>
    <spb s="0">
      <v xml:space="preserve">Wikipedia	Sec	</v>
      <v xml:space="preserve">CC-BY-SA		</v>
      <v xml:space="preserve">http://en.wikipedia.org/wiki/Saint_Paul,_Minnesota	https://www.sec.gov/cgi-bin/browse-edgar?action=getcompany&amp;CIK=0001802451	</v>
      <v xml:space="preserve">http://creativecommons.org/licenses/by-sa/3.0/		</v>
    </spb>
    <spb s="0">
      <v xml:space="preserve">Wikipedia	</v>
      <v xml:space="preserve">CC-BY-SA	</v>
      <v xml:space="preserve">http://en.wikipedia.org/wiki/Saint_Paul,_Minnesota	</v>
      <v xml:space="preserve">http://creativecommons.org/licenses/by-sa/3.0/	</v>
    </spb>
    <spb s="0">
      <v xml:space="preserve">Wikipedia	Wikipedia	Sec	</v>
      <v xml:space="preserve">CC-BY-SA	CC-BY-SA		</v>
      <v xml:space="preserve">http://en.wikipedia.org/wiki/Saint_Paul,_Minnesota	https://en.wikipedia.org/wiki/Saint_Paul,_Minnesota	https://www.sec.gov/cgi-bin/browse-edgar?action=getcompany&amp;CIK=0001802451	</v>
      <v xml:space="preserve">http://creativecommons.org/licenses/by-sa/3.0/	http://creativecommons.org/licenses/by-sa/3.0/		</v>
    </spb>
    <spb s="26">
      <v>369</v>
      <v>370</v>
      <v>371</v>
      <v>370</v>
      <v>371</v>
      <v>372</v>
      <v>372</v>
      <v>369</v>
    </spb>
    <spb s="0">
      <v xml:space="preserve">Wikipedia	</v>
      <v xml:space="preserve">CC-BY-SA	</v>
      <v xml:space="preserve">http://en.wikipedia.org/wiki/Minneapolis	</v>
      <v xml:space="preserve">http://creativecommons.org/licenses/by-sa/3.0/	</v>
    </spb>
    <spb s="0">
      <v xml:space="preserve">Wikipedia	Sec	</v>
      <v xml:space="preserve">CC-BY-SA		</v>
      <v xml:space="preserve">http://en.wikipedia.org/wiki/Minneapolis	https://www.sec.gov/cgi-bin/browse-edgar?action=getcompany&amp;CIK=0001911497	</v>
      <v xml:space="preserve">http://creativecommons.org/licenses/by-sa/3.0/		</v>
    </spb>
    <spb s="0">
      <v xml:space="preserve">Wikipedia	Wikipedia	Sec	</v>
      <v xml:space="preserve">CC-BY-SA	CC-BY-SA		</v>
      <v xml:space="preserve">http://en.wikipedia.org/wiki/Minneapolis	https://en.wikipedia.org/wiki/Minneapolis	https://www.sec.gov/cgi-bin/browse-edgar?action=getcompany&amp;CIK=0001911497	</v>
      <v xml:space="preserve">http://creativecommons.org/licenses/by-sa/3.0/	http://creativecommons.org/licenses/by-sa/3.0/		</v>
    </spb>
    <spb s="0">
      <v xml:space="preserve">Wikipedia	Wikipedia	Wikipedia	</v>
      <v xml:space="preserve">CC-BY-SA	CC-BY-SA	CC-BY-SA	</v>
      <v xml:space="preserve">http://en.wikipedia.org/wiki/Minneapolis	http://fr.wikipedia.org/wiki/Minneapolis	http://es.wikipedia.org/wiki/Minneapolis	</v>
      <v xml:space="preserve">http://creativecommons.org/licenses/by-sa/3.0/	http://creativecommons.org/licenses/by-sa/3.0/	http://creativecommons.org/licenses/by-sa/3.0/	</v>
    </spb>
    <spb s="1">
      <v>374</v>
      <v>375</v>
      <v>374</v>
      <v>374</v>
      <v>374</v>
      <v>375</v>
      <v>374</v>
      <v>376</v>
      <v>376</v>
      <v>377</v>
    </spb>
    <spb s="0">
      <v xml:space="preserve">Wikipedia	Wikipedia	</v>
      <v xml:space="preserve">CC-BY-SA	CC-BY-SA	</v>
      <v xml:space="preserve">http://en.wikipedia.org/wiki/Kansas_City,_Missouri	http://fr.wikipedia.org/wiki/Kansas_City_(Missouri)	</v>
      <v xml:space="preserve">http://creativecommons.org/licenses/by-sa/3.0/	http://creativecommons.org/licenses/by-sa/3.0/	</v>
    </spb>
    <spb s="0">
      <v xml:space="preserve">Wikipedia	Wikidata	Sec	</v>
      <v xml:space="preserve">CC-BY-SA			</v>
      <v xml:space="preserve">http://en.wikipedia.org/wiki/Kansas_City,_Missouri	https://www.wikidata.org/wiki/Q227039	https://www.sec.gov/cgi-bin/browse-edgar?action=getcompany&amp;CIK=0001911264	</v>
      <v xml:space="preserve">http://creativecommons.org/licenses/by-sa/3.0/			</v>
    </spb>
    <spb s="0">
      <v xml:space="preserve">Wikipedia	</v>
      <v xml:space="preserve">CC-BY-SA	</v>
      <v xml:space="preserve">http://en.wikipedia.org/wiki/Kansas_City,_Missouri	</v>
      <v xml:space="preserve">http://creativecommons.org/licenses/by-sa/3.0/	</v>
    </spb>
    <spb s="0">
      <v xml:space="preserve">Wikipedia	Wikipedia	Sec	</v>
      <v xml:space="preserve">CC-BY-SA	CC-BY-SA		</v>
      <v xml:space="preserve">http://en.wikipedia.org/wiki/Kansas_City,_Missouri	https://en.wikipedia.org/wiki/Kansas_City,_Missouri	https://www.sec.gov/cgi-bin/browse-edgar?action=getcompany&amp;CIK=0001911264	</v>
      <v xml:space="preserve">http://creativecommons.org/licenses/by-sa/3.0/	http://creativecommons.org/licenses/by-sa/3.0/		</v>
    </spb>
    <spb s="0">
      <v xml:space="preserve">Wikipedia	Wikidata	Wikipedia	Sec	</v>
      <v xml:space="preserve">CC-BY-SA		CC-BY-SA		</v>
      <v xml:space="preserve">http://en.wikipedia.org/wiki/Kansas_City,_Missouri	https://www.wikidata.org/wiki/Q227039	https://en.wikipedia.org/wiki/Kansas_City,_Missouri	https://www.sec.gov/cgi-bin/browse-edgar?action=getcompany&amp;CIK=0001911264	</v>
      <v xml:space="preserve">http://creativecommons.org/licenses/by-sa/3.0/		http://creativecommons.org/licenses/by-sa/3.0/		</v>
    </spb>
    <spb s="1">
      <v>379</v>
      <v>380</v>
      <v>381</v>
      <v>381</v>
      <v>381</v>
      <v>380</v>
      <v>381</v>
      <v>382</v>
      <v>383</v>
      <v>381</v>
    </spb>
    <spb s="0">
      <v xml:space="preserve">Wikipedia	</v>
      <v xml:space="preserve">CC-BY-SA	</v>
      <v xml:space="preserve">http://en.wikipedia.org/wiki/Las_Vegas	</v>
      <v xml:space="preserve">http://creativecommons.org/licenses/by-sa/3.0/	</v>
    </spb>
    <spb s="0">
      <v xml:space="preserve">Wikipedia	Sec	Walkscore	</v>
      <v xml:space="preserve">CC-BY-SA			</v>
      <v xml:space="preserve">http://en.wikipedia.org/wiki/Las_Vegas	https://www.sec.gov/cgi-bin/browse-edgar?action=getcompany&amp;CIK=0001915571	https://www.walkscore.com/NV/Las_Vegas	</v>
      <v xml:space="preserve">http://creativecommons.org/licenses/by-sa/3.0/			</v>
    </spb>
    <spb s="0">
      <v xml:space="preserve">Wikipedia	Wikipedia	Sec	</v>
      <v xml:space="preserve">CC-BY-SA	CC-BY-SA		</v>
      <v xml:space="preserve">http://en.wikipedia.org/wiki/Las_Vegas	https://en.wikipedia.org/wiki/Las_Vegas	https://www.sec.gov/cgi-bin/browse-edgar?action=getcompany&amp;CIK=0001915571	</v>
      <v xml:space="preserve">http://creativecommons.org/licenses/by-sa/3.0/	http://creativecommons.org/licenses/by-sa/3.0/		</v>
    </spb>
    <spb s="0">
      <v xml:space="preserve">Wikipedia	Wikipedia	Sec	Weathertrends360	</v>
      <v xml:space="preserve">CC-BY-SA	CC-BY-SA			</v>
      <v xml:space="preserve">http://en.wikipedia.org/wiki/Las_Vegas	https://en.wikipedia.org/wiki/Las_Vegas	https://www.sec.gov/cgi-bin/browse-edgar?action=getcompany&amp;CIK=0001915571	https://www.weathertrends360.com/	</v>
      <v xml:space="preserve">http://creativecommons.org/licenses/by-sa/3.0/	http://creativecommons.org/licenses/by-sa/3.0/			</v>
    </spb>
    <spb s="0">
      <v xml:space="preserve">Wikipedia	Wikipedia	Wikipedia	</v>
      <v xml:space="preserve">CC-BY-SA	CC-BY-SA	CC-BY-SA	</v>
      <v xml:space="preserve">http://en.wikipedia.org/wiki/Las_Vegas	http://es.wikipedia.org/wiki/Las_Vegas	http://fr.wikipedia.org/wiki/Las_Vegas	</v>
      <v xml:space="preserve">http://creativecommons.org/licenses/by-sa/3.0/	http://creativecommons.org/licenses/by-sa/3.0/	http://creativecommons.org/licenses/by-sa/3.0/	</v>
    </spb>
    <spb s="26">
      <v>385</v>
      <v>386</v>
      <v>385</v>
      <v>386</v>
      <v>385</v>
      <v>387</v>
      <v>388</v>
      <v>389</v>
    </spb>
    <spb s="0">
      <v xml:space="preserve">Wikipedia	</v>
      <v xml:space="preserve">CC-BY-SA	</v>
      <v xml:space="preserve">http://en.wikipedia.org/wiki/Austin,_Texas	</v>
      <v xml:space="preserve">http://creativecommons.org/licenses/by-sa/3.0/	</v>
    </spb>
    <spb s="0">
      <v xml:space="preserve">Wikipedia	Sec	Youtube	</v>
      <v xml:space="preserve">CC-BY-SA			</v>
      <v xml:space="preserve">http://en.wikipedia.org/wiki/Austin,_Texas	https://www.sec.gov/cgi-bin/browse-edgar?action=getcompany&amp;CIK=0001924772	https://www.youtube.com/user/austintexasgov	</v>
      <v xml:space="preserve">http://creativecommons.org/licenses/by-sa/3.0/			</v>
    </spb>
    <spb s="0">
      <v xml:space="preserve">Wikipedia	Wikipedia	Sec	Youtube	</v>
      <v xml:space="preserve">CC-BY-SA	CC-BY-SA			</v>
      <v xml:space="preserve">http://en.wikipedia.org/wiki/Austin,_Texas	https://en.wikipedia.org/wiki/Austin,_Texas	https://www.sec.gov/cgi-bin/browse-edgar?action=getcompany&amp;CIK=0001924772	https://www.youtube.com/user/austintexasgov	</v>
      <v xml:space="preserve">http://creativecommons.org/licenses/by-sa/3.0/	http://creativecommons.org/licenses/by-sa/3.0/			</v>
    </spb>
    <spb s="0">
      <v xml:space="preserve">Wikipedia	Youtube	</v>
      <v xml:space="preserve">CC-BY-SA		</v>
      <v xml:space="preserve">http://en.wikipedia.org/wiki/Austin,_Texas	https://www.youtube.com/user/austintexasgov	</v>
      <v xml:space="preserve">http://creativecommons.org/licenses/by-sa/3.0/		</v>
    </spb>
    <spb s="26">
      <v>391</v>
      <v>392</v>
      <v>391</v>
      <v>392</v>
      <v>391</v>
      <v>393</v>
      <v>393</v>
      <v>394</v>
    </spb>
    <spb s="7">
      <v>square km</v>
      <v>2022</v>
    </spb>
    <spb s="0">
      <v xml:space="preserve">Wikipedia	Wikipedia	</v>
      <v xml:space="preserve">CC-BY-SA	CC-BY-SA	</v>
      <v xml:space="preserve">http://en.wikipedia.org/wiki/Houston	http://es.wikipedia.org/wiki/Houston	</v>
      <v xml:space="preserve">http://creativecommons.org/licenses/by-sa/3.0/	http://creativecommons.org/licenses/by-sa/3.0/	</v>
    </spb>
    <spb s="0">
      <v xml:space="preserve">Wikipedia	Yelp	Sec	</v>
      <v xml:space="preserve">CC-BY-SA			</v>
      <v xml:space="preserve">http://en.wikipedia.org/wiki/Houston	https://www.yelp.com/biz/lockwood-skating-palace-houston?sort_by=rating_desc	https://www.sec.gov/cgi-bin/browse-edgar?action=getcompany&amp;CIK=0001923166	</v>
      <v xml:space="preserve">http://creativecommons.org/licenses/by-sa/3.0/			</v>
    </spb>
    <spb s="0">
      <v xml:space="preserve">Wikipedia	Wikipedia	</v>
      <v xml:space="preserve">CC-BY-SA	CC-BY-SA	</v>
      <v xml:space="preserve">http://en.wikipedia.org/wiki/Houston	http://it.wikipedia.org/wiki/Houston	</v>
      <v xml:space="preserve">http://creativecommons.org/licenses/by-sa/3.0/	http://creativecommons.org/licenses/by-sa/3.0/	</v>
    </spb>
    <spb s="0">
      <v xml:space="preserve">Wikipedia	</v>
      <v xml:space="preserve">CC-BY-SA	</v>
      <v xml:space="preserve">http://en.wikipedia.org/wiki/Houston	</v>
      <v xml:space="preserve">http://creativecommons.org/licenses/by-sa/3.0/	</v>
    </spb>
    <spb s="0">
      <v xml:space="preserve">Wikipedia	Yelp	Wikipedia	Sec	</v>
      <v xml:space="preserve">CC-BY-SA		CC-BY-SA		</v>
      <v xml:space="preserve">http://en.wikipedia.org/wiki/Houston	https://www.yelp.com/biz/lockwood-skating-palace-houston?sort_by=rating_desc	https://en.wikipedia.org/wiki/Houston	https://www.sec.gov/cgi-bin/browse-edgar?action=getcompany&amp;CIK=0001923166	</v>
      <v xml:space="preserve">http://creativecommons.org/licenses/by-sa/3.0/		http://creativecommons.org/licenses/by-sa/3.0/		</v>
    </spb>
    <spb s="1">
      <v>397</v>
      <v>398</v>
      <v>399</v>
      <v>399</v>
      <v>400</v>
      <v>398</v>
      <v>400</v>
      <v>401</v>
      <v>401</v>
      <v>400</v>
    </spb>
    <spb s="0">
      <v xml:space="preserve">Wikipedia	</v>
      <v xml:space="preserve">CC-BY-SA	</v>
      <v xml:space="preserve">http://en.wikipedia.org/wiki/Annapolis,_Maryland	</v>
      <v xml:space="preserve">http://creativecommons.org/licenses/by-sa/3.0/	</v>
    </spb>
    <spb s="0">
      <v xml:space="preserve">Wikipedia	Sec	</v>
      <v xml:space="preserve">CC-BY-SA		</v>
      <v xml:space="preserve">http://en.wikipedia.org/wiki/Annapolis,_Maryland	https://www.sec.gov/cgi-bin/browse-edgar?action=getcompany&amp;CIK=0001843110	</v>
      <v xml:space="preserve">http://creativecommons.org/licenses/by-sa/3.0/		</v>
    </spb>
    <spb s="0">
      <v xml:space="preserve">Wikipedia	Wikipedia	Sec	</v>
      <v xml:space="preserve">CC-BY-SA	CC-BY-SA		</v>
      <v xml:space="preserve">http://en.wikipedia.org/wiki/Annapolis,_Maryland	https://en.wikipedia.org/wiki/Annapolis,_Maryland	https://www.sec.gov/cgi-bin/browse-edgar?action=getcompany&amp;CIK=0001843110	</v>
      <v xml:space="preserve">http://creativecommons.org/licenses/by-sa/3.0/	http://creativecommons.org/licenses/by-sa/3.0/		</v>
    </spb>
    <spb s="0">
      <v xml:space="preserve">Wikipedia	Wikipedia	Sec	Weathertrends360	</v>
      <v xml:space="preserve">CC-BY-SA	CC-BY-SA			</v>
      <v xml:space="preserve">http://en.wikipedia.org/wiki/Annapolis,_Maryland	https://en.wikipedia.org/wiki/Annapolis,_Maryland	https://www.sec.gov/cgi-bin/browse-edgar?action=getcompany&amp;CIK=0001843110	https://www.weathertrends360.com/	</v>
      <v xml:space="preserve">http://creativecommons.org/licenses/by-sa/3.0/	http://creativecommons.org/licenses/by-sa/3.0/			</v>
    </spb>
    <spb s="1">
      <v>403</v>
      <v>404</v>
      <v>403</v>
      <v>403</v>
      <v>403</v>
      <v>404</v>
      <v>403</v>
      <v>405</v>
      <v>406</v>
      <v>403</v>
    </spb>
    <spb s="0">
      <v xml:space="preserve">Wikipedia	</v>
      <v xml:space="preserve">CC-BY-SA	</v>
      <v xml:space="preserve">http://en.wikipedia.org/wiki/Baltimore	</v>
      <v xml:space="preserve">http://creativecommons.org/licenses/by-sa/3.0/	</v>
    </spb>
    <spb s="0">
      <v xml:space="preserve">Wikipedia	US Census	Sec	Tasteatlas	</v>
      <v xml:space="preserve">CC-BY-SA				</v>
      <v xml:space="preserve">http://en.wikipedia.org/wiki/Baltimore	http://www.census.gov/quickfacts/table/inc110213/24510	https://www.sec.gov/cgi-bin/browse-edgar?action=getcompany&amp;CIK=0001920580	https://www.tasteatlas.com/baltimore	</v>
      <v xml:space="preserve">http://creativecommons.org/licenses/by-sa/3.0/				</v>
    </spb>
    <spb s="0">
      <v xml:space="preserve">Wikipedia	US Census	Wikipedia	Sec	</v>
      <v xml:space="preserve">CC-BY-SA		CC-BY-SA		</v>
      <v xml:space="preserve">http://en.wikipedia.org/wiki/Baltimore	http://www.census.gov/quickfacts/table/inc110213/24510	https://en.wikipedia.org/wiki/Baltimore	https://www.sec.gov/cgi-bin/browse-edgar?action=getcompany&amp;CIK=0001920580	</v>
      <v xml:space="preserve">http://creativecommons.org/licenses/by-sa/3.0/		http://creativecommons.org/licenses/by-sa/3.0/		</v>
    </spb>
    <spb s="0">
      <v xml:space="preserve">Wikipedia	US Census	Wikipedia	Sec	Tasteatlas	Weathertrends360	</v>
      <v xml:space="preserve">CC-BY-SA		CC-BY-SA				</v>
      <v xml:space="preserve">http://en.wikipedia.org/wiki/Baltimore	http://www.census.gov/quickfacts/table/inc110213/24510	https://en.wikipedia.org/wiki/Baltimore	https://www.sec.gov/cgi-bin/browse-edgar?action=getcompany&amp;CIK=0001920580	https://www.tasteatlas.com/baltimore	https://www.weathertrends360.com/	</v>
      <v xml:space="preserve">http://creativecommons.org/licenses/by-sa/3.0/		http://creativecommons.org/licenses/by-sa/3.0/				</v>
    </spb>
    <spb s="1">
      <v>408</v>
      <v>409</v>
      <v>408</v>
      <v>408</v>
      <v>408</v>
      <v>409</v>
      <v>408</v>
      <v>410</v>
      <v>411</v>
      <v>408</v>
    </spb>
    <spb s="0">
      <v xml:space="preserve">Wikipedia	</v>
      <v xml:space="preserve">Public domain	</v>
      <v xml:space="preserve">http://de.wikipedia.org/wiki/Baltimore	</v>
      <v xml:space="preserve">http://en.wikipedia.org/wiki/Public_domain	</v>
    </spb>
    <spb s="0">
      <v xml:space="preserve">Wikipedia	Wikipedia	</v>
      <v xml:space="preserve">CC-BY-SA	CC-BY-SA	</v>
      <v xml:space="preserve">http://en.wikipedia.org/wiki/Columbus,_Ohio	http://fr.wikipedia.org/wiki/Columbus_(Ohio)	</v>
      <v xml:space="preserve">http://creativecommons.org/licenses/by-sa/3.0/	http://creativecommons.org/licenses/by-sa/3.0/	</v>
    </spb>
    <spb s="0">
      <v xml:space="preserve">Wikipedia	Sec	</v>
      <v xml:space="preserve">CC-BY-SA		</v>
      <v xml:space="preserve">http://en.wikipedia.org/wiki/Columbus,_Ohio	https://www.sec.gov/cgi-bin/browse-edgar?action=getcompany&amp;CIK=0001910858	</v>
      <v xml:space="preserve">http://creativecommons.org/licenses/by-sa/3.0/		</v>
    </spb>
    <spb s="0">
      <v xml:space="preserve">Wikipedia	</v>
      <v xml:space="preserve">CC-BY-SA	</v>
      <v xml:space="preserve">http://en.wikipedia.org/wiki/Columbus,_Ohio	</v>
      <v xml:space="preserve">http://creativecommons.org/licenses/by-sa/3.0/	</v>
    </spb>
    <spb s="0">
      <v xml:space="preserve">Wikipedia	Wikipedia	Sec	</v>
      <v xml:space="preserve">CC-BY-SA	CC-BY-SA		</v>
      <v xml:space="preserve">http://en.wikipedia.org/wiki/Columbus,_Ohio	https://en.wikipedia.org/wiki/Columbus,_Ohio	https://www.sec.gov/cgi-bin/browse-edgar?action=getcompany&amp;CIK=0001910858	</v>
      <v xml:space="preserve">http://creativecommons.org/licenses/by-sa/3.0/	http://creativecommons.org/licenses/by-sa/3.0/		</v>
    </spb>
    <spb s="1">
      <v>414</v>
      <v>415</v>
      <v>416</v>
      <v>416</v>
      <v>416</v>
      <v>415</v>
      <v>416</v>
      <v>417</v>
      <v>417</v>
      <v>416</v>
    </spb>
    <spb s="0">
      <v xml:space="preserve">Wikipedia	</v>
      <v xml:space="preserve">CC-BY-SA	</v>
      <v xml:space="preserve">http://en.wikipedia.org/wiki/Baton_Rouge,_Louisiana	</v>
      <v xml:space="preserve">http://creativecommons.org/licenses/by-sa/3.0/	</v>
    </spb>
    <spb s="0">
      <v xml:space="preserve">Wikipedia	Sec	</v>
      <v xml:space="preserve">CC-BY-SA		</v>
      <v xml:space="preserve">http://en.wikipedia.org/wiki/Baton_Rouge,_Louisiana	https://www.sec.gov/cgi-bin/browse-edgar?action=getcompany&amp;CIK=0001867570	</v>
      <v xml:space="preserve">http://creativecommons.org/licenses/by-sa/3.0/		</v>
    </spb>
    <spb s="0">
      <v xml:space="preserve">Wikipedia	Wikipedia	Sec	</v>
      <v xml:space="preserve">CC-BY-SA	CC-BY-SA		</v>
      <v xml:space="preserve">http://en.wikipedia.org/wiki/Baton_Rouge,_Louisiana	https://en.wikipedia.org/wiki/Baton_Rouge,_Louisiana	https://www.sec.gov/cgi-bin/browse-edgar?action=getcompany&amp;CIK=0001867570	</v>
      <v xml:space="preserve">http://creativecommons.org/licenses/by-sa/3.0/	http://creativecommons.org/licenses/by-sa/3.0/		</v>
    </spb>
    <spb s="26">
      <v>419</v>
      <v>420</v>
      <v>419</v>
      <v>420</v>
      <v>419</v>
      <v>421</v>
      <v>421</v>
      <v>419</v>
    </spb>
    <spb s="0">
      <v xml:space="preserve">Wikipedia	Wikipedia	Wikipedia	</v>
      <v xml:space="preserve">CC-BY-SA	CC-BY-SA	CC-BY-SA	</v>
      <v xml:space="preserve">http://en.wikipedia.org/wiki/Honolulu	http://es.wikipedia.org/wiki/Honolulu	http://fr.wikipedia.org/wiki/Honolulu	</v>
      <v xml:space="preserve">http://creativecommons.org/licenses/by-sa/3.0/	http://creativecommons.org/licenses/by-sa/3.0/	http://creativecommons.org/licenses/by-sa/3.0/	</v>
    </spb>
    <spb s="0">
      <v xml:space="preserve">Wikipedia	Sec	</v>
      <v xml:space="preserve">CC-BY-SA		</v>
      <v xml:space="preserve">http://en.wikipedia.org/wiki/Honolulu	https://www.sec.gov/cgi-bin/browse-edgar?action=getcompany&amp;CIK=0001863894	</v>
      <v xml:space="preserve">http://creativecommons.org/licenses/by-sa/3.0/		</v>
    </spb>
    <spb s="0">
      <v xml:space="preserve">Wikipedia	</v>
      <v xml:space="preserve">CC-BY-SA	</v>
      <v xml:space="preserve">http://en.wikipedia.org/wiki/Honolulu	</v>
      <v xml:space="preserve">http://creativecommons.org/licenses/by-sa/3.0/	</v>
    </spb>
    <spb s="0">
      <v xml:space="preserve">Wikipedia	Wikipedia	Sec	</v>
      <v xml:space="preserve">CC-BY-SA	CC-BY-SA		</v>
      <v xml:space="preserve">http://en.wikipedia.org/wiki/Honolulu	https://en.wikipedia.org/wiki/Honolulu	https://www.sec.gov/cgi-bin/browse-edgar?action=getcompany&amp;CIK=0001863894	</v>
      <v xml:space="preserve">http://creativecommons.org/licenses/by-sa/3.0/	http://creativecommons.org/licenses/by-sa/3.0/		</v>
    </spb>
    <spb s="0">
      <v xml:space="preserve">Wikipedia	Wikipedia	</v>
      <v xml:space="preserve">CC-BY-SA	CC-BY-SA	</v>
      <v xml:space="preserve">http://en.wikipedia.org/wiki/Honolulu	http://fr.wikipedia.org/wiki/Honolulu	</v>
      <v xml:space="preserve">http://creativecommons.org/licenses/by-sa/3.0/	http://creativecommons.org/licenses/by-sa/3.0/	</v>
    </spb>
    <spb s="26">
      <v>423</v>
      <v>424</v>
      <v>425</v>
      <v>424</v>
      <v>425</v>
      <v>426</v>
      <v>426</v>
      <v>427</v>
    </spb>
    <spb s="0">
      <v xml:space="preserve">Wikipedia	</v>
      <v xml:space="preserve">CC-BY-SA	</v>
      <v xml:space="preserve">http://en.wikipedia.org/wiki/Salem,_Oregon	</v>
      <v xml:space="preserve">http://creativecommons.org/licenses/by-sa/3.0/	</v>
    </spb>
    <spb s="0">
      <v xml:space="preserve">Wikipedia	US Census	Twitter	Sec	</v>
      <v xml:space="preserve">CC-BY-SA				</v>
      <v xml:space="preserve">http://en.wikipedia.org/wiki/Salem,_Oregon	http://www.census.gov/quickfacts/table/PST120214/4164900	https://twitter.com/SalemWGNA	https://www.sec.gov/cgi-bin/browse-edgar?action=getcompany&amp;CIK=0001016683	</v>
      <v xml:space="preserve">http://creativecommons.org/licenses/by-sa/3.0/				</v>
    </spb>
    <spb s="0">
      <v xml:space="preserve">Wikipedia	US Census	Wikipedia	Sec	</v>
      <v xml:space="preserve">CC-BY-SA		CC-BY-SA		</v>
      <v xml:space="preserve">http://en.wikipedia.org/wiki/Salem,_Oregon	http://www.census.gov/quickfacts/table/PST120214/4164900	https://en.wikipedia.org/wiki/Salem,_Oregon	https://www.sec.gov/cgi-bin/browse-edgar?action=getcompany&amp;CIK=0001016683	</v>
      <v xml:space="preserve">http://creativecommons.org/licenses/by-sa/3.0/		http://creativecommons.org/licenses/by-sa/3.0/		</v>
    </spb>
    <spb s="0">
      <v xml:space="preserve">Wikipedia	US Census	</v>
      <v xml:space="preserve">CC-BY-SA		</v>
      <v xml:space="preserve">http://en.wikipedia.org/wiki/Salem,_Oregon	http://www.census.gov/quickfacts/table/PST120214/4164900	</v>
      <v xml:space="preserve">http://creativecommons.org/licenses/by-sa/3.0/		</v>
    </spb>
    <spb s="26">
      <v>429</v>
      <v>430</v>
      <v>429</v>
      <v>430</v>
      <v>429</v>
      <v>431</v>
      <v>431</v>
      <v>432</v>
    </spb>
    <spb s="0">
      <v xml:space="preserve">Wikipedia	</v>
      <v xml:space="preserve">CC BY-SA 3.0	</v>
      <v xml:space="preserve">http://nl.wikipedia.org/wiki/Salem_(Oregon)	</v>
      <v xml:space="preserve">https://creativecommons.org/licenses/by-sa/3.0	</v>
    </spb>
    <spb s="0">
      <v xml:space="preserve">Wikipedia	</v>
      <v xml:space="preserve">CC-BY-SA	</v>
      <v xml:space="preserve">http://en.wikipedia.org/wiki/Portland,_Oregon	</v>
      <v xml:space="preserve">http://creativecommons.org/licenses/by-sa/3.0/	</v>
    </spb>
    <spb s="0">
      <v xml:space="preserve">Wikipedia	Sec	</v>
      <v xml:space="preserve">CC-BY-SA		</v>
      <v xml:space="preserve">http://en.wikipedia.org/wiki/Portland,_Oregon	https://www.sec.gov/cgi-bin/browse-edgar?action=getcompany&amp;CIK=0001911412	</v>
      <v xml:space="preserve">http://creativecommons.org/licenses/by-sa/3.0/		</v>
    </spb>
    <spb s="0">
      <v xml:space="preserve">Wikipedia	Wikipedia	Sec	</v>
      <v xml:space="preserve">CC-BY-SA	CC-BY-SA		</v>
      <v xml:space="preserve">http://en.wikipedia.org/wiki/Portland,_Oregon	https://en.wikipedia.org/wiki/Portland,_Oregon	https://www.sec.gov/cgi-bin/browse-edgar?action=getcompany&amp;CIK=0001911412	</v>
      <v xml:space="preserve">http://creativecommons.org/licenses/by-sa/3.0/	http://creativecommons.org/licenses/by-sa/3.0/		</v>
    </spb>
    <spb s="1">
      <v>435</v>
      <v>436</v>
      <v>435</v>
      <v>435</v>
      <v>435</v>
      <v>436</v>
      <v>435</v>
      <v>437</v>
      <v>437</v>
      <v>435</v>
    </spb>
    <spb s="0">
      <v xml:space="preserve">Wikipedia	</v>
      <v xml:space="preserve">Public domain	</v>
      <v xml:space="preserve">http://de.wikipedia.org/wiki/Portland_(Oregon)	</v>
      <v xml:space="preserve">http://en.wikipedia.org/wiki/Public_domain	</v>
    </spb>
    <spb s="0">
      <v xml:space="preserve">Wikipedia	</v>
      <v xml:space="preserve">CC-BY-SA	</v>
      <v xml:space="preserve">http://en.wikipedia.org/wiki/Fargo,_North_Dakota	</v>
      <v xml:space="preserve">http://creativecommons.org/licenses/by-sa/3.0/	</v>
    </spb>
    <spb s="0">
      <v xml:space="preserve">Wikipedia	US Census	Wikipedia	Sec	</v>
      <v xml:space="preserve">CC-BY-SA		CC-BY-SA		</v>
      <v xml:space="preserve">http://en.wikipedia.org/wiki/Fargo,_North_Dakota	http://www.census.gov/quickfacts/table/RHI225213/3825700	https://en.wikipedia.org/wiki/Fargo,_North_Dakota	https://www.sec.gov/cgi-bin/browse-edgar?action=getcompany&amp;CIK=0001839695	</v>
      <v xml:space="preserve">http://creativecommons.org/licenses/by-sa/3.0/		http://creativecommons.org/licenses/by-sa/3.0/		</v>
    </spb>
    <spb s="26">
      <v>440</v>
      <v>441</v>
      <v>440</v>
      <v>441</v>
      <v>440</v>
      <v>441</v>
      <v>441</v>
      <v>440</v>
    </spb>
    <spb s="0">
      <v xml:space="preserve">Wikipedia	</v>
      <v xml:space="preserve">CC-BY-SA	</v>
      <v xml:space="preserve">http://en.wikipedia.org/wiki/Richmond,_Virginia	</v>
      <v xml:space="preserve">http://creativecommons.org/licenses/by-sa/3.0/	</v>
    </spb>
    <spb s="0">
      <v xml:space="preserve">Wikipedia	Wikipedia	Sec	</v>
      <v xml:space="preserve">CC-BY-SA	CC-BY-SA		</v>
      <v xml:space="preserve">http://en.wikipedia.org/wiki/Richmond,_Virginia	https://en.wikipedia.org/wiki/Richmond,_Virginia	https://www.sec.gov/cgi-bin/browse-edgar?action=getcompany&amp;CIK=0001906967	</v>
      <v xml:space="preserve">http://creativecommons.org/licenses/by-sa/3.0/	http://creativecommons.org/licenses/by-sa/3.0/		</v>
    </spb>
    <spb s="0">
      <v xml:space="preserve">Wikipedia	Wikipedia	Wikipedia	Sec	</v>
      <v xml:space="preserve">CC-BY-SA	CC-BY-SA	CC-BY-SA		</v>
      <v xml:space="preserve">http://en.wikipedia.org/wiki/Richmond,_Virginia	http://en.wikipedia.org/wiki/Richmond,_Virginia_weather	https://en.wikipedia.org/wiki/Richmond,_Virginia	https://www.sec.gov/cgi-bin/browse-edgar?action=getcompany&amp;CIK=0001906967	</v>
      <v xml:space="preserve">http://creativecommons.org/licenses/by-sa/3.0/	http://creativecommons.org/licenses/by-sa/3.0/	http://creativecommons.org/licenses/by-sa/3.0/		</v>
    </spb>
    <spb s="27">
      <v>443</v>
      <v>444</v>
      <v>443</v>
      <v>444</v>
      <v>443</v>
      <v>444</v>
      <v>445</v>
    </spb>
    <spb s="2">
      <v>11</v>
      <v>Name</v>
      <v>LearnMoreOnLink</v>
    </spb>
    <spb s="0">
      <v xml:space="preserve">Wikipedia	</v>
      <v xml:space="preserve">CC-BY-SA	</v>
      <v xml:space="preserve">http://en.wikipedia.org/wiki/Virginia_Beach,_Virginia	</v>
      <v xml:space="preserve">http://creativecommons.org/licenses/by-sa/3.0/	</v>
    </spb>
    <spb s="0">
      <v xml:space="preserve">Wikipedia	Indeed	Sec	</v>
      <v xml:space="preserve">CC-BY-SA			</v>
      <v xml:space="preserve">http://en.wikipedia.org/wiki/Virginia_Beach,_Virginia	https://www.indeed.com/cmp/Virginia-Beach-Public-Library	https://www.sec.gov/cgi-bin/browse-edgar?action=getcompany&amp;CIK=0001913231	</v>
      <v xml:space="preserve">http://creativecommons.org/licenses/by-sa/3.0/			</v>
    </spb>
    <spb s="0">
      <v xml:space="preserve">Wikipedia	Indeed	Wikipedia	Sec	</v>
      <v xml:space="preserve">CC-BY-SA		CC-BY-SA		</v>
      <v xml:space="preserve">http://en.wikipedia.org/wiki/Virginia_Beach,_Virginia	https://www.indeed.com/cmp/Virginia-Beach-Public-Library	https://en.wikipedia.org/wiki/Virginia_Beach,_Virginia	https://www.sec.gov/cgi-bin/browse-edgar?action=getcompany&amp;CIK=0001913231	</v>
      <v xml:space="preserve">http://creativecommons.org/licenses/by-sa/3.0/		http://creativecommons.org/licenses/by-sa/3.0/		</v>
    </spb>
    <spb s="0">
      <v xml:space="preserve">Wikipedia	Wikipedia	Indeed	Wikipedia	Sec	</v>
      <v xml:space="preserve">CC-BY-SA	CC-BY-SA		CC-BY-SA		</v>
      <v xml:space="preserve">http://en.wikipedia.org/wiki/Virginia_Beach,_Virginia	http://en.wikipedia.org/wiki/Munden_Point_Park	https://www.indeed.com/cmp/Virginia-Beach-Public-Library	https://en.wikipedia.org/wiki/Virginia_Beach,_Virginia	https://www.sec.gov/cgi-bin/browse-edgar?action=getcompany&amp;CIK=0001913231	</v>
      <v xml:space="preserve">http://creativecommons.org/licenses/by-sa/3.0/	http://creativecommons.org/licenses/by-sa/3.0/		http://creativecommons.org/licenses/by-sa/3.0/		</v>
    </spb>
    <spb s="27">
      <v>448</v>
      <v>449</v>
      <v>448</v>
      <v>449</v>
      <v>448</v>
      <v>450</v>
      <v>451</v>
    </spb>
    <spb s="2">
      <v>12</v>
      <v>Name</v>
      <v>LearnMoreOnLink</v>
    </spb>
    <spb s="28">
      <v>4</v>
      <v>4</v>
      <v>17</v>
      <v>4</v>
      <v>4</v>
    </spb>
    <spb s="0">
      <v xml:space="preserve">Wikipedia	Wikipedia	Wikipedia	</v>
      <v xml:space="preserve">CC-BY-SA	CC-BY-SA	CC-BY-SA	</v>
      <v xml:space="preserve">http://en.wikipedia.org/wiki/Chicago	http://de.wikipedia.org/wiki/Chicago	http://es.wikipedia.org/wiki/Chicago	</v>
      <v xml:space="preserve">http://creativecommons.org/licenses/by-sa/3.0/	http://creativecommons.org/licenses/by-sa/3.0/	http://creativecommons.org/licenses/by-sa/3.0/	</v>
    </spb>
    <spb s="0">
      <v xml:space="preserve">Wikipedia	Sec	</v>
      <v xml:space="preserve">CC-BY-SA		</v>
      <v xml:space="preserve">http://en.wikipedia.org/wiki/Chicago	https://www.sec.gov/cgi-bin/browse-edgar?action=getcompany&amp;CIK=0001912134	</v>
      <v xml:space="preserve">http://creativecommons.org/licenses/by-sa/3.0/		</v>
    </spb>
    <spb s="0">
      <v xml:space="preserve">Wikipedia	</v>
      <v xml:space="preserve">CC-BY-SA	</v>
      <v xml:space="preserve">http://en.wikipedia.org/wiki/Chicago	</v>
      <v xml:space="preserve">http://creativecommons.org/licenses/by-sa/3.0/	</v>
    </spb>
    <spb s="0">
      <v xml:space="preserve">Wikipedia	Wikipedia	Sec	</v>
      <v xml:space="preserve">CC-BY-SA	CC-BY-SA		</v>
      <v xml:space="preserve">http://en.wikipedia.org/wiki/Chicago	https://en.wikipedia.org/wiki/Chicago	https://www.sec.gov/cgi-bin/browse-edgar?action=getcompany&amp;CIK=0001912134	</v>
      <v xml:space="preserve">http://creativecommons.org/licenses/by-sa/3.0/	http://creativecommons.org/licenses/by-sa/3.0/		</v>
    </spb>
    <spb s="26">
      <v>455</v>
      <v>456</v>
      <v>457</v>
      <v>456</v>
      <v>457</v>
      <v>458</v>
      <v>458</v>
      <v>457</v>
    </spb>
    <spb s="0">
      <v xml:space="preserve">Wikipedia	</v>
      <v xml:space="preserve">Public domain	</v>
      <v xml:space="preserve">http://it.wikipedia.org/wiki/Chicago	</v>
      <v xml:space="preserve">http://en.wikipedia.org/wiki/Public_domain	</v>
    </spb>
    <spb s="0">
      <v xml:space="preserve">Wikipedia	</v>
      <v xml:space="preserve">CC-BY-SA	</v>
      <v xml:space="preserve">http://en.wikipedia.org/wiki/Louisville,_Kentucky	</v>
      <v xml:space="preserve">http://creativecommons.org/licenses/by-sa/3.0/	</v>
    </spb>
    <spb s="0">
      <v xml:space="preserve">Wikipedia	Wikidata	Sec	</v>
      <v xml:space="preserve">CC-BY-SA			</v>
      <v xml:space="preserve">http://en.wikipedia.org/wiki/Louisville,_Kentucky	https://www.wikidata.org/wiki/Q225989	https://www.sec.gov/cgi-bin/browse-edgar?action=getcompany&amp;CIK=0001909211	</v>
      <v xml:space="preserve">http://creativecommons.org/licenses/by-sa/3.0/			</v>
    </spb>
    <spb s="0">
      <v xml:space="preserve">Wikipedia	Wikipedia	Sec	</v>
      <v xml:space="preserve">CC-BY-SA	CC-BY-SA		</v>
      <v xml:space="preserve">http://en.wikipedia.org/wiki/Louisville,_Kentucky	https://en.wikipedia.org/wiki/Louisville,_Kentucky	https://www.sec.gov/cgi-bin/browse-edgar?action=getcompany&amp;CIK=0001909211	</v>
      <v xml:space="preserve">http://creativecommons.org/licenses/by-sa/3.0/	http://creativecommons.org/licenses/by-sa/3.0/		</v>
    </spb>
    <spb s="0">
      <v xml:space="preserve">Wikipedia	Wikipedia	Wikipedia	</v>
      <v xml:space="preserve">CC-BY-SA	CC-BY-SA	CC-BY-SA	</v>
      <v xml:space="preserve">http://en.wikipedia.org/wiki/Louisville,_Kentucky	http://es.wikipedia.org/wiki/Louisville	http://fr.wikipedia.org/wiki/Louisville_(Kentucky)	</v>
      <v xml:space="preserve">http://creativecommons.org/licenses/by-sa/3.0/	http://creativecommons.org/licenses/by-sa/3.0/	http://creativecommons.org/licenses/by-sa/3.0/	</v>
    </spb>
    <spb s="1">
      <v>461</v>
      <v>462</v>
      <v>461</v>
      <v>461</v>
      <v>461</v>
      <v>462</v>
      <v>461</v>
      <v>463</v>
      <v>463</v>
      <v>464</v>
    </spb>
    <spb s="29">
      <v>1</v>
      <v>4</v>
    </spb>
    <spb s="0">
      <v xml:space="preserve">Wikipedia	</v>
      <v xml:space="preserve">CC BY-SA 3.0	</v>
      <v xml:space="preserve">http://nl.wikipedia.org/wiki/Louisville_(Kentucky)	</v>
      <v xml:space="preserve">https://creativecommons.org/licenses/by-sa/3.0	</v>
    </spb>
    <spb s="0">
      <v xml:space="preserve">Wikipedia	</v>
      <v xml:space="preserve">CC-BY-SA	</v>
      <v xml:space="preserve">http://en.wikipedia.org/wiki/Phoenix,_Arizona	</v>
      <v xml:space="preserve">http://creativecommons.org/licenses/by-sa/3.0/	</v>
    </spb>
    <spb s="0">
      <v xml:space="preserve">Wikipedia	US Census	Wikipedia	Sec	</v>
      <v xml:space="preserve">CC-BY-SA		CC-BY-SA		</v>
      <v xml:space="preserve">http://en.wikipedia.org/wiki/Phoenix,_Arizona	http://www.census.gov/quickfacts/table/RHI125214/0455000	https://en.wikipedia.org/wiki/Phoenix,_Arizona	https://www.sec.gov/cgi-bin/browse-edgar?action=getcompany&amp;CIK=0001910364	</v>
      <v xml:space="preserve">http://creativecommons.org/licenses/by-sa/3.0/		http://creativecommons.org/licenses/by-sa/3.0/		</v>
    </spb>
    <spb s="0">
      <v xml:space="preserve">Wikipedia	Wikipedia	US Census	</v>
      <v xml:space="preserve">CC-BY-SA	CC-BY-SA		</v>
      <v xml:space="preserve">http://en.wikipedia.org/wiki/Phoenix,_Arizona	http://fr.wikipedia.org/wiki/Phoenix_(Arizona)	http://www.census.gov/quickfacts/table/RHI125214/0455000	</v>
      <v xml:space="preserve">http://creativecommons.org/licenses/by-sa/3.0/	http://creativecommons.org/licenses/by-sa/3.0/		</v>
    </spb>
    <spb s="1">
      <v>468</v>
      <v>469</v>
      <v>468</v>
      <v>468</v>
      <v>468</v>
      <v>469</v>
      <v>468</v>
      <v>469</v>
      <v>469</v>
      <v>470</v>
    </spb>
    <spb s="0">
      <v xml:space="preserve">Wikipedia	</v>
      <v xml:space="preserve">CC BY-SA 3.0	</v>
      <v xml:space="preserve">http://nl.wikipedia.org/wiki/Phoenix_(Arizona)	</v>
      <v xml:space="preserve">https://creativecommons.org/licenses/by-sa/3.0	</v>
    </spb>
    <spb s="0">
      <v xml:space="preserve">Wikipedia	Wikipedia	</v>
      <v xml:space="preserve">CC-BY-SA	CC-BY-SA	</v>
      <v xml:space="preserve">http://en.wikipedia.org/wiki/Milwaukee	http://es.wikipedia.org/wiki/Milwaukee	</v>
      <v xml:space="preserve">http://creativecommons.org/licenses/by-sa/3.0/	http://creativecommons.org/licenses/by-sa/3.0/	</v>
    </spb>
    <spb s="0">
      <v xml:space="preserve">Wikipedia	Sec	</v>
      <v xml:space="preserve">CC-BY-SA		</v>
      <v xml:space="preserve">http://en.wikipedia.org/wiki/Milwaukee	https://www.sec.gov/cgi-bin/browse-edgar?action=getcompany&amp;CIK=0001909750	</v>
      <v xml:space="preserve">http://creativecommons.org/licenses/by-sa/3.0/		</v>
    </spb>
    <spb s="0">
      <v xml:space="preserve">Wikipedia	</v>
      <v xml:space="preserve">CC-BY-SA	</v>
      <v xml:space="preserve">http://en.wikipedia.org/wiki/Milwaukee	</v>
      <v xml:space="preserve">http://creativecommons.org/licenses/by-sa/3.0/	</v>
    </spb>
    <spb s="0">
      <v xml:space="preserve">Wikipedia	Wikipedia	Sec	</v>
      <v xml:space="preserve">CC-BY-SA	CC-BY-SA		</v>
      <v xml:space="preserve">http://en.wikipedia.org/wiki/Milwaukee	https://en.wikipedia.org/wiki/Milwaukee	https://www.sec.gov/cgi-bin/browse-edgar?action=getcompany&amp;CIK=0001909750	</v>
      <v xml:space="preserve">http://creativecommons.org/licenses/by-sa/3.0/	http://creativecommons.org/licenses/by-sa/3.0/		</v>
    </spb>
    <spb s="0">
      <v xml:space="preserve">Wikipedia	Wikipedia	Wikipedia	Sec	</v>
      <v xml:space="preserve">CC-BY-SA	CC-BY-SA	CC-BY-SA		</v>
      <v xml:space="preserve">http://en.wikipedia.org/wiki/Milwaukee	http://es.wikipedia.org/wiki/Milwaukee	https://en.wikipedia.org/wiki/Milwaukee	https://www.sec.gov/cgi-bin/browse-edgar?action=getcompany&amp;CIK=0001909750	</v>
      <v xml:space="preserve">http://creativecommons.org/licenses/by-sa/3.0/	http://creativecommons.org/licenses/by-sa/3.0/	http://creativecommons.org/licenses/by-sa/3.0/		</v>
    </spb>
    <spb s="1">
      <v>473</v>
      <v>474</v>
      <v>473</v>
      <v>473</v>
      <v>475</v>
      <v>474</v>
      <v>475</v>
      <v>476</v>
      <v>477</v>
      <v>475</v>
    </spb>
    <spb s="0">
      <v xml:space="preserve">Wikipedia	</v>
      <v xml:space="preserve">CC-BY-SA	</v>
      <v xml:space="preserve">http://en.wikipedia.org/wiki/Indianapolis	</v>
      <v xml:space="preserve">http://creativecommons.org/licenses/by-sa/3.0/	</v>
    </spb>
    <spb s="0">
      <v xml:space="preserve">Wikipedia	US Census	Sec	</v>
      <v xml:space="preserve">CC-BY-SA			</v>
      <v xml:space="preserve">http://en.wikipedia.org/wiki/Indianapolis	http://www.census.gov/quickfacts/table/RHI225213/1836003	https://www.sec.gov/cgi-bin/browse-edgar?action=getcompany&amp;CIK=0001886853	</v>
      <v xml:space="preserve">http://creativecommons.org/licenses/by-sa/3.0/			</v>
    </spb>
    <spb s="0">
      <v xml:space="preserve">Wikipedia	US Census	Wikipedia	Sec	</v>
      <v xml:space="preserve">CC-BY-SA		CC-BY-SA		</v>
      <v xml:space="preserve">http://en.wikipedia.org/wiki/Indianapolis	http://www.census.gov/quickfacts/table/RHI225213/1836003	https://en.wikipedia.org/wiki/Indianapolis	https://www.sec.gov/cgi-bin/browse-edgar?action=getcompany&amp;CIK=0001886853	</v>
      <v xml:space="preserve">http://creativecommons.org/licenses/by-sa/3.0/		http://creativecommons.org/licenses/by-sa/3.0/		</v>
    </spb>
    <spb s="0">
      <v xml:space="preserve">Wikipedia	Wikipedia	US Census	Wikipedia	Sec	</v>
      <v xml:space="preserve">CC-BY-SA	CC-BY-SA		CC-BY-SA		</v>
      <v xml:space="preserve">http://en.wikipedia.org/wiki/Indianapolis	http://en.wikipedia.org/wiki/Hillside_(Indianapolis)	http://www.census.gov/quickfacts/table/RHI225213/1836003	https://en.wikipedia.org/wiki/Indianapolis	https://www.sec.gov/cgi-bin/browse-edgar?action=getcompany&amp;CIK=0001886853	</v>
      <v xml:space="preserve">http://creativecommons.org/licenses/by-sa/3.0/	http://creativecommons.org/licenses/by-sa/3.0/		http://creativecommons.org/licenses/by-sa/3.0/		</v>
    </spb>
    <spb s="0">
      <v xml:space="preserve">Wikipedia	Wikipedia	US Census	</v>
      <v xml:space="preserve">CC-BY-SA	CC-BY-SA		</v>
      <v xml:space="preserve">http://en.wikipedia.org/wiki/Indianapolis	http://fr.wikipedia.org/wiki/Indianapolis	http://www.census.gov/quickfacts/table/RHI225213/1836003	</v>
      <v xml:space="preserve">http://creativecommons.org/licenses/by-sa/3.0/	http://creativecommons.org/licenses/by-sa/3.0/		</v>
    </spb>
    <spb s="1">
      <v>479</v>
      <v>480</v>
      <v>479</v>
      <v>479</v>
      <v>479</v>
      <v>480</v>
      <v>479</v>
      <v>481</v>
      <v>482</v>
      <v>483</v>
    </spb>
    <spb s="0">
      <v xml:space="preserve">Wikipedia	</v>
      <v xml:space="preserve">CC-BY-SA	</v>
      <v xml:space="preserve">http://en.wikipedia.org/wiki/Nashville,_Tennessee	</v>
      <v xml:space="preserve">http://creativecommons.org/licenses/by-sa/3.0/	</v>
    </spb>
    <spb s="0">
      <v xml:space="preserve">Wikipedia	Sec	Weathertrends360	</v>
      <v xml:space="preserve">CC-BY-SA			</v>
      <v xml:space="preserve">http://en.wikipedia.org/wiki/Nashville,_Tennessee	https://www.sec.gov/cgi-bin/browse-edgar?action=getcompany&amp;CIK=0001908611	https://www.weathertrends360.com/	</v>
      <v xml:space="preserve">http://creativecommons.org/licenses/by-sa/3.0/			</v>
    </spb>
    <spb s="0">
      <v xml:space="preserve">Wikipedia	Wikipedia	</v>
      <v xml:space="preserve">CC-BY-SA	CC-BY-SA	</v>
      <v xml:space="preserve">http://en.wikipedia.org/wiki/Nashville,_Tennessee	http://it.wikipedia.org/wiki/Nashville	</v>
      <v xml:space="preserve">http://creativecommons.org/licenses/by-sa/3.0/	http://creativecommons.org/licenses/by-sa/3.0/	</v>
    </spb>
    <spb s="0">
      <v xml:space="preserve">Wikipedia	Wikipedia	Sec	</v>
      <v xml:space="preserve">CC-BY-SA	CC-BY-SA		</v>
      <v xml:space="preserve">http://en.wikipedia.org/wiki/Nashville,_Tennessee	https://en.wikipedia.org/wiki/Nashville,_Tennessee	https://www.sec.gov/cgi-bin/browse-edgar?action=getcompany&amp;CIK=0001908611	</v>
      <v xml:space="preserve">http://creativecommons.org/licenses/by-sa/3.0/	http://creativecommons.org/licenses/by-sa/3.0/		</v>
    </spb>
    <spb s="0">
      <v xml:space="preserve">Wikipedia	Wikipedia	</v>
      <v xml:space="preserve">CC-BY-SA	CC-BY-SA	</v>
      <v xml:space="preserve">http://en.wikipedia.org/wiki/Nashville,_Tennessee	http://fr.wikipedia.org/wiki/Nashville	</v>
      <v xml:space="preserve">http://creativecommons.org/licenses/by-sa/3.0/	http://creativecommons.org/licenses/by-sa/3.0/	</v>
    </spb>
    <spb s="1">
      <v>485</v>
      <v>486</v>
      <v>487</v>
      <v>487</v>
      <v>485</v>
      <v>486</v>
      <v>485</v>
      <v>488</v>
      <v>488</v>
      <v>489</v>
    </spb>
    <spb s="0">
      <v xml:space="preserve">Wikipedia	Wikipedia	</v>
      <v xml:space="preserve">CC-BY-SA	CC-BY-SA	</v>
      <v xml:space="preserve">http://en.wikipedia.org/wiki/Sioux_Falls,_South_Dakota	http://de.wikipedia.org/wiki/Sioux_Falls	</v>
      <v xml:space="preserve">http://creativecommons.org/licenses/by-sa/3.0/	http://creativecommons.org/licenses/by-sa/3.0/	</v>
    </spb>
    <spb s="0">
      <v xml:space="preserve">Wikipedia	Sec	</v>
      <v xml:space="preserve">CC-BY-SA		</v>
      <v xml:space="preserve">http://en.wikipedia.org/wiki/Sioux_Falls,_South_Dakota	https://www.sec.gov/cgi-bin/browse-edgar?action=getcompany&amp;CIK=0001871593	</v>
      <v xml:space="preserve">http://creativecommons.org/licenses/by-sa/3.0/		</v>
    </spb>
    <spb s="0">
      <v xml:space="preserve">Wikipedia	</v>
      <v xml:space="preserve">CC-BY-SA	</v>
      <v xml:space="preserve">http://en.wikipedia.org/wiki/Sioux_Falls,_South_Dakota	</v>
      <v xml:space="preserve">http://creativecommons.org/licenses/by-sa/3.0/	</v>
    </spb>
    <spb s="0">
      <v xml:space="preserve">Wikipedia	Wikipedia	Sec	</v>
      <v xml:space="preserve">CC-BY-SA	CC-BY-SA		</v>
      <v xml:space="preserve">http://en.wikipedia.org/wiki/Sioux_Falls,_South_Dakota	https://en.wikipedia.org/wiki/Sioux_Falls,_South_Dakota	https://www.sec.gov/cgi-bin/browse-edgar?action=getcompany&amp;CIK=0001871593	</v>
      <v xml:space="preserve">http://creativecommons.org/licenses/by-sa/3.0/	http://creativecommons.org/licenses/by-sa/3.0/		</v>
    </spb>
    <spb s="26">
      <v>491</v>
      <v>492</v>
      <v>493</v>
      <v>492</v>
      <v>493</v>
      <v>494</v>
      <v>494</v>
      <v>493</v>
    </spb>
    <spb s="0">
      <v xml:space="preserve">Wikipedia	</v>
      <v xml:space="preserve">CC BY-SA 3.0	</v>
      <v xml:space="preserve">http://de.wikipedia.org/wiki/Sioux_Falls	</v>
      <v xml:space="preserve">https://creativecommons.org/licenses/by-sa/3.0	</v>
    </spb>
    <spb s="0">
      <v xml:space="preserve">Wikipedia	</v>
      <v xml:space="preserve">CC-BY-SA	</v>
      <v xml:space="preserve">http://en.wikipedia.org/wiki/Albuquerque,_New_Mexico	</v>
      <v xml:space="preserve">http://creativecommons.org/licenses/by-sa/3.0/	</v>
    </spb>
    <spb s="0">
      <v xml:space="preserve">Wikipedia	Wikipedia	Sec	</v>
      <v xml:space="preserve">CC-BY-SA	CC-BY-SA		</v>
      <v xml:space="preserve">http://en.wikipedia.org/wiki/Albuquerque,_New_Mexico	https://en.wikipedia.org/wiki/Albuquerque,_New_Mexico	https://www.sec.gov/cgi-bin/browse-edgar?action=getcompany&amp;CIK=0001827785	</v>
      <v xml:space="preserve">http://creativecommons.org/licenses/by-sa/3.0/	http://creativecommons.org/licenses/by-sa/3.0/		</v>
    </spb>
    <spb s="0">
      <v xml:space="preserve">Wikipedia	Wikipedia	</v>
      <v xml:space="preserve">CC-BY-SA	CC-BY-SA	</v>
      <v xml:space="preserve">http://en.wikipedia.org/wiki/Albuquerque,_New_Mexico	http://es.wikipedia.org/wiki/Albuquerque	</v>
      <v xml:space="preserve">http://creativecommons.org/licenses/by-sa/3.0/	http://creativecommons.org/licenses/by-sa/3.0/	</v>
    </spb>
    <spb s="1">
      <v>497</v>
      <v>498</v>
      <v>497</v>
      <v>497</v>
      <v>497</v>
      <v>498</v>
      <v>497</v>
      <v>498</v>
      <v>498</v>
      <v>499</v>
    </spb>
    <spb s="0">
      <v xml:space="preserve">Wikipedia	</v>
      <v xml:space="preserve">CC-BY-SA	</v>
      <v xml:space="preserve">http://en.wikipedia.org/wiki/Lincoln,_Nebraska	</v>
      <v xml:space="preserve">http://creativecommons.org/licenses/by-sa/3.0/	</v>
    </spb>
    <spb s="0">
      <v xml:space="preserve">Wikipedia	Wikipedia	Sec	Walkscore	</v>
      <v xml:space="preserve">CC-BY-SA	CC-BY-SA			</v>
      <v xml:space="preserve">http://en.wikipedia.org/wiki/Lincoln,_Nebraska	https://en.wikipedia.org/wiki/Lincoln,_Nebraska	https://www.sec.gov/cgi-bin/browse-edgar?action=getcompany&amp;CIK=0001901275	https://www.walkscore.com/NE/Lincoln	</v>
      <v xml:space="preserve">http://creativecommons.org/licenses/by-sa/3.0/	http://creativecommons.org/licenses/by-sa/3.0/			</v>
    </spb>
    <spb s="0">
      <v xml:space="preserve">Wikipedia	Wikipedia	Sec	</v>
      <v xml:space="preserve">CC-BY-SA	CC-BY-SA		</v>
      <v xml:space="preserve">http://en.wikipedia.org/wiki/Lincoln,_Nebraska	https://en.wikipedia.org/wiki/Lincoln,_Nebraska	https://www.sec.gov/cgi-bin/browse-edgar?action=getcompany&amp;CIK=0001901275	</v>
      <v xml:space="preserve">http://creativecommons.org/licenses/by-sa/3.0/	http://creativecommons.org/licenses/by-sa/3.0/		</v>
    </spb>
    <spb s="0">
      <v xml:space="preserve">Wikipedia	Wikipedia	</v>
      <v xml:space="preserve">CC-BY-SA	CC-BY-SA	</v>
      <v xml:space="preserve">http://en.wikipedia.org/wiki/Lincoln,_Nebraska	http://es.wikipedia.org/wiki/Lincoln_(Nebraska)	</v>
      <v xml:space="preserve">http://creativecommons.org/licenses/by-sa/3.0/	http://creativecommons.org/licenses/by-sa/3.0/	</v>
    </spb>
    <spb s="26">
      <v>501</v>
      <v>502</v>
      <v>501</v>
      <v>502</v>
      <v>501</v>
      <v>503</v>
      <v>503</v>
      <v>504</v>
    </spb>
    <spb s="0">
      <v xml:space="preserve">Wikipedia	</v>
      <v xml:space="preserve">CC-BY-SA	</v>
      <v xml:space="preserve">http://en.wikipedia.org/wiki/Omaha,_Nebraska	</v>
      <v xml:space="preserve">http://creativecommons.org/licenses/by-sa/3.0/	</v>
    </spb>
    <spb s="0">
      <v xml:space="preserve">Wikipedia	Wikipedia	Wikipedia	Sec	</v>
      <v xml:space="preserve">CC-BY-SA	CC-BY-SA	CC-BY-SA		</v>
      <v xml:space="preserve">http://en.wikipedia.org/wiki/Omaha,_Nebraska	http://tr.wikipedia.org/wiki/Omaha	https://en.wikipedia.org/wiki/Omaha,_Nebraska	https://www.sec.gov/cgi-bin/browse-edgar?action=getcompany&amp;CIK=0001823587	</v>
      <v xml:space="preserve">http://creativecommons.org/licenses/by-sa/3.0/	http://creativecommons.org/licenses/by-sa/3.0/	http://creativecommons.org/licenses/by-sa/3.0/		</v>
    </spb>
    <spb s="0">
      <v xml:space="preserve">Wikipedia	Wikipedia	Sec	</v>
      <v xml:space="preserve">CC-BY-SA	CC-BY-SA		</v>
      <v xml:space="preserve">http://en.wikipedia.org/wiki/Omaha,_Nebraska	https://en.wikipedia.org/wiki/Omaha,_Nebraska	https://www.sec.gov/cgi-bin/browse-edgar?action=getcompany&amp;CIK=0001823587	</v>
      <v xml:space="preserve">http://creativecommons.org/licenses/by-sa/3.0/	http://creativecommons.org/licenses/by-sa/3.0/		</v>
    </spb>
    <spb s="0">
      <v xml:space="preserve">Wikipedia	Wikipedia	</v>
      <v xml:space="preserve">CC-BY-SA	CC-BY-SA	</v>
      <v xml:space="preserve">http://en.wikipedia.org/wiki/Omaha,_Nebraska	http://es.wikipedia.org/wiki/Omaha_(Nebraska)	</v>
      <v xml:space="preserve">http://creativecommons.org/licenses/by-sa/3.0/	http://creativecommons.org/licenses/by-sa/3.0/	</v>
    </spb>
    <spb s="1">
      <v>506</v>
      <v>507</v>
      <v>506</v>
      <v>506</v>
      <v>506</v>
      <v>507</v>
      <v>506</v>
      <v>508</v>
      <v>508</v>
      <v>509</v>
    </spb>
    <spb s="0">
      <v xml:space="preserve">Wikipedia	</v>
      <v xml:space="preserve">CC-BY-SA	</v>
      <v xml:space="preserve">http://en.wikipedia.org/wiki/Topeka,_Kansas	</v>
      <v xml:space="preserve">http://creativecommons.org/licenses/by-sa/3.0/	</v>
    </spb>
    <spb s="0">
      <v xml:space="preserve">Wikipedia	Wikipedia	Sec	</v>
      <v xml:space="preserve">CC-BY-SA	CC-BY-SA		</v>
      <v xml:space="preserve">http://en.wikipedia.org/wiki/Topeka,_Kansas	https://en.wikipedia.org/wiki/Topeka,_Kansas	https://www.sec.gov/cgi-bin/browse-edgar?action=getcompany&amp;CIK=0001847783	</v>
      <v xml:space="preserve">http://creativecommons.org/licenses/by-sa/3.0/	http://creativecommons.org/licenses/by-sa/3.0/		</v>
    </spb>
    <spb s="1">
      <v>511</v>
      <v>512</v>
      <v>511</v>
      <v>511</v>
      <v>511</v>
      <v>512</v>
      <v>511</v>
      <v>512</v>
      <v>512</v>
      <v>511</v>
    </spb>
    <spb s="0">
      <v xml:space="preserve">Wikipedia	</v>
      <v xml:space="preserve">CC-BY-SA	</v>
      <v xml:space="preserve">http://en.wikipedia.org/wiki/Atlanta	</v>
      <v xml:space="preserve">http://creativecommons.org/licenses/by-sa/3.0/	</v>
    </spb>
    <spb s="0">
      <v xml:space="preserve">Wikipedia	US Census	Sec	</v>
      <v xml:space="preserve">CC-BY-SA			</v>
      <v xml:space="preserve">http://en.wikipedia.org/wiki/Atlanta	http://www.census.gov/quickfacts/table/RHI225213/1304000	https://www.sec.gov/cgi-bin/browse-edgar?action=getcompany&amp;CIK=0001911407	</v>
      <v xml:space="preserve">http://creativecommons.org/licenses/by-sa/3.0/			</v>
    </spb>
    <spb s="0">
      <v xml:space="preserve">Wikipedia	US Census	Wikipedia	Sec	</v>
      <v xml:space="preserve">CC-BY-SA		CC-BY-SA		</v>
      <v xml:space="preserve">http://en.wikipedia.org/wiki/Atlanta	http://www.census.gov/quickfacts/table/RHI225213/1304000	https://en.wikipedia.org/wiki/Atlanta	https://www.sec.gov/cgi-bin/browse-edgar?action=getcompany&amp;CIK=0001911407	</v>
      <v xml:space="preserve">http://creativecommons.org/licenses/by-sa/3.0/		http://creativecommons.org/licenses/by-sa/3.0/		</v>
    </spb>
    <spb s="0">
      <v xml:space="preserve">Wikipedia	Wikipedia	</v>
      <v xml:space="preserve">CC-BY-SA	CC-BY-SA	</v>
      <v xml:space="preserve">http://en.wikipedia.org/wiki/Atlanta	http://es.wikipedia.org/wiki/Atlanta	</v>
      <v xml:space="preserve">http://creativecommons.org/licenses/by-sa/3.0/	http://creativecommons.org/licenses/by-sa/3.0/	</v>
    </spb>
    <spb s="26">
      <v>514</v>
      <v>515</v>
      <v>514</v>
      <v>515</v>
      <v>514</v>
      <v>516</v>
      <v>516</v>
      <v>517</v>
    </spb>
    <spb s="0">
      <v xml:space="preserve">Wikipedia	</v>
      <v xml:space="preserve">CC-BY-SA	</v>
      <v xml:space="preserve">http://en.wikipedia.org/wiki/Jackson,_Mississippi	</v>
      <v xml:space="preserve">http://creativecommons.org/licenses/by-sa/3.0/	</v>
    </spb>
    <spb s="0">
      <v xml:space="preserve">Wikipedia	Twitter	Sec	</v>
      <v xml:space="preserve">CC-BY-SA			</v>
      <v xml:space="preserve">http://en.wikipedia.org/wiki/Jackson,_Mississippi	https://twitter.com/JacksonNational	https://www.sec.gov/cgi-bin/browse-edgar?action=getcompany&amp;CIK=0001915450	</v>
      <v xml:space="preserve">http://creativecommons.org/licenses/by-sa/3.0/			</v>
    </spb>
    <spb s="0">
      <v xml:space="preserve">Wikipedia	Wikipedia	</v>
      <v xml:space="preserve">CC-BY-SA	CC-BY-SA	</v>
      <v xml:space="preserve">http://en.wikipedia.org/wiki/Jackson,_Mississippi	http://it.wikipedia.org/wiki/Jackson_(Mississippi)	</v>
      <v xml:space="preserve">http://creativecommons.org/licenses/by-sa/3.0/	http://creativecommons.org/licenses/by-sa/3.0/	</v>
    </spb>
    <spb s="0">
      <v xml:space="preserve">Wikipedia	Wikipedia	Sec	</v>
      <v xml:space="preserve">CC-BY-SA	CC-BY-SA		</v>
      <v xml:space="preserve">http://en.wikipedia.org/wiki/Jackson,_Mississippi	https://en.wikipedia.org/wiki/Jackson,_Mississippi	https://www.sec.gov/cgi-bin/browse-edgar?action=getcompany&amp;CIK=0001915450	</v>
      <v xml:space="preserve">http://creativecommons.org/licenses/by-sa/3.0/	http://creativecommons.org/licenses/by-sa/3.0/		</v>
    </spb>
    <spb s="0">
      <v xml:space="preserve">Wikipedia	Wikipedia	Wikipedia	Sec	</v>
      <v xml:space="preserve">CC-BY-SA	CC-BY-SA	CC-BY-SA		</v>
      <v xml:space="preserve">http://en.wikipedia.org/wiki/Jackson,_Mississippi	http://en.wikipedia.org/wiki/Jackson,_Mississippi_weather	https://en.wikipedia.org/wiki/Jackson,_Mississippi	https://www.sec.gov/cgi-bin/browse-edgar?action=getcompany&amp;CIK=0001915450	</v>
      <v xml:space="preserve">http://creativecommons.org/licenses/by-sa/3.0/	http://creativecommons.org/licenses/by-sa/3.0/	http://creativecommons.org/licenses/by-sa/3.0/		</v>
    </spb>
    <spb s="1">
      <v>519</v>
      <v>520</v>
      <v>521</v>
      <v>521</v>
      <v>519</v>
      <v>520</v>
      <v>519</v>
      <v>522</v>
      <v>523</v>
      <v>519</v>
    </spb>
    <spb s="0">
      <v xml:space="preserve">Wikipedia	</v>
      <v xml:space="preserve">CC BY-SA 2.0	</v>
      <v xml:space="preserve">http://de.wikipedia.org/wiki/Jackson_(Mississippi)	</v>
      <v xml:space="preserve">https://creativecommons.org/licenses/by-sa/2.0	</v>
    </spb>
    <spb s="0">
      <v xml:space="preserve">Wikipedia	</v>
      <v xml:space="preserve">CC-BY-SA	</v>
      <v xml:space="preserve">http://en.wikipedia.org/wiki/Little_Rock,_Arkansas	</v>
      <v xml:space="preserve">http://creativecommons.org/licenses/by-sa/3.0/	</v>
    </spb>
    <spb s="0">
      <v xml:space="preserve">Wikipedia	Sec	</v>
      <v xml:space="preserve">CC-BY-SA		</v>
      <v xml:space="preserve">http://en.wikipedia.org/wiki/Little_Rock,_Arkansas	https://www.sec.gov/cgi-bin/browse-edgar?action=getcompany&amp;CIK=0001915494	</v>
      <v xml:space="preserve">http://creativecommons.org/licenses/by-sa/3.0/		</v>
    </spb>
    <spb s="0">
      <v xml:space="preserve">Wikipedia	Wikipedia	</v>
      <v xml:space="preserve">CC-BY-SA	CC-BY-SA	</v>
      <v xml:space="preserve">http://en.wikipedia.org/wiki/Little_Rock,_Arkansas	http://it.wikipedia.org/wiki/Little_Rock	</v>
      <v xml:space="preserve">http://creativecommons.org/licenses/by-sa/3.0/	http://creativecommons.org/licenses/by-sa/3.0/	</v>
    </spb>
    <spb s="0">
      <v xml:space="preserve">Wikipedia	Wikipedia	Sec	</v>
      <v xml:space="preserve">CC-BY-SA	CC-BY-SA		</v>
      <v xml:space="preserve">http://en.wikipedia.org/wiki/Little_Rock,_Arkansas	https://en.wikipedia.org/wiki/Little_Rock,_Arkansas	https://www.sec.gov/cgi-bin/browse-edgar?action=getcompany&amp;CIK=0001915494	</v>
      <v xml:space="preserve">http://creativecommons.org/licenses/by-sa/3.0/	http://creativecommons.org/licenses/by-sa/3.0/		</v>
    </spb>
    <spb s="0">
      <v xml:space="preserve">Wikipedia	Wikipedia	</v>
      <v xml:space="preserve">CC-BY-SA	CC-BY-SA	</v>
      <v xml:space="preserve">http://en.wikipedia.org/wiki/Little_Rock,_Arkansas	http://es.wikipedia.org/wiki/Little_Rock_(Arkansas)	</v>
      <v xml:space="preserve">http://creativecommons.org/licenses/by-sa/3.0/	http://creativecommons.org/licenses/by-sa/3.0/	</v>
    </spb>
    <spb s="1">
      <v>526</v>
      <v>527</v>
      <v>528</v>
      <v>528</v>
      <v>526</v>
      <v>527</v>
      <v>526</v>
      <v>529</v>
      <v>529</v>
      <v>530</v>
    </spb>
    <spb s="0">
      <v xml:space="preserve">Wikipedia	</v>
      <v xml:space="preserve">Public domain	</v>
      <v xml:space="preserve">http://en.wikipedia.org/wiki/Little_Rock,_Arkansas	</v>
      <v xml:space="preserve">http://en.wikipedia.org/wiki/Public_domain	</v>
    </spb>
    <spb s="0">
      <v xml:space="preserve">Wikipedia	</v>
      <v xml:space="preserve">CC-BY-SA	</v>
      <v xml:space="preserve">http://en.wikipedia.org/wiki/Denver	</v>
      <v xml:space="preserve">http://creativecommons.org/licenses/by-sa/3.0/	</v>
    </spb>
    <spb s="0">
      <v xml:space="preserve">Wikipedia	Sec	</v>
      <v xml:space="preserve">CC-BY-SA		</v>
      <v xml:space="preserve">http://en.wikipedia.org/wiki/Denver	https://www.sec.gov/cgi-bin/browse-edgar?action=getcompany&amp;CIK=0001910580	</v>
      <v xml:space="preserve">http://creativecommons.org/licenses/by-sa/3.0/		</v>
    </spb>
    <spb s="0">
      <v xml:space="preserve">Wikipedia	Wikipedia	Sec	</v>
      <v xml:space="preserve">CC-BY-SA	CC-BY-SA		</v>
      <v xml:space="preserve">http://en.wikipedia.org/wiki/Denver	https://en.wikipedia.org/wiki/Denver	https://www.sec.gov/cgi-bin/browse-edgar?action=getcompany&amp;CIK=0001910580	</v>
      <v xml:space="preserve">http://creativecommons.org/licenses/by-sa/3.0/	http://creativecommons.org/licenses/by-sa/3.0/		</v>
    </spb>
    <spb s="0">
      <v xml:space="preserve">Wikipedia	Wikidata	Wikipedia	Sec	</v>
      <v xml:space="preserve">CC-BY-SA		CC-BY-SA		</v>
      <v xml:space="preserve">http://en.wikipedia.org/wiki/Denver	https://www.wikidata.org/wiki/Q16491875	https://en.wikipedia.org/wiki/Denver	https://www.sec.gov/cgi-bin/browse-edgar?action=getcompany&amp;CIK=0001910580	</v>
      <v xml:space="preserve">http://creativecommons.org/licenses/by-sa/3.0/		http://creativecommons.org/licenses/by-sa/3.0/		</v>
    </spb>
    <spb s="27">
      <v>533</v>
      <v>534</v>
      <v>533</v>
      <v>534</v>
      <v>533</v>
      <v>535</v>
      <v>536</v>
    </spb>
    <spb s="0">
      <v xml:space="preserve">Wikipedia	Wikipedia	</v>
      <v xml:space="preserve">CC-BY-SA	CC-BY-SA	</v>
      <v xml:space="preserve">http://en.wikipedia.org/wiki/Wilmington,_Delaware	http://es.wikipedia.org/wiki/Wilmington_(Delaware)	</v>
      <v xml:space="preserve">http://creativecommons.org/licenses/by-sa/3.0/	http://creativecommons.org/licenses/by-sa/3.0/	</v>
    </spb>
    <spb s="0">
      <v xml:space="preserve">Wikipedia	US Census	Sec	Walkscore	</v>
      <v xml:space="preserve">CC-BY-SA				</v>
      <v xml:space="preserve">http://en.wikipedia.org/wiki/Wilmington,_Delaware	http://www.census.gov/quickfacts/table/RHI125214/1077580	https://www.sec.gov/cgi-bin/browse-edgar?action=getcompany&amp;CIK=0001910389	https://www.walkscore.com/DE/Wilmington	</v>
      <v xml:space="preserve">http://creativecommons.org/licenses/by-sa/3.0/				</v>
    </spb>
    <spb s="0">
      <v xml:space="preserve">Wikipedia	</v>
      <v xml:space="preserve">CC-BY-SA	</v>
      <v xml:space="preserve">http://en.wikipedia.org/wiki/Wilmington,_Delaware	</v>
      <v xml:space="preserve">http://creativecommons.org/licenses/by-sa/3.0/	</v>
    </spb>
    <spb s="0">
      <v xml:space="preserve">Wikipedia	US Census	Wikipedia	Sec	</v>
      <v xml:space="preserve">CC-BY-SA		CC-BY-SA		</v>
      <v xml:space="preserve">http://en.wikipedia.org/wiki/Wilmington,_Delaware	http://www.census.gov/quickfacts/table/RHI125214/1077580	https://en.wikipedia.org/wiki/Wilmington,_Delaware	https://www.sec.gov/cgi-bin/browse-edgar?action=getcompany&amp;CIK=0001910389	</v>
      <v xml:space="preserve">http://creativecommons.org/licenses/by-sa/3.0/		http://creativecommons.org/licenses/by-sa/3.0/		</v>
    </spb>
    <spb s="1">
      <v>538</v>
      <v>539</v>
      <v>540</v>
      <v>540</v>
      <v>540</v>
      <v>539</v>
      <v>540</v>
      <v>541</v>
      <v>541</v>
      <v>538</v>
    </spb>
    <spb s="0">
      <v xml:space="preserve">Wikipedia	</v>
      <v xml:space="preserve">CC BY-SA 2.5	</v>
      <v xml:space="preserve">http://en.wikipedia.org/wiki/Wilmington,_Delaware	</v>
      <v xml:space="preserve">https://creativecommons.org/licenses/by-sa/2.5	</v>
    </spb>
    <spb s="0">
      <v xml:space="preserve">Wikipedia	</v>
      <v xml:space="preserve">CC-BY-SA	</v>
      <v xml:space="preserve">http://en.wikipedia.org/wiki/Waco,_Texas	</v>
      <v xml:space="preserve">http://creativecommons.org/licenses/by-sa/3.0/	</v>
    </spb>
    <spb s="0">
      <v xml:space="preserve">Wikipedia	Sec	</v>
      <v xml:space="preserve">CC-BY-SA		</v>
      <v xml:space="preserve">http://en.wikipedia.org/wiki/Waco,_Texas	https://www.sec.gov/cgi-bin/browse-edgar?action=getcompany&amp;CIK=0001705222	</v>
      <v xml:space="preserve">http://creativecommons.org/licenses/by-sa/3.0/		</v>
    </spb>
    <spb s="0">
      <v xml:space="preserve">Wikipedia	Wikipedia	Sec	</v>
      <v xml:space="preserve">CC-BY-SA	CC-BY-SA		</v>
      <v xml:space="preserve">http://en.wikipedia.org/wiki/Waco,_Texas	https://en.wikipedia.org/wiki/Waco,_Texas	https://www.sec.gov/cgi-bin/browse-edgar?action=getcompany&amp;CIK=0001705222	</v>
      <v xml:space="preserve">http://creativecommons.org/licenses/by-sa/3.0/	http://creativecommons.org/licenses/by-sa/3.0/		</v>
    </spb>
    <spb s="30">
      <v>544</v>
      <v>545</v>
      <v>545</v>
      <v>544</v>
      <v>546</v>
      <v>546</v>
      <v>544</v>
    </spb>
    <spb s="7">
      <v>square km</v>
      <v>2018</v>
    </spb>
    <spb s="0">
      <v xml:space="preserve">Wikipedia	</v>
      <v xml:space="preserve">CC BY-SA 3.0	</v>
      <v xml:space="preserve">http://en.wikipedia.org/wiki/Waco,_Texas	</v>
      <v xml:space="preserve">https://creativecommons.org/licenses/by-sa/3.0	</v>
    </spb>
    <spb s="0">
      <v xml:space="preserve">Wikipedia	Wikipedia	</v>
      <v xml:space="preserve">CC-BY-SA	CC-BY-SA	</v>
      <v xml:space="preserve">http://en.wikipedia.org/wiki/Santo_Domingo	http://de.wikipedia.org/wiki/Santo_Domingo	</v>
      <v xml:space="preserve">http://creativecommons.org/licenses/by-sa/3.0/	http://creativecommons.org/licenses/by-sa/3.0/	</v>
    </spb>
    <spb s="0">
      <v xml:space="preserve">Wikipedia	Weathertrends360	</v>
      <v xml:space="preserve">CC-BY-SA		</v>
      <v xml:space="preserve">http://en.wikipedia.org/wiki/Santo_Domingo	https://www.weathertrends360.com/	</v>
      <v xml:space="preserve">http://creativecommons.org/licenses/by-sa/3.0/		</v>
    </spb>
    <spb s="0">
      <v xml:space="preserve">Wikipedia	</v>
      <v xml:space="preserve">CC-BY-SA	</v>
      <v xml:space="preserve">http://en.wikipedia.org/wiki/Santo_Domingo	</v>
      <v xml:space="preserve">http://creativecommons.org/licenses/by-sa/3.0/	</v>
    </spb>
    <spb s="0">
      <v xml:space="preserve">Wikipedia	Wikipedia	</v>
      <v xml:space="preserve">CC-BY-SA	CC-BY-SA	</v>
      <v xml:space="preserve">http://en.wikipedia.org/wiki/Santo_Domingo	https://en.wikipedia.org/wiki/Santo_Domingo	</v>
      <v xml:space="preserve">http://creativecommons.org/licenses/by-sa/3.0/	http://creativecommons.org/licenses/by-sa/3.0/	</v>
    </spb>
    <spb s="27">
      <v>550</v>
      <v>551</v>
      <v>552</v>
      <v>551</v>
      <v>552</v>
      <v>553</v>
      <v>552</v>
    </spb>
    <spb s="7">
      <v>square km</v>
      <v>2010</v>
    </spb>
    <spb s="0">
      <v xml:space="preserve">Wikipedia	</v>
      <v xml:space="preserve">CC-BY-SA	</v>
      <v xml:space="preserve">http://en.wikipedia.org/wiki/Santo_Domingo_Province	</v>
      <v xml:space="preserve">http://creativecommons.org/licenses/by-sa/3.0/	</v>
    </spb>
    <spb s="31">
      <v>556</v>
      <v>556</v>
      <v>556</v>
      <v>556</v>
      <v>556</v>
      <v>556</v>
      <v>556</v>
    </spb>
    <spb s="2">
      <v>13</v>
      <v>Name</v>
      <v>LearnMoreOnLink</v>
    </spb>
    <spb s="32">
      <v>square km</v>
    </spb>
    <spb s="0">
      <v xml:space="preserve">Wikipedia	Cia	Youtube	</v>
      <v xml:space="preserve">CC-BY-SA			</v>
      <v xml:space="preserve">http://en.wikipedia.org/wiki/Dominican_Republic	https://www.cia.gov/library/publications/the-world-factbook/geos/dr.html?Transportation	https://www.youtube.com/user/DominicanRepublic100	</v>
      <v xml:space="preserve">http://creativecommons.org/licenses/by-sa/3.0/			</v>
    </spb>
    <spb s="0">
      <v xml:space="preserve">Cia	</v>
      <v xml:space="preserve">	</v>
      <v xml:space="preserve">https://www.cia.gov/library/publications/the-world-factbook/geos/dr.html?Transportation	</v>
      <v xml:space="preserve">	</v>
    </spb>
    <spb s="0">
      <v xml:space="preserve">Wikipedia	Twitter	Cia	Wikipedia	travel.state.gov	Sec	Youtube	</v>
      <v xml:space="preserve">CC-BY-SA			CC-BY-SA				</v>
      <v xml:space="preserve">http://en.wikipedia.org/wiki/Dominican_Republic	https://twitter.com/GoDomRep	https://www.cia.gov/library/publications/the-world-factbook/geos/dr.html?Transportation	https://en.wikipedia.org/wiki/Dominican_Republic	https://travel.state.gov/content/travel/en/international-travel/International-Travel-Country-Information-Pages/DominicanRepublic.html	https://www.sec.gov/cgi-bin/browse-edgar?action=getcompany&amp;CIK=0001787123	https://www.youtube.com/user/DominicanRepublic100	</v>
      <v xml:space="preserve">http://creativecommons.org/licenses/by-sa/3.0/			http://creativecommons.org/licenses/by-sa/3.0/				</v>
    </spb>
    <spb s="0">
      <v xml:space="preserve">Wikipedia	</v>
      <v xml:space="preserve">CC-BY-SA	</v>
      <v xml:space="preserve">http://en.wikipedia.org/wiki/Dominican_Republic	</v>
      <v xml:space="preserve">http://creativecommons.org/licenses/by-sa/3.0/	</v>
    </spb>
    <spb s="0">
      <v xml:space="preserve">travel.state.gov	Youtube	</v>
      <v xml:space="preserve">		</v>
      <v xml:space="preserve">https://travel.state.gov/content/travel/en/international-travel/International-Travel-Country-Information-Pages/DominicanRepublic.html	https://www.youtube.com/user/DominicanRepublic100	</v>
      <v xml:space="preserve">		</v>
    </spb>
    <spb s="33">
      <v>26</v>
      <v>560</v>
      <v>561</v>
      <v>562</v>
      <v>30</v>
      <v>31</v>
      <v>562</v>
      <v>563</v>
      <v>563</v>
      <v>563</v>
      <v>560</v>
      <v>563</v>
      <v>563</v>
      <v>564</v>
      <v>561</v>
      <v>35</v>
      <v>560</v>
      <v>561</v>
      <v>37</v>
      <v>563</v>
      <v>561</v>
      <v>39</v>
      <v>40</v>
      <v>41</v>
      <v>561</v>
      <v>561</v>
      <v>560</v>
      <v>561</v>
      <v>43</v>
      <v>44</v>
      <v>45</v>
      <v>46</v>
      <v>561</v>
      <v>561</v>
      <v>561</v>
      <v>561</v>
      <v>561</v>
      <v>561</v>
      <v>561</v>
      <v>561</v>
      <v>561</v>
      <v>561</v>
      <v>561</v>
      <v>47</v>
    </spb>
    <spb s="2">
      <v>14</v>
      <v>Name</v>
      <v>LearnMoreOnLink</v>
    </spb>
    <spb s="34">
      <v>2019</v>
      <v>2019</v>
      <v>square km</v>
      <v>per thousand (2018)</v>
      <v>2019</v>
      <v>2019</v>
      <v>2018</v>
      <v>per liter (2016)</v>
      <v>2019</v>
      <v>years (2018)</v>
      <v>2018</v>
      <v>per thousand (2018)</v>
      <v>2019</v>
      <v>2017</v>
      <v>2016</v>
      <v>2019</v>
      <v>2016</v>
      <v>2017</v>
      <v>kilotons per year (2016)</v>
      <v>deaths per 100,000 (2017)</v>
      <v>kWh (2014)</v>
      <v>2014</v>
      <v>2018</v>
      <v>2018</v>
      <v>2018</v>
      <v>2018</v>
      <v>2018</v>
      <v>2015</v>
      <v>2018</v>
      <v>2018</v>
      <v>2018</v>
      <v>2017</v>
      <v>2019</v>
    </spb>
    <spb s="0">
      <v xml:space="preserve">Wikipedia	Wikipedia	</v>
      <v xml:space="preserve">CC-BY-SA	CC-BY-SA	</v>
      <v xml:space="preserve">http://en.wikipedia.org/wiki/San_Pedro_de_Macorís_Province	http://zh.wikipedia.org/zh-tw/index.html?curid=1072675	</v>
      <v xml:space="preserve">http://creativecommons.org/licenses/by-sa/3.0/	http://creativecommons.org/licenses/by-sa/3.0/	</v>
    </spb>
    <spb s="0">
      <v xml:space="preserve">Wikipedia	</v>
      <v xml:space="preserve">CC-BY-SA	</v>
      <v xml:space="preserve">http://en.wikipedia.org/wiki/San_Pedro_de_Macorís_Province	</v>
      <v xml:space="preserve">http://creativecommons.org/licenses/by-sa/3.0/	</v>
    </spb>
    <spb s="35">
      <v>568</v>
      <v>568</v>
      <v>568</v>
      <v>569</v>
      <v>569</v>
      <v>568</v>
      <v>568</v>
      <v>568</v>
    </spb>
    <spb s="0">
      <v xml:space="preserve">Wikipedia	</v>
      <v xml:space="preserve">CC-BY-SA	</v>
      <v xml:space="preserve">http://en.wikipedia.org/wiki/San_Pedro_de_Macorís	</v>
      <v xml:space="preserve">http://creativecommons.org/licenses/by-sa/3.0/	</v>
    </spb>
    <spb s="0">
      <v xml:space="preserve">Wikipedia	Wikipedia	</v>
      <v xml:space="preserve">CC-BY-SA	CC-BY-SA	</v>
      <v xml:space="preserve">http://en.wikipedia.org/wiki/San_Pedro_de_Macorís	http://zh.wikipedia.org/zh-tw/index.html?curid=2979662	</v>
      <v xml:space="preserve">http://creativecommons.org/licenses/by-sa/3.0/	http://creativecommons.org/licenses/by-sa/3.0/	</v>
    </spb>
    <spb s="0">
      <v xml:space="preserve">Wikipedia	</v>
      <v xml:space="preserve">CC-BY-SA	</v>
      <v xml:space="preserve">http://zh.wikipedia.org/zh-tw/index.html?curid=2979662	</v>
      <v xml:space="preserve">http://creativecommons.org/licenses/by-sa/3.0/	</v>
    </spb>
    <spb s="36">
      <v>571</v>
      <v>572</v>
      <v>573</v>
      <v>573</v>
      <v>573</v>
      <v>572</v>
      <v>571</v>
      <v>572</v>
      <v>572</v>
    </spb>
    <spb s="2">
      <v>15</v>
      <v>Name</v>
      <v>LearnMoreOnLink</v>
    </spb>
    <spb s="0">
      <v xml:space="preserve">Wikipedia	</v>
      <v xml:space="preserve">CC-BY-SA	</v>
      <v xml:space="preserve">http://en.wikipedia.org/wiki/Hot_Springs,_Arkansas	</v>
      <v xml:space="preserve">http://creativecommons.org/licenses/by-sa/3.0/	</v>
    </spb>
    <spb s="0">
      <v xml:space="preserve">Wikipedia	Walkscore	</v>
      <v xml:space="preserve">CC-BY-SA		</v>
      <v xml:space="preserve">http://en.wikipedia.org/wiki/Hot_Springs,_Arkansas	https://www.walkscore.com/AR/Hot_Springs	</v>
      <v xml:space="preserve">http://creativecommons.org/licenses/by-sa/3.0/		</v>
    </spb>
    <spb s="0">
      <v xml:space="preserve">Wikipedia	Wikipedia	</v>
      <v xml:space="preserve">CC-BY-SA	CC-BY-SA	</v>
      <v xml:space="preserve">http://en.wikipedia.org/wiki/Hot_Springs,_Arkansas	https://en.wikipedia.org/wiki/Hot_Springs,_Arkansas	</v>
      <v xml:space="preserve">http://creativecommons.org/licenses/by-sa/3.0/	http://creativecommons.org/licenses/by-sa/3.0/	</v>
    </spb>
    <spb s="1">
      <v>576</v>
      <v>577</v>
      <v>576</v>
      <v>576</v>
      <v>576</v>
      <v>577</v>
      <v>576</v>
      <v>578</v>
      <v>578</v>
      <v>576</v>
    </spb>
    <spb s="0">
      <v xml:space="preserve">Wikipedia	</v>
      <v xml:space="preserve">CC-BY-SA	</v>
      <v xml:space="preserve">http://en.wikipedia.org/wiki/Ottawa	</v>
      <v xml:space="preserve">http://creativecommons.org/licenses/by-sa/3.0/	</v>
    </spb>
    <spb s="0">
      <v xml:space="preserve">Wikipedia	Sec	Walkscore	Weathertrends360	</v>
      <v xml:space="preserve">CC-BY-SA				</v>
      <v xml:space="preserve">http://en.wikipedia.org/wiki/Ottawa	https://www.sec.gov/cgi-bin/browse-edgar?action=getcompany&amp;CIK=0001845840	https://www.walkscore.com/CA-ON/Ottawa	https://www.weathertrends360.com/	</v>
      <v xml:space="preserve">http://creativecommons.org/licenses/by-sa/3.0/				</v>
    </spb>
    <spb s="0">
      <v xml:space="preserve">Wikipedia	Wikipedia	Sec	Walkscore	</v>
      <v xml:space="preserve">CC-BY-SA	CC-BY-SA			</v>
      <v xml:space="preserve">http://en.wikipedia.org/wiki/Ottawa	https://en.wikipedia.org/wiki/Ottawa	https://www.sec.gov/cgi-bin/browse-edgar?action=getcompany&amp;CIK=0001845840	https://www.walkscore.com/CA-ON/Ottawa	</v>
      <v xml:space="preserve">http://creativecommons.org/licenses/by-sa/3.0/	http://creativecommons.org/licenses/by-sa/3.0/			</v>
    </spb>
    <spb s="0">
      <v xml:space="preserve">Wikipedia	Sec	Walkscore	</v>
      <v xml:space="preserve">CC-BY-SA			</v>
      <v xml:space="preserve">http://en.wikipedia.org/wiki/Ottawa	https://www.sec.gov/cgi-bin/browse-edgar?action=getcompany&amp;CIK=0001845840	https://www.walkscore.com/CA-ON/Ottawa	</v>
      <v xml:space="preserve">http://creativecommons.org/licenses/by-sa/3.0/			</v>
    </spb>
    <spb s="27">
      <v>580</v>
      <v>581</v>
      <v>580</v>
      <v>581</v>
      <v>580</v>
      <v>582</v>
      <v>583</v>
    </spb>
    <spb s="7">
      <v>square km</v>
      <v>2021</v>
    </spb>
    <spb s="0">
      <v xml:space="preserve">Wikipedia	</v>
      <v xml:space="preserve">CC-BY-SA	</v>
      <v xml:space="preserve">http://en.wikipedia.org/wiki/Ontario	</v>
      <v xml:space="preserve">http://creativecommons.org/licenses/by-sa/3.0/	</v>
    </spb>
    <spb s="0">
      <v xml:space="preserve">Wikipedia	Wikidata	Sec	www150.statcan.gc.ca	</v>
      <v xml:space="preserve">CC-BY-SA				</v>
      <v xml:space="preserve">http://en.wikipedia.org/wiki/Ontario	https://www.wikidata.org/wiki/Q572224	https://www.sec.gov/cgi-bin/browse-edgar?action=getcompany&amp;CIK=0001915565	https://www150.statcan.gc.ca/t1/tbl1/en/tv.action?pid=3410000301	</v>
      <v xml:space="preserve">http://creativecommons.org/licenses/by-sa/3.0/				</v>
    </spb>
    <spb s="0">
      <v xml:space="preserve">www150.statcan.gc.ca	</v>
      <v xml:space="preserve">	</v>
      <v xml:space="preserve">https://www150.statcan.gc.ca/t1/tbl1/en/tv.action?pid=3410000301	</v>
      <v xml:space="preserve">	</v>
    </spb>
    <spb s="0">
      <v xml:space="preserve">Wikipedia	Sec	</v>
      <v xml:space="preserve">CC-BY-SA		</v>
      <v xml:space="preserve">http://en.wikipedia.org/wiki/Ontario	https://www.sec.gov/cgi-bin/browse-edgar?action=getcompany&amp;CIK=0001915565	</v>
      <v xml:space="preserve">http://creativecommons.org/licenses/by-sa/3.0/		</v>
    </spb>
    <spb s="0">
      <v xml:space="preserve">Wikipedia	Wikipedia	Sec	www150.statcan.gc.ca	</v>
      <v xml:space="preserve">CC-BY-SA	CC-BY-SA			</v>
      <v xml:space="preserve">http://en.wikipedia.org/wiki/Ontario	https://en.wikipedia.org/wiki/Ontario	https://www.sec.gov/cgi-bin/browse-edgar?action=getcompany&amp;CIK=0001915565	https://www150.statcan.gc.ca/t1/tbl1/en/tv.action?pid=3410000301	</v>
      <v xml:space="preserve">http://creativecommons.org/licenses/by-sa/3.0/	http://creativecommons.org/licenses/by-sa/3.0/			</v>
    </spb>
    <spb s="0">
      <v xml:space="preserve">Wikipedia	www150.statcan.gc.ca	</v>
      <v xml:space="preserve">CC-BY-SA		</v>
      <v xml:space="preserve">http://en.wikipedia.org/wiki/Ontario	https://www150.statcan.gc.ca/t1/tbl1/en/tv.action?pid=3410000301	</v>
      <v xml:space="preserve">http://creativecommons.org/licenses/by-sa/3.0/		</v>
    </spb>
    <spb s="37">
      <v>586</v>
      <v>587</v>
      <v>588</v>
      <v>588</v>
      <v>587</v>
      <v>586</v>
      <v>586</v>
      <v>589</v>
      <v>588</v>
      <v>590</v>
      <v>588</v>
      <v>589</v>
      <v>588</v>
      <v>591</v>
    </spb>
    <spb s="2">
      <v>16</v>
      <v>Name</v>
      <v>LearnMoreOnLink</v>
    </spb>
    <spb s="38">
      <v>square km</v>
      <v>2016</v>
      <v>2016</v>
      <v>2016</v>
      <v>2017-12</v>
      <v>2016</v>
      <v>2016</v>
    </spb>
    <spb s="0">
      <v xml:space="preserve">Wikipedia	</v>
      <v xml:space="preserve">Public domain	</v>
      <v xml:space="preserve">http://en.wikipedia.org/wiki/Ontario	</v>
      <v xml:space="preserve">http://en.wikipedia.org/wiki/Public_domain	</v>
    </spb>
    <spb s="8">
      <v>15</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Wikipedia	Cia	</v>
      <v xml:space="preserve">CC-BY-SA	CC-BY-SA		</v>
      <v xml:space="preserve">http://en.wikipedia.org/wiki/Canada	http://fr.wikipedia.org/wiki/Canada	https://www.cia.gov/library/publications/the-world-factbook/geos/ca.html?Transportation	</v>
      <v xml:space="preserve">http://creativecommons.org/licenses/by-sa/3.0/	http://creativecommons.org/licenses/by-sa/3.0/		</v>
    </spb>
    <spb s="0">
      <v xml:space="preserve">Wikipedia	Wikipedia	Cia	travel.state.gov	Sec	www150.statcan.gc.ca	</v>
      <v xml:space="preserve">CC-BY-SA	CC-BY-SA					</v>
      <v xml:space="preserve">http://en.wikipedia.org/wiki/Canada	https://en.wikipedia.org/wiki/Canada	https://www.cia.gov/library/publications/the-world-factbook/geos/ca.html?Transportation	https://travel.state.gov/content/travel/en/international-travel/International-Travel-Country-Information-Pages/Canada.html	https://www.sec.gov/cgi-bin/browse-edgar?action=getcompany&amp;CIK=0001915565	https://www150.statcan.gc.ca/t1/tbl1/en/tv.action?pid=3410000301	</v>
      <v xml:space="preserve">http://creativecommons.org/licenses/by-sa/3.0/	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https://www.sec.gov/cgi-bin/browse-edgar?action=getcompany&amp;CIK=0001915565	</v>
      <v xml:space="preserve">http://creativecommons.org/licenses/by-sa/3.0/	http://creativecommons.org/licenses/by-sa/3.0/				</v>
    </spb>
    <spb s="39">
      <v>26</v>
      <v>597</v>
      <v>598</v>
      <v>599</v>
      <v>30</v>
      <v>600</v>
      <v>599</v>
      <v>600</v>
      <v>600</v>
      <v>601</v>
      <v>600</v>
      <v>600</v>
      <v>602</v>
      <v>35</v>
      <v>597</v>
      <v>602</v>
      <v>37</v>
      <v>603</v>
      <v>602</v>
      <v>39</v>
      <v>40</v>
      <v>41</v>
      <v>602</v>
      <v>602</v>
      <v>604</v>
      <v>602</v>
      <v>43</v>
      <v>44</v>
      <v>45</v>
      <v>46</v>
      <v>602</v>
      <v>597</v>
      <v>602</v>
      <v>602</v>
      <v>602</v>
      <v>602</v>
      <v>602</v>
      <v>602</v>
      <v>602</v>
      <v>602</v>
      <v>602</v>
      <v>602</v>
      <v>47</v>
    </spb>
    <spb s="15">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Wikipedia	</v>
      <v xml:space="preserve">Public domain	</v>
      <v xml:space="preserve">http://en.wikipedia.org/wiki/Canada	</v>
      <v xml:space="preserve">http://en.wikipedia.org/wiki/Public_domain	</v>
    </spb>
    <spb s="0">
      <v xml:space="preserve">Wikipedia	</v>
      <v xml:space="preserve">CC-BY-SA	</v>
      <v xml:space="preserve">http://en.wikipedia.org/wiki/Toronto	</v>
      <v xml:space="preserve">http://creativecommons.org/licenses/by-sa/3.0/	</v>
    </spb>
    <spb s="0">
      <v xml:space="preserve">Wikipedia	Sec	Walkscore	Weathertrends360	</v>
      <v xml:space="preserve">CC-BY-SA				</v>
      <v xml:space="preserve">http://en.wikipedia.org/wiki/Toronto	https://www.sec.gov/cgi-bin/browse-edgar?action=getcompany&amp;CIK=0001915565	https://www.walkscore.com/CA-ON/Toronto	https://www.weathertrends360.com/	</v>
      <v xml:space="preserve">http://creativecommons.org/licenses/by-sa/3.0/				</v>
    </spb>
    <spb s="0">
      <v xml:space="preserve">Wikipedia	Wikipedia	Sec	Walkscore	</v>
      <v xml:space="preserve">CC-BY-SA	CC-BY-SA			</v>
      <v xml:space="preserve">http://en.wikipedia.org/wiki/Toronto	https://en.wikipedia.org/wiki/Toronto	https://www.sec.gov/cgi-bin/browse-edgar?action=getcompany&amp;CIK=0001915565	https://www.walkscore.com/CA-ON/Toronto	</v>
      <v xml:space="preserve">http://creativecommons.org/licenses/by-sa/3.0/	http://creativecommons.org/licenses/by-sa/3.0/			</v>
    </spb>
    <spb s="0">
      <v xml:space="preserve">Wikipedia	Sec	Walkscore	</v>
      <v xml:space="preserve">CC-BY-SA			</v>
      <v xml:space="preserve">http://en.wikipedia.org/wiki/Toronto	https://www.sec.gov/cgi-bin/browse-edgar?action=getcompany&amp;CIK=0001915565	https://www.walkscore.com/CA-ON/Toronto	</v>
      <v xml:space="preserve">http://creativecommons.org/licenses/by-sa/3.0/			</v>
    </spb>
    <spb s="27">
      <v>608</v>
      <v>609</v>
      <v>608</v>
      <v>609</v>
      <v>608</v>
      <v>610</v>
      <v>611</v>
    </spb>
    <spb s="0">
      <v xml:space="preserve">Wikipedia	</v>
      <v xml:space="preserve">CC-BY-SA	</v>
      <v xml:space="preserve">http://en.wikipedia.org/wiki/Quebec	</v>
      <v xml:space="preserve">http://creativecommons.org/licenses/by-sa/3.0/	</v>
    </spb>
    <spb s="0">
      <v xml:space="preserve">Wikipedia	www150.statcan.gc.ca	</v>
      <v xml:space="preserve">CC-BY-SA		</v>
      <v xml:space="preserve">http://en.wikipedia.org/wiki/Quebec	https://www150.statcan.gc.ca/t1/tbl1/en/tv.action?pid=3410000301	</v>
      <v xml:space="preserve">http://creativecommons.org/licenses/by-sa/3.0/		</v>
    </spb>
    <spb s="0">
      <v xml:space="preserve">Wikipedia	Wikipedia	www150.statcan.gc.ca	</v>
      <v xml:space="preserve">CC-BY-SA	CC-BY-SA		</v>
      <v xml:space="preserve">http://en.wikipedia.org/wiki/Quebec	https://en.wikipedia.org/wiki/Quebec	https://www150.statcan.gc.ca/t1/tbl1/en/tv.action?pid=3410000301	</v>
      <v xml:space="preserve">http://creativecommons.org/licenses/by-sa/3.0/	http://creativecommons.org/licenses/by-sa/3.0/		</v>
    </spb>
    <spb s="40">
      <v>613</v>
      <v>614</v>
      <v>588</v>
      <v>614</v>
      <v>613</v>
      <v>613</v>
      <v>588</v>
      <v>615</v>
      <v>588</v>
      <v>613</v>
      <v>588</v>
      <v>614</v>
    </spb>
    <spb s="2">
      <v>17</v>
      <v>Name</v>
      <v>LearnMoreOnLink</v>
    </spb>
    <spb s="38">
      <v>square km</v>
      <v>2016</v>
      <v>2020</v>
      <v>2016</v>
      <v>2017-12</v>
      <v>2016</v>
      <v>2016</v>
    </spb>
    <spb s="0">
      <v xml:space="preserve">Wikipedia	</v>
      <v xml:space="preserve">CC-BY-SA-3.0	</v>
      <v xml:space="preserve">http://pl.wikipedia.org/wiki/Quebec	</v>
      <v xml:space="preserve">http://creativecommons.org/licenses/by-sa/3.0/	</v>
    </spb>
    <spb s="0">
      <v xml:space="preserve">Wikipedia	</v>
      <v xml:space="preserve">CC-BY-SA	</v>
      <v xml:space="preserve">http://en.wikipedia.org/wiki/British_Columbia	</v>
      <v xml:space="preserve">http://creativecommons.org/licenses/by-sa/3.0/	</v>
    </spb>
    <spb s="0">
      <v xml:space="preserve">Wikipedia	Sec	www150.statcan.gc.ca	</v>
      <v xml:space="preserve">CC-BY-SA			</v>
      <v xml:space="preserve">http://en.wikipedia.org/wiki/British_Columbia	https://www.sec.gov/cgi-bin/browse-edgar?action=getcompany&amp;CIK=0001894090	https://www150.statcan.gc.ca/t1/tbl1/en/tv.action?pid=3410000301	</v>
      <v xml:space="preserve">http://creativecommons.org/licenses/by-sa/3.0/			</v>
    </spb>
    <spb s="0">
      <v xml:space="preserve">Wikipedia	Wikipedia	Sec	www150.statcan.gc.ca	</v>
      <v xml:space="preserve">CC-BY-SA	CC-BY-SA			</v>
      <v xml:space="preserve">http://en.wikipedia.org/wiki/British_Columbia	https://en.wikipedia.org/wiki/British_Columbia	https://www.sec.gov/cgi-bin/browse-edgar?action=getcompany&amp;CIK=0001894090	https://www150.statcan.gc.ca/t1/tbl1/en/tv.action?pid=3410000301	</v>
      <v xml:space="preserve">http://creativecommons.org/licenses/by-sa/3.0/	http://creativecommons.org/licenses/by-sa/3.0/			</v>
    </spb>
    <spb s="0">
      <v xml:space="preserve">Wikipedia	Sec	</v>
      <v xml:space="preserve">CC-BY-SA		</v>
      <v xml:space="preserve">http://en.wikipedia.org/wiki/British_Columbia	https://www.sec.gov/cgi-bin/browse-edgar?action=getcompany&amp;CIK=0001894090	</v>
      <v xml:space="preserve">http://creativecommons.org/licenses/by-sa/3.0/		</v>
    </spb>
    <spb s="0">
      <v xml:space="preserve">Wikipedia	www150.statcan.gc.ca	</v>
      <v xml:space="preserve">CC-BY-SA		</v>
      <v xml:space="preserve">http://en.wikipedia.org/wiki/British_Columbia	https://www150.statcan.gc.ca/t1/tbl1/en/tv.action?pid=3410000301	</v>
      <v xml:space="preserve">http://creativecommons.org/licenses/by-sa/3.0/		</v>
    </spb>
    <spb s="41">
      <v>620</v>
      <v>621</v>
      <v>588</v>
      <v>588</v>
      <v>621</v>
      <v>620</v>
      <v>620</v>
      <v>588</v>
      <v>622</v>
      <v>588</v>
      <v>623</v>
      <v>588</v>
      <v>624</v>
    </spb>
    <spb s="0">
      <v xml:space="preserve">Wikipedia	</v>
      <v xml:space="preserve">Public domain	</v>
      <v xml:space="preserve">http://en.wikipedia.org/wiki/British_Columbia	</v>
      <v xml:space="preserve">http://en.wikipedia.org/wiki/Public_domain	</v>
    </spb>
    <spb s="0">
      <v xml:space="preserve">Wikipedia	</v>
      <v xml:space="preserve">CC-BY-SA	</v>
      <v xml:space="preserve">http://en.wikipedia.org/wiki/Manitoba	</v>
      <v xml:space="preserve">http://creativecommons.org/licenses/by-sa/3.0/	</v>
    </spb>
    <spb s="0">
      <v xml:space="preserve">Wikipedia	Wikipedia	Sec	</v>
      <v xml:space="preserve">CC-BY-SA	CC-BY-SA		</v>
      <v xml:space="preserve">http://en.wikipedia.org/wiki/Manitoba	https://en.wikipedia.org/wiki/Manitoba	https://www.sec.gov/cgi-bin/browse-edgar?action=getcompany&amp;CIK=0001800916	</v>
      <v xml:space="preserve">http://creativecommons.org/licenses/by-sa/3.0/	http://creativecommons.org/licenses/by-sa/3.0/		</v>
    </spb>
    <spb s="0">
      <v xml:space="preserve">Wikipedia	</v>
      <v xml:space="preserve">CC-BY-SA	</v>
      <v xml:space="preserve">https://en.wikipedia.org/wiki/Manitoba	</v>
      <v xml:space="preserve">http://creativecommons.org/licenses/by-sa/3.0/	</v>
    </spb>
    <spb s="0">
      <v xml:space="preserve">Wikipedia	Sec	</v>
      <v xml:space="preserve">CC-BY-SA		</v>
      <v xml:space="preserve">http://en.wikipedia.org/wiki/Manitoba	https://www.sec.gov/cgi-bin/browse-edgar?action=getcompany&amp;CIK=0001800916	</v>
      <v xml:space="preserve">http://creativecommons.org/licenses/by-sa/3.0/		</v>
    </spb>
    <spb s="0">
      <v xml:space="preserve">Wikipedia	Wikipedia	</v>
      <v xml:space="preserve">CC-BY-SA	CC-BY-SA	</v>
      <v xml:space="preserve">http://en.wikipedia.org/wiki/Manitoba	https://en.wikipedia.org/wiki/Manitoba	</v>
      <v xml:space="preserve">http://creativecommons.org/licenses/by-sa/3.0/	http://creativecommons.org/licenses/by-sa/3.0/	</v>
    </spb>
    <spb s="37">
      <v>627</v>
      <v>628</v>
      <v>629</v>
      <v>629</v>
      <v>628</v>
      <v>627</v>
      <v>627</v>
      <v>630</v>
      <v>629</v>
      <v>628</v>
      <v>629</v>
      <v>630</v>
      <v>629</v>
      <v>631</v>
    </spb>
    <spb s="2">
      <v>18</v>
      <v>Name</v>
      <v>LearnMoreOnLink</v>
    </spb>
    <spb s="0">
      <v xml:space="preserve">Wikipedia	</v>
      <v xml:space="preserve">CC-BY-SA	</v>
      <v xml:space="preserve">http://en.wikipedia.org/wiki/Franklin,_Kewaunee_County,_Wisconsin	</v>
      <v xml:space="preserve">http://creativecommons.org/licenses/by-sa/3.0/	</v>
    </spb>
    <spb s="26">
      <v>634</v>
      <v>634</v>
      <v>634</v>
      <v>634</v>
      <v>634</v>
      <v>634</v>
      <v>634</v>
      <v>634</v>
    </spb>
    <spb s="0">
      <v xml:space="preserve">Wikipedia	</v>
      <v xml:space="preserve">CC-BY-SA	</v>
      <v xml:space="preserve">http://en.wikipedia.org/wiki/Decatur,_Georgia	</v>
      <v xml:space="preserve">http://creativecommons.org/licenses/by-sa/3.0/	</v>
    </spb>
    <spb s="0">
      <v xml:space="preserve">Wikipedia	Sec	</v>
      <v xml:space="preserve">CC-BY-SA		</v>
      <v xml:space="preserve">http://en.wikipedia.org/wiki/Decatur,_Georgia	https://www.sec.gov/cgi-bin/browse-edgar?action=getcompany&amp;CIK=0001633389	</v>
      <v xml:space="preserve">http://creativecommons.org/licenses/by-sa/3.0/		</v>
    </spb>
    <spb s="0">
      <v xml:space="preserve">Wikipedia	Wikipedia	</v>
      <v xml:space="preserve">CC-BY-SA	CC-BY-SA	</v>
      <v xml:space="preserve">http://en.wikipedia.org/wiki/Decatur,_Georgia	http://it.wikipedia.org/wiki/Decatur_(Georgia)	</v>
      <v xml:space="preserve">http://creativecommons.org/licenses/by-sa/3.0/	http://creativecommons.org/licenses/by-sa/3.0/	</v>
    </spb>
    <spb s="0">
      <v xml:space="preserve">Wikipedia	Wikipedia	Sec	</v>
      <v xml:space="preserve">CC-BY-SA	CC-BY-SA		</v>
      <v xml:space="preserve">http://en.wikipedia.org/wiki/Decatur,_Georgia	https://en.wikipedia.org/wiki/Decatur,_Georgia	https://www.sec.gov/cgi-bin/browse-edgar?action=getcompany&amp;CIK=0001633389	</v>
      <v xml:space="preserve">http://creativecommons.org/licenses/by-sa/3.0/	http://creativecommons.org/licenses/by-sa/3.0/		</v>
    </spb>
    <spb s="0">
      <v xml:space="preserve">Wikipedia	Wikipedia	</v>
      <v xml:space="preserve">CC-BY-SA	CC-BY-SA	</v>
      <v xml:space="preserve">http://en.wikipedia.org/wiki/Decatur,_Georgia	http://es.wikipedia.org/wiki/Decatur_(Georgia)	</v>
      <v xml:space="preserve">http://creativecommons.org/licenses/by-sa/3.0/	http://creativecommons.org/licenses/by-sa/3.0/	</v>
    </spb>
    <spb s="1">
      <v>636</v>
      <v>637</v>
      <v>638</v>
      <v>638</v>
      <v>636</v>
      <v>637</v>
      <v>636</v>
      <v>639</v>
      <v>639</v>
      <v>640</v>
    </spb>
    <spb s="0">
      <v xml:space="preserve">Wikipedia	</v>
      <v xml:space="preserve">CC-BY-SA	</v>
      <v xml:space="preserve">http://en.wikipedia.org/wiki/Milton,_Georgia	</v>
      <v xml:space="preserve">http://creativecommons.org/licenses/by-sa/3.0/	</v>
    </spb>
    <spb s="0">
      <v xml:space="preserve">Wikipedia	Sec	Walkscore	</v>
      <v xml:space="preserve">CC-BY-SA			</v>
      <v xml:space="preserve">http://en.wikipedia.org/wiki/Milton,_Georgia	https://www.sec.gov/cgi-bin/browse-edgar?action=getcompany&amp;CIK=0000949721	https://www.walkscore.com/GA/Milton	</v>
      <v xml:space="preserve">http://creativecommons.org/licenses/by-sa/3.0/			</v>
    </spb>
    <spb s="0">
      <v xml:space="preserve">Wikipedia	Wikipedia	Sec	</v>
      <v xml:space="preserve">CC-BY-SA	CC-BY-SA		</v>
      <v xml:space="preserve">http://en.wikipedia.org/wiki/Milton,_Georgia	https://en.wikipedia.org/wiki/Milton,_Georgia	https://www.sec.gov/cgi-bin/browse-edgar?action=getcompany&amp;CIK=0000949721	</v>
      <v xml:space="preserve">http://creativecommons.org/licenses/by-sa/3.0/	http://creativecommons.org/licenses/by-sa/3.0/		</v>
    </spb>
    <spb s="0">
      <v xml:space="preserve">Wikipedia	Wikipedia	</v>
      <v xml:space="preserve">CC-BY-SA	CC-BY-SA	</v>
      <v xml:space="preserve">http://en.wikipedia.org/wiki/Milton,_Georgia	http://es.wikipedia.org/wiki/Milton_(Georgia)	</v>
      <v xml:space="preserve">http://creativecommons.org/licenses/by-sa/3.0/	http://creativecommons.org/licenses/by-sa/3.0/	</v>
    </spb>
    <spb s="1">
      <v>642</v>
      <v>643</v>
      <v>642</v>
      <v>642</v>
      <v>642</v>
      <v>643</v>
      <v>642</v>
      <v>644</v>
      <v>644</v>
      <v>645</v>
    </spb>
    <spb s="0">
      <v xml:space="preserve">Wikipedia	</v>
      <v xml:space="preserve">CC-BY-SA	</v>
      <v xml:space="preserve">http://en.wikipedia.org/wiki/Carlsbad,_California	</v>
      <v xml:space="preserve">http://creativecommons.org/licenses/by-sa/3.0/	</v>
    </spb>
    <spb s="0">
      <v xml:space="preserve">Wikipedia	Sec	</v>
      <v xml:space="preserve">CC-BY-SA		</v>
      <v xml:space="preserve">http://en.wikipedia.org/wiki/Carlsbad,_California	https://www.sec.gov/cgi-bin/browse-edgar?action=getcompany&amp;CIK=0001863127	</v>
      <v xml:space="preserve">http://creativecommons.org/licenses/by-sa/3.0/		</v>
    </spb>
    <spb s="0">
      <v xml:space="preserve">Wikipedia	Wikipedia	Sec	</v>
      <v xml:space="preserve">CC-BY-SA	CC-BY-SA		</v>
      <v xml:space="preserve">http://en.wikipedia.org/wiki/Carlsbad,_California	https://en.wikipedia.org/wiki/Carlsbad,_California	https://www.sec.gov/cgi-bin/browse-edgar?action=getcompany&amp;CIK=0001863127	</v>
      <v xml:space="preserve">http://creativecommons.org/licenses/by-sa/3.0/	http://creativecommons.org/licenses/by-sa/3.0/		</v>
    </spb>
    <spb s="1">
      <v>647</v>
      <v>648</v>
      <v>647</v>
      <v>647</v>
      <v>647</v>
      <v>648</v>
      <v>647</v>
      <v>649</v>
      <v>649</v>
      <v>647</v>
    </spb>
    <spb s="0">
      <v xml:space="preserve">Wikipedia	</v>
      <v xml:space="preserve">CC-BY-SA	</v>
      <v xml:space="preserve">http://en.wikipedia.org/wiki/Portage,_Wisconsin	</v>
      <v xml:space="preserve">http://creativecommons.org/licenses/by-sa/3.0/	</v>
    </spb>
    <spb s="0">
      <v xml:space="preserve">Wikipedia	Wikipedia	</v>
      <v xml:space="preserve">CC-BY-SA	CC-BY-SA	</v>
      <v xml:space="preserve">http://en.wikipedia.org/wiki/Portage,_Wisconsin	http://es.wikipedia.org/wiki/Portage_(Wisconsin)	</v>
      <v xml:space="preserve">http://creativecommons.org/licenses/by-sa/3.0/	http://creativecommons.org/licenses/by-sa/3.0/	</v>
    </spb>
    <spb s="1">
      <v>651</v>
      <v>651</v>
      <v>651</v>
      <v>651</v>
      <v>651</v>
      <v>651</v>
      <v>651</v>
      <v>651</v>
      <v>651</v>
      <v>652</v>
    </spb>
    <spb s="0">
      <v xml:space="preserve">Wikipedia	</v>
      <v xml:space="preserve">CC-BY-SA	</v>
      <v xml:space="preserve">http://en.wikipedia.org/wiki/Dacula,_Georgia	</v>
      <v xml:space="preserve">http://creativecommons.org/licenses/by-sa/3.0/	</v>
    </spb>
    <spb s="26">
      <v>654</v>
      <v>654</v>
      <v>654</v>
      <v>654</v>
      <v>654</v>
      <v>654</v>
      <v>654</v>
      <v>654</v>
    </spb>
    <spb s="0">
      <v xml:space="preserve">Wikipedia	Wikipedia	</v>
      <v xml:space="preserve">CC-BY-SA	CC-BY-SA	</v>
      <v xml:space="preserve">http://en.wikipedia.org/wiki/Wayzata,_Minnesota	http://es.wikipedia.org/wiki/Wayzata_(Minnesota)	</v>
      <v xml:space="preserve">http://creativecommons.org/licenses/by-sa/3.0/	http://creativecommons.org/licenses/by-sa/3.0/	</v>
    </spb>
    <spb s="0">
      <v xml:space="preserve">Wikipedia	Sec	</v>
      <v xml:space="preserve">CC-BY-SA		</v>
      <v xml:space="preserve">http://en.wikipedia.org/wiki/Wayzata,_Minnesota	https://www.sec.gov/cgi-bin/browse-edgar?action=getcompany&amp;CIK=0001920590	</v>
      <v xml:space="preserve">http://creativecommons.org/licenses/by-sa/3.0/		</v>
    </spb>
    <spb s="0">
      <v xml:space="preserve">Wikipedia	</v>
      <v xml:space="preserve">CC-BY-SA	</v>
      <v xml:space="preserve">http://en.wikipedia.org/wiki/Wayzata,_Minnesota	</v>
      <v xml:space="preserve">http://creativecommons.org/licenses/by-sa/3.0/	</v>
    </spb>
    <spb s="0">
      <v xml:space="preserve">Wikipedia	Wikipedia	Sec	</v>
      <v xml:space="preserve">CC-BY-SA	CC-BY-SA		</v>
      <v xml:space="preserve">http://en.wikipedia.org/wiki/Wayzata,_Minnesota	https://en.wikipedia.org/wiki/Wayzata,_Minnesota	https://www.sec.gov/cgi-bin/browse-edgar?action=getcompany&amp;CIK=0001920590	</v>
      <v xml:space="preserve">http://creativecommons.org/licenses/by-sa/3.0/	http://creativecommons.org/licenses/by-sa/3.0/		</v>
    </spb>
    <spb s="26">
      <v>656</v>
      <v>657</v>
      <v>658</v>
      <v>657</v>
      <v>658</v>
      <v>659</v>
      <v>659</v>
      <v>658</v>
    </spb>
    <spb s="0">
      <v xml:space="preserve">Wikipedia	</v>
      <v xml:space="preserve">CC-BY-SA	</v>
      <v xml:space="preserve">http://en.wikipedia.org/wiki/Pearl_City,_Hawaii	</v>
      <v xml:space="preserve">http://creativecommons.org/licenses/by-sa/3.0/	</v>
    </spb>
    <spb s="0">
      <v xml:space="preserve">Wikipedia	US Census	</v>
      <v xml:space="preserve">CC-BY-SA		</v>
      <v xml:space="preserve">http://en.wikipedia.org/wiki/Pearl_City,_Hawaii	http://www.census.gov/quickfacts/table/PST045215/1562600	</v>
      <v xml:space="preserve">http://creativecommons.org/licenses/by-sa/3.0/		</v>
    </spb>
    <spb s="26">
      <v>661</v>
      <v>662</v>
      <v>661</v>
      <v>662</v>
      <v>661</v>
      <v>662</v>
      <v>662</v>
      <v>661</v>
    </spb>
    <spb s="2">
      <v>19</v>
      <v>Name</v>
      <v>LearnMoreOnLink</v>
    </spb>
    <spb s="0">
      <v xml:space="preserve">Wikipedia	</v>
      <v xml:space="preserve">CC-BY-SA-3.0	</v>
      <v xml:space="preserve">http://en.wikipedia.org/wiki/Pearl_City,_Hawaii	</v>
      <v xml:space="preserve">http://creativecommons.org/licenses/by-sa/3.0/	</v>
    </spb>
    <spb s="0">
      <v xml:space="preserve">Wikipedia	</v>
      <v xml:space="preserve">CC-BY-SA	</v>
      <v xml:space="preserve">http://en.wikipedia.org/wiki/Chula_Vista,_California	</v>
      <v xml:space="preserve">http://creativecommons.org/licenses/by-sa/3.0/	</v>
    </spb>
    <spb s="0">
      <v xml:space="preserve">Wikipedia	Sec	</v>
      <v xml:space="preserve">CC-BY-SA		</v>
      <v xml:space="preserve">http://en.wikipedia.org/wiki/Chula_Vista,_California	https://www.sec.gov/cgi-bin/browse-edgar?action=getcompany&amp;CIK=0001569329	</v>
      <v xml:space="preserve">http://creativecommons.org/licenses/by-sa/3.0/		</v>
    </spb>
    <spb s="0">
      <v xml:space="preserve">Wikipedia	Wikipedia	Sec	</v>
      <v xml:space="preserve">CC-BY-SA	CC-BY-SA		</v>
      <v xml:space="preserve">http://en.wikipedia.org/wiki/Chula_Vista,_California	https://en.wikipedia.org/wiki/Chula_Vista,_California	https://www.sec.gov/cgi-bin/browse-edgar?action=getcompany&amp;CIK=0001569329	</v>
      <v xml:space="preserve">http://creativecommons.org/licenses/by-sa/3.0/	http://creativecommons.org/licenses/by-sa/3.0/		</v>
    </spb>
    <spb s="26">
      <v>666</v>
      <v>667</v>
      <v>666</v>
      <v>667</v>
      <v>666</v>
      <v>668</v>
      <v>668</v>
      <v>666</v>
    </spb>
    <spb s="0">
      <v xml:space="preserve">Wikipedia	</v>
      <v xml:space="preserve">CC-BY-SA	</v>
      <v xml:space="preserve">http://en.wikipedia.org/wiki/Simi_Valley,_California	</v>
      <v xml:space="preserve">http://creativecommons.org/licenses/by-sa/3.0/	</v>
    </spb>
    <spb s="0">
      <v xml:space="preserve">Wikipedia	Wikipedia	US Census	Sec	</v>
      <v xml:space="preserve">CC-BY-SA	CC-BY-SA			</v>
      <v xml:space="preserve">http://en.wikipedia.org/wiki/Simi_Valley,_California	http://en.wikipedia.org/wiki/Simi_Valley_(valley)	http://www.census.gov/quickfacts/table/PST045215/0672016	https://www.sec.gov/cgi-bin/browse-edgar?action=getcompany&amp;CIK=0001790525	</v>
      <v xml:space="preserve">http://creativecommons.org/licenses/by-sa/3.0/	http://creativecommons.org/licenses/by-sa/3.0/			</v>
    </spb>
    <spb s="0">
      <v xml:space="preserve">Wikipedia	Wikipedia	</v>
      <v xml:space="preserve">CC-BY-SA	CC-BY-SA	</v>
      <v xml:space="preserve">http://en.wikipedia.org/wiki/Simi_Valley,_California	http://it.wikipedia.org/wiki/Simi_Valley	</v>
      <v xml:space="preserve">http://creativecommons.org/licenses/by-sa/3.0/	http://creativecommons.org/licenses/by-sa/3.0/	</v>
    </spb>
    <spb s="0">
      <v xml:space="preserve">Wikipedia	US Census	Wikipedia	Sec	</v>
      <v xml:space="preserve">CC-BY-SA		CC-BY-SA		</v>
      <v xml:space="preserve">http://en.wikipedia.org/wiki/Simi_Valley,_California	http://www.census.gov/quickfacts/table/PST045215/0672016	https://en.wikipedia.org/wiki/Simi_Valley,_California	https://www.sec.gov/cgi-bin/browse-edgar?action=getcompany&amp;CIK=0001790525	</v>
      <v xml:space="preserve">http://creativecommons.org/licenses/by-sa/3.0/		http://creativecommons.org/licenses/by-sa/3.0/		</v>
    </spb>
    <spb s="0">
      <v xml:space="preserve">Wikipedia	US Census	</v>
      <v xml:space="preserve">CC-BY-SA		</v>
      <v xml:space="preserve">http://en.wikipedia.org/wiki/Simi_Valley,_California	http://www.census.gov/quickfacts/table/PST045215/0672016	</v>
      <v xml:space="preserve">http://creativecommons.org/licenses/by-sa/3.0/		</v>
    </spb>
    <spb s="1">
      <v>670</v>
      <v>671</v>
      <v>672</v>
      <v>672</v>
      <v>670</v>
      <v>671</v>
      <v>670</v>
      <v>673</v>
      <v>673</v>
      <v>674</v>
    </spb>
    <spb s="0">
      <v xml:space="preserve">Wikipedia	</v>
      <v xml:space="preserve">CC-BY-SA	</v>
      <v xml:space="preserve">http://en.wikipedia.org/wiki/Kohala,_Hawaii	</v>
      <v xml:space="preserve">http://creativecommons.org/licenses/by-sa/3.0/	</v>
    </spb>
    <spb s="42">
      <v>676</v>
      <v>676</v>
      <v>676</v>
      <v>676</v>
      <v>676</v>
      <v>676</v>
      <v>676</v>
      <v>676</v>
    </spb>
    <spb s="2">
      <v>20</v>
      <v>Name</v>
      <v>LearnMoreOnLink</v>
    </spb>
    <spb s="0">
      <v xml:space="preserve">Wikipedia	Wikipedia	</v>
      <v xml:space="preserve">CC-BY-SA	CC-BY-SA	</v>
      <v xml:space="preserve">http://en.wikipedia.org/wiki/Katy,_Texas	http://de.wikipedia.org/wiki/Katy_(Texas)	</v>
      <v xml:space="preserve">http://creativecommons.org/licenses/by-sa/3.0/	http://creativecommons.org/licenses/by-sa/3.0/	</v>
    </spb>
    <spb s="0">
      <v xml:space="preserve">Wikipedia	US Census	Sec	</v>
      <v xml:space="preserve">CC-BY-SA			</v>
      <v xml:space="preserve">http://en.wikipedia.org/wiki/Katy,_Texas	http://www.census.gov/quickfacts/table/SEX255214/4838476	https://www.sec.gov/cgi-bin/browse-edgar?action=getcompany&amp;CIK=0001817358	</v>
      <v xml:space="preserve">http://creativecommons.org/licenses/by-sa/3.0/			</v>
    </spb>
    <spb s="0">
      <v xml:space="preserve">Wikipedia	</v>
      <v xml:space="preserve">CC-BY-SA	</v>
      <v xml:space="preserve">http://en.wikipedia.org/wiki/Katy,_Texas	</v>
      <v xml:space="preserve">http://creativecommons.org/licenses/by-sa/3.0/	</v>
    </spb>
    <spb s="0">
      <v xml:space="preserve">Wikipedia	US Census	Wikipedia	Sec	</v>
      <v xml:space="preserve">CC-BY-SA		CC-BY-SA		</v>
      <v xml:space="preserve">http://en.wikipedia.org/wiki/Katy,_Texas	http://www.census.gov/quickfacts/table/SEX255214/4838476	https://en.wikipedia.org/wiki/Katy,_Texas	https://www.sec.gov/cgi-bin/browse-edgar?action=getcompany&amp;CIK=0001817358	</v>
      <v xml:space="preserve">http://creativecommons.org/licenses/by-sa/3.0/		http://creativecommons.org/licenses/by-sa/3.0/		</v>
    </spb>
    <spb s="0">
      <v xml:space="preserve">Wikipedia	US Census	</v>
      <v xml:space="preserve">CC-BY-SA		</v>
      <v xml:space="preserve">http://en.wikipedia.org/wiki/Katy,_Texas	http://www.census.gov/quickfacts/table/SEX255214/4838476	</v>
      <v xml:space="preserve">http://creativecommons.org/licenses/by-sa/3.0/		</v>
    </spb>
    <spb s="30">
      <v>679</v>
      <v>680</v>
      <v>680</v>
      <v>681</v>
      <v>682</v>
      <v>682</v>
      <v>683</v>
    </spb>
    <spb s="0">
      <v xml:space="preserve">Wikipedia	</v>
      <v xml:space="preserve">CC-BY-SA	</v>
      <v xml:space="preserve">http://en.wikipedia.org/wiki/Darien,_Georgia	</v>
      <v xml:space="preserve">http://creativecommons.org/licenses/by-sa/3.0/	</v>
    </spb>
    <spb s="0">
      <v xml:space="preserve">Wikipedia	Wikipedia	</v>
      <v xml:space="preserve">CC-BY-SA	CC-BY-SA	</v>
      <v xml:space="preserve">http://en.wikipedia.org/wiki/Darien,_Georgia	http://es.wikipedia.org/wiki/Darien_(Georgia)	</v>
      <v xml:space="preserve">http://creativecommons.org/licenses/by-sa/3.0/	http://creativecommons.org/licenses/by-sa/3.0/	</v>
    </spb>
    <spb s="1">
      <v>685</v>
      <v>685</v>
      <v>685</v>
      <v>685</v>
      <v>685</v>
      <v>685</v>
      <v>685</v>
      <v>685</v>
      <v>685</v>
      <v>686</v>
    </spb>
    <spb s="0">
      <v xml:space="preserve">Wikipedia	</v>
      <v xml:space="preserve">CC-BY-SA	</v>
      <v xml:space="preserve">http://en.wikipedia.org/wiki/Macon,_Georgia	</v>
      <v xml:space="preserve">http://creativecommons.org/licenses/by-sa/3.0/	</v>
    </spb>
    <spb s="0">
      <v xml:space="preserve">Wikipedia	Sec	</v>
      <v xml:space="preserve">CC-BY-SA		</v>
      <v xml:space="preserve">http://en.wikipedia.org/wiki/Macon,_Georgia	https://www.sec.gov/cgi-bin/browse-edgar?action=getcompany&amp;CIK=0001589526	</v>
      <v xml:space="preserve">http://creativecommons.org/licenses/by-sa/3.0/		</v>
    </spb>
    <spb s="0">
      <v xml:space="preserve">Wikipedia	Wikipedia	Sec	</v>
      <v xml:space="preserve">CC-BY-SA	CC-BY-SA		</v>
      <v xml:space="preserve">http://en.wikipedia.org/wiki/Macon,_Georgia	https://en.wikipedia.org/wiki/Macon,_Georgia	https://www.sec.gov/cgi-bin/browse-edgar?action=getcompany&amp;CIK=0001589526	</v>
      <v xml:space="preserve">http://creativecommons.org/licenses/by-sa/3.0/	http://creativecommons.org/licenses/by-sa/3.0/		</v>
    </spb>
    <spb s="0">
      <v xml:space="preserve">Wikipedia	Wikipedia	</v>
      <v xml:space="preserve">CC-BY-SA	CC-BY-SA	</v>
      <v xml:space="preserve">http://en.wikipedia.org/wiki/Macon,_Georgia	http://es.wikipedia.org/wiki/Macon_(Georgia)	</v>
      <v xml:space="preserve">http://creativecommons.org/licenses/by-sa/3.0/	http://creativecommons.org/licenses/by-sa/3.0/	</v>
    </spb>
    <spb s="26">
      <v>688</v>
      <v>689</v>
      <v>688</v>
      <v>689</v>
      <v>688</v>
      <v>690</v>
      <v>690</v>
      <v>691</v>
    </spb>
    <spb s="0">
      <v xml:space="preserve">Wikipedia	</v>
      <v xml:space="preserve">Public domain	</v>
      <v xml:space="preserve">http://fr.wikipedia.org/wiki/Macon_(Géorgie)	</v>
      <v xml:space="preserve">http://en.wikipedia.org/wiki/Public_domain	</v>
    </spb>
    <spb s="0">
      <v xml:space="preserve">Wikipedia	</v>
      <v xml:space="preserve">CC-BY-SA	</v>
      <v xml:space="preserve">http://en.wikipedia.org/wiki/Costa_Mesa,_California	</v>
      <v xml:space="preserve">http://creativecommons.org/licenses/by-sa/3.0/	</v>
    </spb>
    <spb s="0">
      <v xml:space="preserve">Wikipedia	US Census	Sec	</v>
      <v xml:space="preserve">CC-BY-SA			</v>
      <v xml:space="preserve">http://en.wikipedia.org/wiki/Costa_Mesa,_California	http://www.census.gov/quickfacts/table/SEX255213/0616532	https://www.sec.gov/cgi-bin/browse-edgar?action=getcompany&amp;CIK=0001834494	</v>
      <v xml:space="preserve">http://creativecommons.org/licenses/by-sa/3.0/			</v>
    </spb>
    <spb s="0">
      <v xml:space="preserve">Wikipedia	US Census	Wikipedia	Sec	</v>
      <v xml:space="preserve">CC-BY-SA		CC-BY-SA		</v>
      <v xml:space="preserve">http://en.wikipedia.org/wiki/Costa_Mesa,_California	http://www.census.gov/quickfacts/table/SEX255213/0616532	https://en.wikipedia.org/wiki/Costa_Mesa,_California	https://www.sec.gov/cgi-bin/browse-edgar?action=getcompany&amp;CIK=0001834494	</v>
      <v xml:space="preserve">http://creativecommons.org/licenses/by-sa/3.0/		http://creativecommons.org/licenses/by-sa/3.0/		</v>
    </spb>
    <spb s="0">
      <v xml:space="preserve">Wikipedia	US Census	</v>
      <v xml:space="preserve">CC-BY-SA		</v>
      <v xml:space="preserve">http://en.wikipedia.org/wiki/Costa_Mesa,_California	http://www.census.gov/quickfacts/table/SEX255213/0616532	</v>
      <v xml:space="preserve">http://creativecommons.org/licenses/by-sa/3.0/		</v>
    </spb>
    <spb s="26">
      <v>694</v>
      <v>695</v>
      <v>694</v>
      <v>695</v>
      <v>694</v>
      <v>696</v>
      <v>696</v>
      <v>697</v>
    </spb>
    <spb s="0">
      <v xml:space="preserve">Wikipedia	</v>
      <v xml:space="preserve">CC-BY-SA	</v>
      <v xml:space="preserve">http://en.wikipedia.org/wiki/San_Tan_Valley,_Arizona	</v>
      <v xml:space="preserve">http://creativecommons.org/licenses/by-sa/3.0/	</v>
    </spb>
    <spb s="43">
      <v>699</v>
      <v>699</v>
      <v>699</v>
      <v>699</v>
      <v>699</v>
      <v>699</v>
      <v>699</v>
    </spb>
    <spb s="2">
      <v>21</v>
      <v>Name</v>
      <v>LearnMoreOnLink</v>
    </spb>
    <spb s="44">
      <v>2020</v>
    </spb>
    <spb s="0">
      <v xml:space="preserve">Wikipedia	</v>
      <v xml:space="preserve">CC-BY-SA	</v>
      <v xml:space="preserve">http://en.wikipedia.org/wiki/Boerne,_Texas	</v>
      <v xml:space="preserve">http://creativecommons.org/licenses/by-sa/3.0/	</v>
    </spb>
    <spb s="0">
      <v xml:space="preserve">Wikipedia	US Census	</v>
      <v xml:space="preserve">CC-BY-SA		</v>
      <v xml:space="preserve">http://en.wikipedia.org/wiki/Boerne,_Texas	http://www.census.gov/quickfacts/table/PST045215/4809160	</v>
      <v xml:space="preserve">http://creativecommons.org/licenses/by-sa/3.0/		</v>
    </spb>
    <spb s="0">
      <v xml:space="preserve">Wikipedia	Wikipedia	Wikipedia	</v>
      <v xml:space="preserve">CC-BY-SA	CC-BY-SA	CC-BY-SA	</v>
      <v xml:space="preserve">http://en.wikipedia.org/wiki/Boerne,_Texas	http://es.wikipedia.org/wiki/Boerne_(Texas)	http://it.wikipedia.org/wiki/Boerne	</v>
      <v xml:space="preserve">http://creativecommons.org/licenses/by-sa/3.0/	http://creativecommons.org/licenses/by-sa/3.0/	http://creativecommons.org/licenses/by-sa/3.0/	</v>
    </spb>
    <spb s="45">
      <v>703</v>
      <v>704</v>
      <v>705</v>
      <v>705</v>
      <v>704</v>
      <v>703</v>
      <v>704</v>
      <v>704</v>
      <v>703</v>
    </spb>
    <spb s="0">
      <v xml:space="preserve">Wikipedia	</v>
      <v xml:space="preserve">CC-BY-SA	</v>
      <v xml:space="preserve">http://en.wikipedia.org/wiki/Schaumburg,_Illinois	</v>
      <v xml:space="preserve">http://creativecommons.org/licenses/by-sa/3.0/	</v>
    </spb>
    <spb s="0">
      <v xml:space="preserve">Wikipedia	US Census	Sec	</v>
      <v xml:space="preserve">CC-BY-SA			</v>
      <v xml:space="preserve">http://en.wikipedia.org/wiki/Schaumburg,_Illinois	http://www.census.gov/quickfacts/table/RHI225213/1768003	https://www.sec.gov/cgi-bin/browse-edgar?action=getcompany&amp;CIK=0001666741	</v>
      <v xml:space="preserve">http://creativecommons.org/licenses/by-sa/3.0/			</v>
    </spb>
    <spb s="0">
      <v xml:space="preserve">Wikipedia	Wikipedia	</v>
      <v xml:space="preserve">CC-BY-SA	CC-BY-SA	</v>
      <v xml:space="preserve">http://en.wikipedia.org/wiki/Schaumburg,_Illinois	http://it.wikipedia.org/wiki/Schaumburg_(Illinois)	</v>
      <v xml:space="preserve">http://creativecommons.org/licenses/by-sa/3.0/	http://creativecommons.org/licenses/by-sa/3.0/	</v>
    </spb>
    <spb s="0">
      <v xml:space="preserve">Wikipedia	US Census	Wikipedia	Sec	</v>
      <v xml:space="preserve">CC-BY-SA		CC-BY-SA		</v>
      <v xml:space="preserve">http://en.wikipedia.org/wiki/Schaumburg,_Illinois	http://www.census.gov/quickfacts/table/RHI225213/1768003	https://en.wikipedia.org/wiki/Schaumburg,_Illinois	https://www.sec.gov/cgi-bin/browse-edgar?action=getcompany&amp;CIK=0001666741	</v>
      <v xml:space="preserve">http://creativecommons.org/licenses/by-sa/3.0/		http://creativecommons.org/licenses/by-sa/3.0/		</v>
    </spb>
    <spb s="0">
      <v xml:space="preserve">Wikipedia	US Census	</v>
      <v xml:space="preserve">CC-BY-SA		</v>
      <v xml:space="preserve">http://en.wikipedia.org/wiki/Schaumburg,_Illinois	http://www.census.gov/quickfacts/table/RHI225213/1768003	</v>
      <v xml:space="preserve">http://creativecommons.org/licenses/by-sa/3.0/		</v>
    </spb>
    <spb s="1">
      <v>707</v>
      <v>708</v>
      <v>709</v>
      <v>709</v>
      <v>707</v>
      <v>708</v>
      <v>707</v>
      <v>710</v>
      <v>710</v>
      <v>711</v>
    </spb>
    <spb s="0">
      <v xml:space="preserve">Wikipedia	</v>
      <v xml:space="preserve">Public domain	</v>
      <v xml:space="preserve">http://fr.wikipedia.org/wiki/Schaumburg_(Illinois)	</v>
      <v xml:space="preserve">http://en.wikipedia.org/wiki/Public_domain	</v>
    </spb>
    <spb s="0">
      <v xml:space="preserve">Wikipedia	</v>
      <v xml:space="preserve">CC-BY-SA	</v>
      <v xml:space="preserve">http://en.wikipedia.org/wiki/North_Royalton,_Ohio	</v>
      <v xml:space="preserve">http://creativecommons.org/licenses/by-sa/3.0/	</v>
    </spb>
    <spb s="0">
      <v xml:space="preserve">Wikipedia	Wikipedia	</v>
      <v xml:space="preserve">CC-BY-SA	CC-BY-SA	</v>
      <v xml:space="preserve">http://en.wikipedia.org/wiki/North_Royalton,_Ohio	http://fr.wikipedia.org/wiki/North_Royalton_(Ohio)	</v>
      <v xml:space="preserve">http://creativecommons.org/licenses/by-sa/3.0/	http://creativecommons.org/licenses/by-sa/3.0/	</v>
    </spb>
    <spb s="1">
      <v>714</v>
      <v>714</v>
      <v>714</v>
      <v>714</v>
      <v>714</v>
      <v>714</v>
      <v>714</v>
      <v>714</v>
      <v>714</v>
      <v>715</v>
    </spb>
    <spb s="0">
      <v xml:space="preserve">Wikipedia	</v>
      <v xml:space="preserve">CC-BY-SA	</v>
      <v xml:space="preserve">http://en.wikipedia.org/wiki/East_Longmeadow,_Massachusetts	</v>
      <v xml:space="preserve">http://creativecommons.org/licenses/by-sa/3.0/	</v>
    </spb>
    <spb s="0">
      <v xml:space="preserve">Wikipedia	Wikipedia	</v>
      <v xml:space="preserve">CC-BY-SA	CC-BY-SA	</v>
      <v xml:space="preserve">http://en.wikipedia.org/wiki/East_Longmeadow,_Massachusetts	https://en.wikipedia.org/wiki/East_Longmeadow,_Massachusetts	</v>
      <v xml:space="preserve">http://creativecommons.org/licenses/by-sa/3.0/	http://creativecommons.org/licenses/by-sa/3.0/	</v>
    </spb>
    <spb s="26">
      <v>717</v>
      <v>717</v>
      <v>717</v>
      <v>717</v>
      <v>717</v>
      <v>718</v>
      <v>718</v>
      <v>717</v>
    </spb>
    <spb s="0">
      <v xml:space="preserve">Wikipedia	</v>
      <v xml:space="preserve">CC-BY-SA	</v>
      <v xml:space="preserve">http://en.wikipedia.org/wiki/Danville,_Illinois	</v>
      <v xml:space="preserve">http://creativecommons.org/licenses/by-sa/3.0/	</v>
    </spb>
    <spb s="0">
      <v xml:space="preserve">Wikipedia	US Census	</v>
      <v xml:space="preserve">CC-BY-SA		</v>
      <v xml:space="preserve">http://en.wikipedia.org/wiki/Danville,_Illinois	http://www.census.gov/quickfacts/table/RHI225213/1718563	</v>
      <v xml:space="preserve">http://creativecommons.org/licenses/by-sa/3.0/		</v>
    </spb>
    <spb s="0">
      <v xml:space="preserve">Wikipedia	US Census	Wikipedia	</v>
      <v xml:space="preserve">CC-BY-SA		CC-BY-SA	</v>
      <v xml:space="preserve">http://en.wikipedia.org/wiki/Danville,_Illinois	http://www.census.gov/quickfacts/table/RHI225213/1718563	https://en.wikipedia.org/wiki/Danville,_Illinois	</v>
      <v xml:space="preserve">http://creativecommons.org/licenses/by-sa/3.0/		http://creativecommons.org/licenses/by-sa/3.0/	</v>
    </spb>
    <spb s="1">
      <v>720</v>
      <v>721</v>
      <v>720</v>
      <v>720</v>
      <v>720</v>
      <v>721</v>
      <v>720</v>
      <v>722</v>
      <v>722</v>
      <v>721</v>
    </spb>
    <spb s="0">
      <v xml:space="preserve">Wikipedia	</v>
      <v xml:space="preserve">CC-BY-SA	</v>
      <v xml:space="preserve">http://en.wikipedia.org/wiki/Mount_Olive,_Illinois	</v>
      <v xml:space="preserve">http://creativecommons.org/licenses/by-sa/3.0/	</v>
    </spb>
    <spb s="1">
      <v>724</v>
      <v>724</v>
      <v>724</v>
      <v>724</v>
      <v>724</v>
      <v>724</v>
      <v>724</v>
      <v>724</v>
      <v>724</v>
      <v>724</v>
    </spb>
    <spb s="0">
      <v xml:space="preserve">Wikipedia	</v>
      <v xml:space="preserve">CC-BY-SA	</v>
      <v xml:space="preserve">http://en.wikipedia.org/wiki/Littleton,_Colorado	</v>
      <v xml:space="preserve">http://creativecommons.org/licenses/by-sa/3.0/	</v>
    </spb>
    <spb s="0">
      <v xml:space="preserve">Wikipedia	Sec	</v>
      <v xml:space="preserve">CC-BY-SA		</v>
      <v xml:space="preserve">http://en.wikipedia.org/wiki/Littleton,_Colorado	https://www.sec.gov/cgi-bin/browse-edgar?action=getcompany&amp;CIK=0001904423	</v>
      <v xml:space="preserve">http://creativecommons.org/licenses/by-sa/3.0/		</v>
    </spb>
    <spb s="0">
      <v xml:space="preserve">Wikipedia	Wikipedia	Sec	</v>
      <v xml:space="preserve">CC-BY-SA	CC-BY-SA		</v>
      <v xml:space="preserve">http://en.wikipedia.org/wiki/Littleton,_Colorado	https://en.wikipedia.org/wiki/Littleton,_Colorado	https://www.sec.gov/cgi-bin/browse-edgar?action=getcompany&amp;CIK=0001904423	</v>
      <v xml:space="preserve">http://creativecommons.org/licenses/by-sa/3.0/	http://creativecommons.org/licenses/by-sa/3.0/		</v>
    </spb>
    <spb s="1">
      <v>726</v>
      <v>727</v>
      <v>726</v>
      <v>726</v>
      <v>726</v>
      <v>727</v>
      <v>726</v>
      <v>728</v>
      <v>728</v>
      <v>726</v>
    </spb>
    <spb s="0">
      <v xml:space="preserve">Wikipedia	</v>
      <v xml:space="preserve">CC-BY-SA	</v>
      <v xml:space="preserve">http://en.wikipedia.org/wiki/Spring_Grove,_Minnesota	</v>
      <v xml:space="preserve">http://creativecommons.org/licenses/by-sa/3.0/	</v>
    </spb>
    <spb s="45">
      <v>730</v>
      <v>730</v>
      <v>730</v>
      <v>730</v>
      <v>730</v>
      <v>730</v>
      <v>730</v>
      <v>730</v>
      <v>730</v>
    </spb>
    <spb s="0">
      <v xml:space="preserve">Wikipedia	</v>
      <v xml:space="preserve">CC-BY-SA	</v>
      <v xml:space="preserve">http://en.wikipedia.org/wiki/Pomona,_California	</v>
      <v xml:space="preserve">http://creativecommons.org/licenses/by-sa/3.0/	</v>
    </spb>
    <spb s="0">
      <v xml:space="preserve">Wikipedia	Wikipedia	</v>
      <v xml:space="preserve">CC-BY-SA	CC-BY-SA	</v>
      <v xml:space="preserve">http://en.wikipedia.org/wiki/Pomona,_California	https://en.wikipedia.org/wiki/Pomona,_California	</v>
      <v xml:space="preserve">http://creativecommons.org/licenses/by-sa/3.0/	http://creativecommons.org/licenses/by-sa/3.0/	</v>
    </spb>
    <spb s="30">
      <v>732</v>
      <v>732</v>
      <v>732</v>
      <v>732</v>
      <v>733</v>
      <v>733</v>
      <v>732</v>
    </spb>
    <spb s="0">
      <v xml:space="preserve">Wikipedia	</v>
      <v xml:space="preserve">Public domain	</v>
      <v xml:space="preserve">http://ru.wikipedia.org/wiki/Помона_(Калифорния)	</v>
      <v xml:space="preserve">http://en.wikipedia.org/wiki/Public_domain	</v>
    </spb>
    <spb s="0">
      <v xml:space="preserve">Wikipedia	</v>
      <v xml:space="preserve">CC-BY-SA	</v>
      <v xml:space="preserve">http://en.wikipedia.org/wiki/Sarasota,_Florida	</v>
      <v xml:space="preserve">http://creativecommons.org/licenses/by-sa/3.0/	</v>
    </spb>
    <spb s="0">
      <v xml:space="preserve">Wikipedia	US Census	Sec	</v>
      <v xml:space="preserve">CC-BY-SA			</v>
      <v xml:space="preserve">http://en.wikipedia.org/wiki/Sarasota,_Florida	http://www.census.gov/quickfacts/table/PST045215/1264175	https://www.sec.gov/cgi-bin/browse-edgar?action=getcompany&amp;CIK=0001914983	</v>
      <v xml:space="preserve">http://creativecommons.org/licenses/by-sa/3.0/			</v>
    </spb>
    <spb s="0">
      <v xml:space="preserve">Wikipedia	US Census	Wikipedia	Sec	</v>
      <v xml:space="preserve">CC-BY-SA		CC-BY-SA		</v>
      <v xml:space="preserve">http://en.wikipedia.org/wiki/Sarasota,_Florida	http://www.census.gov/quickfacts/table/PST045215/1264175	https://en.wikipedia.org/wiki/Sarasota,_Florida	https://www.sec.gov/cgi-bin/browse-edgar?action=getcompany&amp;CIK=0001914983	</v>
      <v xml:space="preserve">http://creativecommons.org/licenses/by-sa/3.0/		http://creativecommons.org/licenses/by-sa/3.0/		</v>
    </spb>
    <spb s="0">
      <v xml:space="preserve">Wikipedia	Wikipedia	US Census	Wikipedia	Sec	</v>
      <v xml:space="preserve">CC-BY-SA	CC-BY-SA		CC-BY-SA		</v>
      <v xml:space="preserve">http://en.wikipedia.org/wiki/Sarasota,_Florida	http://en.wikipedia.org/wiki/Bayfront_Park_(Sarasota,_Florida)	http://www.census.gov/quickfacts/table/PST045215/1264175	https://en.wikipedia.org/wiki/Sarasota,_Florida	https://www.sec.gov/cgi-bin/browse-edgar?action=getcompany&amp;CIK=0001914983	</v>
      <v xml:space="preserve">http://creativecommons.org/licenses/by-sa/3.0/	http://creativecommons.org/licenses/by-sa/3.0/		http://creativecommons.org/licenses/by-sa/3.0/		</v>
    </spb>
    <spb s="1">
      <v>736</v>
      <v>737</v>
      <v>736</v>
      <v>736</v>
      <v>736</v>
      <v>737</v>
      <v>736</v>
      <v>738</v>
      <v>739</v>
      <v>736</v>
    </spb>
    <spb s="0">
      <v xml:space="preserve">Wikipedia	</v>
      <v xml:space="preserve">CC-BY-SA	</v>
      <v xml:space="preserve">http://en.wikipedia.org/wiki/Fresno,_California	</v>
      <v xml:space="preserve">http://creativecommons.org/licenses/by-sa/3.0/	</v>
    </spb>
    <spb s="0">
      <v xml:space="preserve">Wikipedia	Groupon	US Census	Twitter	Sec	Walkscore	</v>
      <v xml:space="preserve">CC-BY-SA						</v>
      <v xml:space="preserve">http://en.wikipedia.org/wiki/Fresno,_California	https://www.groupon.com/biz/fresno/fresno-8?mobile=false	http://www.census.gov/quickfacts/table/RHI225213/0627000	https://twitter.com/fresnorock	https://www.sec.gov/cgi-bin/browse-edgar?action=getcompany&amp;CIK=0001894921	https://www.walkscore.com/CA/Fresno	</v>
      <v xml:space="preserve">http://creativecommons.org/licenses/by-sa/3.0/						</v>
    </spb>
    <spb s="0">
      <v xml:space="preserve">Wikipedia	Groupon	US Census	Wikipedia	Sec	</v>
      <v xml:space="preserve">CC-BY-SA			CC-BY-SA		</v>
      <v xml:space="preserve">http://en.wikipedia.org/wiki/Fresno,_California	https://www.groupon.com/biz/fresno/fresno-8?mobile=false	http://www.census.gov/quickfacts/table/RHI225213/0627000	https://en.wikipedia.org/wiki/Fresno,_California	https://www.sec.gov/cgi-bin/browse-edgar?action=getcompany&amp;CIK=0001894921	</v>
      <v xml:space="preserve">http://creativecommons.org/licenses/by-sa/3.0/			http://creativecommons.org/licenses/by-sa/3.0/		</v>
    </spb>
    <spb s="0">
      <v xml:space="preserve">Wikipedia	US Census	</v>
      <v xml:space="preserve">CC-BY-SA		</v>
      <v xml:space="preserve">http://en.wikipedia.org/wiki/Fresno,_California	http://www.census.gov/quickfacts/table/RHI225213/0627000	</v>
      <v xml:space="preserve">http://creativecommons.org/licenses/by-sa/3.0/		</v>
    </spb>
    <spb s="26">
      <v>741</v>
      <v>742</v>
      <v>741</v>
      <v>742</v>
      <v>741</v>
      <v>743</v>
      <v>743</v>
      <v>744</v>
    </spb>
    <spb s="0">
      <v xml:space="preserve">Wikipedia	</v>
      <v xml:space="preserve">CC-BY-SA	</v>
      <v xml:space="preserve">http://en.wikipedia.org/wiki/Arden_Hills,_Minnesota	</v>
      <v xml:space="preserve">http://creativecommons.org/licenses/by-sa/3.0/	</v>
    </spb>
    <spb s="0">
      <v xml:space="preserve">Wikipedia	Sec	</v>
      <v xml:space="preserve">CC-BY-SA		</v>
      <v xml:space="preserve">http://en.wikipedia.org/wiki/Arden_Hills,_Minnesota	https://www.sec.gov/cgi-bin/browse-edgar?action=getcompany&amp;CIK=0001542265	</v>
      <v xml:space="preserve">http://creativecommons.org/licenses/by-sa/3.0/		</v>
    </spb>
    <spb s="0">
      <v xml:space="preserve">Wikipedia	Wikipedia	Sec	</v>
      <v xml:space="preserve">CC-BY-SA	CC-BY-SA		</v>
      <v xml:space="preserve">http://en.wikipedia.org/wiki/Arden_Hills,_Minnesota	https://en.wikipedia.org/wiki/Arden_Hills,_Minnesota	https://www.sec.gov/cgi-bin/browse-edgar?action=getcompany&amp;CIK=0001542265	</v>
      <v xml:space="preserve">http://creativecommons.org/licenses/by-sa/3.0/	http://creativecommons.org/licenses/by-sa/3.0/		</v>
    </spb>
    <spb s="45">
      <v>746</v>
      <v>747</v>
      <v>746</v>
      <v>746</v>
      <v>747</v>
      <v>746</v>
      <v>748</v>
      <v>748</v>
      <v>746</v>
    </spb>
    <spb s="0">
      <v xml:space="preserve">Wikipedia	</v>
      <v xml:space="preserve">CC-BY-SA-3.0	</v>
      <v xml:space="preserve">http://en.wikipedia.org/wiki/Arden_Hills,_Minnesota	</v>
      <v xml:space="preserve">http://creativecommons.org/licenses/by-sa/3.0/	</v>
    </spb>
    <spb s="0">
      <v xml:space="preserve">Wikipedia	</v>
      <v xml:space="preserve">CC-BY-SA	</v>
      <v xml:space="preserve">http://en.wikipedia.org/wiki/Grand_Rapids,_Michigan	</v>
      <v xml:space="preserve">http://creativecommons.org/licenses/by-sa/3.0/	</v>
    </spb>
    <spb s="0">
      <v xml:space="preserve">Wikipedia	Wikipedia	Sec	Walkscore	</v>
      <v xml:space="preserve">CC-BY-SA	CC-BY-SA			</v>
      <v xml:space="preserve">http://en.wikipedia.org/wiki/Grand_Rapids,_Michigan	https://en.wikipedia.org/wiki/Grand_Rapids,_Michigan	https://www.sec.gov/cgi-bin/browse-edgar?action=getcompany&amp;CIK=0001909798	https://www.walkscore.com/MI/Grand_Rapids	</v>
      <v xml:space="preserve">http://creativecommons.org/licenses/by-sa/3.0/	http://creativecommons.org/licenses/by-sa/3.0/			</v>
    </spb>
    <spb s="0">
      <v xml:space="preserve">Wikipedia	Wikipedia	Sec	</v>
      <v xml:space="preserve">CC-BY-SA	CC-BY-SA		</v>
      <v xml:space="preserve">http://en.wikipedia.org/wiki/Grand_Rapids,_Michigan	https://en.wikipedia.org/wiki/Grand_Rapids,_Michigan	https://www.sec.gov/cgi-bin/browse-edgar?action=getcompany&amp;CIK=0001909798	</v>
      <v xml:space="preserve">http://creativecommons.org/licenses/by-sa/3.0/	http://creativecommons.org/licenses/by-sa/3.0/		</v>
    </spb>
    <spb s="26">
      <v>751</v>
      <v>752</v>
      <v>751</v>
      <v>752</v>
      <v>751</v>
      <v>753</v>
      <v>753</v>
      <v>751</v>
    </spb>
    <spb s="0">
      <v xml:space="preserve">Wikipedia	Wikipedia	</v>
      <v xml:space="preserve">CC-BY-SA	CC-BY-SA	</v>
      <v xml:space="preserve">http://en.wikipedia.org/wiki/Lafayette,_Louisiana	http://de.wikipedia.org/wiki/Lafayette_(Louisiana)	</v>
      <v xml:space="preserve">http://creativecommons.org/licenses/by-sa/3.0/	http://creativecommons.org/licenses/by-sa/3.0/	</v>
    </spb>
    <spb s="0">
      <v xml:space="preserve">Wikipedia	Sec	</v>
      <v xml:space="preserve">CC-BY-SA		</v>
      <v xml:space="preserve">http://en.wikipedia.org/wiki/Lafayette,_Louisiana	https://www.sec.gov/cgi-bin/browse-edgar?action=getcompany&amp;CIK=0001729149	</v>
      <v xml:space="preserve">http://creativecommons.org/licenses/by-sa/3.0/		</v>
    </spb>
    <spb s="0">
      <v xml:space="preserve">Wikipedia	</v>
      <v xml:space="preserve">CC-BY-SA	</v>
      <v xml:space="preserve">http://en.wikipedia.org/wiki/Lafayette,_Louisiana	</v>
      <v xml:space="preserve">http://creativecommons.org/licenses/by-sa/3.0/	</v>
    </spb>
    <spb s="0">
      <v xml:space="preserve">Wikipedia	Wikipedia	Sec	</v>
      <v xml:space="preserve">CC-BY-SA	CC-BY-SA		</v>
      <v xml:space="preserve">http://en.wikipedia.org/wiki/Lafayette,_Louisiana	https://en.wikipedia.org/wiki/Lafayette,_Louisiana	https://www.sec.gov/cgi-bin/browse-edgar?action=getcompany&amp;CIK=0001729149	</v>
      <v xml:space="preserve">http://creativecommons.org/licenses/by-sa/3.0/	http://creativecommons.org/licenses/by-sa/3.0/		</v>
    </spb>
    <spb s="26">
      <v>755</v>
      <v>756</v>
      <v>757</v>
      <v>756</v>
      <v>757</v>
      <v>758</v>
      <v>758</v>
      <v>757</v>
    </spb>
    <spb s="0">
      <v xml:space="preserve">Wikipedia	</v>
      <v xml:space="preserve">CC BY-SA 3.0	</v>
      <v xml:space="preserve">http://zh.wikipedia.org/wiki/拉法葉_(路易斯安那州)	</v>
      <v xml:space="preserve">https://creativecommons.org/licenses/by-sa/3.0	</v>
    </spb>
    <spb s="0">
      <v xml:space="preserve">Wikipedia	</v>
      <v xml:space="preserve">CC-BY-SA	</v>
      <v xml:space="preserve">http://en.wikipedia.org/wiki/Joliet,_Illinois	</v>
      <v xml:space="preserve">http://creativecommons.org/licenses/by-sa/3.0/	</v>
    </spb>
    <spb s="0">
      <v xml:space="preserve">Wikipedia	Wikipedia	US Census	Sec	</v>
      <v xml:space="preserve">CC-BY-SA	CC-BY-SA			</v>
      <v xml:space="preserve">http://en.wikipedia.org/wiki/Joliet,_Illinois	http://fr.wikipedia.org/wiki/Joliet	http://www.census.gov/quickfacts/table/PST120214/1738570	https://www.sec.gov/cgi-bin/browse-edgar?action=getcompany&amp;CIK=0001013162	</v>
      <v xml:space="preserve">http://creativecommons.org/licenses/by-sa/3.0/	http://creativecommons.org/licenses/by-sa/3.0/			</v>
    </spb>
    <spb s="0">
      <v xml:space="preserve">Wikipedia	US Census	Wikipedia	Sec	</v>
      <v xml:space="preserve">CC-BY-SA		CC-BY-SA		</v>
      <v xml:space="preserve">http://en.wikipedia.org/wiki/Joliet,_Illinois	http://www.census.gov/quickfacts/table/PST120214/1738570	https://en.wikipedia.org/wiki/Joliet,_Illinois	https://www.sec.gov/cgi-bin/browse-edgar?action=getcompany&amp;CIK=0001013162	</v>
      <v xml:space="preserve">http://creativecommons.org/licenses/by-sa/3.0/		http://creativecommons.org/licenses/by-sa/3.0/		</v>
    </spb>
    <spb s="1">
      <v>761</v>
      <v>762</v>
      <v>761</v>
      <v>761</v>
      <v>761</v>
      <v>762</v>
      <v>761</v>
      <v>763</v>
      <v>763</v>
      <v>761</v>
    </spb>
    <spb s="0">
      <v xml:space="preserve">Wikipedia	Wikipedia	</v>
      <v xml:space="preserve">CC-BY-SA	CC-BY-SA	</v>
      <v xml:space="preserve">http://en.wikipedia.org/wiki/Howard_Lake,_Minnesota	http://es.wikipedia.org/wiki/Howard_Lake_(Minnesota)	</v>
      <v xml:space="preserve">http://creativecommons.org/licenses/by-sa/3.0/	http://creativecommons.org/licenses/by-sa/3.0/	</v>
    </spb>
    <spb s="0">
      <v xml:space="preserve">Wikipedia	</v>
      <v xml:space="preserve">CC-BY-SA	</v>
      <v xml:space="preserve">http://en.wikipedia.org/wiki/Howard_Lake,_Minnesota	</v>
      <v xml:space="preserve">http://creativecommons.org/licenses/by-sa/3.0/	</v>
    </spb>
    <spb s="30">
      <v>765</v>
      <v>766</v>
      <v>766</v>
      <v>766</v>
      <v>766</v>
      <v>766</v>
      <v>766</v>
    </spb>
    <spb s="0">
      <v xml:space="preserve">Wikipedia	Wikipedia	</v>
      <v xml:space="preserve">CC-BY-SA	CC-BY-SA	</v>
      <v xml:space="preserve">http://en.wikipedia.org/wiki/Willmar,_Minnesota	http://de.wikipedia.org/wiki/Willmar_(Minnesota)	</v>
      <v xml:space="preserve">http://creativecommons.org/licenses/by-sa/3.0/	http://creativecommons.org/licenses/by-sa/3.0/	</v>
    </spb>
    <spb s="0">
      <v xml:space="preserve">Wikipedia	</v>
      <v xml:space="preserve">CC-BY-SA	</v>
      <v xml:space="preserve">http://en.wikipedia.org/wiki/Willmar,_Minnesota	</v>
      <v xml:space="preserve">http://creativecommons.org/licenses/by-sa/3.0/	</v>
    </spb>
    <spb s="0">
      <v xml:space="preserve">Wikipedia	Wikipedia	</v>
      <v xml:space="preserve">CC-BY-SA	CC-BY-SA	</v>
      <v xml:space="preserve">http://en.wikipedia.org/wiki/Willmar,_Minnesota	https://en.wikipedia.org/wiki/Willmar,_Minnesota	</v>
      <v xml:space="preserve">http://creativecommons.org/licenses/by-sa/3.0/	http://creativecommons.org/licenses/by-sa/3.0/	</v>
    </spb>
    <spb s="1">
      <v>768</v>
      <v>769</v>
      <v>769</v>
      <v>769</v>
      <v>769</v>
      <v>769</v>
      <v>769</v>
      <v>770</v>
      <v>770</v>
      <v>769</v>
    </spb>
    <spb s="0">
      <v xml:space="preserve">Wikipedia	</v>
      <v xml:space="preserve">CC-BY-SA-3.0	</v>
      <v xml:space="preserve">http://zh.wikipedia.org/wiki/威尔马_(明尼苏达州)	</v>
      <v xml:space="preserve">http://creativecommons.org/licenses/by-sa/3.0/	</v>
    </spb>
    <spb s="0">
      <v xml:space="preserve">Wikipedia	Wikipedia	</v>
      <v xml:space="preserve">CC-BY-SA	CC-BY-SA	</v>
      <v xml:space="preserve">http://en.wikipedia.org/wiki/Clovis,_California	http://fr.wikipedia.org/wiki/Clovis_(Californie)	</v>
      <v xml:space="preserve">http://creativecommons.org/licenses/by-sa/3.0/	http://creativecommons.org/licenses/by-sa/3.0/	</v>
    </spb>
    <spb s="0">
      <v xml:space="preserve">Wikipedia	</v>
      <v xml:space="preserve">CC-BY-SA	</v>
      <v xml:space="preserve">http://en.wikipedia.org/wiki/Clovis,_California	</v>
      <v xml:space="preserve">http://creativecommons.org/licenses/by-sa/3.0/	</v>
    </spb>
    <spb s="0">
      <v xml:space="preserve">Wikipedia	Wikipedia	</v>
      <v xml:space="preserve">CC-BY-SA	CC-BY-SA	</v>
      <v xml:space="preserve">http://en.wikipedia.org/wiki/Clovis,_California	http://it.wikipedia.org/wiki/Clovis_(California)	</v>
      <v xml:space="preserve">http://creativecommons.org/licenses/by-sa/3.0/	http://creativecommons.org/licenses/by-sa/3.0/	</v>
    </spb>
    <spb s="0">
      <v xml:space="preserve">Wikipedia	Wikipedia	</v>
      <v xml:space="preserve">CC-BY-SA	CC-BY-SA	</v>
      <v xml:space="preserve">http://en.wikipedia.org/wiki/Clovis,_California	https://en.wikipedia.org/wiki/Clovis,_California	</v>
      <v xml:space="preserve">http://creativecommons.org/licenses/by-sa/3.0/	http://creativecommons.org/licenses/by-sa/3.0/	</v>
    </spb>
    <spb s="1">
      <v>773</v>
      <v>774</v>
      <v>775</v>
      <v>775</v>
      <v>774</v>
      <v>774</v>
      <v>774</v>
      <v>776</v>
      <v>776</v>
      <v>773</v>
    </spb>
    <spb s="0">
      <v xml:space="preserve">Wikipedia	</v>
      <v xml:space="preserve">Public domain	</v>
      <v xml:space="preserve">http://en.wikipedia.org/wiki/Clovis,_California	</v>
      <v xml:space="preserve">http://en.wikipedia.org/wiki/Public_domain	</v>
    </spb>
    <spb s="0">
      <v xml:space="preserve">Wikipedia	</v>
      <v xml:space="preserve">CC-BY-SA	</v>
      <v xml:space="preserve">http://en.wikipedia.org/wiki/Pittsburgh	</v>
      <v xml:space="preserve">http://creativecommons.org/licenses/by-sa/3.0/	</v>
    </spb>
    <spb s="0">
      <v xml:space="preserve">Wikipedia	US Census	Sec	</v>
      <v xml:space="preserve">CC-BY-SA			</v>
      <v xml:space="preserve">http://en.wikipedia.org/wiki/Pittsburgh	http://www.census.gov/quickfacts/table/RHI125214/4261000	https://www.sec.gov/cgi-bin/browse-edgar?action=getcompany&amp;CIK=0001921396	</v>
      <v xml:space="preserve">http://creativecommons.org/licenses/by-sa/3.0/			</v>
    </spb>
    <spb s="0">
      <v xml:space="preserve">Wikipedia	US Census	Wikipedia	Sec	</v>
      <v xml:space="preserve">CC-BY-SA		CC-BY-SA		</v>
      <v xml:space="preserve">http://en.wikipedia.org/wiki/Pittsburgh	http://www.census.gov/quickfacts/table/RHI125214/4261000	https://en.wikipedia.org/wiki/Pittsburgh	https://www.sec.gov/cgi-bin/browse-edgar?action=getcompany&amp;CIK=0001921396	</v>
      <v xml:space="preserve">http://creativecommons.org/licenses/by-sa/3.0/		http://creativecommons.org/licenses/by-sa/3.0/		</v>
    </spb>
    <spb s="0">
      <v xml:space="preserve">Wikipedia	Wikipedia	</v>
      <v xml:space="preserve">CC-BY-SA	CC-BY-SA	</v>
      <v xml:space="preserve">http://en.wikipedia.org/wiki/Pittsburgh	http://es.wikipedia.org/wiki/Pittsburgh	</v>
      <v xml:space="preserve">http://creativecommons.org/licenses/by-sa/3.0/	http://creativecommons.org/licenses/by-sa/3.0/	</v>
    </spb>
    <spb s="26">
      <v>779</v>
      <v>780</v>
      <v>779</v>
      <v>780</v>
      <v>779</v>
      <v>781</v>
      <v>781</v>
      <v>782</v>
    </spb>
    <spb s="0">
      <v xml:space="preserve">Wikipedia	</v>
      <v xml:space="preserve">CC-BY-SA	</v>
      <v xml:space="preserve">http://en.wikipedia.org/wiki/Lincoln,_Missouri	</v>
      <v xml:space="preserve">http://creativecommons.org/licenses/by-sa/3.0/	</v>
    </spb>
    <spb s="45">
      <v>784</v>
      <v>784</v>
      <v>784</v>
      <v>784</v>
      <v>784</v>
      <v>784</v>
      <v>784</v>
      <v>784</v>
      <v>784</v>
    </spb>
    <spb s="0">
      <v xml:space="preserve">Wikipedia	</v>
      <v xml:space="preserve">CC-BY-SA	</v>
      <v xml:space="preserve">http://en.wikipedia.org/wiki/Lansing,_Minnesota	</v>
      <v xml:space="preserve">http://creativecommons.org/licenses/by-sa/3.0/	</v>
    </spb>
    <spb s="1">
      <v>786</v>
      <v>786</v>
      <v>786</v>
      <v>786</v>
      <v>786</v>
      <v>786</v>
      <v>786</v>
      <v>786</v>
      <v>786</v>
      <v>786</v>
    </spb>
    <spb s="0">
      <v xml:space="preserve">Wikipedia	Wikipedia	</v>
      <v xml:space="preserve">CC-BY-SA	CC-BY-SA	</v>
      <v xml:space="preserve">http://en.wikipedia.org/wiki/St._Cloud,_Minnesota	http://fr.wikipedia.org/wiki/Saint_Cloud_(Minnesota)	</v>
      <v xml:space="preserve">http://creativecommons.org/licenses/by-sa/3.0/	http://creativecommons.org/licenses/by-sa/3.0/	</v>
    </spb>
    <spb s="0">
      <v xml:space="preserve">Wikipedia	Walkscore	</v>
      <v xml:space="preserve">CC-BY-SA		</v>
      <v xml:space="preserve">http://en.wikipedia.org/wiki/St._Cloud,_Minnesota	https://www.walkscore.com/MN/St._Cloud	</v>
      <v xml:space="preserve">http://creativecommons.org/licenses/by-sa/3.0/		</v>
    </spb>
    <spb s="0">
      <v xml:space="preserve">Wikipedia	</v>
      <v xml:space="preserve">CC-BY-SA	</v>
      <v xml:space="preserve">http://en.wikipedia.org/wiki/St._Cloud,_Minnesota	</v>
      <v xml:space="preserve">http://creativecommons.org/licenses/by-sa/3.0/	</v>
    </spb>
    <spb s="0">
      <v xml:space="preserve">Wikipedia	Wikipedia	</v>
      <v xml:space="preserve">CC-BY-SA	CC-BY-SA	</v>
      <v xml:space="preserve">http://en.wikipedia.org/wiki/St._Cloud,_Minnesota	https://en.wikipedia.org/wiki/St._Cloud,_Minnesota	</v>
      <v xml:space="preserve">http://creativecommons.org/licenses/by-sa/3.0/	http://creativecommons.org/licenses/by-sa/3.0/	</v>
    </spb>
    <spb s="45">
      <v>788</v>
      <v>789</v>
      <v>790</v>
      <v>790</v>
      <v>789</v>
      <v>790</v>
      <v>791</v>
      <v>791</v>
      <v>788</v>
    </spb>
    <spb s="0">
      <v xml:space="preserve">Wikipedia	</v>
      <v xml:space="preserve">CC BY-SA 4.0	</v>
      <v xml:space="preserve">http://de.wikipedia.org/wiki/St._Cloud_(Minnesota)	</v>
      <v xml:space="preserve">https://creativecommons.org/licenses/by-sa/4.0	</v>
    </spb>
    <spb s="0">
      <v xml:space="preserve">Wikipedia	</v>
      <v xml:space="preserve">CC-BY-SA	</v>
      <v xml:space="preserve">http://en.wikipedia.org/wiki/Lakeville,_Minnesota	</v>
      <v xml:space="preserve">http://creativecommons.org/licenses/by-sa/3.0/	</v>
    </spb>
    <spb s="0">
      <v xml:space="preserve">Wikipedia	US Census	</v>
      <v xml:space="preserve">CC-BY-SA		</v>
      <v xml:space="preserve">http://en.wikipedia.org/wiki/Lakeville,_Minnesota	http://www.census.gov/quickfacts/table/PST120214/2735180	</v>
      <v xml:space="preserve">http://creativecommons.org/licenses/by-sa/3.0/		</v>
    </spb>
    <spb s="0">
      <v xml:space="preserve">Wikipedia	Wikipedia	</v>
      <v xml:space="preserve">CC-BY-SA	CC-BY-SA	</v>
      <v xml:space="preserve">http://en.wikipedia.org/wiki/Lakeville,_Minnesota	http://it.wikipedia.org/wiki/Lakeville_(Minnesota)	</v>
      <v xml:space="preserve">http://creativecommons.org/licenses/by-sa/3.0/	http://creativecommons.org/licenses/by-sa/3.0/	</v>
    </spb>
    <spb s="0">
      <v xml:space="preserve">Wikipedia	US Census	Wikipedia	</v>
      <v xml:space="preserve">CC-BY-SA		CC-BY-SA	</v>
      <v xml:space="preserve">http://en.wikipedia.org/wiki/Lakeville,_Minnesota	http://www.census.gov/quickfacts/table/PST120214/2735180	https://en.wikipedia.org/wiki/Lakeville,_Minnesota	</v>
      <v xml:space="preserve">http://creativecommons.org/licenses/by-sa/3.0/		http://creativecommons.org/licenses/by-sa/3.0/	</v>
    </spb>
    <spb s="0">
      <v xml:space="preserve">Wikipedia	Wikipedia	</v>
      <v xml:space="preserve">CC-BY-SA	CC-BY-SA	</v>
      <v xml:space="preserve">http://en.wikipedia.org/wiki/Lakeville,_Minnesota	http://fr.wikipedia.org/wiki/Lakeville_(Minnesota)	</v>
      <v xml:space="preserve">http://creativecommons.org/licenses/by-sa/3.0/	http://creativecommons.org/licenses/by-sa/3.0/	</v>
    </spb>
    <spb s="1">
      <v>794</v>
      <v>795</v>
      <v>796</v>
      <v>796</v>
      <v>794</v>
      <v>795</v>
      <v>794</v>
      <v>797</v>
      <v>797</v>
      <v>798</v>
    </spb>
    <spb s="0">
      <v xml:space="preserve">Wikipedia	</v>
      <v xml:space="preserve">CC BY-SA 3.0	</v>
      <v xml:space="preserve">http://en.wikipedia.org/wiki/Lakeville,_Minnesota	</v>
      <v xml:space="preserve">https://creativecommons.org/licenses/by-sa/3.0	</v>
    </spb>
    <spb s="0">
      <v xml:space="preserve">Wikipedia	</v>
      <v xml:space="preserve">CC-BY-SA	</v>
      <v xml:space="preserve">http://en.wikipedia.org/wiki/North_Las_Vegas,_Nevada	</v>
      <v xml:space="preserve">http://creativecommons.org/licenses/by-sa/3.0/	</v>
    </spb>
    <spb s="0">
      <v xml:space="preserve">Wikipedia	US Census	Sec	</v>
      <v xml:space="preserve">CC-BY-SA			</v>
      <v xml:space="preserve">http://en.wikipedia.org/wiki/North_Las_Vegas,_Nevada	http://www.census.gov/quickfacts/table/RHI225213/3251800	https://www.sec.gov/cgi-bin/browse-edgar?action=getcompany&amp;CIK=0001496690	</v>
      <v xml:space="preserve">http://creativecommons.org/licenses/by-sa/3.0/			</v>
    </spb>
    <spb s="0">
      <v xml:space="preserve">Wikipedia	US Census	Wikipedia	Sec	</v>
      <v xml:space="preserve">CC-BY-SA		CC-BY-SA		</v>
      <v xml:space="preserve">http://en.wikipedia.org/wiki/North_Las_Vegas,_Nevada	http://www.census.gov/quickfacts/table/RHI225213/3251800	https://en.wikipedia.org/wiki/North_Las_Vegas,_Nevada	https://www.sec.gov/cgi-bin/browse-edgar?action=getcompany&amp;CIK=0001496690	</v>
      <v xml:space="preserve">http://creativecommons.org/licenses/by-sa/3.0/		http://creativecommons.org/licenses/by-sa/3.0/		</v>
    </spb>
    <spb s="0">
      <v xml:space="preserve">Wikipedia	Wikipedia	US Census	</v>
      <v xml:space="preserve">CC-BY-SA	CC-BY-SA		</v>
      <v xml:space="preserve">http://en.wikipedia.org/wiki/North_Las_Vegas,_Nevada	http://es.wikipedia.org/wiki/North_Las_Vegas	http://www.census.gov/quickfacts/table/RHI225213/3251800	</v>
      <v xml:space="preserve">http://creativecommons.org/licenses/by-sa/3.0/	http://creativecommons.org/licenses/by-sa/3.0/		</v>
    </spb>
    <spb s="30">
      <v>801</v>
      <v>802</v>
      <v>802</v>
      <v>801</v>
      <v>803</v>
      <v>803</v>
      <v>804</v>
    </spb>
    <spb s="0">
      <v xml:space="preserve">Wikipedia	</v>
      <v xml:space="preserve">Public domain	</v>
      <v xml:space="preserve">http://de.wikipedia.org/wiki/North_Las_Vegas	</v>
      <v xml:space="preserve">http://en.wikipedia.org/wiki/Public_domain	</v>
    </spb>
    <spb s="0">
      <v xml:space="preserve">Wikipedia	</v>
      <v xml:space="preserve">CC-BY-SA	</v>
      <v xml:space="preserve">http://en.wikipedia.org/wiki/Mountain_Brook,_Alabama	</v>
      <v xml:space="preserve">http://creativecommons.org/licenses/by-sa/3.0/	</v>
    </spb>
    <spb s="0">
      <v xml:space="preserve">Wikipedia	Walkscore	</v>
      <v xml:space="preserve">CC-BY-SA		</v>
      <v xml:space="preserve">http://en.wikipedia.org/wiki/Mountain_Brook,_Alabama	https://www.walkscore.com/AL/Mountain_Brook	</v>
      <v xml:space="preserve">http://creativecommons.org/licenses/by-sa/3.0/		</v>
    </spb>
    <spb s="0">
      <v xml:space="preserve">Wikipedia	Wikipedia	</v>
      <v xml:space="preserve">CC-BY-SA	CC-BY-SA	</v>
      <v xml:space="preserve">http://en.wikipedia.org/wiki/Mountain_Brook,_Alabama	http://es.wikipedia.org/wiki/Mountain_Brook	</v>
      <v xml:space="preserve">http://creativecommons.org/licenses/by-sa/3.0/	http://creativecommons.org/licenses/by-sa/3.0/	</v>
    </spb>
    <spb s="0">
      <v xml:space="preserve">Wikipedia	Wikipedia	Wikipedia	</v>
      <v xml:space="preserve">CC-BY-SA	CC-BY-SA	CC-BY-SA	</v>
      <v xml:space="preserve">http://en.wikipedia.org/wiki/Mountain_Brook,_Alabama	http://es.wikipedia.org/wiki/Mountain_Brook	http://fr.wikipedia.org/wiki/Mountain_Brook	</v>
      <v xml:space="preserve">http://creativecommons.org/licenses/by-sa/3.0/	http://creativecommons.org/licenses/by-sa/3.0/	http://creativecommons.org/licenses/by-sa/3.0/	</v>
    </spb>
    <spb s="1">
      <v>807</v>
      <v>808</v>
      <v>809</v>
      <v>809</v>
      <v>807</v>
      <v>808</v>
      <v>807</v>
      <v>807</v>
      <v>809</v>
      <v>810</v>
    </spb>
    <spb s="0">
      <v xml:space="preserve">Wikipedia	Wikipedia	Wikipedia	</v>
      <v xml:space="preserve">CC-BY-SA	CC-BY-SA	CC-BY-SA	</v>
      <v xml:space="preserve">http://en.wikipedia.org/wiki/Naples	http://de.wikipedia.org/wiki/Neapel	http://fr.wikipedia.org/wiki/Naples	</v>
      <v xml:space="preserve">http://creativecommons.org/licenses/by-sa/3.0/	http://creativecommons.org/licenses/by-sa/3.0/	http://creativecommons.org/licenses/by-sa/3.0/	</v>
    </spb>
    <spb s="0">
      <v xml:space="preserve">Wikipedia	Sec	Weathertrends360	</v>
      <v xml:space="preserve">CC-BY-SA			</v>
      <v xml:space="preserve">http://en.wikipedia.org/wiki/Naples	https://www.sec.gov/cgi-bin/browse-edgar?action=getcompany&amp;CIK=0001666848	https://www.weathertrends360.com/	</v>
      <v xml:space="preserve">http://creativecommons.org/licenses/by-sa/3.0/			</v>
    </spb>
    <spb s="0">
      <v xml:space="preserve">Wikipedia	</v>
      <v xml:space="preserve">CC-BY-SA	</v>
      <v xml:space="preserve">http://en.wikipedia.org/wiki/Naples	</v>
      <v xml:space="preserve">http://creativecommons.org/licenses/by-sa/3.0/	</v>
    </spb>
    <spb s="0">
      <v xml:space="preserve">Wikipedia	Wikipedia	Sec	</v>
      <v xml:space="preserve">CC-BY-SA	CC-BY-SA		</v>
      <v xml:space="preserve">http://en.wikipedia.org/wiki/Naples	https://en.wikipedia.org/wiki/Naples	https://www.sec.gov/cgi-bin/browse-edgar?action=getcompany&amp;CIK=0001666848	</v>
      <v xml:space="preserve">http://creativecommons.org/licenses/by-sa/3.0/	http://creativecommons.org/licenses/by-sa/3.0/		</v>
    </spb>
    <spb s="0">
      <v xml:space="preserve">Wikipedia	Weathertrends360	</v>
      <v xml:space="preserve">CC-BY-SA		</v>
      <v xml:space="preserve">http://en.wikipedia.org/wiki/Naples	https://www.weathertrends360.com/	</v>
      <v xml:space="preserve">http://creativecommons.org/licenses/by-sa/3.0/		</v>
    </spb>
    <spb s="27">
      <v>812</v>
      <v>813</v>
      <v>814</v>
      <v>813</v>
      <v>814</v>
      <v>815</v>
      <v>816</v>
    </spb>
    <spb s="2">
      <v>22</v>
      <v>Name</v>
      <v>LearnMoreOnLink</v>
    </spb>
    <spb s="7">
      <v>square km</v>
      <v>2017</v>
    </spb>
    <spb s="0">
      <v xml:space="preserve">Wikipedia	</v>
      <v xml:space="preserve">CC BY-SA 4.0	</v>
      <v xml:space="preserve">http://fr.wikipedia.org/wiki/Naples	</v>
      <v xml:space="preserve">https://creativecommons.org/licenses/by-sa/4.0	</v>
    </spb>
    <spb s="0">
      <v xml:space="preserve">Wikipedia	</v>
      <v xml:space="preserve">CC-BY-SA	</v>
      <v xml:space="preserve">http://en.wikipedia.org/wiki/Campania	</v>
      <v xml:space="preserve">http://creativecommons.org/licenses/by-sa/3.0/	</v>
    </spb>
    <spb s="0">
      <v xml:space="preserve">Wikipedia	ec.europa.eu	Weathertrends360	</v>
      <v xml:space="preserve">CC-BY-SA			</v>
      <v xml:space="preserve">http://en.wikipedia.org/wiki/Campania	https://ec.europa.eu/CensusHub2/query.do?step=selectHyperCube&amp;qhc=false#StatusInEmployment	https://www.weathertrends360.com/	</v>
      <v xml:space="preserve">http://creativecommons.org/licenses/by-sa/3.0/			</v>
    </spb>
    <spb s="0">
      <v xml:space="preserve">Wikipedia	Facebook	Weathertrends360	</v>
      <v xml:space="preserve">CC-BY-SA			</v>
      <v xml:space="preserve">http://en.wikipedia.org/wiki/Campania	https://www.facebook.com/RegCampania/	https://www.weathertrends360.com/	</v>
      <v xml:space="preserve">http://creativecommons.org/licenses/by-sa/3.0/			</v>
    </spb>
    <spb s="0">
      <v xml:space="preserve">Wikipedia	ec.europa.eu	Facebook	</v>
      <v xml:space="preserve">CC-BY-SA			</v>
      <v xml:space="preserve">http://en.wikipedia.org/wiki/Campania	https://ec.europa.eu/CensusHub2/query.do?step=selectHyperCube&amp;qhc=false#StatusInEmployment	https://www.facebook.com/RegCampania/	</v>
      <v xml:space="preserve">http://creativecommons.org/licenses/by-sa/3.0/			</v>
    </spb>
    <spb s="46">
      <v>821</v>
      <v>822</v>
      <v>821</v>
      <v>822</v>
      <v>821</v>
      <v>821</v>
      <v>823</v>
      <v>824</v>
      <v>823</v>
    </spb>
    <spb s="2">
      <v>23</v>
      <v>Name</v>
      <v>LearnMoreOnLink</v>
    </spb>
    <spb s="47">
      <v>4</v>
      <v>17</v>
      <v>4</v>
    </spb>
    <spb s="7">
      <v>square km</v>
      <v>2014</v>
    </spb>
    <spb s="0">
      <v xml:space="preserve">Wikipedia	</v>
      <v xml:space="preserve">Public domain	</v>
      <v xml:space="preserve">http://en.wikipedia.org/wiki/Campania	</v>
      <v xml:space="preserve">http://en.wikipedia.org/wiki/Public_domain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ec.europa.eu	travel.state.gov	Sec	</v>
      <v xml:space="preserve">CC-BY-SA	CC-BY-SA	CC-BY-SA					</v>
      <v xml:space="preserve">http://es.wikipedia.org/wiki/Italia	http://en.wikipedia.org/wiki/Italy	https://en.wikipedia.org/wiki/Italy	https://www.cia.gov/library/publications/the-world-factbook/geos/it.html?Transportation	https://ec.europa.eu/CensusHub2/query.do?step=selectHyperCube&amp;qhc=false#StatusInEmployment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48">
      <v>26</v>
      <v>830</v>
      <v>831</v>
      <v>832</v>
      <v>30</v>
      <v>31</v>
      <v>832</v>
      <v>833</v>
      <v>833</v>
      <v>831</v>
      <v>834</v>
      <v>833</v>
      <v>835</v>
      <v>836</v>
      <v>35</v>
      <v>830</v>
      <v>836</v>
      <v>37</v>
      <v>837</v>
      <v>836</v>
      <v>39</v>
      <v>40</v>
      <v>41</v>
      <v>836</v>
      <v>836</v>
      <v>834</v>
      <v>836</v>
      <v>43</v>
      <v>44</v>
      <v>45</v>
      <v>46</v>
      <v>836</v>
      <v>830</v>
      <v>836</v>
      <v>836</v>
      <v>836</v>
      <v>836</v>
      <v>836</v>
      <v>836</v>
      <v>836</v>
      <v>836</v>
      <v>836</v>
      <v>836</v>
      <v>47</v>
    </spb>
    <spb s="2">
      <v>24</v>
      <v>Name</v>
      <v>LearnMoreOnLink</v>
    </spb>
    <spb s="15">
      <v>2019</v>
      <v>2019</v>
      <v>square km</v>
      <v>per thousand (2018)</v>
      <v>2019</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v>
      <v xml:space="preserve">CC-BY-SA-3.0	</v>
      <v xml:space="preserve">http://ja.wikipedia.org/wiki/イタリア	</v>
      <v xml:space="preserve">http://creativecommons.org/licenses/by-sa/3.0/	</v>
    </spb>
    <spb s="0">
      <v xml:space="preserve">Wikipedia	</v>
      <v xml:space="preserve">CC-BY-SA	</v>
      <v xml:space="preserve">http://en.wikipedia.org/wiki/Veneto	</v>
      <v xml:space="preserve">http://creativecommons.org/licenses/by-sa/3.0/	</v>
    </spb>
    <spb s="0">
      <v xml:space="preserve">Wikipedia	ec.europa.eu	Weathertrends360	</v>
      <v xml:space="preserve">CC-BY-SA			</v>
      <v xml:space="preserve">http://en.wikipedia.org/wiki/Veneto	https://ec.europa.eu/CensusHub2/query.do?step=selectHyperCube&amp;qhc=false#StatusInEmployment	https://www.weathertrends360.com/	</v>
      <v xml:space="preserve">http://creativecommons.org/licenses/by-sa/3.0/			</v>
    </spb>
    <spb s="0">
      <v xml:space="preserve">Wikipedia	ec.europa.eu	Wikipedia	</v>
      <v xml:space="preserve">CC-BY-SA		CC-BY-SA	</v>
      <v xml:space="preserve">http://en.wikipedia.org/wiki/Veneto	https://ec.europa.eu/CensusHub2/query.do?step=selectHyperCube&amp;qhc=false#StatusInEmployment	https://en.wikipedia.org/wiki/Veneto	</v>
      <v xml:space="preserve">http://creativecommons.org/licenses/by-sa/3.0/		http://creativecommons.org/licenses/by-sa/3.0/	</v>
    </spb>
    <spb s="46">
      <v>842</v>
      <v>843</v>
      <v>842</v>
      <v>843</v>
      <v>842</v>
      <v>842</v>
      <v>842</v>
      <v>844</v>
      <v>842</v>
    </spb>
    <spb s="2">
      <v>25</v>
      <v>Name</v>
      <v>LearnMoreOnLink</v>
    </spb>
    <spb s="7">
      <v>square km</v>
      <v>2013</v>
    </spb>
    <spb s="0">
      <v xml:space="preserve">Wikipedia	Wikipedia	</v>
      <v xml:space="preserve">CC-BY-SA	CC-BY-SA	</v>
      <v xml:space="preserve">http://en.wikipedia.org/wiki/Bloomingdale,_Illinois	http://de.wikipedia.org/wiki/Bloomingdale_(Illinois)	</v>
      <v xml:space="preserve">http://creativecommons.org/licenses/by-sa/3.0/	http://creativecommons.org/licenses/by-sa/3.0/	</v>
    </spb>
    <spb s="0">
      <v xml:space="preserve">Wikipedia	US Census	Sec	Walkscore	</v>
      <v xml:space="preserve">CC-BY-SA				</v>
      <v xml:space="preserve">http://en.wikipedia.org/wiki/Bloomingdale,_Illinois	http://www.census.gov/quickfacts/table/PST120214/1706587	https://www.sec.gov/cgi-bin/browse-edgar?action=getcompany&amp;CIK=0001057083	https://www.walkscore.com/IL/Bloomingdale	</v>
      <v xml:space="preserve">http://creativecommons.org/licenses/by-sa/3.0/				</v>
    </spb>
    <spb s="0">
      <v xml:space="preserve">Wikipedia	Wikipedia	</v>
      <v xml:space="preserve">CC-BY-SA	CC-BY-SA	</v>
      <v xml:space="preserve">http://en.wikipedia.org/wiki/Bloomingdale,_Illinois	http://it.wikipedia.org/wiki/Bloomingdale_(Illinois)	</v>
      <v xml:space="preserve">http://creativecommons.org/licenses/by-sa/3.0/	http://creativecommons.org/licenses/by-sa/3.0/	</v>
    </spb>
    <spb s="0">
      <v xml:space="preserve">Wikipedia	</v>
      <v xml:space="preserve">CC-BY-SA	</v>
      <v xml:space="preserve">http://en.wikipedia.org/wiki/Bloomingdale,_Illinois	</v>
      <v xml:space="preserve">http://creativecommons.org/licenses/by-sa/3.0/	</v>
    </spb>
    <spb s="0">
      <v xml:space="preserve">Wikipedia	US Census	Sec	</v>
      <v xml:space="preserve">CC-BY-SA			</v>
      <v xml:space="preserve">http://en.wikipedia.org/wiki/Bloomingdale,_Illinois	http://www.census.gov/quickfacts/table/PST120214/1706587	https://www.sec.gov/cgi-bin/browse-edgar?action=getcompany&amp;CIK=0001057083	</v>
      <v xml:space="preserve">http://creativecommons.org/licenses/by-sa/3.0/			</v>
    </spb>
    <spb s="1">
      <v>848</v>
      <v>849</v>
      <v>850</v>
      <v>850</v>
      <v>851</v>
      <v>849</v>
      <v>851</v>
      <v>852</v>
      <v>852</v>
      <v>851</v>
    </spb>
    <spb s="2">
      <v>26</v>
      <v>Name</v>
      <v>LearnMoreOnLink</v>
    </spb>
    <spb s="49">
      <v>4</v>
      <v>4</v>
    </spb>
    <spb s="0">
      <v xml:space="preserve">Wikipedia	</v>
      <v xml:space="preserve">CC-BY-SA	</v>
      <v xml:space="preserve">http://en.wikipedia.org/wiki/Sugar_Grove,_Illinois	</v>
      <v xml:space="preserve">http://creativecommons.org/licenses/by-sa/3.0/	</v>
    </spb>
    <spb s="0">
      <v xml:space="preserve">Wikipedia	Wikipedia	</v>
      <v xml:space="preserve">CC-BY-SA	CC-BY-SA	</v>
      <v xml:space="preserve">http://en.wikipedia.org/wiki/Sugar_Grove,_Illinois	http://es.wikipedia.org/wiki/Sugar_Grove_(Illinois)	</v>
      <v xml:space="preserve">http://creativecommons.org/licenses/by-sa/3.0/	http://creativecommons.org/licenses/by-sa/3.0/	</v>
    </spb>
    <spb s="1">
      <v>856</v>
      <v>856</v>
      <v>857</v>
      <v>857</v>
      <v>856</v>
      <v>856</v>
      <v>856</v>
      <v>856</v>
      <v>856</v>
      <v>856</v>
    </spb>
    <spb s="0">
      <v xml:space="preserve">Wikipedia	</v>
      <v xml:space="preserve">CC-BY-SA	</v>
      <v xml:space="preserve">http://en.wikipedia.org/wiki/Gays,_Illinois	</v>
      <v xml:space="preserve">http://creativecommons.org/licenses/by-sa/3.0/	</v>
    </spb>
    <spb s="1">
      <v>859</v>
      <v>859</v>
      <v>859</v>
      <v>859</v>
      <v>859</v>
      <v>859</v>
      <v>859</v>
      <v>859</v>
      <v>859</v>
      <v>859</v>
    </spb>
    <spb s="0">
      <v xml:space="preserve">Wikipedia	Wikipedia	Wikipedia	</v>
      <v xml:space="preserve">CC-BY-SA	CC-BY-SA	CC-BY-SA	</v>
      <v xml:space="preserve">http://en.wikipedia.org/wiki/DeWitt,_Iowa	http://es.wikipedia.org/wiki/De_Witt_(Iowa)	http://fr.wikipedia.org/wiki/DeWitt_(Iowa)	</v>
      <v xml:space="preserve">http://creativecommons.org/licenses/by-sa/3.0/	http://creativecommons.org/licenses/by-sa/3.0/	http://creativecommons.org/licenses/by-sa/3.0/	</v>
    </spb>
    <spb s="0">
      <v xml:space="preserve">Wikipedia	</v>
      <v xml:space="preserve">CC-BY-SA	</v>
      <v xml:space="preserve">http://en.wikipedia.org/wiki/DeWitt,_Iowa	</v>
      <v xml:space="preserve">http://creativecommons.org/licenses/by-sa/3.0/	</v>
    </spb>
    <spb s="1">
      <v>861</v>
      <v>862</v>
      <v>862</v>
      <v>862</v>
      <v>862</v>
      <v>862</v>
      <v>862</v>
      <v>862</v>
      <v>862</v>
      <v>861</v>
    </spb>
    <spb s="0">
      <v xml:space="preserve">Wikipedia	</v>
      <v xml:space="preserve">CC-BY-SA	</v>
      <v xml:space="preserve">http://en.wikipedia.org/wiki/Peoria,_Illinois	</v>
      <v xml:space="preserve">http://creativecommons.org/licenses/by-sa/3.0/	</v>
    </spb>
    <spb s="0">
      <v xml:space="preserve">Wikipedia	Wikipedia	US Census	Sec	</v>
      <v xml:space="preserve">CC-BY-SA	CC-BY-SA			</v>
      <v xml:space="preserve">http://en.wikipedia.org/wiki/Peoria,_Illinois	http://ru.wikipedia.org/wiki/Пеория	http://www.census.gov/quickfacts/table/PST045215/1759000	https://www.sec.gov/cgi-bin/browse-edgar?action=getcompany&amp;CIK=0001910205	</v>
      <v xml:space="preserve">http://creativecommons.org/licenses/by-sa/3.0/	http://creativecommons.org/licenses/by-sa/3.0/			</v>
    </spb>
    <spb s="0">
      <v xml:space="preserve">Wikipedia	US Census	Wikipedia	Sec	</v>
      <v xml:space="preserve">CC-BY-SA		CC-BY-SA		</v>
      <v xml:space="preserve">http://en.wikipedia.org/wiki/Peoria,_Illinois	http://www.census.gov/quickfacts/table/PST045215/1759000	https://en.wikipedia.org/wiki/Peoria,_Illinois	https://www.sec.gov/cgi-bin/browse-edgar?action=getcompany&amp;CIK=0001910205	</v>
      <v xml:space="preserve">http://creativecommons.org/licenses/by-sa/3.0/		http://creativecommons.org/licenses/by-sa/3.0/		</v>
    </spb>
    <spb s="1">
      <v>864</v>
      <v>865</v>
      <v>864</v>
      <v>864</v>
      <v>864</v>
      <v>865</v>
      <v>864</v>
      <v>866</v>
      <v>866</v>
      <v>864</v>
    </spb>
    <spb s="0">
      <v xml:space="preserve">Wikipedia	</v>
      <v xml:space="preserve">CC BY-SA 2.5	</v>
      <v xml:space="preserve">http://en.wikipedia.org/wiki/Peoria,_Illinois	</v>
      <v xml:space="preserve">https://creativecommons.org/licenses/by-sa/2.5	</v>
    </spb>
    <spb s="0">
      <v xml:space="preserve">Wikipedia	</v>
      <v xml:space="preserve">CC-BY-SA	</v>
      <v xml:space="preserve">http://en.wikipedia.org/wiki/Canton,_Georgia	</v>
      <v xml:space="preserve">http://creativecommons.org/licenses/by-sa/3.0/	</v>
    </spb>
    <spb s="0">
      <v xml:space="preserve">Wikipedia	Wikipedia	</v>
      <v xml:space="preserve">CC-BY-SA	CC-BY-SA	</v>
      <v xml:space="preserve">http://en.wikipedia.org/wiki/Canton,_Georgia	http://it.wikipedia.org/wiki/Canton_(Georgia)	</v>
      <v xml:space="preserve">http://creativecommons.org/licenses/by-sa/3.0/	http://creativecommons.org/licenses/by-sa/3.0/	</v>
    </spb>
    <spb s="0">
      <v xml:space="preserve">Wikipedia	Wikipedia	</v>
      <v xml:space="preserve">CC-BY-SA	CC-BY-SA	</v>
      <v xml:space="preserve">http://en.wikipedia.org/wiki/Canton,_Georgia	http://es.wikipedia.org/wiki/Canton_(Georgia)	</v>
      <v xml:space="preserve">http://creativecommons.org/licenses/by-sa/3.0/	http://creativecommons.org/licenses/by-sa/3.0/	</v>
    </spb>
    <spb s="1">
      <v>869</v>
      <v>869</v>
      <v>870</v>
      <v>870</v>
      <v>869</v>
      <v>869</v>
      <v>869</v>
      <v>869</v>
      <v>869</v>
      <v>871</v>
    </spb>
    <spb s="0">
      <v xml:space="preserve">Wikipedia	</v>
      <v xml:space="preserve">CC-BY-SA-3.0	</v>
      <v xml:space="preserve">http://de.wikipedia.org/wiki/Canton_(Georgia)	</v>
      <v xml:space="preserve">http://creativecommons.org/licenses/by-sa/3.0/	</v>
    </spb>
    <spb s="0">
      <v xml:space="preserve">Wikipedia	Wikipedia	</v>
      <v xml:space="preserve">CC-BY-SA	CC-BY-SA	</v>
      <v xml:space="preserve">http://en.wikipedia.org/wiki/Gainesville,_Florida	http://es.wikipedia.org/wiki/Gainesville_(Florida)	</v>
      <v xml:space="preserve">http://creativecommons.org/licenses/by-sa/3.0/	http://creativecommons.org/licenses/by-sa/3.0/	</v>
    </spb>
    <spb s="0">
      <v xml:space="preserve">Wikipedia	US Census	Sec	</v>
      <v xml:space="preserve">CC-BY-SA			</v>
      <v xml:space="preserve">http://en.wikipedia.org/wiki/Gainesville,_Florida	http://www.census.gov/quickfacts/table/SEX255213/1225175	https://www.sec.gov/cgi-bin/browse-edgar?action=getcompany&amp;CIK=0001861163	</v>
      <v xml:space="preserve">http://creativecommons.org/licenses/by-sa/3.0/			</v>
    </spb>
    <spb s="0">
      <v xml:space="preserve">Wikipedia	</v>
      <v xml:space="preserve">CC-BY-SA	</v>
      <v xml:space="preserve">http://en.wikipedia.org/wiki/Gainesville,_Florida	</v>
      <v xml:space="preserve">http://creativecommons.org/licenses/by-sa/3.0/	</v>
    </spb>
    <spb s="0">
      <v xml:space="preserve">Wikipedia	US Census	Wikipedia	Sec	</v>
      <v xml:space="preserve">CC-BY-SA		CC-BY-SA		</v>
      <v xml:space="preserve">http://en.wikipedia.org/wiki/Gainesville,_Florida	http://www.census.gov/quickfacts/table/SEX255213/1225175	https://en.wikipedia.org/wiki/Gainesville,_Florida	https://www.sec.gov/cgi-bin/browse-edgar?action=getcompany&amp;CIK=0001861163	</v>
      <v xml:space="preserve">http://creativecommons.org/licenses/by-sa/3.0/		http://creativecommons.org/licenses/by-sa/3.0/		</v>
    </spb>
    <spb s="1">
      <v>874</v>
      <v>875</v>
      <v>876</v>
      <v>876</v>
      <v>876</v>
      <v>875</v>
      <v>876</v>
      <v>877</v>
      <v>877</v>
      <v>876</v>
    </spb>
    <spb s="0">
      <v xml:space="preserve">Wikipedia	</v>
      <v xml:space="preserve">Public domain	</v>
      <v xml:space="preserve">http://en.wikipedia.org/wiki/Gainesville,_Florida	</v>
      <v xml:space="preserve">http://en.wikipedia.org/wiki/Public_domain	</v>
    </spb>
    <spb s="0">
      <v xml:space="preserve">Wikipedia	</v>
      <v xml:space="preserve">CC-BY-SA	</v>
      <v xml:space="preserve">http://en.wikipedia.org/wiki/Elk_Grove,_California	</v>
      <v xml:space="preserve">http://creativecommons.org/licenses/by-sa/3.0/	</v>
    </spb>
    <spb s="0">
      <v xml:space="preserve">Wikipedia	US Census	Walkscore	</v>
      <v xml:space="preserve">CC-BY-SA			</v>
      <v xml:space="preserve">http://en.wikipedia.org/wiki/Elk_Grove,_California	http://www.census.gov/quickfacts/table/PST120214/0622020	https://www.walkscore.com/CA/Elk_Grove	</v>
      <v xml:space="preserve">http://creativecommons.org/licenses/by-sa/3.0/			</v>
    </spb>
    <spb s="0">
      <v xml:space="preserve">Wikipedia	Wikipedia	</v>
      <v xml:space="preserve">CC-BY-SA	CC-BY-SA	</v>
      <v xml:space="preserve">http://en.wikipedia.org/wiki/Elk_Grove,_California	http://it.wikipedia.org/wiki/Elk_Grove_(California)	</v>
      <v xml:space="preserve">http://creativecommons.org/licenses/by-sa/3.0/	http://creativecommons.org/licenses/by-sa/3.0/	</v>
    </spb>
    <spb s="0">
      <v xml:space="preserve">Wikipedia	US Census	Wikipedia	</v>
      <v xml:space="preserve">CC-BY-SA		CC-BY-SA	</v>
      <v xml:space="preserve">http://en.wikipedia.org/wiki/Elk_Grove,_California	http://www.census.gov/quickfacts/table/PST120214/0622020	https://en.wikipedia.org/wiki/Elk_Grove,_California	</v>
      <v xml:space="preserve">http://creativecommons.org/licenses/by-sa/3.0/		http://creativecommons.org/licenses/by-sa/3.0/	</v>
    </spb>
    <spb s="0">
      <v xml:space="preserve">Wikipedia	US Census	</v>
      <v xml:space="preserve">CC-BY-SA		</v>
      <v xml:space="preserve">http://en.wikipedia.org/wiki/Elk_Grove,_California	http://www.census.gov/quickfacts/table/PST120214/0622020	</v>
      <v xml:space="preserve">http://creativecommons.org/licenses/by-sa/3.0/		</v>
    </spb>
    <spb s="1">
      <v>880</v>
      <v>881</v>
      <v>882</v>
      <v>882</v>
      <v>880</v>
      <v>881</v>
      <v>880</v>
      <v>883</v>
      <v>883</v>
      <v>884</v>
    </spb>
    <spb s="0">
      <v xml:space="preserve">Wikipedia	Wikipedia	Wikipedia	</v>
      <v xml:space="preserve">CC-BY-SA	CC-BY-SA	CC-BY-SA	</v>
      <v xml:space="preserve">http://en.wikipedia.org/wiki/Ottumwa,_Iowa	http://de.wikipedia.org/wiki/Ottumwa	http://es.wikipedia.org/wiki/Ottumwa_(Iowa)	</v>
      <v xml:space="preserve">http://creativecommons.org/licenses/by-sa/3.0/	http://creativecommons.org/licenses/by-sa/3.0/	http://creativecommons.org/licenses/by-sa/3.0/	</v>
    </spb>
    <spb s="0">
      <v xml:space="preserve">Wikipedia	</v>
      <v xml:space="preserve">CC-BY-SA	</v>
      <v xml:space="preserve">http://en.wikipedia.org/wiki/Ottumwa,_Iowa	</v>
      <v xml:space="preserve">http://creativecommons.org/licenses/by-sa/3.0/	</v>
    </spb>
    <spb s="0">
      <v xml:space="preserve">Wikipedia	Wikipedia	</v>
      <v xml:space="preserve">CC-BY-SA	CC-BY-SA	</v>
      <v xml:space="preserve">http://en.wikipedia.org/wiki/Ottumwa,_Iowa	http://it.wikipedia.org/wiki/Ottumwa	</v>
      <v xml:space="preserve">http://creativecommons.org/licenses/by-sa/3.0/	http://creativecommons.org/licenses/by-sa/3.0/	</v>
    </spb>
    <spb s="0">
      <v xml:space="preserve">Wikipedia	Wikipedia	</v>
      <v xml:space="preserve">CC-BY-SA	CC-BY-SA	</v>
      <v xml:space="preserve">http://en.wikipedia.org/wiki/Ottumwa,_Iowa	https://en.wikipedia.org/wiki/Ottumwa,_Iowa	</v>
      <v xml:space="preserve">http://creativecommons.org/licenses/by-sa/3.0/	http://creativecommons.org/licenses/by-sa/3.0/	</v>
    </spb>
    <spb s="0">
      <v xml:space="preserve">Wikipedia	Wikipedia	</v>
      <v xml:space="preserve">CC-BY-SA	CC-BY-SA	</v>
      <v xml:space="preserve">http://en.wikipedia.org/wiki/Ottumwa,_Iowa	http://fr.wikipedia.org/wiki/Ottumwa	</v>
      <v xml:space="preserve">http://creativecommons.org/licenses/by-sa/3.0/	http://creativecommons.org/licenses/by-sa/3.0/	</v>
    </spb>
    <spb s="1">
      <v>886</v>
      <v>887</v>
      <v>888</v>
      <v>888</v>
      <v>887</v>
      <v>887</v>
      <v>887</v>
      <v>889</v>
      <v>889</v>
      <v>890</v>
    </spb>
    <spb s="0">
      <v xml:space="preserve">Wikipedia	</v>
      <v xml:space="preserve">CC-BY-SA-3.0	</v>
      <v xml:space="preserve">http://es.wikipedia.org/wiki/Ottumwa_(Iowa)	</v>
      <v xml:space="preserve">http://creativecommons.org/licenses/by-sa/3.0/	</v>
    </spb>
    <spb s="0">
      <v xml:space="preserve">Wikipedia	</v>
      <v xml:space="preserve">CC-BY-SA	</v>
      <v xml:space="preserve">http://en.wikipedia.org/wiki/Santa_Cruz,_California	</v>
      <v xml:space="preserve">http://creativecommons.org/licenses/by-sa/3.0/	</v>
    </spb>
    <spb s="0">
      <v xml:space="preserve">Wikipedia	Wikipedia	Sec	</v>
      <v xml:space="preserve">CC-BY-SA	CC-BY-SA		</v>
      <v xml:space="preserve">http://en.wikipedia.org/wiki/Santa_Cruz,_California	https://en.wikipedia.org/wiki/Santa_Cruz,_California	https://www.sec.gov/cgi-bin/browse-edgar?action=getcompany&amp;CIK=0001848165	</v>
      <v xml:space="preserve">http://creativecommons.org/licenses/by-sa/3.0/	http://creativecommons.org/licenses/by-sa/3.0/		</v>
    </spb>
    <spb s="0">
      <v xml:space="preserve">Wikipedia	Wikipedia	Wikipedia	</v>
      <v xml:space="preserve">CC-BY-SA	CC-BY-SA	CC-BY-SA	</v>
      <v xml:space="preserve">http://en.wikipedia.org/wiki/Santa_Cruz,_California	http://es.wikipedia.org/wiki/Santa_Cruz_(California)	http://it.wikipedia.org/wiki/Santa_Cruz_(California)	</v>
      <v xml:space="preserve">http://creativecommons.org/licenses/by-sa/3.0/	http://creativecommons.org/licenses/by-sa/3.0/	http://creativecommons.org/licenses/by-sa/3.0/	</v>
    </spb>
    <spb s="0">
      <v xml:space="preserve">Wikipedia	Wikipedia	</v>
      <v xml:space="preserve">CC-BY-SA	CC-BY-SA	</v>
      <v xml:space="preserve">http://en.wikipedia.org/wiki/Santa_Cruz,_California	http://es.wikipedia.org/wiki/Santa_Cruz_(California)	</v>
      <v xml:space="preserve">http://creativecommons.org/licenses/by-sa/3.0/	http://creativecommons.org/licenses/by-sa/3.0/	</v>
    </spb>
    <spb s="1">
      <v>893</v>
      <v>894</v>
      <v>895</v>
      <v>895</v>
      <v>893</v>
      <v>894</v>
      <v>893</v>
      <v>894</v>
      <v>894</v>
      <v>896</v>
    </spb>
    <spb s="0">
      <v xml:space="preserve">Wikipedia	</v>
      <v xml:space="preserve">CC BY 2.5	</v>
      <v xml:space="preserve">http://it.wikipedia.org/wiki/Santa_Cruz_(California)	</v>
      <v xml:space="preserve">https://creativecommons.org/licenses/by/2.5	</v>
    </spb>
    <spb s="0">
      <v xml:space="preserve">Wikipedia	</v>
      <v xml:space="preserve">CC-BY-SA	</v>
      <v xml:space="preserve">http://en.wikipedia.org/wiki/Litchfield,_Connecticut	</v>
      <v xml:space="preserve">http://creativecommons.org/licenses/by-sa/3.0/	</v>
    </spb>
    <spb s="0">
      <v xml:space="preserve">Wikipedia	Wikipedia	</v>
      <v xml:space="preserve">CC-BY-SA	CC-BY-SA	</v>
      <v xml:space="preserve">http://en.wikipedia.org/wiki/Litchfield,_Connecticut	https://en.wikipedia.org/wiki/Litchfield,_Connecticut	</v>
      <v xml:space="preserve">http://creativecommons.org/licenses/by-sa/3.0/	http://creativecommons.org/licenses/by-sa/3.0/	</v>
    </spb>
    <spb s="1">
      <v>899</v>
      <v>899</v>
      <v>899</v>
      <v>899</v>
      <v>899</v>
      <v>899</v>
      <v>899</v>
      <v>900</v>
      <v>900</v>
      <v>899</v>
    </spb>
    <spb s="0">
      <v xml:space="preserve">Wikipedia	</v>
      <v xml:space="preserve">CC-BY-SA	</v>
      <v xml:space="preserve">http://en.wikipedia.org/wiki/Glen_Carbon,_Illinois	</v>
      <v xml:space="preserve">http://creativecommons.org/licenses/by-sa/3.0/	</v>
    </spb>
    <spb s="1">
      <v>902</v>
      <v>902</v>
      <v>902</v>
      <v>902</v>
      <v>902</v>
      <v>902</v>
      <v>902</v>
      <v>902</v>
      <v>902</v>
      <v>902</v>
    </spb>
    <spb s="0">
      <v xml:space="preserve">Wikipedia	</v>
      <v xml:space="preserve">CC-BY-SA	</v>
      <v xml:space="preserve">http://en.wikipedia.org/wiki/Loganville,_Georgia	</v>
      <v xml:space="preserve">http://creativecommons.org/licenses/by-sa/3.0/	</v>
    </spb>
    <spb s="1">
      <v>904</v>
      <v>904</v>
      <v>904</v>
      <v>904</v>
      <v>904</v>
      <v>904</v>
      <v>904</v>
      <v>904</v>
      <v>904</v>
      <v>904</v>
    </spb>
    <spb s="0">
      <v xml:space="preserve">Wikipedia	</v>
      <v xml:space="preserve">CC-BY-SA	</v>
      <v xml:space="preserve">http://en.wikipedia.org/wiki/Hernando,_Mississippi	</v>
      <v xml:space="preserve">http://creativecommons.org/licenses/by-sa/3.0/	</v>
    </spb>
    <spb s="0">
      <v xml:space="preserve">Wikipedia	Wikipedia	</v>
      <v xml:space="preserve">CC-BY-SA	CC-BY-SA	</v>
      <v xml:space="preserve">http://en.wikipedia.org/wiki/Hernando,_Mississippi	https://en.wikipedia.org/wiki/Hernando,_Mississippi	</v>
      <v xml:space="preserve">http://creativecommons.org/licenses/by-sa/3.0/	http://creativecommons.org/licenses/by-sa/3.0/	</v>
    </spb>
    <spb s="0">
      <v xml:space="preserve">Wikipedia	Wikipedia	</v>
      <v xml:space="preserve">CC-BY-SA	CC-BY-SA	</v>
      <v xml:space="preserve">http://en.wikipedia.org/wiki/Hernando,_Mississippi	http://es.wikipedia.org/wiki/Hernando_(Misisipi)	</v>
      <v xml:space="preserve">http://creativecommons.org/licenses/by-sa/3.0/	http://creativecommons.org/licenses/by-sa/3.0/	</v>
    </spb>
    <spb s="45">
      <v>906</v>
      <v>906</v>
      <v>906</v>
      <v>906</v>
      <v>906</v>
      <v>906</v>
      <v>907</v>
      <v>907</v>
      <v>908</v>
    </spb>
    <spb s="0">
      <v xml:space="preserve">Wikipedia	Wikipedia	</v>
      <v xml:space="preserve">CC-BY-SA	CC-BY-SA	</v>
      <v xml:space="preserve">http://en.wikipedia.org/wiki/Kalamazoo,_Michigan	http://de.wikipedia.org/wiki/Kalamazoo	</v>
      <v xml:space="preserve">http://creativecommons.org/licenses/by-sa/3.0/	http://creativecommons.org/licenses/by-sa/3.0/	</v>
    </spb>
    <spb s="0">
      <v xml:space="preserve">Wikipedia	US Census	Facebook	Sec	</v>
      <v xml:space="preserve">CC-BY-SA				</v>
      <v xml:space="preserve">http://en.wikipedia.org/wiki/Kalamazoo,_Michigan	http://www.census.gov/quickfacts/table/RHI125214/2642160	https://www.facebook.com/KalamazooCity/	https://www.sec.gov/cgi-bin/browse-edgar?action=getcompany&amp;CIK=0001802459	</v>
      <v xml:space="preserve">http://creativecommons.org/licenses/by-sa/3.0/				</v>
    </spb>
    <spb s="0">
      <v xml:space="preserve">Wikipedia	</v>
      <v xml:space="preserve">CC-BY-SA	</v>
      <v xml:space="preserve">http://en.wikipedia.org/wiki/Kalamazoo,_Michigan	</v>
      <v xml:space="preserve">http://creativecommons.org/licenses/by-sa/3.0/	</v>
    </spb>
    <spb s="0">
      <v xml:space="preserve">Wikipedia	US Census	Wikipedia	Facebook	Sec	</v>
      <v xml:space="preserve">CC-BY-SA		CC-BY-SA			</v>
      <v xml:space="preserve">http://en.wikipedia.org/wiki/Kalamazoo,_Michigan	http://www.census.gov/quickfacts/table/RHI125214/2642160	https://en.wikipedia.org/wiki/Kalamazoo,_Michigan	https://www.facebook.com/KalamazooCity/	https://www.sec.gov/cgi-bin/browse-edgar?action=getcompany&amp;CIK=0001802459	</v>
      <v xml:space="preserve">http://creativecommons.org/licenses/by-sa/3.0/		http://creativecommons.org/licenses/by-sa/3.0/			</v>
    </spb>
    <spb s="45">
      <v>910</v>
      <v>911</v>
      <v>912</v>
      <v>912</v>
      <v>911</v>
      <v>912</v>
      <v>913</v>
      <v>913</v>
      <v>912</v>
    </spb>
    <spb s="0">
      <v xml:space="preserve">Wikipedia	</v>
      <v xml:space="preserve">Public domain	</v>
      <v xml:space="preserve">http://en.wikipedia.org/wiki/Kalamazoo,_Michigan	</v>
      <v xml:space="preserve">http://en.wikipedia.org/wiki/Public_domain	</v>
    </spb>
    <spb s="0">
      <v xml:space="preserve">Wikipedia	</v>
      <v xml:space="preserve">CC-BY-SA	</v>
      <v xml:space="preserve">http://en.wikipedia.org/wiki/Livonia,_Michigan	</v>
      <v xml:space="preserve">http://creativecommons.org/licenses/by-sa/3.0/	</v>
    </spb>
    <spb s="0">
      <v xml:space="preserve">Wikipedia	US Census	Sec	Walkscore	</v>
      <v xml:space="preserve">CC-BY-SA				</v>
      <v xml:space="preserve">http://en.wikipedia.org/wiki/Livonia,_Michigan	http://www.census.gov/quickfacts/table/PST120214/2649000	https://www.sec.gov/cgi-bin/browse-edgar?action=getcompany&amp;CIK=0001759824	https://www.walkscore.com/MI/Livonia	</v>
      <v xml:space="preserve">http://creativecommons.org/licenses/by-sa/3.0/				</v>
    </spb>
    <spb s="0">
      <v xml:space="preserve">Wikipedia	Wikipedia	</v>
      <v xml:space="preserve">CC-BY-SA	CC-BY-SA	</v>
      <v xml:space="preserve">http://en.wikipedia.org/wiki/Livonia,_Michigan	http://it.wikipedia.org/wiki/Livonia_(Michigan)	</v>
      <v xml:space="preserve">http://creativecommons.org/licenses/by-sa/3.0/	http://creativecommons.org/licenses/by-sa/3.0/	</v>
    </spb>
    <spb s="0">
      <v xml:space="preserve">Wikipedia	US Census	Wikipedia	Sec	</v>
      <v xml:space="preserve">CC-BY-SA		CC-BY-SA		</v>
      <v xml:space="preserve">http://en.wikipedia.org/wiki/Livonia,_Michigan	http://www.census.gov/quickfacts/table/PST120214/2649000	https://en.wikipedia.org/wiki/Livonia,_Michigan	https://www.sec.gov/cgi-bin/browse-edgar?action=getcompany&amp;CIK=0001759824	</v>
      <v xml:space="preserve">http://creativecommons.org/licenses/by-sa/3.0/		http://creativecommons.org/licenses/by-sa/3.0/		</v>
    </spb>
    <spb s="1">
      <v>916</v>
      <v>917</v>
      <v>918</v>
      <v>918</v>
      <v>916</v>
      <v>917</v>
      <v>916</v>
      <v>919</v>
      <v>919</v>
      <v>916</v>
    </spb>
    <spb s="0">
      <v xml:space="preserve">Wikipedia	</v>
      <v xml:space="preserve">CC-BY-SA	</v>
      <v xml:space="preserve">http://en.wikipedia.org/wiki/Dexter,_Michigan	</v>
      <v xml:space="preserve">http://creativecommons.org/licenses/by-sa/3.0/	</v>
    </spb>
    <spb s="26">
      <v>921</v>
      <v>921</v>
      <v>921</v>
      <v>921</v>
      <v>921</v>
      <v>921</v>
      <v>921</v>
      <v>921</v>
    </spb>
    <spb s="7">
      <v>square km</v>
      <v>2016</v>
    </spb>
    <spb s="0">
      <v xml:space="preserve">Wikipedia	</v>
      <v xml:space="preserve">CC-BY-SA	</v>
      <v xml:space="preserve">http://en.wikipedia.org/wiki/Rapid_City,_South_Dakota	</v>
      <v xml:space="preserve">http://creativecommons.org/licenses/by-sa/3.0/	</v>
    </spb>
    <spb s="0">
      <v xml:space="preserve">Wikipedia	US Census	Sec	</v>
      <v xml:space="preserve">CC-BY-SA			</v>
      <v xml:space="preserve">http://en.wikipedia.org/wiki/Rapid_City,_South_Dakota	http://www.census.gov/quickfacts/table/RHI805210/4652980	https://www.sec.gov/cgi-bin/browse-edgar?action=getcompany&amp;CIK=0001399855	</v>
      <v xml:space="preserve">http://creativecommons.org/licenses/by-sa/3.0/			</v>
    </spb>
    <spb s="0">
      <v xml:space="preserve">Wikipedia	US Census	Wikipedia	Sec	</v>
      <v xml:space="preserve">CC-BY-SA		CC-BY-SA		</v>
      <v xml:space="preserve">http://en.wikipedia.org/wiki/Rapid_City,_South_Dakota	http://www.census.gov/quickfacts/table/RHI805210/4652980	https://en.wikipedia.org/wiki/Rapid_City,_South_Dakota	https://www.sec.gov/cgi-bin/browse-edgar?action=getcompany&amp;CIK=0001399855	</v>
      <v xml:space="preserve">http://creativecommons.org/licenses/by-sa/3.0/		http://creativecommons.org/licenses/by-sa/3.0/		</v>
    </spb>
    <spb s="26">
      <v>924</v>
      <v>925</v>
      <v>924</v>
      <v>925</v>
      <v>924</v>
      <v>926</v>
      <v>926</v>
      <v>924</v>
    </spb>
    <spb s="0">
      <v xml:space="preserve">Wikipedia	</v>
      <v xml:space="preserve">CC-BY-SA-3.0	</v>
      <v xml:space="preserve">http://ko.wikipedia.org/wiki/래피드시티	</v>
      <v xml:space="preserve">http://creativecommons.org/licenses/by-sa/3.0/	</v>
    </spb>
    <spb s="0">
      <v xml:space="preserve">Wikipedia	Wikipedia	</v>
      <v xml:space="preserve">CC-BY-SA	CC-BY-SA	</v>
      <v xml:space="preserve">http://en.wikipedia.org/wiki/Prescott,_Arizona	http://fr.wikipedia.org/wiki/Prescott_(Arizona)	</v>
      <v xml:space="preserve">http://creativecommons.org/licenses/by-sa/3.0/	http://creativecommons.org/licenses/by-sa/3.0/	</v>
    </spb>
    <spb s="0">
      <v xml:space="preserve">Wikipedia	</v>
      <v xml:space="preserve">CC-BY-SA	</v>
      <v xml:space="preserve">http://en.wikipedia.org/wiki/Prescott,_Arizona	</v>
      <v xml:space="preserve">http://creativecommons.org/licenses/by-sa/3.0/	</v>
    </spb>
    <spb s="0">
      <v xml:space="preserve">Wikipedia	Wikipedia	</v>
      <v xml:space="preserve">CC-BY-SA	CC-BY-SA	</v>
      <v xml:space="preserve">http://en.wikipedia.org/wiki/Prescott,_Arizona	https://en.wikipedia.org/wiki/Prescott,_Arizona	</v>
      <v xml:space="preserve">http://creativecommons.org/licenses/by-sa/3.0/	http://creativecommons.org/licenses/by-sa/3.0/	</v>
    </spb>
    <spb s="26">
      <v>929</v>
      <v>930</v>
      <v>930</v>
      <v>930</v>
      <v>930</v>
      <v>931</v>
      <v>931</v>
      <v>930</v>
    </spb>
    <spb s="0">
      <v xml:space="preserve">Wikipedia	</v>
      <v xml:space="preserve">CC-BY-SA	</v>
      <v xml:space="preserve">http://en.wikipedia.org/wiki/San_Juan_Capistrano,_California	</v>
      <v xml:space="preserve">http://creativecommons.org/licenses/by-sa/3.0/	</v>
    </spb>
    <spb s="0">
      <v xml:space="preserve">Wikipedia	US Census	Sec	</v>
      <v xml:space="preserve">CC-BY-SA			</v>
      <v xml:space="preserve">http://en.wikipedia.org/wiki/San_Juan_Capistrano,_California	http://www.census.gov/quickfacts/table/RHI225213/0668028	https://www.sec.gov/cgi-bin/browse-edgar?action=getcompany&amp;CIK=0001579214	</v>
      <v xml:space="preserve">http://creativecommons.org/licenses/by-sa/3.0/			</v>
    </spb>
    <spb s="0">
      <v xml:space="preserve">Wikipedia	Wikipedia	</v>
      <v xml:space="preserve">CC-BY-SA	CC-BY-SA	</v>
      <v xml:space="preserve">http://en.wikipedia.org/wiki/San_Juan_Capistrano,_California	http://it.wikipedia.org/wiki/San_Juan_Capistrano	</v>
      <v xml:space="preserve">http://creativecommons.org/licenses/by-sa/3.0/	http://creativecommons.org/licenses/by-sa/3.0/	</v>
    </spb>
    <spb s="0">
      <v xml:space="preserve">Wikipedia	US Census	Wikipedia	Sec	</v>
      <v xml:space="preserve">CC-BY-SA		CC-BY-SA		</v>
      <v xml:space="preserve">http://en.wikipedia.org/wiki/San_Juan_Capistrano,_California	http://www.census.gov/quickfacts/table/RHI225213/0668028	https://en.wikipedia.org/wiki/San_Juan_Capistrano,_California	https://www.sec.gov/cgi-bin/browse-edgar?action=getcompany&amp;CIK=0001579214	</v>
      <v xml:space="preserve">http://creativecommons.org/licenses/by-sa/3.0/		http://creativecommons.org/licenses/by-sa/3.0/		</v>
    </spb>
    <spb s="0">
      <v xml:space="preserve">Wikipedia	Wikipedia	US Census	</v>
      <v xml:space="preserve">CC-BY-SA	CC-BY-SA		</v>
      <v xml:space="preserve">http://en.wikipedia.org/wiki/San_Juan_Capistrano,_California	http://es.wikipedia.org/wiki/San_Juan_Capistrano_(California)	http://www.census.gov/quickfacts/table/RHI225213/0668028	</v>
      <v xml:space="preserve">http://creativecommons.org/licenses/by-sa/3.0/	http://creativecommons.org/licenses/by-sa/3.0/		</v>
    </spb>
    <spb s="45">
      <v>933</v>
      <v>934</v>
      <v>935</v>
      <v>935</v>
      <v>934</v>
      <v>933</v>
      <v>936</v>
      <v>936</v>
      <v>937</v>
    </spb>
    <spb s="0">
      <v xml:space="preserve">Wikipedia	</v>
      <v xml:space="preserve">CC BY-SA 3.0	</v>
      <v xml:space="preserve">http://es.wikipedia.org/wiki/San_Juan_Capistrano_(California)	</v>
      <v xml:space="preserve">https://creativecommons.org/licenses/by-sa/3.0	</v>
    </spb>
    <spb s="0">
      <v xml:space="preserve">Wikipedia	</v>
      <v xml:space="preserve">CC-BY-SA	</v>
      <v xml:space="preserve">http://en.wikipedia.org/wiki/Vernon_Hills,_Illinois	</v>
      <v xml:space="preserve">http://creativecommons.org/licenses/by-sa/3.0/	</v>
    </spb>
    <spb s="0">
      <v xml:space="preserve">Wikipedia	Sec	Youtube	</v>
      <v xml:space="preserve">CC-BY-SA			</v>
      <v xml:space="preserve">http://en.wikipedia.org/wiki/Vernon_Hills,_Illinois	https://www.sec.gov/cgi-bin/browse-edgar?action=getcompany&amp;CIK=0001693690	https://www.youtube.com/user/VillageofVernonHills	</v>
      <v xml:space="preserve">http://creativecommons.org/licenses/by-sa/3.0/			</v>
    </spb>
    <spb s="0">
      <v xml:space="preserve">Wikipedia	Wikipedia	Sec	Youtube	</v>
      <v xml:space="preserve">CC-BY-SA	CC-BY-SA			</v>
      <v xml:space="preserve">http://en.wikipedia.org/wiki/Vernon_Hills,_Illinois	https://en.wikipedia.org/wiki/Vernon_Hills,_Illinois	https://www.sec.gov/cgi-bin/browse-edgar?action=getcompany&amp;CIK=0001693690	https://www.youtube.com/user/VillageofVernonHills	</v>
      <v xml:space="preserve">http://creativecommons.org/licenses/by-sa/3.0/	http://creativecommons.org/licenses/by-sa/3.0/			</v>
    </spb>
    <spb s="0">
      <v xml:space="preserve">Wikipedia	Youtube	</v>
      <v xml:space="preserve">CC-BY-SA		</v>
      <v xml:space="preserve">http://en.wikipedia.org/wiki/Vernon_Hills,_Illinois	https://www.youtube.com/user/VillageofVernonHills	</v>
      <v xml:space="preserve">http://creativecommons.org/licenses/by-sa/3.0/		</v>
    </spb>
    <spb s="1">
      <v>940</v>
      <v>941</v>
      <v>940</v>
      <v>940</v>
      <v>940</v>
      <v>941</v>
      <v>940</v>
      <v>942</v>
      <v>942</v>
      <v>943</v>
    </spb>
    <spb s="0">
      <v xml:space="preserve">Wikipedia	</v>
      <v xml:space="preserve">CC-BY-SA	</v>
      <v xml:space="preserve">http://en.wikipedia.org/wiki/Eau_Claire,_Wisconsin	</v>
      <v xml:space="preserve">http://creativecommons.org/licenses/by-sa/3.0/	</v>
    </spb>
    <spb s="0">
      <v xml:space="preserve">Wikipedia	Wikidata	US Census	Sec	</v>
      <v xml:space="preserve">CC-BY-SA				</v>
      <v xml:space="preserve">http://en.wikipedia.org/wiki/Eau_Claire,_Wisconsin	https://www.wikidata.org/wiki/Q155235	http://www.census.gov/quickfacts/table/PST045215/5522300	https://www.sec.gov/cgi-bin/browse-edgar?action=getcompany&amp;CIK=0001367859	</v>
      <v xml:space="preserve">http://creativecommons.org/licenses/by-sa/3.0/				</v>
    </spb>
    <spb s="0">
      <v xml:space="preserve">Wikipedia	US Census	Sec	</v>
      <v xml:space="preserve">CC-BY-SA			</v>
      <v xml:space="preserve">http://en.wikipedia.org/wiki/Eau_Claire,_Wisconsin	http://www.census.gov/quickfacts/table/PST045215/5522300	https://www.sec.gov/cgi-bin/browse-edgar?action=getcompany&amp;CIK=0001367859	</v>
      <v xml:space="preserve">http://creativecommons.org/licenses/by-sa/3.0/			</v>
    </spb>
    <spb s="30">
      <v>945</v>
      <v>946</v>
      <v>946</v>
      <v>945</v>
      <v>947</v>
      <v>947</v>
      <v>945</v>
    </spb>
    <spb s="0">
      <v xml:space="preserve">Wikipedia	</v>
      <v xml:space="preserve">CC-BY-SA	</v>
      <v xml:space="preserve">http://en.wikipedia.org/wiki/Vacaville,_California	</v>
      <v xml:space="preserve">http://creativecommons.org/licenses/by-sa/3.0/	</v>
    </spb>
    <spb s="0">
      <v xml:space="preserve">Wikipedia	Sec	Youtube	</v>
      <v xml:space="preserve">CC-BY-SA			</v>
      <v xml:space="preserve">http://en.wikipedia.org/wiki/Vacaville,_California	https://www.sec.gov/cgi-bin/browse-edgar?action=getcompany&amp;CIK=0001515317	https://www.youtube.com/user/CityofVacaville	</v>
      <v xml:space="preserve">http://creativecommons.org/licenses/by-sa/3.0/			</v>
    </spb>
    <spb s="0">
      <v xml:space="preserve">Wikipedia	Wikipedia	Sec	Youtube	</v>
      <v xml:space="preserve">CC-BY-SA	CC-BY-SA			</v>
      <v xml:space="preserve">http://en.wikipedia.org/wiki/Vacaville,_California	https://en.wikipedia.org/wiki/Vacaville,_California	https://www.sec.gov/cgi-bin/browse-edgar?action=getcompany&amp;CIK=0001515317	https://www.youtube.com/user/CityofVacaville	</v>
      <v xml:space="preserve">http://creativecommons.org/licenses/by-sa/3.0/	http://creativecommons.org/licenses/by-sa/3.0/			</v>
    </spb>
    <spb s="0">
      <v xml:space="preserve">Wikipedia	Youtube	</v>
      <v xml:space="preserve">CC-BY-SA		</v>
      <v xml:space="preserve">http://en.wikipedia.org/wiki/Vacaville,_California	https://www.youtube.com/user/CityofVacaville	</v>
      <v xml:space="preserve">http://creativecommons.org/licenses/by-sa/3.0/		</v>
    </spb>
    <spb s="1">
      <v>949</v>
      <v>950</v>
      <v>949</v>
      <v>949</v>
      <v>949</v>
      <v>950</v>
      <v>949</v>
      <v>951</v>
      <v>951</v>
      <v>952</v>
    </spb>
    <spb s="0">
      <v xml:space="preserve">Wikipedia	Wikipedia	</v>
      <v xml:space="preserve">CC-BY-SA	CC-BY-SA	</v>
      <v xml:space="preserve">http://en.wikipedia.org/wiki/Webster_Groves,_Missouri	http://fr.wikipedia.org/wiki/Webster_Groves_(Missouri)	</v>
      <v xml:space="preserve">http://creativecommons.org/licenses/by-sa/3.0/	http://creativecommons.org/licenses/by-sa/3.0/	</v>
    </spb>
    <spb s="0">
      <v xml:space="preserve">Wikipedia	</v>
      <v xml:space="preserve">CC-BY-SA	</v>
      <v xml:space="preserve">http://en.wikipedia.org/wiki/Webster_Groves,_Missouri	</v>
      <v xml:space="preserve">http://creativecommons.org/licenses/by-sa/3.0/	</v>
    </spb>
    <spb s="0">
      <v xml:space="preserve">Wikipedia	Wikipedia	</v>
      <v xml:space="preserve">CC-BY-SA	CC-BY-SA	</v>
      <v xml:space="preserve">http://en.wikipedia.org/wiki/Webster_Groves,_Missouri	http://it.wikipedia.org/wiki/Webster_Groves	</v>
      <v xml:space="preserve">http://creativecommons.org/licenses/by-sa/3.0/	http://creativecommons.org/licenses/by-sa/3.0/	</v>
    </spb>
    <spb s="1">
      <v>954</v>
      <v>955</v>
      <v>956</v>
      <v>956</v>
      <v>955</v>
      <v>955</v>
      <v>955</v>
      <v>955</v>
      <v>955</v>
      <v>954</v>
    </spb>
    <spb s="0">
      <v xml:space="preserve">Wikipedia	</v>
      <v xml:space="preserve">CC-BY-SA	</v>
      <v xml:space="preserve">http://en.wikipedia.org/wiki/Austin,_Indiana	</v>
      <v xml:space="preserve">http://creativecommons.org/licenses/by-sa/3.0/	</v>
    </spb>
    <spb s="1">
      <v>958</v>
      <v>958</v>
      <v>958</v>
      <v>958</v>
      <v>958</v>
      <v>958</v>
      <v>958</v>
      <v>958</v>
      <v>958</v>
      <v>958</v>
    </spb>
    <spb s="0">
      <v xml:space="preserve">Wikipedia	</v>
      <v xml:space="preserve">CC-BY-SA	</v>
      <v xml:space="preserve">http://en.wikipedia.org/wiki/Juncos,_Puerto_Rico	</v>
      <v xml:space="preserve">http://creativecommons.org/licenses/by-sa/3.0/	</v>
    </spb>
    <spb s="0">
      <v xml:space="preserve">Wikipedia	Wikipedia	Facebook	</v>
      <v xml:space="preserve">CC-BY-SA	CC-BY-SA		</v>
      <v xml:space="preserve">http://en.wikipedia.org/wiki/Juncos,_Puerto_Rico	http://es.wikipedia.org/wiki/Juncos	https://www.facebook.com/Municipio-Autónomo-de-Juncos-136987846338650/	</v>
      <v xml:space="preserve">http://creativecommons.org/licenses/by-sa/3.0/	http://creativecommons.org/licenses/by-sa/3.0/		</v>
    </spb>
    <spb s="17">
      <v>960</v>
      <v>960</v>
      <v>960</v>
      <v>960</v>
      <v>960</v>
      <v>961</v>
    </spb>
    <spb s="0">
      <v xml:space="preserve">Wikipedia	</v>
      <v xml:space="preserve">CC-BY-SA-3.0	</v>
      <v xml:space="preserve">http://zh.wikipedia.org/wiki/洪科斯	</v>
      <v xml:space="preserve">http://creativecommons.org/licenses/by-sa/3.0/	</v>
    </spb>
    <spb s="0">
      <v xml:space="preserve">Wikipedia	</v>
      <v xml:space="preserve">CC-BY-SA	</v>
      <v xml:space="preserve">http://en.wikipedia.org/wiki/North_Strabane_Township,_Washington_County,_Pennsylvania	</v>
      <v xml:space="preserve">http://creativecommons.org/licenses/by-sa/3.0/	</v>
    </spb>
    <spb s="30">
      <v>964</v>
      <v>964</v>
      <v>964</v>
      <v>964</v>
      <v>964</v>
      <v>964</v>
      <v>964</v>
    </spb>
    <spb s="0">
      <v xml:space="preserve">Wikipedia	Wikipedia	</v>
      <v xml:space="preserve">CC-BY-SA	CC-BY-SA	</v>
      <v xml:space="preserve">http://en.wikipedia.org/wiki/Bloomington,_Illinois	http://de.wikipedia.org/wiki/Bloomington_(Illinois)	</v>
      <v xml:space="preserve">http://creativecommons.org/licenses/by-sa/3.0/	http://creativecommons.org/licenses/by-sa/3.0/	</v>
    </spb>
    <spb s="0">
      <v xml:space="preserve">Wikipedia	US Census	Sec	</v>
      <v xml:space="preserve">CC-BY-SA			</v>
      <v xml:space="preserve">http://en.wikipedia.org/wiki/Bloomington,_Illinois	http://www.census.gov/quickfacts/table/RHI225213/1706613	https://www.sec.gov/cgi-bin/browse-edgar?action=getcompany&amp;CIK=0001866040	</v>
      <v xml:space="preserve">http://creativecommons.org/licenses/by-sa/3.0/			</v>
    </spb>
    <spb s="0">
      <v xml:space="preserve">Wikipedia	Wikipedia	</v>
      <v xml:space="preserve">CC-BY-SA	CC-BY-SA	</v>
      <v xml:space="preserve">http://en.wikipedia.org/wiki/Bloomington,_Illinois	http://it.wikipedia.org/wiki/Bloomington_(Illinois)	</v>
      <v xml:space="preserve">http://creativecommons.org/licenses/by-sa/3.0/	http://creativecommons.org/licenses/by-sa/3.0/	</v>
    </spb>
    <spb s="0">
      <v xml:space="preserve">Wikipedia	</v>
      <v xml:space="preserve">CC-BY-SA	</v>
      <v xml:space="preserve">http://en.wikipedia.org/wiki/Bloomington,_Illinois	</v>
      <v xml:space="preserve">http://creativecommons.org/licenses/by-sa/3.0/	</v>
    </spb>
    <spb s="0">
      <v xml:space="preserve">Wikipedia	US Census	Wikipedia	Sec	</v>
      <v xml:space="preserve">CC-BY-SA		CC-BY-SA		</v>
      <v xml:space="preserve">http://en.wikipedia.org/wiki/Bloomington,_Illinois	http://www.census.gov/quickfacts/table/RHI225213/1706613	https://en.wikipedia.org/wiki/Bloomington,_Illinois	https://www.sec.gov/cgi-bin/browse-edgar?action=getcompany&amp;CIK=0001866040	</v>
      <v xml:space="preserve">http://creativecommons.org/licenses/by-sa/3.0/		http://creativecommons.org/licenses/by-sa/3.0/		</v>
    </spb>
    <spb s="1">
      <v>966</v>
      <v>967</v>
      <v>968</v>
      <v>968</v>
      <v>969</v>
      <v>967</v>
      <v>969</v>
      <v>970</v>
      <v>970</v>
      <v>969</v>
    </spb>
    <spb s="0">
      <v xml:space="preserve">Wikipedia	</v>
      <v xml:space="preserve">CC-BY-SA	</v>
      <v xml:space="preserve">http://en.wikipedia.org/wiki/Spotsylvania_County,_Virginia	</v>
      <v xml:space="preserve">http://creativecommons.org/licenses/by-sa/3.0/	</v>
    </spb>
    <spb s="0">
      <v xml:space="preserve">Wikipedia	Wikipedia	</v>
      <v xml:space="preserve">CC-BY-SA	CC-BY-SA	</v>
      <v xml:space="preserve">http://en.wikipedia.org/wiki/Spotsylvania_County,_Virginia	https://en.wikipedia.org/wiki/Spotsylvania_County,_Virginia	</v>
      <v xml:space="preserve">http://creativecommons.org/licenses/by-sa/3.0/	http://creativecommons.org/licenses/by-sa/3.0/	</v>
    </spb>
    <spb s="50">
      <v>972</v>
      <v>972</v>
      <v>973</v>
      <v>973</v>
    </spb>
    <spb s="2">
      <v>27</v>
      <v>Name</v>
      <v>LearnMoreOnLink</v>
    </spb>
    <spb s="51">
      <v>4</v>
      <v>4</v>
      <v>4</v>
      <v>4</v>
    </spb>
    <spb s="0">
      <v xml:space="preserve">Wikipedia	</v>
      <v xml:space="preserve">Public domain	</v>
      <v xml:space="preserve">http://de.wikipedia.org/wiki/Spotsylvania_County	</v>
      <v xml:space="preserve">http://en.wikipedia.org/wiki/Public_domain	</v>
    </spb>
    <spb s="0">
      <v xml:space="preserve">Wikipedia	</v>
      <v xml:space="preserve">CC-BY-SA	</v>
      <v xml:space="preserve">http://en.wikipedia.org/wiki/South_Lyon,_Michigan	</v>
      <v xml:space="preserve">http://creativecommons.org/licenses/by-sa/3.0/	</v>
    </spb>
    <spb s="1">
      <v>978</v>
      <v>978</v>
      <v>978</v>
      <v>978</v>
      <v>978</v>
      <v>978</v>
      <v>978</v>
      <v>978</v>
      <v>978</v>
      <v>978</v>
    </spb>
    <spb s="0">
      <v xml:space="preserve">Wikipedia	Wikipedia	</v>
      <v xml:space="preserve">CC-BY-SA	CC-BY-SA	</v>
      <v xml:space="preserve">http://en.wikipedia.org/wiki/New_Prague,_Minnesota	http://de.wikipedia.org/wiki/New_Prague	</v>
      <v xml:space="preserve">http://creativecommons.org/licenses/by-sa/3.0/	http://creativecommons.org/licenses/by-sa/3.0/	</v>
    </spb>
    <spb s="0">
      <v xml:space="preserve">Wikipedia	Sec	</v>
      <v xml:space="preserve">CC-BY-SA		</v>
      <v xml:space="preserve">http://en.wikipedia.org/wiki/New_Prague,_Minnesota	https://www.sec.gov/cgi-bin/browse-edgar?action=getcompany&amp;CIK=0001488917	</v>
      <v xml:space="preserve">http://creativecommons.org/licenses/by-sa/3.0/		</v>
    </spb>
    <spb s="0">
      <v xml:space="preserve">Wikipedia	</v>
      <v xml:space="preserve">CC-BY-SA	</v>
      <v xml:space="preserve">http://en.wikipedia.org/wiki/New_Prague,_Minnesota	</v>
      <v xml:space="preserve">http://creativecommons.org/licenses/by-sa/3.0/	</v>
    </spb>
    <spb s="1">
      <v>980</v>
      <v>981</v>
      <v>982</v>
      <v>982</v>
      <v>982</v>
      <v>981</v>
      <v>982</v>
      <v>981</v>
      <v>981</v>
      <v>982</v>
    </spb>
    <spb s="0">
      <v xml:space="preserve">Wikipedia	Wikipedia	</v>
      <v xml:space="preserve">CC-BY-SA	CC-BY-SA	</v>
      <v xml:space="preserve">http://en.wikipedia.org/wiki/Menifee,_California	http://de.wikipedia.org/wiki/Menifee	</v>
      <v xml:space="preserve">http://creativecommons.org/licenses/by-sa/3.0/	http://creativecommons.org/licenses/by-sa/3.0/	</v>
    </spb>
    <spb s="0">
      <v xml:space="preserve">Wikipedia	</v>
      <v xml:space="preserve">CC-BY-SA	</v>
      <v xml:space="preserve">http://en.wikipedia.org/wiki/Menifee,_California	</v>
      <v xml:space="preserve">http://creativecommons.org/licenses/by-sa/3.0/	</v>
    </spb>
    <spb s="0">
      <v xml:space="preserve">Wikipedia	Wikipedia	</v>
      <v xml:space="preserve">CC-BY-SA	CC-BY-SA	</v>
      <v xml:space="preserve">http://en.wikipedia.org/wiki/Menifee,_California	http://es.wikipedia.org/wiki/Menifee	</v>
      <v xml:space="preserve">http://creativecommons.org/licenses/by-sa/3.0/	http://creativecommons.org/licenses/by-sa/3.0/	</v>
    </spb>
    <spb s="1">
      <v>984</v>
      <v>985</v>
      <v>985</v>
      <v>985</v>
      <v>985</v>
      <v>985</v>
      <v>985</v>
      <v>985</v>
      <v>985</v>
      <v>986</v>
    </spb>
    <spb s="0">
      <v xml:space="preserve">Wikipedia	</v>
      <v xml:space="preserve">CC BY-SA 4.0	</v>
      <v xml:space="preserve">http://no.wikipedia.org/wiki/Menifee_(California)	</v>
      <v xml:space="preserve">https://creativecommons.org/licenses/by-sa/4.0	</v>
    </spb>
    <spb s="0">
      <v xml:space="preserve">Wikipedia	</v>
      <v xml:space="preserve">CC-BY-SA	</v>
      <v xml:space="preserve">http://en.wikipedia.org/wiki/Cary,_North_Carolina	</v>
      <v xml:space="preserve">http://creativecommons.org/licenses/by-sa/3.0/	</v>
    </spb>
    <spb s="0">
      <v xml:space="preserve">Wikipedia	US Census	Sec	</v>
      <v xml:space="preserve">CC-BY-SA			</v>
      <v xml:space="preserve">http://en.wikipedia.org/wiki/Cary,_North_Carolina	http://www.census.gov/quickfacts/table/PST045215/3710740	https://www.sec.gov/cgi-bin/browse-edgar?action=getcompany&amp;CIK=0001911726	</v>
      <v xml:space="preserve">http://creativecommons.org/licenses/by-sa/3.0/			</v>
    </spb>
    <spb s="0">
      <v xml:space="preserve">Wikipedia	US Census	Wikipedia	Sec	</v>
      <v xml:space="preserve">CC-BY-SA		CC-BY-SA		</v>
      <v xml:space="preserve">http://en.wikipedia.org/wiki/Cary,_North_Carolina	http://www.census.gov/quickfacts/table/PST045215/3710740	https://en.wikipedia.org/wiki/Cary,_North_Carolina	https://www.sec.gov/cgi-bin/browse-edgar?action=getcompany&amp;CIK=0001911726	</v>
      <v xml:space="preserve">http://creativecommons.org/licenses/by-sa/3.0/		http://creativecommons.org/licenses/by-sa/3.0/		</v>
    </spb>
    <spb s="1">
      <v>989</v>
      <v>990</v>
      <v>989</v>
      <v>989</v>
      <v>989</v>
      <v>990</v>
      <v>989</v>
      <v>991</v>
      <v>991</v>
      <v>989</v>
    </spb>
    <spb s="0">
      <v xml:space="preserve">Wikipedia	</v>
      <v xml:space="preserve">CC BY 3.0	</v>
      <v xml:space="preserve">http://pt.wikipedia.org/wiki/Cary_(Carolina_do_Norte)	</v>
      <v xml:space="preserve">http://creativecommons.org/licenses/by/3.0	</v>
    </spb>
    <spb s="0">
      <v xml:space="preserve">Wikipedia	</v>
      <v xml:space="preserve">CC-BY-SA	</v>
      <v xml:space="preserve">http://en.wikipedia.org/wiki/Mill_Valley,_California	</v>
      <v xml:space="preserve">http://creativecommons.org/licenses/by-sa/3.0/	</v>
    </spb>
    <spb s="0">
      <v xml:space="preserve">Wikipedia	Sec	</v>
      <v xml:space="preserve">CC-BY-SA		</v>
      <v xml:space="preserve">http://en.wikipedia.org/wiki/Mill_Valley,_California	https://www.sec.gov/cgi-bin/browse-edgar?action=getcompany&amp;CIK=0001888610	</v>
      <v xml:space="preserve">http://creativecommons.org/licenses/by-sa/3.0/		</v>
    </spb>
    <spb s="0">
      <v xml:space="preserve">Wikipedia	Wikipedia	Sec	</v>
      <v xml:space="preserve">CC-BY-SA	CC-BY-SA		</v>
      <v xml:space="preserve">http://en.wikipedia.org/wiki/Mill_Valley,_California	https://en.wikipedia.org/wiki/Mill_Valley,_California	https://www.sec.gov/cgi-bin/browse-edgar?action=getcompany&amp;CIK=0001888610	</v>
      <v xml:space="preserve">http://creativecommons.org/licenses/by-sa/3.0/	http://creativecommons.org/licenses/by-sa/3.0/		</v>
    </spb>
    <spb s="26">
      <v>994</v>
      <v>995</v>
      <v>994</v>
      <v>995</v>
      <v>994</v>
      <v>996</v>
      <v>996</v>
      <v>994</v>
    </spb>
    <spb s="0">
      <v xml:space="preserve">Wikipedia	</v>
      <v xml:space="preserve">CC-BY-SA	</v>
      <v xml:space="preserve">http://en.wikipedia.org/wiki/Mattawan,_Michigan	</v>
      <v xml:space="preserve">http://creativecommons.org/licenses/by-sa/3.0/	</v>
    </spb>
    <spb s="26">
      <v>998</v>
      <v>998</v>
      <v>998</v>
      <v>998</v>
      <v>998</v>
      <v>998</v>
      <v>998</v>
      <v>998</v>
    </spb>
    <spb s="0">
      <v xml:space="preserve">Wikipedia	</v>
      <v xml:space="preserve">CC-BY-SA	</v>
      <v xml:space="preserve">http://en.wikipedia.org/wiki/Eagan,_Minnesota	</v>
      <v xml:space="preserve">http://creativecommons.org/licenses/by-sa/3.0/	</v>
    </spb>
    <spb s="0">
      <v xml:space="preserve">Wikipedia	Sec	</v>
      <v xml:space="preserve">CC-BY-SA		</v>
      <v xml:space="preserve">http://en.wikipedia.org/wiki/Eagan,_Minnesota	https://www.sec.gov/cgi-bin/browse-edgar?action=getcompany&amp;CIK=0001829985	</v>
      <v xml:space="preserve">http://creativecommons.org/licenses/by-sa/3.0/		</v>
    </spb>
    <spb s="0">
      <v xml:space="preserve">Wikipedia	Wikipedia	</v>
      <v xml:space="preserve">CC-BY-SA	CC-BY-SA	</v>
      <v xml:space="preserve">http://en.wikipedia.org/wiki/Eagan,_Minnesota	http://it.wikipedia.org/wiki/Eagan	</v>
      <v xml:space="preserve">http://creativecommons.org/licenses/by-sa/3.0/	http://creativecommons.org/licenses/by-sa/3.0/	</v>
    </spb>
    <spb s="0">
      <v xml:space="preserve">Wikipedia	Wikipedia	Sec	</v>
      <v xml:space="preserve">CC-BY-SA	CC-BY-SA		</v>
      <v xml:space="preserve">http://en.wikipedia.org/wiki/Eagan,_Minnesota	https://en.wikipedia.org/wiki/Eagan,_Minnesota	https://www.sec.gov/cgi-bin/browse-edgar?action=getcompany&amp;CIK=0001829985	</v>
      <v xml:space="preserve">http://creativecommons.org/licenses/by-sa/3.0/	http://creativecommons.org/licenses/by-sa/3.0/		</v>
    </spb>
    <spb s="1">
      <v>1000</v>
      <v>1001</v>
      <v>1002</v>
      <v>1002</v>
      <v>1000</v>
      <v>1001</v>
      <v>1000</v>
      <v>1003</v>
      <v>1003</v>
      <v>1000</v>
    </spb>
    <spb s="0">
      <v xml:space="preserve">Wikipedia	</v>
      <v xml:space="preserve">CC0	</v>
      <v xml:space="preserve">http://fr.wikipedia.org/wiki/Eagan	</v>
      <v xml:space="preserve">http://creativecommons.org/publicdomain/zero/1.0/deed.en	</v>
    </spb>
    <spb s="0">
      <v xml:space="preserve">Wikipedia	</v>
      <v xml:space="preserve">CC-BY-SA	</v>
      <v xml:space="preserve">http://en.wikipedia.org/wiki/Wilmette,_Illinois	</v>
      <v xml:space="preserve">http://creativecommons.org/licenses/by-sa/3.0/	</v>
    </spb>
    <spb s="0">
      <v xml:space="preserve">Wikipedia	Facebook	Sec	</v>
      <v xml:space="preserve">CC-BY-SA			</v>
      <v xml:space="preserve">http://en.wikipedia.org/wiki/Wilmette,_Illinois	https://www.facebook.com/wilmettefhc	https://www.sec.gov/cgi-bin/browse-edgar?action=getcompany&amp;CIK=0001909251	</v>
      <v xml:space="preserve">http://creativecommons.org/licenses/by-sa/3.0/			</v>
    </spb>
    <spb s="0">
      <v xml:space="preserve">Wikipedia	Wikipedia	</v>
      <v xml:space="preserve">CC-BY-SA	CC-BY-SA	</v>
      <v xml:space="preserve">http://en.wikipedia.org/wiki/Wilmette,_Illinois	http://it.wikipedia.org/wiki/Wilmette	</v>
      <v xml:space="preserve">http://creativecommons.org/licenses/by-sa/3.0/	http://creativecommons.org/licenses/by-sa/3.0/	</v>
    </spb>
    <spb s="0">
      <v xml:space="preserve">Wikipedia	Wikipedia	Facebook	Sec	</v>
      <v xml:space="preserve">CC-BY-SA	CC-BY-SA			</v>
      <v xml:space="preserve">http://en.wikipedia.org/wiki/Wilmette,_Illinois	https://en.wikipedia.org/wiki/Wilmette,_Illinois	https://www.facebook.com/wilmettefhc	https://www.sec.gov/cgi-bin/browse-edgar?action=getcompany&amp;CIK=0001909251	</v>
      <v xml:space="preserve">http://creativecommons.org/licenses/by-sa/3.0/	http://creativecommons.org/licenses/by-sa/3.0/			</v>
    </spb>
    <spb s="0">
      <v xml:space="preserve">Wikipedia	Facebook	</v>
      <v xml:space="preserve">CC-BY-SA		</v>
      <v xml:space="preserve">http://en.wikipedia.org/wiki/Wilmette,_Illinois	https://www.facebook.com/wilmettefhc	</v>
      <v xml:space="preserve">http://creativecommons.org/licenses/by-sa/3.0/		</v>
    </spb>
    <spb s="1">
      <v>1006</v>
      <v>1007</v>
      <v>1008</v>
      <v>1008</v>
      <v>1006</v>
      <v>1007</v>
      <v>1006</v>
      <v>1009</v>
      <v>1009</v>
      <v>1010</v>
    </spb>
    <spb s="0">
      <v xml:space="preserve">Wikipedia	</v>
      <v xml:space="preserve">CC-BY-SA-3.0	</v>
      <v xml:space="preserve">http://ru.wikipedia.org/wiki/Уилметт	</v>
      <v xml:space="preserve">http://creativecommons.org/licenses/by-sa/3.0/	</v>
    </spb>
    <spb s="0">
      <v xml:space="preserve">Wikipedia	</v>
      <v xml:space="preserve">CC-BY-SA	</v>
      <v xml:space="preserve">http://en.wikipedia.org/wiki/Lanai_City,_Hawaii	</v>
      <v xml:space="preserve">http://creativecommons.org/licenses/by-sa/3.0/	</v>
    </spb>
    <spb s="1">
      <v>1013</v>
      <v>1013</v>
      <v>1013</v>
      <v>1013</v>
      <v>1013</v>
      <v>1013</v>
      <v>1013</v>
      <v>1013</v>
      <v>1013</v>
      <v>1013</v>
    </spb>
    <spb s="0">
      <v xml:space="preserve">Wikipedia	</v>
      <v xml:space="preserve">CC-BY-SA	</v>
      <v xml:space="preserve">http://en.wikipedia.org/wiki/Porter_Ranch,_Los_Angeles	</v>
      <v xml:space="preserve">http://creativecommons.org/licenses/by-sa/3.0/	</v>
    </spb>
    <spb s="52">
      <v>1015</v>
      <v>1015</v>
      <v>1015</v>
      <v>1015</v>
      <v>1015</v>
      <v>1015</v>
      <v>1015</v>
      <v>1015</v>
      <v>1015</v>
    </spb>
    <spb s="44">
      <v>2008</v>
    </spb>
    <spb s="0">
      <v xml:space="preserve">Wikipedia	</v>
      <v xml:space="preserve">CC-BY-SA	</v>
      <v xml:space="preserve">http://en.wikipedia.org/wiki/Scottsdale,_Arizona	</v>
      <v xml:space="preserve">http://creativecommons.org/licenses/by-sa/3.0/	</v>
    </spb>
    <spb s="0">
      <v xml:space="preserve">Wikipedia	US Census	Wikipedia	Sec	</v>
      <v xml:space="preserve">CC-BY-SA		CC-BY-SA		</v>
      <v xml:space="preserve">http://en.wikipedia.org/wiki/Scottsdale,_Arizona	http://www.census.gov/quickfacts/table/RHI125214/0465000	https://en.wikipedia.org/wiki/Scottsdale,_Arizona	https://www.sec.gov/cgi-bin/browse-edgar?action=getcompany&amp;CIK=0001910078	</v>
      <v xml:space="preserve">http://creativecommons.org/licenses/by-sa/3.0/		http://creativecommons.org/licenses/by-sa/3.0/		</v>
    </spb>
    <spb s="0">
      <v xml:space="preserve">Wikipedia	US Census	</v>
      <v xml:space="preserve">CC-BY-SA		</v>
      <v xml:space="preserve">http://en.wikipedia.org/wiki/Scottsdale,_Arizona	http://www.census.gov/quickfacts/table/RHI125214/0465000	</v>
      <v xml:space="preserve">http://creativecommons.org/licenses/by-sa/3.0/		</v>
    </spb>
    <spb s="1">
      <v>1018</v>
      <v>1019</v>
      <v>1018</v>
      <v>1018</v>
      <v>1018</v>
      <v>1019</v>
      <v>1018</v>
      <v>1019</v>
      <v>1019</v>
      <v>1020</v>
    </spb>
    <spb s="0">
      <v xml:space="preserve">Wikipedia	</v>
      <v xml:space="preserve">CC BY-SA 3.0	</v>
      <v xml:space="preserve">http://nl.wikipedia.org/wiki/Scottsdale_(Arizona)	</v>
      <v xml:space="preserve">https://creativecommons.org/licenses/by-sa/3.0	</v>
    </spb>
    <spb s="0">
      <v xml:space="preserve">Wikipedia	</v>
      <v xml:space="preserve">CC-BY-SA	</v>
      <v xml:space="preserve">http://en.wikipedia.org/wiki/Absecon,_New_Jersey	</v>
      <v xml:space="preserve">http://creativecommons.org/licenses/by-sa/3.0/	</v>
    </spb>
    <spb s="0">
      <v xml:space="preserve">Wikipedia	US Census	</v>
      <v xml:space="preserve">CC-BY-SA		</v>
      <v xml:space="preserve">http://en.wikipedia.org/wiki/Absecon,_New_Jersey	http://www.census.gov/quickfacts/table/PST045215/3400100	</v>
      <v xml:space="preserve">http://creativecommons.org/licenses/by-sa/3.0/		</v>
    </spb>
    <spb s="45">
      <v>1023</v>
      <v>1024</v>
      <v>1023</v>
      <v>1023</v>
      <v>1024</v>
      <v>1023</v>
      <v>1024</v>
      <v>1024</v>
      <v>1024</v>
    </spb>
    <spb s="0">
      <v xml:space="preserve">Wikipedia	</v>
      <v xml:space="preserve">CC-BY-SA	</v>
      <v xml:space="preserve">http://en.wikipedia.org/wiki/Brick_Township,_New_Jersey	</v>
      <v xml:space="preserve">http://creativecommons.org/licenses/by-sa/3.0/	</v>
    </spb>
    <spb s="0">
      <v xml:space="preserve">Wikipedia	Wikipedia	</v>
      <v xml:space="preserve">CC-BY-SA	CC-BY-SA	</v>
      <v xml:space="preserve">http://en.wikipedia.org/wiki/Brick_Township,_New_Jersey	http://es.wikipedia.org/wiki/Municipio_de_Brick_(Nueva_Jersey)	</v>
      <v xml:space="preserve">http://creativecommons.org/licenses/by-sa/3.0/	http://creativecommons.org/licenses/by-sa/3.0/	</v>
    </spb>
    <spb s="53">
      <v>1026</v>
      <v>1026</v>
      <v>1026</v>
      <v>1026</v>
      <v>1026</v>
      <v>1027</v>
    </spb>
    <spb s="2">
      <v>28</v>
      <v>Name</v>
      <v>LearnMoreOnLink</v>
    </spb>
    <spb s="0">
      <v xml:space="preserve">Wikipedia	</v>
      <v xml:space="preserve">CC-BY-SA	</v>
      <v xml:space="preserve">http://en.wikipedia.org/wiki/Kennesaw,_Georgia	</v>
      <v xml:space="preserve">http://creativecommons.org/licenses/by-sa/3.0/	</v>
    </spb>
    <spb s="0">
      <v xml:space="preserve">Wikipedia	Sec	</v>
      <v xml:space="preserve">CC-BY-SA		</v>
      <v xml:space="preserve">http://en.wikipedia.org/wiki/Kennesaw,_Georgia	https://www.sec.gov/cgi-bin/browse-edgar?action=getcompany&amp;CIK=0001885461	</v>
      <v xml:space="preserve">http://creativecommons.org/licenses/by-sa/3.0/		</v>
    </spb>
    <spb s="0">
      <v xml:space="preserve">Wikipedia	Wikipedia	</v>
      <v xml:space="preserve">CC-BY-SA	CC-BY-SA	</v>
      <v xml:space="preserve">http://en.wikipedia.org/wiki/Kennesaw,_Georgia	http://it.wikipedia.org/wiki/Kennesaw	</v>
      <v xml:space="preserve">http://creativecommons.org/licenses/by-sa/3.0/	http://creativecommons.org/licenses/by-sa/3.0/	</v>
    </spb>
    <spb s="0">
      <v xml:space="preserve">Wikipedia	Wikipedia	Sec	</v>
      <v xml:space="preserve">CC-BY-SA	CC-BY-SA		</v>
      <v xml:space="preserve">http://en.wikipedia.org/wiki/Kennesaw,_Georgia	https://en.wikipedia.org/wiki/Kennesaw,_Georgia	https://www.sec.gov/cgi-bin/browse-edgar?action=getcompany&amp;CIK=0001885461	</v>
      <v xml:space="preserve">http://creativecommons.org/licenses/by-sa/3.0/	http://creativecommons.org/licenses/by-sa/3.0/		</v>
    </spb>
    <spb s="1">
      <v>1030</v>
      <v>1031</v>
      <v>1032</v>
      <v>1032</v>
      <v>1030</v>
      <v>1031</v>
      <v>1030</v>
      <v>1033</v>
      <v>1033</v>
      <v>1030</v>
    </spb>
    <spb s="0">
      <v xml:space="preserve">Wikipedia	</v>
      <v xml:space="preserve">Public domain	</v>
      <v xml:space="preserve">http://en.wikipedia.org/wiki/Kennesaw,_Georgia	</v>
      <v xml:space="preserve">http://en.wikipedia.org/wiki/Public_domain	</v>
    </spb>
    <spb s="0">
      <v xml:space="preserve">Wikipedia	</v>
      <v xml:space="preserve">CC-BY-SA	</v>
      <v xml:space="preserve">http://en.wikipedia.org/wiki/Cranston,_Rhode_Island	</v>
      <v xml:space="preserve">http://creativecommons.org/licenses/by-sa/3.0/	</v>
    </spb>
    <spb s="0">
      <v xml:space="preserve">Wikipedia	US Census	Sec	</v>
      <v xml:space="preserve">CC-BY-SA			</v>
      <v xml:space="preserve">http://en.wikipedia.org/wiki/Cranston,_Rhode_Island	http://www.census.gov/quickfacts/table/PST120214/4419180	https://www.sec.gov/cgi-bin/browse-edgar?action=getcompany&amp;CIK=0001888846	</v>
      <v xml:space="preserve">http://creativecommons.org/licenses/by-sa/3.0/			</v>
    </spb>
    <spb s="0">
      <v xml:space="preserve">Wikipedia	US Census	Wikipedia	Sec	</v>
      <v xml:space="preserve">CC-BY-SA		CC-BY-SA		</v>
      <v xml:space="preserve">http://en.wikipedia.org/wiki/Cranston,_Rhode_Island	http://www.census.gov/quickfacts/table/PST120214/4419180	https://en.wikipedia.org/wiki/Cranston,_Rhode_Island	https://www.sec.gov/cgi-bin/browse-edgar?action=getcompany&amp;CIK=0001888846	</v>
      <v xml:space="preserve">http://creativecommons.org/licenses/by-sa/3.0/		http://creativecommons.org/licenses/by-sa/3.0/		</v>
    </spb>
    <spb s="26">
      <v>1036</v>
      <v>1037</v>
      <v>1036</v>
      <v>1037</v>
      <v>1036</v>
      <v>1038</v>
      <v>1038</v>
      <v>1036</v>
    </spb>
    <spb s="0">
      <v xml:space="preserve">Wikipedia	</v>
      <v xml:space="preserve">CC-BY-SA	</v>
      <v xml:space="preserve">http://en.wikipedia.org/wiki/Longmont,_Colorado	</v>
      <v xml:space="preserve">http://creativecommons.org/licenses/by-sa/3.0/	</v>
    </spb>
    <spb s="0">
      <v xml:space="preserve">Wikipedia	Sec	</v>
      <v xml:space="preserve">CC-BY-SA		</v>
      <v xml:space="preserve">http://en.wikipedia.org/wiki/Longmont,_Colorado	https://www.sec.gov/cgi-bin/browse-edgar?action=getcompany&amp;CIK=0001477246	</v>
      <v xml:space="preserve">http://creativecommons.org/licenses/by-sa/3.0/		</v>
    </spb>
    <spb s="0">
      <v xml:space="preserve">Wikipedia	Wikipedia	</v>
      <v xml:space="preserve">CC-BY-SA	CC-BY-SA	</v>
      <v xml:space="preserve">http://en.wikipedia.org/wiki/Longmont,_Colorado	http://it.wikipedia.org/wiki/Longmont	</v>
      <v xml:space="preserve">http://creativecommons.org/licenses/by-sa/3.0/	http://creativecommons.org/licenses/by-sa/3.0/	</v>
    </spb>
    <spb s="0">
      <v xml:space="preserve">Wikipedia	Wikipedia	Sec	</v>
      <v xml:space="preserve">CC-BY-SA	CC-BY-SA		</v>
      <v xml:space="preserve">http://en.wikipedia.org/wiki/Longmont,_Colorado	https://en.wikipedia.org/wiki/Longmont,_Colorado	https://www.sec.gov/cgi-bin/browse-edgar?action=getcompany&amp;CIK=0001477246	</v>
      <v xml:space="preserve">http://creativecommons.org/licenses/by-sa/3.0/	http://creativecommons.org/licenses/by-sa/3.0/		</v>
    </spb>
    <spb s="0">
      <v xml:space="preserve">Wikipedia	Wikipedia	</v>
      <v xml:space="preserve">CC-BY-SA	CC-BY-SA	</v>
      <v xml:space="preserve">http://en.wikipedia.org/wiki/Longmont,_Colorado	http://es.wikipedia.org/wiki/Longmont	</v>
      <v xml:space="preserve">http://creativecommons.org/licenses/by-sa/3.0/	http://creativecommons.org/licenses/by-sa/3.0/	</v>
    </spb>
    <spb s="45">
      <v>1040</v>
      <v>1041</v>
      <v>1042</v>
      <v>1042</v>
      <v>1041</v>
      <v>1040</v>
      <v>1043</v>
      <v>1043</v>
      <v>1044</v>
    </spb>
    <spb s="0">
      <v xml:space="preserve">Wikipedia	Wikipedia	Wikipedia	</v>
      <v xml:space="preserve">CC-BY-SA	CC-BY-SA	CC-BY-SA	</v>
      <v xml:space="preserve">http://en.wikipedia.org/wiki/Howard,_Wisconsin	http://de.wikipedia.org/wiki/Howard_(Wisconsin)	http://es.wikipedia.org/wiki/Howard_(Wisconsin)	</v>
      <v xml:space="preserve">http://creativecommons.org/licenses/by-sa/3.0/	http://creativecommons.org/licenses/by-sa/3.0/	http://creativecommons.org/licenses/by-sa/3.0/	</v>
    </spb>
    <spb s="0">
      <v xml:space="preserve">Wikipedia	</v>
      <v xml:space="preserve">CC-BY-SA	</v>
      <v xml:space="preserve">http://en.wikipedia.org/wiki/Howard,_Wisconsin	</v>
      <v xml:space="preserve">http://creativecommons.org/licenses/by-sa/3.0/	</v>
    </spb>
    <spb s="45">
      <v>1046</v>
      <v>1047</v>
      <v>1047</v>
      <v>1047</v>
      <v>1047</v>
      <v>1047</v>
      <v>1047</v>
      <v>1047</v>
      <v>1047</v>
    </spb>
    <spb s="0">
      <v xml:space="preserve">geonames.usgs.gov	</v>
      <v xml:space="preserve">	</v>
      <v xml:space="preserve">http://geonames.usgs.gov/pls/gnispublic/f?p=gnispq:3:::NO::P3_FID:360457	</v>
      <v xml:space="preserve">	</v>
    </spb>
    <spb s="0">
      <v xml:space="preserve">Wikipedia	geonames.usgs.gov	</v>
      <v xml:space="preserve">CC-BY-SA		</v>
      <v xml:space="preserve">http://en.wikipedia.org/wiki/Kapaa,_Hawaii	http://geonames.usgs.gov/pls/gnispublic/f?p=gnispq:3:::NO::P3_FID:360457	</v>
      <v xml:space="preserve">http://creativecommons.org/licenses/by-sa/3.0/		</v>
    </spb>
    <spb s="0">
      <v xml:space="preserve">Wikipedia	</v>
      <v xml:space="preserve">CC-BY-SA	</v>
      <v xml:space="preserve">http://en.wikipedia.org/wiki/Kapaa,_Hawaii	</v>
      <v xml:space="preserve">http://creativecommons.org/licenses/by-sa/3.0/	</v>
    </spb>
    <spb s="1">
      <v>1049</v>
      <v>1050</v>
      <v>1049</v>
      <v>1049</v>
      <v>1051</v>
      <v>1050</v>
      <v>1051</v>
      <v>1050</v>
      <v>1050</v>
      <v>1050</v>
    </spb>
    <spb s="0">
      <v xml:space="preserve">Wikipedia	</v>
      <v xml:space="preserve">CC BY-SA 3.0	</v>
      <v xml:space="preserve">http://en.wikipedia.org/wiki/Kapaa,_Hawaii	</v>
      <v xml:space="preserve">https://creativecommons.org/licenses/by-sa/3.0	</v>
    </spb>
    <spb s="0">
      <v xml:space="preserve">Wikipedia	Wikipedia	Wikipedia	</v>
      <v xml:space="preserve">CC-BY-SA	CC-BY-SA	CC-BY-SA	</v>
      <v xml:space="preserve">http://en.wikipedia.org/wiki/Abbotsford,_British_Columbia	http://de.wikipedia.org/wiki/Abbotsford_(British_Columbia)	http://fr.wikipedia.org/wiki/Abbotsford_(Colombie-Britannique)	</v>
      <v xml:space="preserve">http://creativecommons.org/licenses/by-sa/3.0/	http://creativecommons.org/licenses/by-sa/3.0/	http://creativecommons.org/licenses/by-sa/3.0/	</v>
    </spb>
    <spb s="0">
      <v xml:space="preserve">Wikipedia	Walkscore	</v>
      <v xml:space="preserve">CC-BY-SA		</v>
      <v xml:space="preserve">http://en.wikipedia.org/wiki/Abbotsford,_British_Columbia	https://www.walkscore.com/CA-BC/Abbotsford	</v>
      <v xml:space="preserve">http://creativecommons.org/licenses/by-sa/3.0/		</v>
    </spb>
    <spb s="0">
      <v xml:space="preserve">Wikipedia	</v>
      <v xml:space="preserve">CC-BY-SA	</v>
      <v xml:space="preserve">http://en.wikipedia.org/wiki/Abbotsford,_British_Columbia	</v>
      <v xml:space="preserve">http://creativecommons.org/licenses/by-sa/3.0/	</v>
    </spb>
    <spb s="0">
      <v xml:space="preserve">Wikipedia	Wikipedia	Walkscore	</v>
      <v xml:space="preserve">CC-BY-SA	CC-BY-SA		</v>
      <v xml:space="preserve">http://en.wikipedia.org/wiki/Abbotsford,_British_Columbia	https://en.wikipedia.org/wiki/Abbotsford,_British_Columbia	https://www.walkscore.com/CA-BC/Abbotsford	</v>
      <v xml:space="preserve">http://creativecommons.org/licenses/by-sa/3.0/	http://creativecommons.org/licenses/by-sa/3.0/		</v>
    </spb>
    <spb s="36">
      <v>1054</v>
      <v>1055</v>
      <v>1056</v>
      <v>1056</v>
      <v>1056</v>
      <v>1055</v>
      <v>1056</v>
      <v>1057</v>
      <v>1055</v>
    </spb>
    <spb s="0">
      <v xml:space="preserve">Wikipedia	</v>
      <v xml:space="preserve">CC-BY-SA	</v>
      <v xml:space="preserve">http://en.wikipedia.org/wiki/Winston-Salem,_North_Carolina	</v>
      <v xml:space="preserve">http://creativecommons.org/licenses/by-sa/3.0/	</v>
    </spb>
    <spb s="0">
      <v xml:space="preserve">Wikipedia	Wikipedia	Sec	</v>
      <v xml:space="preserve">CC-BY-SA	CC-BY-SA		</v>
      <v xml:space="preserve">http://en.wikipedia.org/wiki/Winston-Salem,_North_Carolina	https://en.wikipedia.org/wiki/Winston-Salem,_North_Carolina	https://www.sec.gov/cgi-bin/browse-edgar?action=getcompany&amp;CIK=0001844897	</v>
      <v xml:space="preserve">http://creativecommons.org/licenses/by-sa/3.0/	http://creativecommons.org/licenses/by-sa/3.0/		</v>
    </spb>
    <spb s="0">
      <v xml:space="preserve">Wikipedia	Wikipedia	</v>
      <v xml:space="preserve">CC-BY-SA	CC-BY-SA	</v>
      <v xml:space="preserve">http://en.wikipedia.org/wiki/Winston-Salem,_North_Carolina	http://es.wikipedia.org/wiki/Winston-Salem	</v>
      <v xml:space="preserve">http://creativecommons.org/licenses/by-sa/3.0/	http://creativecommons.org/licenses/by-sa/3.0/	</v>
    </spb>
    <spb s="1">
      <v>1059</v>
      <v>1059</v>
      <v>1059</v>
      <v>1059</v>
      <v>1059</v>
      <v>1059</v>
      <v>1059</v>
      <v>1060</v>
      <v>1060</v>
      <v>1061</v>
    </spb>
    <spb s="0">
      <v xml:space="preserve">Wikipedia	</v>
      <v xml:space="preserve">CC-BY-SA	</v>
      <v xml:space="preserve">http://en.wikipedia.org/wiki/Sycamore,_Illinois	</v>
      <v xml:space="preserve">http://creativecommons.org/licenses/by-sa/3.0/	</v>
    </spb>
    <spb s="0">
      <v xml:space="preserve">Wikipedia	Walkscore	</v>
      <v xml:space="preserve">CC-BY-SA		</v>
      <v xml:space="preserve">http://en.wikipedia.org/wiki/Sycamore,_Illinois	https://www.walkscore.com/IL/Sycamore	</v>
      <v xml:space="preserve">http://creativecommons.org/licenses/by-sa/3.0/		</v>
    </spb>
    <spb s="0">
      <v xml:space="preserve">Wikipedia	Wikipedia	</v>
      <v xml:space="preserve">CC-BY-SA	CC-BY-SA	</v>
      <v xml:space="preserve">http://en.wikipedia.org/wiki/Sycamore,_Illinois	https://en.wikipedia.org/wiki/Sycamore,_Illinois	</v>
      <v xml:space="preserve">http://creativecommons.org/licenses/by-sa/3.0/	http://creativecommons.org/licenses/by-sa/3.0/	</v>
    </spb>
    <spb s="0">
      <v xml:space="preserve">Wikipedia	Wikipedia	Wikipedia	</v>
      <v xml:space="preserve">CC-BY-SA	CC-BY-SA	CC-BY-SA	</v>
      <v xml:space="preserve">http://en.wikipedia.org/wiki/Sycamore,_Illinois	http://es.wikipedia.org/wiki/Sycamore_(Illinois)	http://fr.wikipedia.org/wiki/Sycamore_(Illinois)	</v>
      <v xml:space="preserve">http://creativecommons.org/licenses/by-sa/3.0/	http://creativecommons.org/licenses/by-sa/3.0/	http://creativecommons.org/licenses/by-sa/3.0/	</v>
    </spb>
    <spb s="1">
      <v>1063</v>
      <v>1064</v>
      <v>1063</v>
      <v>1063</v>
      <v>1063</v>
      <v>1064</v>
      <v>1063</v>
      <v>1065</v>
      <v>1065</v>
      <v>1066</v>
    </spb>
    <spb s="0">
      <v xml:space="preserve">Wikipedia	</v>
      <v xml:space="preserve">CC-BY-SA	</v>
      <v xml:space="preserve">http://en.wikipedia.org/wiki/Parker,_Colorado	</v>
      <v xml:space="preserve">http://creativecommons.org/licenses/by-sa/3.0/	</v>
    </spb>
    <spb s="0">
      <v xml:space="preserve">Wikipedia	Wikipedia	</v>
      <v xml:space="preserve">CC-BY-SA	CC-BY-SA	</v>
      <v xml:space="preserve">http://en.wikipedia.org/wiki/Parker,_Colorado	http://it.wikipedia.org/wiki/Parker_(Colorado)	</v>
      <v xml:space="preserve">http://creativecommons.org/licenses/by-sa/3.0/	http://creativecommons.org/licenses/by-sa/3.0/	</v>
    </spb>
    <spb s="0">
      <v xml:space="preserve">Wikipedia	Wikipedia	</v>
      <v xml:space="preserve">CC-BY-SA	CC-BY-SA	</v>
      <v xml:space="preserve">http://en.wikipedia.org/wiki/Parker,_Colorado	https://en.wikipedia.org/wiki/Parker,_Colorado	</v>
      <v xml:space="preserve">http://creativecommons.org/licenses/by-sa/3.0/	http://creativecommons.org/licenses/by-sa/3.0/	</v>
    </spb>
    <spb s="0">
      <v xml:space="preserve">Wikipedia	Wikipedia	</v>
      <v xml:space="preserve">CC-BY-SA	CC-BY-SA	</v>
      <v xml:space="preserve">http://en.wikipedia.org/wiki/Parker,_Colorado	http://es.wikipedia.org/wiki/Parker_(Colorado)	</v>
      <v xml:space="preserve">http://creativecommons.org/licenses/by-sa/3.0/	http://creativecommons.org/licenses/by-sa/3.0/	</v>
    </spb>
    <spb s="1">
      <v>1068</v>
      <v>1068</v>
      <v>1069</v>
      <v>1069</v>
      <v>1068</v>
      <v>1068</v>
      <v>1068</v>
      <v>1070</v>
      <v>1070</v>
      <v>1071</v>
    </spb>
    <spb s="0">
      <v xml:space="preserve">Wikipedia	</v>
      <v xml:space="preserve">CC-BY-SA	</v>
      <v xml:space="preserve">http://en.wikipedia.org/wiki/Bentonville,_Arkansas	</v>
      <v xml:space="preserve">http://creativecommons.org/licenses/by-sa/3.0/	</v>
    </spb>
    <spb s="0">
      <v xml:space="preserve">Wikipedia	Wikipedia	Sec	</v>
      <v xml:space="preserve">CC-BY-SA	CC-BY-SA		</v>
      <v xml:space="preserve">http://en.wikipedia.org/wiki/Bentonville,_Arkansas	http://vo.wikipedia.org/wiki/Bentonville	https://www.sec.gov/cgi-bin/browse-edgar?action=getcompany&amp;CIK=0001843358	</v>
      <v xml:space="preserve">http://creativecommons.org/licenses/by-sa/3.0/	http://creativecommons.org/licenses/by-sa/3.0/		</v>
    </spb>
    <spb s="0">
      <v xml:space="preserve">Wikipedia	Wikipedia	Sec	</v>
      <v xml:space="preserve">CC-BY-SA	CC-BY-SA		</v>
      <v xml:space="preserve">http://en.wikipedia.org/wiki/Bentonville,_Arkansas	https://en.wikipedia.org/wiki/Bentonville,_Arkansas	https://www.sec.gov/cgi-bin/browse-edgar?action=getcompany&amp;CIK=0001843358	</v>
      <v xml:space="preserve">http://creativecommons.org/licenses/by-sa/3.0/	http://creativecommons.org/licenses/by-sa/3.0/		</v>
    </spb>
    <spb s="1">
      <v>1073</v>
      <v>1074</v>
      <v>1073</v>
      <v>1073</v>
      <v>1073</v>
      <v>1074</v>
      <v>1073</v>
      <v>1075</v>
      <v>1075</v>
      <v>1073</v>
    </spb>
    <spb s="0">
      <v xml:space="preserve">Wikipedia	</v>
      <v xml:space="preserve">CC BY 2.5	</v>
      <v xml:space="preserve">http://it.wikipedia.org/wiki/Bentonville_(Arkansas)	</v>
      <v xml:space="preserve">https://creativecommons.org/licenses/by/2.5	</v>
    </spb>
    <spb s="0">
      <v xml:space="preserve">Wikipedia	</v>
      <v xml:space="preserve">CC-BY-SA	</v>
      <v xml:space="preserve">http://en.wikipedia.org/wiki/Skillman,_New_Jersey	</v>
      <v xml:space="preserve">http://creativecommons.org/licenses/by-sa/3.0/	</v>
    </spb>
    <spb s="1">
      <v>1078</v>
      <v>1078</v>
      <v>1078</v>
      <v>1078</v>
      <v>1078</v>
      <v>1078</v>
      <v>1078</v>
      <v>1078</v>
      <v>1078</v>
      <v>1078</v>
    </spb>
    <spb s="0">
      <v xml:space="preserve">Wikipedia	</v>
      <v xml:space="preserve">CC-BY-SA	</v>
      <v xml:space="preserve">http://en.wikipedia.org/wiki/Haslet,_Texas	</v>
      <v xml:space="preserve">http://creativecommons.org/licenses/by-sa/3.0/	</v>
    </spb>
    <spb s="45">
      <v>1080</v>
      <v>1080</v>
      <v>1080</v>
      <v>1080</v>
      <v>1080</v>
      <v>1080</v>
      <v>1080</v>
      <v>1080</v>
      <v>1080</v>
    </spb>
    <spb s="0">
      <v xml:space="preserve">Wikipedia	</v>
      <v xml:space="preserve">CC-BY-SA	</v>
      <v xml:space="preserve">http://en.wikipedia.org/wiki/Corte_Madera,_California	</v>
      <v xml:space="preserve">http://creativecommons.org/licenses/by-sa/3.0/	</v>
    </spb>
    <spb s="0">
      <v xml:space="preserve">Wikipedia	Sec	</v>
      <v xml:space="preserve">CC-BY-SA		</v>
      <v xml:space="preserve">http://en.wikipedia.org/wiki/Corte_Madera,_California	https://www.sec.gov/cgi-bin/browse-edgar?action=getcompany&amp;CIK=0001907157	</v>
      <v xml:space="preserve">http://creativecommons.org/licenses/by-sa/3.0/		</v>
    </spb>
    <spb s="0">
      <v xml:space="preserve">Wikipedia	Wikipedia	</v>
      <v xml:space="preserve">CC-BY-SA	CC-BY-SA	</v>
      <v xml:space="preserve">http://en.wikipedia.org/wiki/Corte_Madera,_California	http://it.wikipedia.org/wiki/Corte_Madera	</v>
      <v xml:space="preserve">http://creativecommons.org/licenses/by-sa/3.0/	http://creativecommons.org/licenses/by-sa/3.0/	</v>
    </spb>
    <spb s="0">
      <v xml:space="preserve">Wikipedia	Wikipedia	Sec	</v>
      <v xml:space="preserve">CC-BY-SA	CC-BY-SA		</v>
      <v xml:space="preserve">http://en.wikipedia.org/wiki/Corte_Madera,_California	https://en.wikipedia.org/wiki/Corte_Madera,_California	https://www.sec.gov/cgi-bin/browse-edgar?action=getcompany&amp;CIK=0001907157	</v>
      <v xml:space="preserve">http://creativecommons.org/licenses/by-sa/3.0/	http://creativecommons.org/licenses/by-sa/3.0/		</v>
    </spb>
    <spb s="1">
      <v>1082</v>
      <v>1083</v>
      <v>1084</v>
      <v>1084</v>
      <v>1082</v>
      <v>1083</v>
      <v>1082</v>
      <v>1085</v>
      <v>1085</v>
      <v>1082</v>
    </spb>
    <spb s="0">
      <v xml:space="preserve">Wikipedia	</v>
      <v xml:space="preserve">CC-BY-SA	</v>
      <v xml:space="preserve">http://en.wikipedia.org/wiki/Plymouth	</v>
      <v xml:space="preserve">http://creativecommons.org/licenses/by-sa/3.0/	</v>
    </spb>
    <spb s="0">
      <v xml:space="preserve">Wikipedia	Wikipedia	</v>
      <v xml:space="preserve">CC-BY-SA	CC-BY-SA	</v>
      <v xml:space="preserve">http://en.wikipedia.org/wiki/Plymouth	https://en.wikipedia.org/wiki/Plymouth	</v>
      <v xml:space="preserve">http://creativecommons.org/licenses/by-sa/3.0/	http://creativecommons.org/licenses/by-sa/3.0/	</v>
    </spb>
    <spb s="0">
      <v xml:space="preserve">Wikipedia	Wikidata	Wikipedia	</v>
      <v xml:space="preserve">CC-BY-SA		CC-BY-SA	</v>
      <v xml:space="preserve">http://en.wikipedia.org/wiki/Plymouth	https://www.wikidata.org/wiki/Q18736954	https://en.wikipedia.org/wiki/Plymouth	</v>
      <v xml:space="preserve">http://creativecommons.org/licenses/by-sa/3.0/		http://creativecommons.org/licenses/by-sa/3.0/	</v>
    </spb>
    <spb s="0">
      <v xml:space="preserve">Wikipedia	Wikipedia	</v>
      <v xml:space="preserve">CC-BY-SA	CC-BY-SA	</v>
      <v xml:space="preserve">http://en.wikipedia.org/wiki/Plymouth	http://es.wikipedia.org/wiki/Plymouth	</v>
      <v xml:space="preserve">http://creativecommons.org/licenses/by-sa/3.0/	http://creativecommons.org/licenses/by-sa/3.0/	</v>
    </spb>
    <spb s="30">
      <v>1087</v>
      <v>1087</v>
      <v>1087</v>
      <v>1087</v>
      <v>1088</v>
      <v>1089</v>
      <v>1090</v>
    </spb>
    <spb s="2">
      <v>29</v>
      <v>Name</v>
      <v>LearnMoreOnLink</v>
    </spb>
    <spb s="0">
      <v xml:space="preserve">Wikipedia	</v>
      <v xml:space="preserve">CC-BY-SA	</v>
      <v xml:space="preserve">http://en.wikipedia.org/wiki/England	</v>
      <v xml:space="preserve">http://creativecommons.org/licenses/by-sa/3.0/	</v>
    </spb>
    <spb s="0">
      <v xml:space="preserve">Wikipedia	Wikipedia	ons.gov.uk	Tasteatlas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https://www.tasteatlas.com/england	</v>
      <v xml:space="preserve">http://creativecommons.org/licenses/by-sa/3.0/	http://creativecommons.org/licenses/by-sa/3.0/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54">
      <v>1093</v>
      <v>1094</v>
      <v>1095</v>
      <v>1095</v>
      <v>1094</v>
      <v>1093</v>
      <v>1093</v>
      <v>1093</v>
      <v>1095</v>
      <v>1096</v>
      <v>1093</v>
      <v>1095</v>
    </spb>
    <spb s="2">
      <v>30</v>
      <v>Name</v>
      <v>LearnMoreOnLink</v>
    </spb>
    <spb s="55">
      <v>square km</v>
      <v>2011</v>
      <v>2016</v>
      <v>2011</v>
      <v>2011</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39">
      <v>26</v>
      <v>1100</v>
      <v>1101</v>
      <v>1102</v>
      <v>30</v>
      <v>31</v>
      <v>1102</v>
      <v>1103</v>
      <v>1103</v>
      <v>1104</v>
      <v>1103</v>
      <v>1103</v>
      <v>1101</v>
      <v>35</v>
      <v>1100</v>
      <v>1101</v>
      <v>37</v>
      <v>1105</v>
      <v>1101</v>
      <v>39</v>
      <v>40</v>
      <v>41</v>
      <v>1101</v>
      <v>1101</v>
      <v>1106</v>
      <v>1101</v>
      <v>43</v>
      <v>44</v>
      <v>45</v>
      <v>46</v>
      <v>1101</v>
      <v>1100</v>
      <v>1101</v>
      <v>1101</v>
      <v>1101</v>
      <v>1101</v>
      <v>1101</v>
      <v>1101</v>
      <v>1101</v>
      <v>1101</v>
      <v>1101</v>
      <v>1101</v>
      <v>47</v>
    </spb>
    <spb s="15">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0">
      <v xml:space="preserve">Wikipedia	</v>
      <v xml:space="preserve">Public domain	</v>
      <v xml:space="preserve">http://en.wikipedia.org/wiki/United_Kingdom	</v>
      <v xml:space="preserve">http://en.wikipedia.org/wiki/Public_domain	</v>
    </spb>
    <spb s="0">
      <v xml:space="preserve">Wikipedia	</v>
      <v xml:space="preserve">CC-BY-SA	</v>
      <v xml:space="preserve">http://en.wikipedia.org/wiki/Kent	</v>
      <v xml:space="preserve">http://creativecommons.org/licenses/by-sa/3.0/	</v>
    </spb>
    <spb s="0">
      <v xml:space="preserve">Wikipedia	Twitter	Facebook	</v>
      <v xml:space="preserve">CC-BY-SA			</v>
      <v xml:space="preserve">http://en.wikipedia.org/wiki/Kent	https://twitter.com/KentTheBand	https://www.facebook.com/kentcountycouncil	</v>
      <v xml:space="preserve">http://creativecommons.org/licenses/by-sa/3.0/			</v>
    </spb>
    <spb s="0">
      <v xml:space="preserve">Wikipedia	Facebook	</v>
      <v xml:space="preserve">CC-BY-SA		</v>
      <v xml:space="preserve">http://en.wikipedia.org/wiki/Kent	https://www.facebook.com/kentcountycouncil	</v>
      <v xml:space="preserve">http://creativecommons.org/licenses/by-sa/3.0/		</v>
    </spb>
    <spb s="56">
      <v>1110</v>
      <v>1111</v>
      <v>1111</v>
      <v>1110</v>
      <v>1112</v>
      <v>1112</v>
      <v>1112</v>
    </spb>
    <spb s="2">
      <v>31</v>
      <v>Name</v>
      <v>LearnMoreOnLink</v>
    </spb>
    <spb s="0">
      <v xml:space="preserve">Wikipedia	Wikipedia	</v>
      <v xml:space="preserve">CC-BY-SA	CC-BY-SA	</v>
      <v xml:space="preserve">http://en.wikipedia.org/wiki/Peterborough	http://es.wikipedia.org/wiki/Peterborough	</v>
      <v xml:space="preserve">http://creativecommons.org/licenses/by-sa/3.0/	http://creativecommons.org/licenses/by-sa/3.0/	</v>
    </spb>
    <spb s="0">
      <v xml:space="preserve">Wikipedia	</v>
      <v xml:space="preserve">CC-BY-SA	</v>
      <v xml:space="preserve">http://en.wikipedia.org/wiki/Peterborough	</v>
      <v xml:space="preserve">http://creativecommons.org/licenses/by-sa/3.0/	</v>
    </spb>
    <spb s="0">
      <v xml:space="preserve">Wikipedia	Wikipedia	</v>
      <v xml:space="preserve">CC-BY-SA	CC-BY-SA	</v>
      <v xml:space="preserve">http://en.wikipedia.org/wiki/Peterborough	https://en.wikipedia.org/wiki/Peterborough	</v>
      <v xml:space="preserve">http://creativecommons.org/licenses/by-sa/3.0/	http://creativecommons.org/licenses/by-sa/3.0/	</v>
    </spb>
    <spb s="30">
      <v>1115</v>
      <v>1116</v>
      <v>1116</v>
      <v>1116</v>
      <v>1117</v>
      <v>1117</v>
      <v>1115</v>
    </spb>
    <spb s="2">
      <v>32</v>
      <v>Name</v>
      <v>LearnMoreOnLink</v>
    </spb>
    <spb s="0">
      <v xml:space="preserve">Wikipedia	</v>
      <v xml:space="preserve">CC-BY-SA	</v>
      <v xml:space="preserve">http://en.wikipedia.org/wiki/Port_St._Joe,_Florida	</v>
      <v xml:space="preserve">http://creativecommons.org/licenses/by-sa/3.0/	</v>
    </spb>
    <spb s="1">
      <v>1120</v>
      <v>1120</v>
      <v>1120</v>
      <v>1120</v>
      <v>1120</v>
      <v>1120</v>
      <v>1120</v>
      <v>1120</v>
      <v>1120</v>
      <v>1120</v>
    </spb>
    <spb s="0">
      <v xml:space="preserve">Wikipedia	</v>
      <v xml:space="preserve">CC BY-SA 3.0	</v>
      <v xml:space="preserve">http://en.wikipedia.org/wiki/Port_St._Joe,_Florida	</v>
      <v xml:space="preserve">https://creativecommons.org/licenses/by-sa/3.0	</v>
    </spb>
    <spb s="0">
      <v xml:space="preserve">Wikipedia	Wikipedia	</v>
      <v xml:space="preserve">CC-BY-SA	CC-BY-SA	</v>
      <v xml:space="preserve">http://en.wikipedia.org/wiki/Bethel_Park,_Pennsylvania	http://es.wikipedia.org/wiki/Bethel_Park	</v>
      <v xml:space="preserve">http://creativecommons.org/licenses/by-sa/3.0/	http://creativecommons.org/licenses/by-sa/3.0/	</v>
    </spb>
    <spb s="0">
      <v xml:space="preserve">Wikipedia	US Census	Facebook	</v>
      <v xml:space="preserve">CC-BY-SA			</v>
      <v xml:space="preserve">http://en.wikipedia.org/wiki/Bethel_Park,_Pennsylvania	http://www.census.gov/quickfacts/table/SEX255214/4206064	https://www.facebook.com/BethelParkMunicipality	</v>
      <v xml:space="preserve">http://creativecommons.org/licenses/by-sa/3.0/			</v>
    </spb>
    <spb s="0">
      <v xml:space="preserve">Wikipedia	</v>
      <v xml:space="preserve">CC-BY-SA	</v>
      <v xml:space="preserve">http://en.wikipedia.org/wiki/Bethel_Park,_Pennsylvania	</v>
      <v xml:space="preserve">http://creativecommons.org/licenses/by-sa/3.0/	</v>
    </spb>
    <spb s="26">
      <v>1123</v>
      <v>1124</v>
      <v>1125</v>
      <v>1124</v>
      <v>1125</v>
      <v>1124</v>
      <v>1124</v>
      <v>1125</v>
    </spb>
    <spb s="0">
      <v xml:space="preserve">Wikipedia	</v>
      <v xml:space="preserve">CC-BY-SA	</v>
      <v xml:space="preserve">http://en.wikipedia.org/wiki/Cape_Coral,_Florida	</v>
      <v xml:space="preserve">http://creativecommons.org/licenses/by-sa/3.0/	</v>
    </spb>
    <spb s="0">
      <v xml:space="preserve">Wikipedia	Sec	</v>
      <v xml:space="preserve">CC-BY-SA		</v>
      <v xml:space="preserve">http://en.wikipedia.org/wiki/Cape_Coral,_Florida	https://www.sec.gov/cgi-bin/browse-edgar?action=getcompany&amp;CIK=0001765651	</v>
      <v xml:space="preserve">http://creativecommons.org/licenses/by-sa/3.0/		</v>
    </spb>
    <spb s="0">
      <v xml:space="preserve">Wikipedia	Wikipedia	</v>
      <v xml:space="preserve">CC-BY-SA	CC-BY-SA	</v>
      <v xml:space="preserve">http://en.wikipedia.org/wiki/Cape_Coral,_Florida	http://it.wikipedia.org/wiki/Cape_Coral	</v>
      <v xml:space="preserve">http://creativecommons.org/licenses/by-sa/3.0/	http://creativecommons.org/licenses/by-sa/3.0/	</v>
    </spb>
    <spb s="1">
      <v>1127</v>
      <v>1128</v>
      <v>1129</v>
      <v>1129</v>
      <v>1127</v>
      <v>1128</v>
      <v>1127</v>
      <v>1128</v>
      <v>1128</v>
      <v>1127</v>
    </spb>
    <spb s="0">
      <v xml:space="preserve">Wikipedia	</v>
      <v xml:space="preserve">Public domain	</v>
      <v xml:space="preserve">http://it.wikipedia.org/wiki/Cape_Coral	</v>
      <v xml:space="preserve">http://en.wikipedia.org/wiki/Public_domain	</v>
    </spb>
    <spb s="0">
      <v xml:space="preserve">Wikipedia	</v>
      <v xml:space="preserve">CC-BY-SA	</v>
      <v xml:space="preserve">http://en.wikipedia.org/wiki/Brooklyn	</v>
      <v xml:space="preserve">http://creativecommons.org/licenses/by-sa/3.0/	</v>
    </spb>
    <spb s="0">
      <v xml:space="preserve">Wikipedia	Wikipedia	Sec	</v>
      <v xml:space="preserve">CC-BY-SA	CC-BY-SA		</v>
      <v xml:space="preserve">http://en.wikipedia.org/wiki/Brooklyn	http://en.wikipedia.org/wiki/Brooklyn_(given_name)	https://www.sec.gov/cgi-bin/browse-edgar?action=getcompany&amp;CIK=0001898145	</v>
      <v xml:space="preserve">http://creativecommons.org/licenses/by-sa/3.0/	http://creativecommons.org/licenses/by-sa/3.0/		</v>
    </spb>
    <spb s="0">
      <v xml:space="preserve">Wikipedia	Wikipedia	Sec	</v>
      <v xml:space="preserve">CC-BY-SA	CC-BY-SA		</v>
      <v xml:space="preserve">http://en.wikipedia.org/wiki/Brooklyn	https://en.wikipedia.org/wiki/Brooklyn	https://www.sec.gov/cgi-bin/browse-edgar?action=getcompany&amp;CIK=0001898145	</v>
      <v xml:space="preserve">http://creativecommons.org/licenses/by-sa/3.0/	http://creativecommons.org/licenses/by-sa/3.0/		</v>
    </spb>
    <spb s="0">
      <v xml:space="preserve">Wikipedia	Wikipedia	Wikipedia	</v>
      <v xml:space="preserve">CC-BY-SA	CC-BY-SA	CC-BY-SA	</v>
      <v xml:space="preserve">http://en.wikipedia.org/wiki/Brooklyn	http://en.wikipedia.org/wiki/Brooklyn_(given_name)	https://en.wikipedia.org/wiki/Brooklyn	</v>
      <v xml:space="preserve">http://creativecommons.org/licenses/by-sa/3.0/	http://creativecommons.org/licenses/by-sa/3.0/	http://creativecommons.org/licenses/by-sa/3.0/	</v>
    </spb>
    <spb s="26">
      <v>1132</v>
      <v>1133</v>
      <v>1132</v>
      <v>1133</v>
      <v>1132</v>
      <v>1134</v>
      <v>1135</v>
      <v>1132</v>
    </spb>
    <spb s="0">
      <v xml:space="preserve">Wikipedia	</v>
      <v xml:space="preserve">Public domain	</v>
      <v xml:space="preserve">http://no.wikipedia.org/wiki/Brooklyn	</v>
      <v xml:space="preserve">http://en.wikipedia.org/wiki/Public_domain	</v>
    </spb>
    <spb s="0">
      <v xml:space="preserve">Wikipedia	</v>
      <v xml:space="preserve">CC-BY-SA	</v>
      <v xml:space="preserve">http://en.wikipedia.org/wiki/Liberty,_Allegheny_County,_Pennsylvania	</v>
      <v xml:space="preserve">http://creativecommons.org/licenses/by-sa/3.0/	</v>
    </spb>
    <spb s="0">
      <v xml:space="preserve">Wikipedia	Wikipedia	</v>
      <v xml:space="preserve">CC-BY-SA	CC-BY-SA	</v>
      <v xml:space="preserve">http://en.wikipedia.org/wiki/Liberty,_Allegheny_County,_Pennsylvania	http://it.wikipedia.org/wiki/Liberty_(contea_di_Allegheny,_Pennsylvania)	</v>
      <v xml:space="preserve">http://creativecommons.org/licenses/by-sa/3.0/	http://creativecommons.org/licenses/by-sa/3.0/	</v>
    </spb>
    <spb s="45">
      <v>1138</v>
      <v>1138</v>
      <v>1139</v>
      <v>1139</v>
      <v>1138</v>
      <v>1138</v>
      <v>1138</v>
      <v>1138</v>
      <v>1138</v>
    </spb>
    <spb s="0">
      <v xml:space="preserve">Wikipedia	</v>
      <v xml:space="preserve">CC-BY-SA	</v>
      <v xml:space="preserve">http://en.wikipedia.org/wiki/Chapin,_Wisconsin	</v>
      <v xml:space="preserve">http://creativecommons.org/licenses/by-sa/3.0/	</v>
    </spb>
    <spb s="42">
      <v>1141</v>
      <v>1141</v>
      <v>1141</v>
      <v>1141</v>
      <v>1141</v>
      <v>1141</v>
      <v>1141</v>
      <v>1141</v>
    </spb>
    <spb s="2">
      <v>33</v>
      <v>Name</v>
      <v>LearnMoreOnLink</v>
    </spb>
    <spb s="0">
      <v xml:space="preserve">Wikipedia	</v>
      <v xml:space="preserve">CC-BY-SA	</v>
      <v xml:space="preserve">http://en.wikipedia.org/wiki/Downingtown,_Pennsylvania	</v>
      <v xml:space="preserve">http://creativecommons.org/licenses/by-sa/3.0/	</v>
    </spb>
    <spb s="0">
      <v xml:space="preserve">Wikipedia	Sec	</v>
      <v xml:space="preserve">CC-BY-SA		</v>
      <v xml:space="preserve">http://en.wikipedia.org/wiki/Downingtown,_Pennsylvania	https://www.sec.gov/cgi-bin/browse-edgar?action=getcompany&amp;CIK=0001104038	</v>
      <v xml:space="preserve">http://creativecommons.org/licenses/by-sa/3.0/		</v>
    </spb>
    <spb s="0">
      <v xml:space="preserve">Wikipedia	Wikipedia	</v>
      <v xml:space="preserve">CC-BY-SA	CC-BY-SA	</v>
      <v xml:space="preserve">http://en.wikipedia.org/wiki/Downingtown,_Pennsylvania	http://fr.wikipedia.org/wiki/Downingtown_(Pennsylvanie)	</v>
      <v xml:space="preserve">http://creativecommons.org/licenses/by-sa/3.0/	http://creativecommons.org/licenses/by-sa/3.0/	</v>
    </spb>
    <spb s="1">
      <v>1144</v>
      <v>1145</v>
      <v>1144</v>
      <v>1144</v>
      <v>1144</v>
      <v>1145</v>
      <v>1144</v>
      <v>1145</v>
      <v>1145</v>
      <v>1146</v>
    </spb>
    <spb s="0">
      <v xml:space="preserve">Wikipedia	</v>
      <v xml:space="preserve">CC-BY-SA	</v>
      <v xml:space="preserve">http://en.wikipedia.org/wiki/Elkhorn,_California	</v>
      <v xml:space="preserve">http://creativecommons.org/licenses/by-sa/3.0/	</v>
    </spb>
    <spb s="0">
      <v xml:space="preserve">Wikipedia	Wikipedia	</v>
      <v xml:space="preserve">CC-BY-SA	CC-BY-SA	</v>
      <v xml:space="preserve">http://en.wikipedia.org/wiki/Elkhorn,_California	http://es.wikipedia.org/wiki/Elkhorn_(California)	</v>
      <v xml:space="preserve">http://creativecommons.org/licenses/by-sa/3.0/	http://creativecommons.org/licenses/by-sa/3.0/	</v>
    </spb>
    <spb s="1">
      <v>1148</v>
      <v>1148</v>
      <v>1148</v>
      <v>1148</v>
      <v>1148</v>
      <v>1148</v>
      <v>1148</v>
      <v>1148</v>
      <v>1148</v>
      <v>1149</v>
    </spb>
    <spb s="0">
      <v xml:space="preserve">Wikipedia	</v>
      <v xml:space="preserve">CC-BY-SA	</v>
      <v xml:space="preserve">http://en.wikipedia.org/wiki/Newport_Coast,_Newport_Beach	</v>
      <v xml:space="preserve">http://creativecommons.org/licenses/by-sa/3.0/	</v>
    </spb>
    <spb s="0">
      <v xml:space="preserve">Wikipedia	Wikipedia	</v>
      <v xml:space="preserve">CC-BY-SA	CC-BY-SA	</v>
      <v xml:space="preserve">http://en.wikipedia.org/wiki/Newport_Coast,_Newport_Beach	http://es.wikipedia.org/wiki/Newport_Coast	</v>
      <v xml:space="preserve">http://creativecommons.org/licenses/by-sa/3.0/	http://creativecommons.org/licenses/by-sa/3.0/	</v>
    </spb>
    <spb s="0">
      <v xml:space="preserve">Wikipedia	Wikipedia	</v>
      <v xml:space="preserve">CC-BY-SA	CC-BY-SA	</v>
      <v xml:space="preserve">http://en.wikipedia.org/wiki/Newport_Coast,_Newport_Beach	https://en.wikipedia.org/wiki/Newport_Coast,_Newport_Beach	</v>
      <v xml:space="preserve">http://creativecommons.org/licenses/by-sa/3.0/	http://creativecommons.org/licenses/by-sa/3.0/	</v>
    </spb>
    <spb s="52">
      <v>1151</v>
      <v>1152</v>
      <v>1152</v>
      <v>1151</v>
      <v>1151</v>
      <v>1151</v>
      <v>1153</v>
      <v>1153</v>
      <v>1152</v>
    </spb>
    <spb s="2">
      <v>34</v>
      <v>Name</v>
      <v>LearnMoreOnLink</v>
    </spb>
    <spb s="44">
      <v>2010</v>
    </spb>
    <spb s="0">
      <v xml:space="preserve">Wikipedia	</v>
      <v xml:space="preserve">CC-BY-SA-3.0	</v>
      <v xml:space="preserve">http://de.wikipedia.org/wiki/Newport_Coast	</v>
      <v xml:space="preserve">http://creativecommons.org/licenses/by-sa/3.0/	</v>
    </spb>
    <spb s="0">
      <v xml:space="preserve">Wikipedia	</v>
      <v xml:space="preserve">CC-BY-SA	</v>
      <v xml:space="preserve">http://en.wikipedia.org/wiki/Petersburg,_Michigan	</v>
      <v xml:space="preserve">http://creativecommons.org/licenses/by-sa/3.0/	</v>
    </spb>
    <spb s="45">
      <v>1158</v>
      <v>1158</v>
      <v>1158</v>
      <v>1158</v>
      <v>1158</v>
      <v>1158</v>
      <v>1158</v>
      <v>1158</v>
      <v>1158</v>
    </spb>
    <spb s="0">
      <v xml:space="preserve">Wikipedia	Wikipedia	Wikipedia	</v>
      <v xml:space="preserve">CC-BY-SA	CC-BY-SA	CC-BY-SA	</v>
      <v xml:space="preserve">http://en.wikipedia.org/wiki/Fall_Creek,_Wisconsin	http://de.wikipedia.org/wiki/Fall_Creek_(Wisconsin)	http://es.wikipedia.org/wiki/Fall_Creek_(Wisconsin)	</v>
      <v xml:space="preserve">http://creativecommons.org/licenses/by-sa/3.0/	http://creativecommons.org/licenses/by-sa/3.0/	http://creativecommons.org/licenses/by-sa/3.0/	</v>
    </spb>
    <spb s="0">
      <v xml:space="preserve">Wikipedia	</v>
      <v xml:space="preserve">CC-BY-SA	</v>
      <v xml:space="preserve">http://en.wikipedia.org/wiki/Fall_Creek,_Wisconsin	</v>
      <v xml:space="preserve">http://creativecommons.org/licenses/by-sa/3.0/	</v>
    </spb>
    <spb s="30">
      <v>1160</v>
      <v>1161</v>
      <v>1161</v>
      <v>1161</v>
      <v>1161</v>
      <v>1161</v>
      <v>1161</v>
    </spb>
    <spb s="0">
      <v xml:space="preserve">Wikipedia	</v>
      <v xml:space="preserve">CC-BY-SA	</v>
      <v xml:space="preserve">http://en.wikipedia.org/wiki/Mount_Pleasant,_Green_County,_Wisconsin	</v>
      <v xml:space="preserve">http://creativecommons.org/licenses/by-sa/3.0/	</v>
    </spb>
    <spb s="0">
      <v xml:space="preserve">Wikipedia	US Census	</v>
      <v xml:space="preserve">CC-BY-SA		</v>
      <v xml:space="preserve">http://en.wikipedia.org/wiki/Mount_Pleasant,_Green_County,_Wisconsin	http://www.census.gov/quickfacts/table/PST120214/5554875	</v>
      <v xml:space="preserve">http://creativecommons.org/licenses/by-sa/3.0/		</v>
    </spb>
    <spb s="30">
      <v>1163</v>
      <v>1164</v>
      <v>1164</v>
      <v>1163</v>
      <v>1164</v>
      <v>1164</v>
      <v>1163</v>
    </spb>
    <spb s="0">
      <v xml:space="preserve">Wikipedia	</v>
      <v xml:space="preserve">CC-BY-SA	</v>
      <v xml:space="preserve">http://en.wikipedia.org/wiki/Torrance,_California	</v>
      <v xml:space="preserve">http://creativecommons.org/licenses/by-sa/3.0/	</v>
    </spb>
    <spb s="0">
      <v xml:space="preserve">Wikipedia	Wikipedia	Sec	</v>
      <v xml:space="preserve">CC-BY-SA	CC-BY-SA		</v>
      <v xml:space="preserve">http://en.wikipedia.org/wiki/Torrance,_California	https://en.wikipedia.org/wiki/Torrance,_California	https://www.sec.gov/cgi-bin/browse-edgar?action=getcompany&amp;CIK=0001750153	</v>
      <v xml:space="preserve">http://creativecommons.org/licenses/by-sa/3.0/	http://creativecommons.org/licenses/by-sa/3.0/		</v>
    </spb>
    <spb s="1">
      <v>1166</v>
      <v>1167</v>
      <v>1166</v>
      <v>1166</v>
      <v>1166</v>
      <v>1167</v>
      <v>1166</v>
      <v>1167</v>
      <v>1167</v>
      <v>1166</v>
    </spb>
    <spb s="0">
      <v xml:space="preserve">Wikipedia	</v>
      <v xml:space="preserve">CC-BY-SA	</v>
      <v xml:space="preserve">http://en.wikipedia.org/wiki/Solana_Beach,_California	</v>
      <v xml:space="preserve">http://creativecommons.org/licenses/by-sa/3.0/	</v>
    </spb>
    <spb s="0">
      <v xml:space="preserve">Wikipedia	US Census	Sec	</v>
      <v xml:space="preserve">CC-BY-SA			</v>
      <v xml:space="preserve">http://en.wikipedia.org/wiki/Solana_Beach,_California	http://www.census.gov/quickfacts/table/RHI225213/0672506	https://www.sec.gov/cgi-bin/browse-edgar?action=getcompany&amp;CIK=0001828522	</v>
      <v xml:space="preserve">http://creativecommons.org/licenses/by-sa/3.0/			</v>
    </spb>
    <spb s="0">
      <v xml:space="preserve">Wikipedia	US Census	Wikipedia	Sec	</v>
      <v xml:space="preserve">CC-BY-SA		CC-BY-SA		</v>
      <v xml:space="preserve">http://en.wikipedia.org/wiki/Solana_Beach,_California	http://www.census.gov/quickfacts/table/RHI225213/0672506	https://en.wikipedia.org/wiki/Solana_Beach,_California	https://www.sec.gov/cgi-bin/browse-edgar?action=getcompany&amp;CIK=0001828522	</v>
      <v xml:space="preserve">http://creativecommons.org/licenses/by-sa/3.0/		http://creativecommons.org/licenses/by-sa/3.0/		</v>
    </spb>
    <spb s="0">
      <v xml:space="preserve">Wikipedia	US Census	</v>
      <v xml:space="preserve">CC-BY-SA		</v>
      <v xml:space="preserve">http://en.wikipedia.org/wiki/Solana_Beach,_California	http://www.census.gov/quickfacts/table/RHI225213/0672506	</v>
      <v xml:space="preserve">http://creativecommons.org/licenses/by-sa/3.0/		</v>
    </spb>
    <spb s="26">
      <v>1169</v>
      <v>1170</v>
      <v>1169</v>
      <v>1170</v>
      <v>1169</v>
      <v>1171</v>
      <v>1171</v>
      <v>1172</v>
    </spb>
    <spb s="0">
      <v xml:space="preserve">Wikipedia	</v>
      <v xml:space="preserve">CC BY-SA 3.0	</v>
      <v xml:space="preserve">http://es.wikipedia.org/wiki/Solana_Beach	</v>
      <v xml:space="preserve">https://creativecommons.org/licenses/by-sa/3.0	</v>
    </spb>
    <spb s="0">
      <v xml:space="preserve">Wikipedia	</v>
      <v xml:space="preserve">CC-BY-SA	</v>
      <v xml:space="preserve">http://en.wikipedia.org/wiki/Evans,_Georgia	</v>
      <v xml:space="preserve">http://creativecommons.org/licenses/by-sa/3.0/	</v>
    </spb>
    <spb s="0">
      <v xml:space="preserve">Wikipedia	US Census	</v>
      <v xml:space="preserve">CC-BY-SA		</v>
      <v xml:space="preserve">http://en.wikipedia.org/wiki/Evans,_Georgia	http://www.census.gov/quickfacts/table/PST045215/1328044	</v>
      <v xml:space="preserve">http://creativecommons.org/licenses/by-sa/3.0/		</v>
    </spb>
    <spb s="26">
      <v>1175</v>
      <v>1176</v>
      <v>1175</v>
      <v>1176</v>
      <v>1175</v>
      <v>1176</v>
      <v>1176</v>
      <v>1176</v>
    </spb>
    <spb s="0">
      <v xml:space="preserve">Wikipedia	</v>
      <v xml:space="preserve">CC-BY-SA	</v>
      <v xml:space="preserve">http://en.wikipedia.org/wiki/Plano,_Texas	</v>
      <v xml:space="preserve">http://creativecommons.org/licenses/by-sa/3.0/	</v>
    </spb>
    <spb s="0">
      <v xml:space="preserve">Wikipedia	Sec	Walkscore	</v>
      <v xml:space="preserve">CC-BY-SA			</v>
      <v xml:space="preserve">http://en.wikipedia.org/wiki/Plano,_Texas	https://www.sec.gov/cgi-bin/browse-edgar?action=getcompany&amp;CIK=0001911005	https://www.walkscore.com/TX/Plano	</v>
      <v xml:space="preserve">http://creativecommons.org/licenses/by-sa/3.0/			</v>
    </spb>
    <spb s="0">
      <v xml:space="preserve">Wikipedia	Wikipedia	Sec	</v>
      <v xml:space="preserve">CC-BY-SA	CC-BY-SA		</v>
      <v xml:space="preserve">http://en.wikipedia.org/wiki/Plano,_Texas	https://en.wikipedia.org/wiki/Plano,_Texas	https://www.sec.gov/cgi-bin/browse-edgar?action=getcompany&amp;CIK=0001911005	</v>
      <v xml:space="preserve">http://creativecommons.org/licenses/by-sa/3.0/	http://creativecommons.org/licenses/by-sa/3.0/		</v>
    </spb>
    <spb s="1">
      <v>1178</v>
      <v>1179</v>
      <v>1178</v>
      <v>1178</v>
      <v>1178</v>
      <v>1179</v>
      <v>1178</v>
      <v>1180</v>
      <v>1180</v>
      <v>1178</v>
    </spb>
    <spb s="0">
      <v xml:space="preserve">Wikipedia	</v>
      <v xml:space="preserve">CC BY-SA 3.0	</v>
      <v xml:space="preserve">http://nl.wikipedia.org/wiki/Plano_(Texas)	</v>
      <v xml:space="preserve">https://creativecommons.org/licenses/by-sa/3.0	</v>
    </spb>
    <spb s="0">
      <v xml:space="preserve">Wikipedia	</v>
      <v xml:space="preserve">CC-BY-SA	</v>
      <v xml:space="preserve">http://en.wikipedia.org/wiki/Mississauga	</v>
      <v xml:space="preserve">http://creativecommons.org/licenses/by-sa/3.0/	</v>
    </spb>
    <spb s="0">
      <v xml:space="preserve">Wikipedia	Sec	</v>
      <v xml:space="preserve">CC-BY-SA		</v>
      <v xml:space="preserve">http://en.wikipedia.org/wiki/Mississauga	https://www.sec.gov/cgi-bin/browse-edgar?action=getcompany&amp;CIK=0001828811	</v>
      <v xml:space="preserve">http://creativecommons.org/licenses/by-sa/3.0/		</v>
    </spb>
    <spb s="0">
      <v xml:space="preserve">Wikipedia	Wikipedia	</v>
      <v xml:space="preserve">CC-BY-SA	CC-BY-SA	</v>
      <v xml:space="preserve">http://en.wikipedia.org/wiki/Mississauga	http://it.wikipedia.org/wiki/Mississauga	</v>
      <v xml:space="preserve">http://creativecommons.org/licenses/by-sa/3.0/	http://creativecommons.org/licenses/by-sa/3.0/	</v>
    </spb>
    <spb s="0">
      <v xml:space="preserve">Wikipedia	Wikipedia	Sec	</v>
      <v xml:space="preserve">CC-BY-SA	CC-BY-SA		</v>
      <v xml:space="preserve">http://en.wikipedia.org/wiki/Mississauga	https://en.wikipedia.org/wiki/Mississauga	https://www.sec.gov/cgi-bin/browse-edgar?action=getcompany&amp;CIK=0001828811	</v>
      <v xml:space="preserve">http://creativecommons.org/licenses/by-sa/3.0/	http://creativecommons.org/licenses/by-sa/3.0/		</v>
    </spb>
    <spb s="1">
      <v>1183</v>
      <v>1184</v>
      <v>1185</v>
      <v>1185</v>
      <v>1183</v>
      <v>1184</v>
      <v>1183</v>
      <v>1186</v>
      <v>1184</v>
      <v>1183</v>
    </spb>
    <spb s="0">
      <v xml:space="preserve">Wikipedia	</v>
      <v xml:space="preserve">CC-BY-SA	</v>
      <v xml:space="preserve">http://en.wikipedia.org/wiki/Lawrence,_Massachusetts	</v>
      <v xml:space="preserve">http://creativecommons.org/licenses/by-sa/3.0/	</v>
    </spb>
    <spb s="0">
      <v xml:space="preserve">Wikipedia	US Census	Sec	</v>
      <v xml:space="preserve">CC-BY-SA			</v>
      <v xml:space="preserve">http://en.wikipedia.org/wiki/Lawrence,_Massachusetts	http://www.census.gov/quickfacts/table/PST045215/2534550	https://www.sec.gov/cgi-bin/browse-edgar?action=getcompany&amp;CIK=0001473579	</v>
      <v xml:space="preserve">http://creativecommons.org/licenses/by-sa/3.0/			</v>
    </spb>
    <spb s="0">
      <v xml:space="preserve">Wikipedia	US Census	Wikipedia	Sec	</v>
      <v xml:space="preserve">CC-BY-SA		CC-BY-SA		</v>
      <v xml:space="preserve">http://en.wikipedia.org/wiki/Lawrence,_Massachusetts	http://www.census.gov/quickfacts/table/PST045215/2534550	https://en.wikipedia.org/wiki/Lawrence,_Massachusetts	https://www.sec.gov/cgi-bin/browse-edgar?action=getcompany&amp;CIK=0001473579	</v>
      <v xml:space="preserve">http://creativecommons.org/licenses/by-sa/3.0/		http://creativecommons.org/licenses/by-sa/3.0/		</v>
    </spb>
    <spb s="1">
      <v>1188</v>
      <v>1189</v>
      <v>1188</v>
      <v>1188</v>
      <v>1188</v>
      <v>1189</v>
      <v>1188</v>
      <v>1190</v>
      <v>1190</v>
      <v>1188</v>
    </spb>
    <spb s="0">
      <v xml:space="preserve">Wikipedia	Wikipedia	</v>
      <v xml:space="preserve">CC-BY-SA	CC-BY-SA	</v>
      <v xml:space="preserve">http://en.wikipedia.org/wiki/St._John,_Indiana	http://es.wikipedia.org/wiki/St._John_(Indiana)	</v>
      <v xml:space="preserve">http://creativecommons.org/licenses/by-sa/3.0/	http://creativecommons.org/licenses/by-sa/3.0/	</v>
    </spb>
    <spb s="0">
      <v xml:space="preserve">Wikipedia	</v>
      <v xml:space="preserve">CC-BY-SA	</v>
      <v xml:space="preserve">http://en.wikipedia.org/wiki/St._John,_Indiana	</v>
      <v xml:space="preserve">http://creativecommons.org/licenses/by-sa/3.0/	</v>
    </spb>
    <spb s="1">
      <v>1192</v>
      <v>1193</v>
      <v>1193</v>
      <v>1193</v>
      <v>1193</v>
      <v>1193</v>
      <v>1193</v>
      <v>1193</v>
      <v>1193</v>
      <v>1193</v>
    </spb>
    <spb s="0">
      <v xml:space="preserve">Wikipedia	</v>
      <v xml:space="preserve">CC-BY-SA	</v>
      <v xml:space="preserve">http://en.wikipedia.org/wiki/Marietta,_Georgia	</v>
      <v xml:space="preserve">http://creativecommons.org/licenses/by-sa/3.0/	</v>
    </spb>
    <spb s="0">
      <v xml:space="preserve">Wikipedia	Sec	</v>
      <v xml:space="preserve">CC-BY-SA		</v>
      <v xml:space="preserve">http://en.wikipedia.org/wiki/Marietta,_Georgia	https://www.sec.gov/cgi-bin/browse-edgar?action=getcompany&amp;CIK=0001864271	</v>
      <v xml:space="preserve">http://creativecommons.org/licenses/by-sa/3.0/		</v>
    </spb>
    <spb s="0">
      <v xml:space="preserve">Wikipedia	Wikipedia	Sec	</v>
      <v xml:space="preserve">CC-BY-SA	CC-BY-SA		</v>
      <v xml:space="preserve">http://en.wikipedia.org/wiki/Marietta,_Georgia	https://en.wikipedia.org/wiki/Marietta,_Georgia	https://www.sec.gov/cgi-bin/browse-edgar?action=getcompany&amp;CIK=0001864271	</v>
      <v xml:space="preserve">http://creativecommons.org/licenses/by-sa/3.0/	http://creativecommons.org/licenses/by-sa/3.0/		</v>
    </spb>
    <spb s="26">
      <v>1195</v>
      <v>1196</v>
      <v>1195</v>
      <v>1196</v>
      <v>1195</v>
      <v>1197</v>
      <v>1197</v>
      <v>1195</v>
    </spb>
    <spb s="0">
      <v xml:space="preserve">Wikipedia	</v>
      <v xml:space="preserve">CC-BY-SA	</v>
      <v xml:space="preserve">http://en.wikipedia.org/wiki/St._Charles,_Missouri	</v>
      <v xml:space="preserve">http://creativecommons.org/licenses/by-sa/3.0/	</v>
    </spb>
    <spb s="0">
      <v xml:space="preserve">Facebook	</v>
      <v xml:space="preserve">	</v>
      <v xml:space="preserve">https://www.facebook.com/saintcharlescity	</v>
      <v xml:space="preserve">	</v>
    </spb>
    <spb s="0">
      <v xml:space="preserve">Wikipedia	Wikipedia	Facebook	</v>
      <v xml:space="preserve">CC-BY-SA	CC-BY-SA		</v>
      <v xml:space="preserve">http://en.wikipedia.org/wiki/St._Charles,_Missouri	https://en.wikipedia.org/wiki/St._Charles,_Missouri	https://www.facebook.com/saintcharlescity	</v>
      <v xml:space="preserve">http://creativecommons.org/licenses/by-sa/3.0/	http://creativecommons.org/licenses/by-sa/3.0/		</v>
    </spb>
    <spb s="0">
      <v xml:space="preserve">Wikipedia	Wikipedia	Wikipedia	Facebook	</v>
      <v xml:space="preserve">CC-BY-SA	CC-BY-SA	CC-BY-SA		</v>
      <v xml:space="preserve">http://en.wikipedia.org/wiki/St._Charles,_Missouri	http://en.wikipedia.org/wiki/St._Charles_City_Streetcar	https://en.wikipedia.org/wiki/St._Charles,_Missouri	https://www.facebook.com/saintcharlescity	</v>
      <v xml:space="preserve">http://creativecommons.org/licenses/by-sa/3.0/	http://creativecommons.org/licenses/by-sa/3.0/	http://creativecommons.org/licenses/by-sa/3.0/		</v>
    </spb>
    <spb s="30">
      <v>1199</v>
      <v>1200</v>
      <v>1200</v>
      <v>1199</v>
      <v>1201</v>
      <v>1202</v>
      <v>1199</v>
    </spb>
    <spb s="0">
      <v xml:space="preserve">Wikipedia	</v>
      <v xml:space="preserve">CC-BY-SA	</v>
      <v xml:space="preserve">http://en.wikipedia.org/wiki/St._Charles_County,_Missouri	</v>
      <v xml:space="preserve">http://creativecommons.org/licenses/by-sa/3.0/	</v>
    </spb>
    <spb s="0">
      <v xml:space="preserve">Wikipedia	Wikipedia	</v>
      <v xml:space="preserve">CC-BY-SA	CC-BY-SA	</v>
      <v xml:space="preserve">http://en.wikipedia.org/wiki/St._Charles_County,_Missouri	http://en.wikipedia.org/wiki/Westplex	</v>
      <v xml:space="preserve">http://creativecommons.org/licenses/by-sa/3.0/	http://creativecommons.org/licenses/by-sa/3.0/	</v>
    </spb>
    <spb s="56">
      <v>1204</v>
      <v>1204</v>
      <v>1204</v>
      <v>1204</v>
      <v>1204</v>
      <v>1204</v>
      <v>1205</v>
    </spb>
    <spb s="2">
      <v>35</v>
      <v>Name</v>
      <v>LearnMoreOnLink</v>
    </spb>
    <spb s="57">
      <v>4</v>
      <v>17</v>
      <v>4</v>
      <v>4</v>
    </spb>
    <spb s="0">
      <v xml:space="preserve">Wikipedia	</v>
      <v xml:space="preserve">CC-BY-SA	</v>
      <v xml:space="preserve">http://en.wikipedia.org/wiki/DeWitt,_Michigan	</v>
      <v xml:space="preserve">http://creativecommons.org/licenses/by-sa/3.0/	</v>
    </spb>
    <spb s="1">
      <v>1209</v>
      <v>1209</v>
      <v>1209</v>
      <v>1209</v>
      <v>1209</v>
      <v>1209</v>
      <v>1209</v>
      <v>1209</v>
      <v>1209</v>
      <v>1209</v>
    </spb>
    <spb s="0">
      <v xml:space="preserve">Wikipedia	Wikipedia	Wikipedia	</v>
      <v xml:space="preserve">CC-BY-SA	CC-BY-SA	CC-BY-SA	</v>
      <v xml:space="preserve">http://en.wikipedia.org/wiki/Norco,_California	http://de.wikipedia.org/wiki/Norco_(Kalifornien)	http://fr.wikipedia.org/wiki/Norco_(Californie)	</v>
      <v xml:space="preserve">http://creativecommons.org/licenses/by-sa/3.0/	http://creativecommons.org/licenses/by-sa/3.0/	http://creativecommons.org/licenses/by-sa/3.0/	</v>
    </spb>
    <spb s="0">
      <v xml:space="preserve">Wikipedia	Walkscore	</v>
      <v xml:space="preserve">CC-BY-SA		</v>
      <v xml:space="preserve">http://en.wikipedia.org/wiki/Norco,_California	https://www.walkscore.com/CA/Norco	</v>
      <v xml:space="preserve">http://creativecommons.org/licenses/by-sa/3.0/		</v>
    </spb>
    <spb s="0">
      <v xml:space="preserve">Wikipedia	</v>
      <v xml:space="preserve">CC-BY-SA	</v>
      <v xml:space="preserve">http://en.wikipedia.org/wiki/Norco,_California	</v>
      <v xml:space="preserve">http://creativecommons.org/licenses/by-sa/3.0/	</v>
    </spb>
    <spb s="0">
      <v xml:space="preserve">Wikipedia	Wikipedia	Wikipedia	</v>
      <v xml:space="preserve">CC-BY-SA	CC-BY-SA	CC-BY-SA	</v>
      <v xml:space="preserve">http://en.wikipedia.org/wiki/Norco,_California	http://es.wikipedia.org/wiki/Norco_(California)	http://fr.wikipedia.org/wiki/Norco_(Californie)	</v>
      <v xml:space="preserve">http://creativecommons.org/licenses/by-sa/3.0/	http://creativecommons.org/licenses/by-sa/3.0/	http://creativecommons.org/licenses/by-sa/3.0/	</v>
    </spb>
    <spb s="26">
      <v>1211</v>
      <v>1212</v>
      <v>1213</v>
      <v>1212</v>
      <v>1213</v>
      <v>1213</v>
      <v>1213</v>
      <v>1214</v>
    </spb>
    <spb s="0">
      <v xml:space="preserve">Wikipedia	</v>
      <v xml:space="preserve">CC BY-SA 3.0	</v>
      <v xml:space="preserve">http://it.wikipedia.org/wiki/Norco_(California)	</v>
      <v xml:space="preserve">https://creativecommons.org/licenses/by-sa/3.0	</v>
    </spb>
    <spb s="0">
      <v xml:space="preserve">Wikipedia	</v>
      <v xml:space="preserve">CC-BY-SA	</v>
      <v xml:space="preserve">http://en.wikipedia.org/wiki/Shenandoah,_Pennsylvania	</v>
      <v xml:space="preserve">http://creativecommons.org/licenses/by-sa/3.0/	</v>
    </spb>
    <spb s="0">
      <v xml:space="preserve">Wikipedia	Wikipedia	</v>
      <v xml:space="preserve">CC-BY-SA	CC-BY-SA	</v>
      <v xml:space="preserve">http://en.wikipedia.org/wiki/Shenandoah,_Pennsylvania	https://en.wikipedia.org/wiki/Shenandoah,_Pennsylvania	</v>
      <v xml:space="preserve">http://creativecommons.org/licenses/by-sa/3.0/	http://creativecommons.org/licenses/by-sa/3.0/	</v>
    </spb>
    <spb s="45">
      <v>1217</v>
      <v>1217</v>
      <v>1217</v>
      <v>1217</v>
      <v>1217</v>
      <v>1217</v>
      <v>1218</v>
      <v>1218</v>
      <v>1217</v>
    </spb>
    <spb s="0">
      <v xml:space="preserve">Wikipedia	</v>
      <v xml:space="preserve">CC-BY-SA	</v>
      <v xml:space="preserve">http://en.wikipedia.org/wiki/Cincinnati	</v>
      <v xml:space="preserve">http://creativecommons.org/licenses/by-sa/3.0/	</v>
    </spb>
    <spb s="0">
      <v xml:space="preserve">Wikipedia	US Census	Sec	</v>
      <v xml:space="preserve">CC-BY-SA			</v>
      <v xml:space="preserve">http://en.wikipedia.org/wiki/Cincinnati	http://www.census.gov/quickfacts/table/RHI125214/3915000	https://www.sec.gov/cgi-bin/browse-edgar?action=getcompany&amp;CIK=0001913599	</v>
      <v xml:space="preserve">http://creativecommons.org/licenses/by-sa/3.0/			</v>
    </spb>
    <spb s="0">
      <v xml:space="preserve">Wikipedia	US Census	Wikipedia	Sec	</v>
      <v xml:space="preserve">CC-BY-SA		CC-BY-SA		</v>
      <v xml:space="preserve">http://en.wikipedia.org/wiki/Cincinnati	http://www.census.gov/quickfacts/table/RHI125214/3915000	https://en.wikipedia.org/wiki/Cincinnati	https://www.sec.gov/cgi-bin/browse-edgar?action=getcompany&amp;CIK=0001913599	</v>
      <v xml:space="preserve">http://creativecommons.org/licenses/by-sa/3.0/		http://creativecommons.org/licenses/by-sa/3.0/		</v>
    </spb>
    <spb s="0">
      <v xml:space="preserve">Wikipedia	Wikipedia	Wikipedia	</v>
      <v xml:space="preserve">CC-BY-SA	CC-BY-SA	CC-BY-SA	</v>
      <v xml:space="preserve">http://en.wikipedia.org/wiki/Cincinnati	http://es.wikipedia.org/wiki/Cincinnati	http://fr.wikipedia.org/wiki/Cincinnati	</v>
      <v xml:space="preserve">http://creativecommons.org/licenses/by-sa/3.0/	http://creativecommons.org/licenses/by-sa/3.0/	http://creativecommons.org/licenses/by-sa/3.0/	</v>
    </spb>
    <spb s="26">
      <v>1220</v>
      <v>1221</v>
      <v>1220</v>
      <v>1221</v>
      <v>1220</v>
      <v>1222</v>
      <v>1222</v>
      <v>1223</v>
    </spb>
    <spb s="0">
      <v xml:space="preserve">Wikipedia	</v>
      <v xml:space="preserve">CC-BY-SA-3.0	</v>
      <v xml:space="preserve">http://fr.wikipedia.org/wiki/Cincinnati	</v>
      <v xml:space="preserve">http://creativecommons.org/licenses/by-sa/3.0/	</v>
    </spb>
    <spb s="0">
      <v xml:space="preserve">Wikipedia	</v>
      <v xml:space="preserve">CC-BY-SA	</v>
      <v xml:space="preserve">http://en.wikipedia.org/wiki/Jefferson,_Georgia	</v>
      <v xml:space="preserve">http://creativecommons.org/licenses/by-sa/3.0/	</v>
    </spb>
    <spb s="0">
      <v xml:space="preserve">Wikipedia	Wikipedia	</v>
      <v xml:space="preserve">CC-BY-SA	CC-BY-SA	</v>
      <v xml:space="preserve">http://en.wikipedia.org/wiki/Jefferson,_Georgia	http://es.wikipedia.org/wiki/Jefferson_(Georgia)	</v>
      <v xml:space="preserve">http://creativecommons.org/licenses/by-sa/3.0/	http://creativecommons.org/licenses/by-sa/3.0/	</v>
    </spb>
    <spb s="26">
      <v>1226</v>
      <v>1226</v>
      <v>1226</v>
      <v>1226</v>
      <v>1226</v>
      <v>1226</v>
      <v>1226</v>
      <v>1227</v>
    </spb>
    <spb s="0">
      <v xml:space="preserve">Wikipedia	</v>
      <v xml:space="preserve">Public domain	</v>
      <v xml:space="preserve">http://en.wikipedia.org/wiki/Jefferson,_Georgia	</v>
      <v xml:space="preserve">http://en.wikipedia.org/wiki/Public_domain	</v>
    </spb>
    <spb s="0">
      <v xml:space="preserve">Wikipedia	</v>
      <v xml:space="preserve">CC-BY-SA	</v>
      <v xml:space="preserve">http://en.wikipedia.org/wiki/San_Luis_Obispo,_California	</v>
      <v xml:space="preserve">http://creativecommons.org/licenses/by-sa/3.0/	</v>
    </spb>
    <spb s="0">
      <v xml:space="preserve">Wikipedia	Tripadvisor	Sec	</v>
      <v xml:space="preserve">CC-BY-SA			</v>
      <v xml:space="preserve">http://en.wikipedia.org/wiki/San_Luis_Obispo,_California	https://www.tripadvisor.com/Restaurant_Review-g33026-d3804407-Reviews-California_Pizza_Kitchen_San_Luis_Obispo-San_Luis_Obispo_San_Luis_Obispo_County_Ca.html?m=17457	https://www.sec.gov/cgi-bin/browse-edgar?action=getcompany&amp;CIK=0001844709	</v>
      <v xml:space="preserve">http://creativecommons.org/licenses/by-sa/3.0/			</v>
    </spb>
    <spb s="0">
      <v xml:space="preserve">Wikipedia	Wikipedia	</v>
      <v xml:space="preserve">CC-BY-SA	CC-BY-SA	</v>
      <v xml:space="preserve">http://en.wikipedia.org/wiki/San_Luis_Obispo,_California	http://it.wikipedia.org/wiki/San_Luis_Obispo	</v>
      <v xml:space="preserve">http://creativecommons.org/licenses/by-sa/3.0/	http://creativecommons.org/licenses/by-sa/3.0/	</v>
    </spb>
    <spb s="0">
      <v xml:space="preserve">Wikipedia	Tripadvisor	Wikipedia	Sec	</v>
      <v xml:space="preserve">CC-BY-SA		CC-BY-SA		</v>
      <v xml:space="preserve">http://en.wikipedia.org/wiki/San_Luis_Obispo,_California	https://www.tripadvisor.com/Restaurant_Review-g33026-d3804407-Reviews-California_Pizza_Kitchen_San_Luis_Obispo-San_Luis_Obispo_San_Luis_Obispo_County_Ca.html?m=17457	https://en.wikipedia.org/wiki/San_Luis_Obispo,_California	https://www.sec.gov/cgi-bin/browse-edgar?action=getcompany&amp;CIK=0001844709	</v>
      <v xml:space="preserve">http://creativecommons.org/licenses/by-sa/3.0/		http://creativecommons.org/licenses/by-sa/3.0/		</v>
    </spb>
    <spb s="0">
      <v xml:space="preserve">Wikipedia	Wikipedia	</v>
      <v xml:space="preserve">CC-BY-SA	CC-BY-SA	</v>
      <v xml:space="preserve">http://en.wikipedia.org/wiki/San_Luis_Obispo,_California	http://es.wikipedia.org/wiki/San_Luis_Obispo_(California)	</v>
      <v xml:space="preserve">http://creativecommons.org/licenses/by-sa/3.0/	http://creativecommons.org/licenses/by-sa/3.0/	</v>
    </spb>
    <spb s="1">
      <v>1230</v>
      <v>1231</v>
      <v>1232</v>
      <v>1232</v>
      <v>1230</v>
      <v>1231</v>
      <v>1230</v>
      <v>1233</v>
      <v>1233</v>
      <v>1234</v>
    </spb>
    <spb s="0">
      <v xml:space="preserve">Wikipedia	</v>
      <v xml:space="preserve">CC-BY-SA-3.0	</v>
      <v xml:space="preserve">http://fr.wikipedia.org/wiki/San_Luis_Obispo	</v>
      <v xml:space="preserve">http://creativecommons.org/licenses/by-sa/3.0/	</v>
    </spb>
    <spb s="0">
      <v xml:space="preserve">Wikipedia	</v>
      <v xml:space="preserve">CC-BY-SA	</v>
      <v xml:space="preserve">http://en.wikipedia.org/wiki/Menlo_Park,_California	</v>
      <v xml:space="preserve">http://creativecommons.org/licenses/by-sa/3.0/	</v>
    </spb>
    <spb s="0">
      <v xml:space="preserve">Wikipedia	Sec	</v>
      <v xml:space="preserve">CC-BY-SA		</v>
      <v xml:space="preserve">http://en.wikipedia.org/wiki/Menlo_Park,_California	https://www.sec.gov/cgi-bin/browse-edgar?action=getcompany&amp;CIK=0001917859	</v>
      <v xml:space="preserve">http://creativecommons.org/licenses/by-sa/3.0/		</v>
    </spb>
    <spb s="0">
      <v xml:space="preserve">Wikipedia	Wikipedia	Sec	</v>
      <v xml:space="preserve">CC-BY-SA	CC-BY-SA		</v>
      <v xml:space="preserve">http://en.wikipedia.org/wiki/Menlo_Park,_California	https://en.wikipedia.org/wiki/Menlo_Park,_California	https://www.sec.gov/cgi-bin/browse-edgar?action=getcompany&amp;CIK=0001917859	</v>
      <v xml:space="preserve">http://creativecommons.org/licenses/by-sa/3.0/	http://creativecommons.org/licenses/by-sa/3.0/		</v>
    </spb>
    <spb s="1">
      <v>1237</v>
      <v>1238</v>
      <v>1237</v>
      <v>1237</v>
      <v>1237</v>
      <v>1238</v>
      <v>1237</v>
      <v>1239</v>
      <v>1239</v>
      <v>1237</v>
    </spb>
    <spb s="0">
      <v xml:space="preserve">Wikipedia	Wikipedia	</v>
      <v xml:space="preserve">CC-BY-SA	CC-BY-SA	</v>
      <v xml:space="preserve">http://en.wikipedia.org/wiki/Spanish_Fork,_Utah	http://es.wikipedia.org/wiki/Spanish_Fork	</v>
      <v xml:space="preserve">http://creativecommons.org/licenses/by-sa/3.0/	http://creativecommons.org/licenses/by-sa/3.0/	</v>
    </spb>
    <spb s="0">
      <v xml:space="preserve">Wikipedia	</v>
      <v xml:space="preserve">CC-BY-SA	</v>
      <v xml:space="preserve">http://en.wikipedia.org/wiki/Spanish_Fork,_Utah	</v>
      <v xml:space="preserve">http://creativecommons.org/licenses/by-sa/3.0/	</v>
    </spb>
    <spb s="0">
      <v xml:space="preserve">Wikipedia	Wikipedia	</v>
      <v xml:space="preserve">CC-BY-SA	CC-BY-SA	</v>
      <v xml:space="preserve">http://en.wikipedia.org/wiki/Spanish_Fork,_Utah	http://it.wikipedia.org/wiki/Spanish_Fork	</v>
      <v xml:space="preserve">http://creativecommons.org/licenses/by-sa/3.0/	http://creativecommons.org/licenses/by-sa/3.0/	</v>
    </spb>
    <spb s="45">
      <v>1241</v>
      <v>1242</v>
      <v>1243</v>
      <v>1243</v>
      <v>1242</v>
      <v>1242</v>
      <v>1242</v>
      <v>1242</v>
      <v>1241</v>
    </spb>
    <spb s="0">
      <v xml:space="preserve">Wikipedia	</v>
      <v xml:space="preserve">CC-BY-SA	</v>
      <v xml:space="preserve">http://en.wikipedia.org/wiki/Downers_Grove,_Illinois	</v>
      <v xml:space="preserve">http://creativecommons.org/licenses/by-sa/3.0/	</v>
    </spb>
    <spb s="0">
      <v xml:space="preserve">Wikipedia	Wikipedia	Sec	</v>
      <v xml:space="preserve">CC-BY-SA	CC-BY-SA		</v>
      <v xml:space="preserve">http://en.wikipedia.org/wiki/Downers_Grove,_Illinois	https://en.wikipedia.org/wiki/Downers_Grove,_Illinois	https://www.sec.gov/cgi-bin/browse-edgar?action=getcompany&amp;CIK=0001657201	</v>
      <v xml:space="preserve">http://creativecommons.org/licenses/by-sa/3.0/	http://creativecommons.org/licenses/by-sa/3.0/		</v>
    </spb>
    <spb s="0">
      <v xml:space="preserve">Wikipedia	Wikipedia	</v>
      <v xml:space="preserve">CC-BY-SA	CC-BY-SA	</v>
      <v xml:space="preserve">http://en.wikipedia.org/wiki/Downers_Grove,_Illinois	http://it.wikipedia.org/wiki/Downers_Grove	</v>
      <v xml:space="preserve">http://creativecommons.org/licenses/by-sa/3.0/	http://creativecommons.org/licenses/by-sa/3.0/	</v>
    </spb>
    <spb s="0">
      <v xml:space="preserve">Wikipedia	Wikipedia	</v>
      <v xml:space="preserve">CC-BY-SA	CC-BY-SA	</v>
      <v xml:space="preserve">http://en.wikipedia.org/wiki/Downers_Grove,_Illinois	http://fr.wikipedia.org/wiki/Downers_Grove	</v>
      <v xml:space="preserve">http://creativecommons.org/licenses/by-sa/3.0/	http://creativecommons.org/licenses/by-sa/3.0/	</v>
    </spb>
    <spb s="1">
      <v>1245</v>
      <v>1246</v>
      <v>1247</v>
      <v>1247</v>
      <v>1245</v>
      <v>1246</v>
      <v>1245</v>
      <v>1246</v>
      <v>1246</v>
      <v>1248</v>
    </spb>
    <spb s="0">
      <v xml:space="preserve">Wikipedia	</v>
      <v xml:space="preserve">CC-BY-SA	</v>
      <v xml:space="preserve">http://en.wikipedia.org/wiki/Harrisburg,_Illinois	</v>
      <v xml:space="preserve">http://creativecommons.org/licenses/by-sa/3.0/	</v>
    </spb>
    <spb s="0">
      <v xml:space="preserve">Wikipedia	Wikipedia	</v>
      <v xml:space="preserve">CC-BY-SA	CC-BY-SA	</v>
      <v xml:space="preserve">http://en.wikipedia.org/wiki/Harrisburg,_Illinois	https://en.wikipedia.org/wiki/Harrisburg,_Illinois	</v>
      <v xml:space="preserve">http://creativecommons.org/licenses/by-sa/3.0/	http://creativecommons.org/licenses/by-sa/3.0/	</v>
    </spb>
    <spb s="26">
      <v>1250</v>
      <v>1250</v>
      <v>1250</v>
      <v>1250</v>
      <v>1250</v>
      <v>1251</v>
      <v>1251</v>
      <v>1250</v>
    </spb>
    <spb s="0">
      <v xml:space="preserve">Wikipedia	</v>
      <v xml:space="preserve">CC-BY-SA	</v>
      <v xml:space="preserve">http://en.wikipedia.org/wiki/Zachary,_Louisiana	</v>
      <v xml:space="preserve">http://creativecommons.org/licenses/by-sa/3.0/	</v>
    </spb>
    <spb s="0">
      <v xml:space="preserve">Wikipedia	Wikidata	</v>
      <v xml:space="preserve">CC-BY-SA		</v>
      <v xml:space="preserve">http://en.wikipedia.org/wiki/Zachary,_Louisiana	https://www.wikidata.org/wiki/Q8063927	</v>
      <v xml:space="preserve">http://creativecommons.org/licenses/by-sa/3.0/		</v>
    </spb>
    <spb s="1">
      <v>1253</v>
      <v>1254</v>
      <v>1253</v>
      <v>1253</v>
      <v>1253</v>
      <v>1254</v>
      <v>1253</v>
      <v>1253</v>
      <v>1253</v>
      <v>1253</v>
    </spb>
    <spb s="0">
      <v xml:space="preserve">Wikipedia	</v>
      <v xml:space="preserve">CC-BY-SA	</v>
      <v xml:space="preserve">http://en.wikipedia.org/wiki/Gibsonia,_Pennsylvania	</v>
      <v xml:space="preserve">http://creativecommons.org/licenses/by-sa/3.0/	</v>
    </spb>
    <spb s="26">
      <v>1256</v>
      <v>1256</v>
      <v>1256</v>
      <v>1256</v>
      <v>1256</v>
      <v>1256</v>
      <v>1256</v>
      <v>1256</v>
    </spb>
    <spb s="0">
      <v xml:space="preserve">Wikipedia	</v>
      <v xml:space="preserve">CC-BY-SA	</v>
      <v xml:space="preserve">http://en.wikipedia.org/wiki/Chandler,_Arizona	</v>
      <v xml:space="preserve">http://creativecommons.org/licenses/by-sa/3.0/	</v>
    </spb>
    <spb s="0">
      <v xml:space="preserve">Wikipedia	Sec	</v>
      <v xml:space="preserve">CC-BY-SA		</v>
      <v xml:space="preserve">http://en.wikipedia.org/wiki/Chandler,_Arizona	https://www.sec.gov/cgi-bin/browse-edgar?action=getcompany&amp;CIK=0001845980	</v>
      <v xml:space="preserve">http://creativecommons.org/licenses/by-sa/3.0/		</v>
    </spb>
    <spb s="0">
      <v xml:space="preserve">Wikipedia	Wikipedia	Sec	</v>
      <v xml:space="preserve">CC-BY-SA	CC-BY-SA		</v>
      <v xml:space="preserve">http://en.wikipedia.org/wiki/Chandler,_Arizona	https://en.wikipedia.org/wiki/Chandler,_Arizona	https://www.sec.gov/cgi-bin/browse-edgar?action=getcompany&amp;CIK=0001845980	</v>
      <v xml:space="preserve">http://creativecommons.org/licenses/by-sa/3.0/	http://creativecommons.org/licenses/by-sa/3.0/		</v>
    </spb>
    <spb s="26">
      <v>1258</v>
      <v>1259</v>
      <v>1258</v>
      <v>1259</v>
      <v>1258</v>
      <v>1260</v>
      <v>1260</v>
      <v>1258</v>
    </spb>
    <spb s="0">
      <v xml:space="preserve">Wikipedia	</v>
      <v xml:space="preserve">CC BY-SA 3.0	</v>
      <v xml:space="preserve">http://zh.wikipedia.org/wiki/钱德勒_(亚利桑那州)	</v>
      <v xml:space="preserve">https://creativecommons.org/licenses/by-sa/3.0	</v>
    </spb>
    <spb s="0">
      <v xml:space="preserve">Wikipedia	</v>
      <v xml:space="preserve">CC-BY-SA	</v>
      <v xml:space="preserve">http://en.wikipedia.org/wiki/Fullerton,_California	</v>
      <v xml:space="preserve">http://creativecommons.org/licenses/by-sa/3.0/	</v>
    </spb>
    <spb s="0">
      <v xml:space="preserve">Wikipedia	Wikipedia	</v>
      <v xml:space="preserve">CC-BY-SA	CC-BY-SA	</v>
      <v xml:space="preserve">http://en.wikipedia.org/wiki/Fullerton,_California	https://en.wikipedia.org/wiki/Fullerton,_California	</v>
      <v xml:space="preserve">http://creativecommons.org/licenses/by-sa/3.0/	http://creativecommons.org/licenses/by-sa/3.0/	</v>
    </spb>
    <spb s="26">
      <v>1263</v>
      <v>1263</v>
      <v>1263</v>
      <v>1263</v>
      <v>1263</v>
      <v>1264</v>
      <v>1264</v>
      <v>1263</v>
    </spb>
    <spb s="0">
      <v xml:space="preserve">Wikipedia	</v>
      <v xml:space="preserve">CC-BY-SA	</v>
      <v xml:space="preserve">http://en.wikipedia.org/wiki/Redondo_Beach,_California	</v>
      <v xml:space="preserve">http://creativecommons.org/licenses/by-sa/3.0/	</v>
    </spb>
    <spb s="0">
      <v xml:space="preserve">Wikipedia	Sec	</v>
      <v xml:space="preserve">CC-BY-SA		</v>
      <v xml:space="preserve">http://en.wikipedia.org/wiki/Redondo_Beach,_California	https://www.sec.gov/cgi-bin/browse-edgar?action=getcompany&amp;CIK=0001833156	</v>
      <v xml:space="preserve">http://creativecommons.org/licenses/by-sa/3.0/		</v>
    </spb>
    <spb s="0">
      <v xml:space="preserve">Wikipedia	Wikipedia	</v>
      <v xml:space="preserve">CC-BY-SA	CC-BY-SA	</v>
      <v xml:space="preserve">http://en.wikipedia.org/wiki/Redondo_Beach,_California	http://it.wikipedia.org/wiki/Redondo_Beach_(California)	</v>
      <v xml:space="preserve">http://creativecommons.org/licenses/by-sa/3.0/	http://creativecommons.org/licenses/by-sa/3.0/	</v>
    </spb>
    <spb s="0">
      <v xml:space="preserve">Wikipedia	Wikipedia	Sec	</v>
      <v xml:space="preserve">CC-BY-SA	CC-BY-SA		</v>
      <v xml:space="preserve">http://en.wikipedia.org/wiki/Redondo_Beach,_California	https://en.wikipedia.org/wiki/Redondo_Beach,_California	https://www.sec.gov/cgi-bin/browse-edgar?action=getcompany&amp;CIK=0001833156	</v>
      <v xml:space="preserve">http://creativecommons.org/licenses/by-sa/3.0/	http://creativecommons.org/licenses/by-sa/3.0/		</v>
    </spb>
    <spb s="0">
      <v xml:space="preserve">Wikipedia	Wikipedia	</v>
      <v xml:space="preserve">CC-BY-SA	CC-BY-SA	</v>
      <v xml:space="preserve">http://en.wikipedia.org/wiki/Redondo_Beach,_California	http://es.wikipedia.org/wiki/Redondo_Beach	</v>
      <v xml:space="preserve">http://creativecommons.org/licenses/by-sa/3.0/	http://creativecommons.org/licenses/by-sa/3.0/	</v>
    </spb>
    <spb s="1">
      <v>1266</v>
      <v>1267</v>
      <v>1268</v>
      <v>1268</v>
      <v>1266</v>
      <v>1267</v>
      <v>1266</v>
      <v>1269</v>
      <v>1269</v>
      <v>1270</v>
    </spb>
    <spb s="0">
      <v xml:space="preserve">Wikipedia	</v>
      <v xml:space="preserve">Public domain	</v>
      <v xml:space="preserve">http://en.wikipedia.org/wiki/Redondo_Beach,_California	</v>
      <v xml:space="preserve">http://en.wikipedia.org/wiki/Public_domain	</v>
    </spb>
    <spb s="0">
      <v xml:space="preserve">Wikipedia	</v>
      <v xml:space="preserve">CC-BY-SA	</v>
      <v xml:space="preserve">http://en.wikipedia.org/wiki/Rowlett,_Texas	</v>
      <v xml:space="preserve">http://creativecommons.org/licenses/by-sa/3.0/	</v>
    </spb>
    <spb s="0">
      <v xml:space="preserve">Wikipedia	Wikipedia	</v>
      <v xml:space="preserve">CC-BY-SA	CC-BY-SA	</v>
      <v xml:space="preserve">http://en.wikipedia.org/wiki/Rowlett,_Texas	https://en.wikipedia.org/wiki/Rowlett,_Texas	</v>
      <v xml:space="preserve">http://creativecommons.org/licenses/by-sa/3.0/	http://creativecommons.org/licenses/by-sa/3.0/	</v>
    </spb>
    <spb s="30">
      <v>1273</v>
      <v>1273</v>
      <v>1273</v>
      <v>1273</v>
      <v>1274</v>
      <v>1274</v>
      <v>1273</v>
    </spb>
    <spb s="0">
      <v xml:space="preserve">Wikipedia	</v>
      <v xml:space="preserve">CC-BY-SA	</v>
      <v xml:space="preserve">http://en.wikipedia.org/wiki/Romeoville,_Illinois	</v>
      <v xml:space="preserve">http://creativecommons.org/licenses/by-sa/3.0/	</v>
    </spb>
    <spb s="0">
      <v xml:space="preserve">Wikipedia	Sec	Walkscore	</v>
      <v xml:space="preserve">CC-BY-SA			</v>
      <v xml:space="preserve">http://en.wikipedia.org/wiki/Romeoville,_Illinois	https://www.sec.gov/cgi-bin/browse-edgar?action=getcompany&amp;CIK=0000883107	https://www.walkscore.com/IL/Romeoville	</v>
      <v xml:space="preserve">http://creativecommons.org/licenses/by-sa/3.0/			</v>
    </spb>
    <spb s="0">
      <v xml:space="preserve">Wikipedia	Wikipedia	Sec	</v>
      <v xml:space="preserve">CC-BY-SA	CC-BY-SA		</v>
      <v xml:space="preserve">http://en.wikipedia.org/wiki/Romeoville,_Illinois	https://en.wikipedia.org/wiki/Romeoville,_Illinois	https://www.sec.gov/cgi-bin/browse-edgar?action=getcompany&amp;CIK=0000883107	</v>
      <v xml:space="preserve">http://creativecommons.org/licenses/by-sa/3.0/	http://creativecommons.org/licenses/by-sa/3.0/		</v>
    </spb>
    <spb s="1">
      <v>1276</v>
      <v>1277</v>
      <v>1276</v>
      <v>1276</v>
      <v>1276</v>
      <v>1277</v>
      <v>1276</v>
      <v>1278</v>
      <v>1278</v>
      <v>1276</v>
    </spb>
    <spb s="0">
      <v xml:space="preserve">Wikipedia	</v>
      <v xml:space="preserve">CC-BY-SA	</v>
      <v xml:space="preserve">http://en.wikipedia.org/wiki/Andover,_South_Dakota	</v>
      <v xml:space="preserve">http://creativecommons.org/licenses/by-sa/3.0/	</v>
    </spb>
    <spb s="1">
      <v>1280</v>
      <v>1280</v>
      <v>1280</v>
      <v>1280</v>
      <v>1280</v>
      <v>1280</v>
      <v>1280</v>
      <v>1280</v>
      <v>1280</v>
      <v>1280</v>
    </spb>
    <spb s="0">
      <v xml:space="preserve">Wikipedia	</v>
      <v xml:space="preserve">CC-BY-SA	</v>
      <v xml:space="preserve">http://en.wikipedia.org/wiki/Rosholt,_Wisconsin	</v>
      <v xml:space="preserve">http://creativecommons.org/licenses/by-sa/3.0/	</v>
    </spb>
    <spb s="0">
      <v xml:space="preserve">Wikipedia	Wikipedia	</v>
      <v xml:space="preserve">CC-BY-SA	CC-BY-SA	</v>
      <v xml:space="preserve">http://en.wikipedia.org/wiki/Rosholt,_Wisconsin	http://fr.wikipedia.org/wiki/Rosholt	</v>
      <v xml:space="preserve">http://creativecommons.org/licenses/by-sa/3.0/	http://creativecommons.org/licenses/by-sa/3.0/	</v>
    </spb>
    <spb s="30">
      <v>1282</v>
      <v>1283</v>
      <v>1283</v>
      <v>1282</v>
      <v>1282</v>
      <v>1282</v>
      <v>1282</v>
    </spb>
    <spb s="0">
      <v xml:space="preserve">Wikipedia	</v>
      <v xml:space="preserve">CC-BY-SA	</v>
      <v xml:space="preserve">http://en.wikipedia.org/wiki/Mount_Prospect,_Illinois	</v>
      <v xml:space="preserve">http://creativecommons.org/licenses/by-sa/3.0/	</v>
    </spb>
    <spb s="0">
      <v xml:space="preserve">Wikipedia	Wikipedia	</v>
      <v xml:space="preserve">CC-BY-SA	CC-BY-SA	</v>
      <v xml:space="preserve">http://en.wikipedia.org/wiki/Mount_Prospect,_Illinois	http://it.wikipedia.org/wiki/Mount_Prospect	</v>
      <v xml:space="preserve">http://creativecommons.org/licenses/by-sa/3.0/	http://creativecommons.org/licenses/by-sa/3.0/	</v>
    </spb>
    <spb s="0">
      <v xml:space="preserve">Wikipedia	Wikipedia	</v>
      <v xml:space="preserve">CC-BY-SA	CC-BY-SA	</v>
      <v xml:space="preserve">http://en.wikipedia.org/wiki/Mount_Prospect,_Illinois	https://en.wikipedia.org/wiki/Mount_Prospect,_Illinois	</v>
      <v xml:space="preserve">http://creativecommons.org/licenses/by-sa/3.0/	http://creativecommons.org/licenses/by-sa/3.0/	</v>
    </spb>
    <spb s="0">
      <v xml:space="preserve">Wikipedia	Wikipedia	</v>
      <v xml:space="preserve">CC-BY-SA	CC-BY-SA	</v>
      <v xml:space="preserve">http://en.wikipedia.org/wiki/Mount_Prospect,_Illinois	http://fr.wikipedia.org/wiki/Mount_Prospect	</v>
      <v xml:space="preserve">http://creativecommons.org/licenses/by-sa/3.0/	http://creativecommons.org/licenses/by-sa/3.0/	</v>
    </spb>
    <spb s="58">
      <v>1285</v>
      <v>1285</v>
      <v>1286</v>
      <v>1286</v>
      <v>1285</v>
      <v>1285</v>
      <v>1285</v>
      <v>1287</v>
      <v>1288</v>
    </spb>
    <spb s="0">
      <v xml:space="preserve">Wikipedia	</v>
      <v xml:space="preserve">CC BY-SA 4.0	</v>
      <v xml:space="preserve">http://en.wikipedia.org/wiki/Mount_Prospect,_Illinois	</v>
      <v xml:space="preserve">https://creativecommons.org/licenses/by-sa/4.0	</v>
    </spb>
    <spb s="0">
      <v xml:space="preserve">Wikipedia	Wikipedia	Wikipedia	</v>
      <v xml:space="preserve">CC-BY-SA	CC-BY-SA	CC-BY-SA	</v>
      <v xml:space="preserve">http://en.wikipedia.org/wiki/Farmington,_Minnesota	http://de.wikipedia.org/wiki/Farmington_(Minnesota)	http://fr.wikipedia.org/wiki/Farmington_(Minnesota)	</v>
      <v xml:space="preserve">http://creativecommons.org/licenses/by-sa/3.0/	http://creativecommons.org/licenses/by-sa/3.0/	http://creativecommons.org/licenses/by-sa/3.0/	</v>
    </spb>
    <spb s="0">
      <v xml:space="preserve">Wikipedia	</v>
      <v xml:space="preserve">CC-BY-SA	</v>
      <v xml:space="preserve">http://en.wikipedia.org/wiki/Farmington,_Minnesota	</v>
      <v xml:space="preserve">http://creativecommons.org/licenses/by-sa/3.0/	</v>
    </spb>
    <spb s="0">
      <v xml:space="preserve">Wikipedia	Wikipedia	</v>
      <v xml:space="preserve">CC-BY-SA	CC-BY-SA	</v>
      <v xml:space="preserve">http://en.wikipedia.org/wiki/Farmington,_Minnesota	http://fr.wikipedia.org/wiki/Farmington_(Minnesota)	</v>
      <v xml:space="preserve">http://creativecommons.org/licenses/by-sa/3.0/	http://creativecommons.org/licenses/by-sa/3.0/	</v>
    </spb>
    <spb s="1">
      <v>1291</v>
      <v>1292</v>
      <v>1292</v>
      <v>1292</v>
      <v>1292</v>
      <v>1292</v>
      <v>1292</v>
      <v>1292</v>
      <v>1292</v>
      <v>1293</v>
    </spb>
    <spb s="0">
      <v xml:space="preserve">Wikipedia	</v>
      <v xml:space="preserve">CC-BY-SA	</v>
      <v xml:space="preserve">http://en.wikipedia.org/wiki/Tremonton,_Utah	</v>
      <v xml:space="preserve">http://creativecommons.org/licenses/by-sa/3.0/	</v>
    </spb>
    <spb s="30">
      <v>1295</v>
      <v>1295</v>
      <v>1295</v>
      <v>1295</v>
      <v>1295</v>
      <v>1295</v>
      <v>1295</v>
    </spb>
    <spb s="0">
      <v xml:space="preserve">Wikipedia	</v>
      <v xml:space="preserve">CC-BY-SA	</v>
      <v xml:space="preserve">http://en.wikipedia.org/wiki/Cedarburg,_Wisconsin	</v>
      <v xml:space="preserve">http://creativecommons.org/licenses/by-sa/3.0/	</v>
    </spb>
    <spb s="0">
      <v xml:space="preserve">Wikipedia	US Census	Sec	</v>
      <v xml:space="preserve">CC-BY-SA			</v>
      <v xml:space="preserve">http://en.wikipedia.org/wiki/Cedarburg,_Wisconsin	http://www.census.gov/quickfacts/table/PST045215/5513375	https://www.sec.gov/cgi-bin/browse-edgar?action=getcompany&amp;CIK=0001008895	</v>
      <v xml:space="preserve">http://creativecommons.org/licenses/by-sa/3.0/			</v>
    </spb>
    <spb s="0">
      <v xml:space="preserve">Wikipedia	Wikipedia	</v>
      <v xml:space="preserve">CC-BY-SA	CC-BY-SA	</v>
      <v xml:space="preserve">http://en.wikipedia.org/wiki/Cedarburg,_Wisconsin	http://it.wikipedia.org/wiki/Cedarburg	</v>
      <v xml:space="preserve">http://creativecommons.org/licenses/by-sa/3.0/	http://creativecommons.org/licenses/by-sa/3.0/	</v>
    </spb>
    <spb s="1">
      <v>1297</v>
      <v>1298</v>
      <v>1299</v>
      <v>1299</v>
      <v>1297</v>
      <v>1298</v>
      <v>1297</v>
      <v>1298</v>
      <v>1298</v>
      <v>1297</v>
    </spb>
    <spb s="0">
      <v xml:space="preserve">Wikipedia	</v>
      <v xml:space="preserve">CC-BY-SA	</v>
      <v xml:space="preserve">http://en.wikipedia.org/wiki/Arlington,_Texas	</v>
      <v xml:space="preserve">http://creativecommons.org/licenses/by-sa/3.0/	</v>
    </spb>
    <spb s="0">
      <v xml:space="preserve">Wikipedia	Sec	</v>
      <v xml:space="preserve">CC-BY-SA		</v>
      <v xml:space="preserve">http://en.wikipedia.org/wiki/Arlington,_Texas	https://www.sec.gov/cgi-bin/browse-edgar?action=getcompany&amp;CIK=0001920051	</v>
      <v xml:space="preserve">http://creativecommons.org/licenses/by-sa/3.0/		</v>
    </spb>
    <spb s="0">
      <v xml:space="preserve">Wikipedia	Wikipedia	Sec	</v>
      <v xml:space="preserve">CC-BY-SA	CC-BY-SA		</v>
      <v xml:space="preserve">http://en.wikipedia.org/wiki/Arlington,_Texas	https://en.wikipedia.org/wiki/Arlington,_Texas	https://www.sec.gov/cgi-bin/browse-edgar?action=getcompany&amp;CIK=0001920051	</v>
      <v xml:space="preserve">http://creativecommons.org/licenses/by-sa/3.0/	http://creativecommons.org/licenses/by-sa/3.0/		</v>
    </spb>
    <spb s="0">
      <v xml:space="preserve">Wikipedia	Wikipedia	</v>
      <v xml:space="preserve">CC-BY-SA	CC-BY-SA	</v>
      <v xml:space="preserve">http://en.wikipedia.org/wiki/Arlington,_Texas	http://fr.wikipedia.org/wiki/Arlington_(Texas)	</v>
      <v xml:space="preserve">http://creativecommons.org/licenses/by-sa/3.0/	http://creativecommons.org/licenses/by-sa/3.0/	</v>
    </spb>
    <spb s="26">
      <v>1301</v>
      <v>1302</v>
      <v>1301</v>
      <v>1302</v>
      <v>1301</v>
      <v>1303</v>
      <v>1303</v>
      <v>1304</v>
    </spb>
    <spb s="0">
      <v xml:space="preserve">Wikipedia	</v>
      <v xml:space="preserve">CC BY-SA 3.0	</v>
      <v xml:space="preserve">http://nl.wikipedia.org/wiki/Arlington_(Texas)	</v>
      <v xml:space="preserve">https://creativecommons.org/licenses/by-sa/3.0	</v>
    </spb>
    <spb s="0">
      <v xml:space="preserve">Wikipedia	</v>
      <v xml:space="preserve">CC-BY-SA	</v>
      <v xml:space="preserve">http://en.wikipedia.org/wiki/El_Dorado_Hills,_California	</v>
      <v xml:space="preserve">http://creativecommons.org/licenses/by-sa/3.0/	</v>
    </spb>
    <spb s="0">
      <v xml:space="preserve">Wikipedia	Sec	</v>
      <v xml:space="preserve">CC-BY-SA		</v>
      <v xml:space="preserve">http://en.wikipedia.org/wiki/El_Dorado_Hills,_California	https://www.sec.gov/cgi-bin/browse-edgar?action=getcompany&amp;CIK=0001600145	</v>
      <v xml:space="preserve">http://creativecommons.org/licenses/by-sa/3.0/		</v>
    </spb>
    <spb s="0">
      <v xml:space="preserve">Wikipedia	Wikipedia	Sec	</v>
      <v xml:space="preserve">CC-BY-SA	CC-BY-SA		</v>
      <v xml:space="preserve">http://en.wikipedia.org/wiki/El_Dorado_Hills,_California	https://en.wikipedia.org/wiki/El_Dorado_Hills,_California	https://www.sec.gov/cgi-bin/browse-edgar?action=getcompany&amp;CIK=0001600145	</v>
      <v xml:space="preserve">http://creativecommons.org/licenses/by-sa/3.0/	http://creativecommons.org/licenses/by-sa/3.0/		</v>
    </spb>
    <spb s="0">
      <v xml:space="preserve">Wikipedia	Wikipedia	Wikipedia	</v>
      <v xml:space="preserve">CC-BY-SA	CC-BY-SA	CC-BY-SA	</v>
      <v xml:space="preserve">http://en.wikipedia.org/wiki/El_Dorado_Hills,_California	http://es.wikipedia.org/wiki/El_Dorado_Hills	http://fr.wikipedia.org/wiki/El_Dorado_Hills	</v>
      <v xml:space="preserve">http://creativecommons.org/licenses/by-sa/3.0/	http://creativecommons.org/licenses/by-sa/3.0/	http://creativecommons.org/licenses/by-sa/3.0/	</v>
    </spb>
    <spb s="26">
      <v>1307</v>
      <v>1308</v>
      <v>1307</v>
      <v>1308</v>
      <v>1307</v>
      <v>1309</v>
      <v>1309</v>
      <v>1310</v>
    </spb>
    <spb s="0">
      <v xml:space="preserve">Wikipedia	</v>
      <v xml:space="preserve">CC-BY-SA-3.0	</v>
      <v xml:space="preserve">http://en.wikipedia.org/wiki/El_Dorado_Hills,_California	</v>
      <v xml:space="preserve">http://creativecommons.org/licenses/by-sa/3.0/	</v>
    </spb>
    <spb s="0">
      <v xml:space="preserve">Wikipedia	Wikipedia	</v>
      <v xml:space="preserve">CC-BY-SA	CC-BY-SA	</v>
      <v xml:space="preserve">http://en.wikipedia.org/wiki/Coral_Springs,_Florida	http://fr.wikipedia.org/wiki/Coral_Springs	</v>
      <v xml:space="preserve">http://creativecommons.org/licenses/by-sa/3.0/	http://creativecommons.org/licenses/by-sa/3.0/	</v>
    </spb>
    <spb s="0">
      <v xml:space="preserve">Wikipedia	Sec	Youtube	</v>
      <v xml:space="preserve">CC-BY-SA			</v>
      <v xml:space="preserve">http://en.wikipedia.org/wiki/Coral_Springs,_Florida	https://www.sec.gov/cgi-bin/browse-edgar?action=getcompany&amp;CIK=0001792851	https://www.youtube.com/user/cityofcoralsprings	</v>
      <v xml:space="preserve">http://creativecommons.org/licenses/by-sa/3.0/			</v>
    </spb>
    <spb s="0">
      <v xml:space="preserve">Wikipedia	</v>
      <v xml:space="preserve">CC-BY-SA	</v>
      <v xml:space="preserve">http://en.wikipedia.org/wiki/Coral_Springs,_Florida	</v>
      <v xml:space="preserve">http://creativecommons.org/licenses/by-sa/3.0/	</v>
    </spb>
    <spb s="0">
      <v xml:space="preserve">Wikipedia	Wikipedia	Sec	Youtube	</v>
      <v xml:space="preserve">CC-BY-SA	CC-BY-SA			</v>
      <v xml:space="preserve">http://en.wikipedia.org/wiki/Coral_Springs,_Florida	https://en.wikipedia.org/wiki/Coral_Springs,_Florida	https://www.sec.gov/cgi-bin/browse-edgar?action=getcompany&amp;CIK=0001792851	https://www.youtube.com/user/cityofcoralsprings	</v>
      <v xml:space="preserve">http://creativecommons.org/licenses/by-sa/3.0/	http://creativecommons.org/licenses/by-sa/3.0/			</v>
    </spb>
    <spb s="0">
      <v xml:space="preserve">Wikipedia	Wikipedia	Wikipedia	Sec	Youtube	</v>
      <v xml:space="preserve">CC-BY-SA	CC-BY-SA	CC-BY-SA			</v>
      <v xml:space="preserve">http://en.wikipedia.org/wiki/Coral_Springs,_Florida	http://en.wikipedia.org/wiki/Imagine_Charter_School_at_Broward	https://en.wikipedia.org/wiki/Coral_Springs,_Florida	https://www.sec.gov/cgi-bin/browse-edgar?action=getcompany&amp;CIK=0001792851	https://www.youtube.com/user/cityofcoralsprings	</v>
      <v xml:space="preserve">http://creativecommons.org/licenses/by-sa/3.0/	http://creativecommons.org/licenses/by-sa/3.0/	http://creativecommons.org/licenses/by-sa/3.0/			</v>
    </spb>
    <spb s="0">
      <v xml:space="preserve">Wikipedia	Wikipedia	Youtube	</v>
      <v xml:space="preserve">CC-BY-SA	CC-BY-SA		</v>
      <v xml:space="preserve">http://en.wikipedia.org/wiki/Coral_Springs,_Florida	http://fr.wikipedia.org/wiki/Coral_Springs	https://www.youtube.com/user/cityofcoralsprings	</v>
      <v xml:space="preserve">http://creativecommons.org/licenses/by-sa/3.0/	http://creativecommons.org/licenses/by-sa/3.0/		</v>
    </spb>
    <spb s="26">
      <v>1313</v>
      <v>1314</v>
      <v>1315</v>
      <v>1314</v>
      <v>1315</v>
      <v>1316</v>
      <v>1317</v>
      <v>1318</v>
    </spb>
    <spb s="0">
      <v xml:space="preserve">Wikipedia	</v>
      <v xml:space="preserve">CC-BY-SA	</v>
      <v xml:space="preserve">http://en.wikipedia.org/wiki/Stillwater,_Minnesota	</v>
      <v xml:space="preserve">http://creativecommons.org/licenses/by-sa/3.0/	</v>
    </spb>
    <spb s="0">
      <v xml:space="preserve">Wikipedia	US Census	</v>
      <v xml:space="preserve">CC-BY-SA		</v>
      <v xml:space="preserve">http://en.wikipedia.org/wiki/Stillwater,_Minnesota	http://www.census.gov/quickfacts/table/PST045215/2762824	</v>
      <v xml:space="preserve">http://creativecommons.org/licenses/by-sa/3.0/		</v>
    </spb>
    <spb s="0">
      <v xml:space="preserve">Wikipedia	Wikipedia	</v>
      <v xml:space="preserve">CC-BY-SA	CC-BY-SA	</v>
      <v xml:space="preserve">http://en.wikipedia.org/wiki/Stillwater,_Minnesota	http://fr.wikipedia.org/wiki/Stillwater_(Minnesota)	</v>
      <v xml:space="preserve">http://creativecommons.org/licenses/by-sa/3.0/	http://creativecommons.org/licenses/by-sa/3.0/	</v>
    </spb>
    <spb s="45">
      <v>1320</v>
      <v>1321</v>
      <v>1320</v>
      <v>1320</v>
      <v>1321</v>
      <v>1320</v>
      <v>1321</v>
      <v>1321</v>
      <v>1322</v>
    </spb>
    <spb s="0">
      <v xml:space="preserve">Wikipedia	</v>
      <v xml:space="preserve">CC-BY-SA	</v>
      <v xml:space="preserve">http://en.wikipedia.org/wiki/Grand_Ridge,_Florida	</v>
      <v xml:space="preserve">http://creativecommons.org/licenses/by-sa/3.0/	</v>
    </spb>
    <spb s="1">
      <v>1324</v>
      <v>1324</v>
      <v>1324</v>
      <v>1324</v>
      <v>1324</v>
      <v>1324</v>
      <v>1324</v>
      <v>1324</v>
      <v>1324</v>
      <v>1324</v>
    </spb>
    <spb s="0">
      <v xml:space="preserve">Wikipedia	</v>
      <v xml:space="preserve">CC-BY-SA	</v>
      <v xml:space="preserve">http://en.wikipedia.org/wiki/Ancaster,_Ontario	</v>
      <v xml:space="preserve">http://creativecommons.org/licenses/by-sa/3.0/	</v>
    </spb>
    <spb s="0">
      <v xml:space="preserve">Wikipedia	Wikipedia	</v>
      <v xml:space="preserve">CC-BY-SA	CC-BY-SA	</v>
      <v xml:space="preserve">http://en.wikipedia.org/wiki/Ancaster,_Ontario	https://en.wikipedia.org/wiki/Ancaster,_Ontario	</v>
      <v xml:space="preserve">http://creativecommons.org/licenses/by-sa/3.0/	http://creativecommons.org/licenses/by-sa/3.0/	</v>
    </spb>
    <spb s="59">
      <v>1326</v>
      <v>1326</v>
      <v>1326</v>
      <v>1326</v>
      <v>1326</v>
      <v>1326</v>
      <v>1327</v>
      <v>1326</v>
    </spb>
    <spb s="2">
      <v>36</v>
      <v>Name</v>
      <v>LearnMoreOnLink</v>
    </spb>
    <spb s="0">
      <v xml:space="preserve">Wikipedia	Wikipedia	</v>
      <v xml:space="preserve">CC-BY-SA	CC-BY-SA	</v>
      <v xml:space="preserve">http://en.wikipedia.org/wiki/Perrysburg,_Ohio	http://fr.wikipedia.org/wiki/Perrysburg_(Ohio)	</v>
      <v xml:space="preserve">http://creativecommons.org/licenses/by-sa/3.0/	http://creativecommons.org/licenses/by-sa/3.0/	</v>
    </spb>
    <spb s="0">
      <v xml:space="preserve">Wikipedia	Sec	</v>
      <v xml:space="preserve">CC-BY-SA		</v>
      <v xml:space="preserve">http://en.wikipedia.org/wiki/Perrysburg,_Ohio	https://www.sec.gov/cgi-bin/browse-edgar?action=getcompany&amp;CIK=0000812233	</v>
      <v xml:space="preserve">http://creativecommons.org/licenses/by-sa/3.0/		</v>
    </spb>
    <spb s="0">
      <v xml:space="preserve">Wikipedia	</v>
      <v xml:space="preserve">CC-BY-SA	</v>
      <v xml:space="preserve">http://en.wikipedia.org/wiki/Perrysburg,_Ohio	</v>
      <v xml:space="preserve">http://creativecommons.org/licenses/by-sa/3.0/	</v>
    </spb>
    <spb s="0">
      <v xml:space="preserve">Wikipedia	Wikipedia	Sec	</v>
      <v xml:space="preserve">CC-BY-SA	CC-BY-SA		</v>
      <v xml:space="preserve">http://en.wikipedia.org/wiki/Perrysburg,_Ohio	https://en.wikipedia.org/wiki/Perrysburg,_Ohio	https://www.sec.gov/cgi-bin/browse-edgar?action=getcompany&amp;CIK=0000812233	</v>
      <v xml:space="preserve">http://creativecommons.org/licenses/by-sa/3.0/	http://creativecommons.org/licenses/by-sa/3.0/		</v>
    </spb>
    <spb s="26">
      <v>1330</v>
      <v>1331</v>
      <v>1332</v>
      <v>1331</v>
      <v>1332</v>
      <v>1333</v>
      <v>1333</v>
      <v>1330</v>
    </spb>
    <spb s="0">
      <v xml:space="preserve">Wikipedia	Wikipedia	</v>
      <v xml:space="preserve">CC-BY-SA	CC-BY-SA	</v>
      <v xml:space="preserve">http://en.wikipedia.org/wiki/Richfield,_Ohio	http://es.wikipedia.org/wiki/Richfield_(Ohio)	</v>
      <v xml:space="preserve">http://creativecommons.org/licenses/by-sa/3.0/	http://creativecommons.org/licenses/by-sa/3.0/	</v>
    </spb>
    <spb s="0">
      <v xml:space="preserve">Wikipedia	</v>
      <v xml:space="preserve">CC-BY-SA	</v>
      <v xml:space="preserve">http://en.wikipedia.org/wiki/Richfield,_Ohio	</v>
      <v xml:space="preserve">http://creativecommons.org/licenses/by-sa/3.0/	</v>
    </spb>
    <spb s="30">
      <v>1335</v>
      <v>1336</v>
      <v>1336</v>
      <v>1336</v>
      <v>1336</v>
      <v>1336</v>
      <v>1336</v>
    </spb>
    <spb s="0">
      <v xml:space="preserve">Wikipedia	</v>
      <v xml:space="preserve">CC-BY-SA	</v>
      <v xml:space="preserve">http://en.wikipedia.org/wiki/Mountain_House,_San_Joaquin_County,_California	</v>
      <v xml:space="preserve">http://creativecommons.org/licenses/by-sa/3.0/	</v>
    </spb>
    <spb s="0">
      <v xml:space="preserve">Wikipedia	Wikipedia	</v>
      <v xml:space="preserve">CC-BY-SA	CC-BY-SA	</v>
      <v xml:space="preserve">http://en.wikipedia.org/wiki/Mountain_House,_San_Joaquin_County,_California	http://it.wikipedia.org/wiki/Mountain_House	</v>
      <v xml:space="preserve">http://creativecommons.org/licenses/by-sa/3.0/	http://creativecommons.org/licenses/by-sa/3.0/	</v>
    </spb>
    <spb s="1">
      <v>1338</v>
      <v>1338</v>
      <v>1339</v>
      <v>1339</v>
      <v>1338</v>
      <v>1338</v>
      <v>1338</v>
      <v>1338</v>
      <v>1338</v>
      <v>1338</v>
    </spb>
    <spb s="0">
      <v xml:space="preserve">Wikipedia	</v>
      <v xml:space="preserve">CC-BY-SA	</v>
      <v xml:space="preserve">http://en.wikipedia.org/wiki/Owasso,_Oklahoma	</v>
      <v xml:space="preserve">http://creativecommons.org/licenses/by-sa/3.0/	</v>
    </spb>
    <spb s="0">
      <v xml:space="preserve">Wikipedia	Wikipedia	</v>
      <v xml:space="preserve">CC-BY-SA	CC-BY-SA	</v>
      <v xml:space="preserve">http://en.wikipedia.org/wiki/Owasso,_Oklahoma	http://it.wikipedia.org/wiki/Owasso	</v>
      <v xml:space="preserve">http://creativecommons.org/licenses/by-sa/3.0/	http://creativecommons.org/licenses/by-sa/3.0/	</v>
    </spb>
    <spb s="1">
      <v>1341</v>
      <v>1341</v>
      <v>1342</v>
      <v>1342</v>
      <v>1341</v>
      <v>1341</v>
      <v>1341</v>
      <v>1341</v>
      <v>1341</v>
      <v>1341</v>
    </spb>
    <spb s="0">
      <v xml:space="preserve">Wikipedia	</v>
      <v xml:space="preserve">CC-BY-SA	</v>
      <v xml:space="preserve">http://en.wikipedia.org/wiki/Hamilton,_Ohio	</v>
      <v xml:space="preserve">http://creativecommons.org/licenses/by-sa/3.0/	</v>
    </spb>
    <spb s="0">
      <v xml:space="preserve">Wikipedia	Wikipedia	</v>
      <v xml:space="preserve">CC-BY-SA	CC-BY-SA	</v>
      <v xml:space="preserve">http://en.wikipedia.org/wiki/Hamilton,_Ohio	http://it.wikipedia.org/wiki/Hamilton_(Ohio)	</v>
      <v xml:space="preserve">http://creativecommons.org/licenses/by-sa/3.0/	http://creativecommons.org/licenses/by-sa/3.0/	</v>
    </spb>
    <spb s="0">
      <v xml:space="preserve">Wikipedia	Wikipedia	</v>
      <v xml:space="preserve">CC-BY-SA	CC-BY-SA	</v>
      <v xml:space="preserve">http://en.wikipedia.org/wiki/Hamilton,_Ohio	https://en.wikipedia.org/wiki/Hamilton,_Ohio	</v>
      <v xml:space="preserve">http://creativecommons.org/licenses/by-sa/3.0/	http://creativecommons.org/licenses/by-sa/3.0/	</v>
    </spb>
    <spb s="1">
      <v>1344</v>
      <v>1344</v>
      <v>1345</v>
      <v>1345</v>
      <v>1344</v>
      <v>1344</v>
      <v>1344</v>
      <v>1346</v>
      <v>1346</v>
      <v>1344</v>
    </spb>
    <spb s="0">
      <v xml:space="preserve">Wikipedia	</v>
      <v xml:space="preserve">CC-BY-SA	</v>
      <v xml:space="preserve">http://en.wikipedia.org/wiki/Orange,_California	</v>
      <v xml:space="preserve">http://creativecommons.org/licenses/by-sa/3.0/	</v>
    </spb>
    <spb s="0">
      <v xml:space="preserve">Wikipedia	US Census	Sec	</v>
      <v xml:space="preserve">CC-BY-SA			</v>
      <v xml:space="preserve">http://en.wikipedia.org/wiki/Orange,_California	http://www.census.gov/quickfacts/table/RHI125214/0653980	https://www.sec.gov/cgi-bin/browse-edgar?action=getcompany&amp;CIK=0001832466	</v>
      <v xml:space="preserve">http://creativecommons.org/licenses/by-sa/3.0/			</v>
    </spb>
    <spb s="0">
      <v xml:space="preserve">Wikipedia	Wikipedia	</v>
      <v xml:space="preserve">CC-BY-SA	CC-BY-SA	</v>
      <v xml:space="preserve">http://en.wikipedia.org/wiki/Orange,_California	http://it.wikipedia.org/wiki/Orange_(California)	</v>
      <v xml:space="preserve">http://creativecommons.org/licenses/by-sa/3.0/	http://creativecommons.org/licenses/by-sa/3.0/	</v>
    </spb>
    <spb s="0">
      <v xml:space="preserve">Wikipedia	US Census	Wikipedia	Sec	</v>
      <v xml:space="preserve">CC-BY-SA		CC-BY-SA		</v>
      <v xml:space="preserve">http://en.wikipedia.org/wiki/Orange,_California	http://www.census.gov/quickfacts/table/RHI125214/0653980	https://en.wikipedia.org/wiki/Orange,_California	https://www.sec.gov/cgi-bin/browse-edgar?action=getcompany&amp;CIK=0001832466	</v>
      <v xml:space="preserve">http://creativecommons.org/licenses/by-sa/3.0/		http://creativecommons.org/licenses/by-sa/3.0/		</v>
    </spb>
    <spb s="0">
      <v xml:space="preserve">Wikipedia	US Census	</v>
      <v xml:space="preserve">CC-BY-SA		</v>
      <v xml:space="preserve">http://en.wikipedia.org/wiki/Orange,_California	http://www.census.gov/quickfacts/table/RHI125214/0653980	</v>
      <v xml:space="preserve">http://creativecommons.org/licenses/by-sa/3.0/		</v>
    </spb>
    <spb s="1">
      <v>1348</v>
      <v>1349</v>
      <v>1350</v>
      <v>1350</v>
      <v>1348</v>
      <v>1349</v>
      <v>1348</v>
      <v>1351</v>
      <v>1351</v>
      <v>1352</v>
    </spb>
    <spb s="0">
      <v xml:space="preserve">Wikipedia	</v>
      <v xml:space="preserve">CC-BY-SA	</v>
      <v xml:space="preserve">http://en.wikipedia.org/wiki/San_Marcos,_California	</v>
      <v xml:space="preserve">http://creativecommons.org/licenses/by-sa/3.0/	</v>
    </spb>
    <spb s="0">
      <v xml:space="preserve">Wikipedia	Sec	</v>
      <v xml:space="preserve">CC-BY-SA		</v>
      <v xml:space="preserve">http://en.wikipedia.org/wiki/San_Marcos,_California	https://www.sec.gov/cgi-bin/browse-edgar?action=getcompany&amp;CIK=0001489096	</v>
      <v xml:space="preserve">http://creativecommons.org/licenses/by-sa/3.0/		</v>
    </spb>
    <spb s="0">
      <v xml:space="preserve">Wikipedia	Wikipedia	Sec	</v>
      <v xml:space="preserve">CC-BY-SA	CC-BY-SA		</v>
      <v xml:space="preserve">http://en.wikipedia.org/wiki/San_Marcos,_California	https://en.wikipedia.org/wiki/San_Marcos,_California	https://www.sec.gov/cgi-bin/browse-edgar?action=getcompany&amp;CIK=0001489096	</v>
      <v xml:space="preserve">http://creativecommons.org/licenses/by-sa/3.0/	http://creativecommons.org/licenses/by-sa/3.0/		</v>
    </spb>
    <spb s="30">
      <v>1354</v>
      <v>1355</v>
      <v>1355</v>
      <v>1354</v>
      <v>1356</v>
      <v>1356</v>
      <v>1354</v>
    </spb>
    <spb s="0">
      <v xml:space="preserve">Wikipedia	</v>
      <v xml:space="preserve">Public domain	</v>
      <v xml:space="preserve">http://zh.wikipedia.org/wiki/聖馬可斯_(加利福尼亞州)	</v>
      <v xml:space="preserve">http://en.wikipedia.org/wiki/Public_domain	</v>
    </spb>
    <spb s="0">
      <v xml:space="preserve">Wikipedia	</v>
      <v xml:space="preserve">CC-BY-SA	</v>
      <v xml:space="preserve">http://en.wikipedia.org/wiki/St._Charles,_Illinois	</v>
      <v xml:space="preserve">http://creativecommons.org/licenses/by-sa/3.0/	</v>
    </spb>
    <spb s="0">
      <v xml:space="preserve">Wikipedia	Walkscore	</v>
      <v xml:space="preserve">CC-BY-SA		</v>
      <v xml:space="preserve">http://en.wikipedia.org/wiki/St._Charles,_Illinois	https://www.walkscore.com/IL/St._Charles	</v>
      <v xml:space="preserve">http://creativecommons.org/licenses/by-sa/3.0/		</v>
    </spb>
    <spb s="0">
      <v xml:space="preserve">Wikipedia	Wikipedia	Sec	</v>
      <v xml:space="preserve">CC-BY-SA	CC-BY-SA		</v>
      <v xml:space="preserve">http://en.wikipedia.org/wiki/St._Charles,_Illinois	https://en.wikipedia.org/wiki/St._Charles,_Illinois	https://www.sec.gov/cgi-bin/browse-edgar?action=getcompany&amp;CIK=0001810140	</v>
      <v xml:space="preserve">http://creativecommons.org/licenses/by-sa/3.0/	http://creativecommons.org/licenses/by-sa/3.0/		</v>
    </spb>
    <spb s="1">
      <v>1359</v>
      <v>1360</v>
      <v>1359</v>
      <v>1359</v>
      <v>1359</v>
      <v>1360</v>
      <v>1359</v>
      <v>1361</v>
      <v>1361</v>
      <v>1359</v>
    </spb>
    <spb s="0">
      <v xml:space="preserve">Wikipedia	</v>
      <v xml:space="preserve">CC-BY-SA-3.0	</v>
      <v xml:space="preserve">http://en.wikipedia.org/wiki/St._Charles,_Illinois	</v>
      <v xml:space="preserve">http://creativecommons.org/licenses/by-sa/3.0/	</v>
    </spb>
    <spb s="0">
      <v xml:space="preserve">Wikipedia	</v>
      <v xml:space="preserve">CC-BY-SA	</v>
      <v xml:space="preserve">http://en.wikipedia.org/wiki/Otsego,_Michigan	</v>
      <v xml:space="preserve">http://creativecommons.org/licenses/by-sa/3.0/	</v>
    </spb>
    <spb s="45">
      <v>1364</v>
      <v>1364</v>
      <v>1364</v>
      <v>1364</v>
      <v>1364</v>
      <v>1364</v>
      <v>1364</v>
      <v>1364</v>
      <v>1364</v>
    </spb>
    <spb s="0">
      <v xml:space="preserve">Wikipedia	Wikipedia	</v>
      <v xml:space="preserve">CC-BY-SA	CC-BY-SA	</v>
      <v xml:space="preserve">http://en.wikipedia.org/wiki/Fayetteville,_Arkansas	http://de.wikipedia.org/wiki/Fayetteville_(Arkansas)	</v>
      <v xml:space="preserve">http://creativecommons.org/licenses/by-sa/3.0/	http://creativecommons.org/licenses/by-sa/3.0/	</v>
    </spb>
    <spb s="0">
      <v xml:space="preserve">Wikipedia	US Census	Sec	</v>
      <v xml:space="preserve">CC-BY-SA			</v>
      <v xml:space="preserve">http://en.wikipedia.org/wiki/Fayetteville,_Arkansas	http://www.census.gov/quickfacts/table/SEX255213/0523290	https://www.sec.gov/cgi-bin/browse-edgar?action=getcompany&amp;CIK=0001688539	</v>
      <v xml:space="preserve">http://creativecommons.org/licenses/by-sa/3.0/			</v>
    </spb>
    <spb s="0">
      <v xml:space="preserve">Wikipedia	</v>
      <v xml:space="preserve">CC-BY-SA	</v>
      <v xml:space="preserve">http://en.wikipedia.org/wiki/Fayetteville,_Arkansas	</v>
      <v xml:space="preserve">http://creativecommons.org/licenses/by-sa/3.0/	</v>
    </spb>
    <spb s="0">
      <v xml:space="preserve">Wikipedia	US Census	Wikipedia	Sec	</v>
      <v xml:space="preserve">CC-BY-SA		CC-BY-SA		</v>
      <v xml:space="preserve">http://en.wikipedia.org/wiki/Fayetteville,_Arkansas	http://www.census.gov/quickfacts/table/SEX255213/0523290	https://en.wikipedia.org/wiki/Fayetteville,_Arkansas	https://www.sec.gov/cgi-bin/browse-edgar?action=getcompany&amp;CIK=0001688539	</v>
      <v xml:space="preserve">http://creativecommons.org/licenses/by-sa/3.0/		http://creativecommons.org/licenses/by-sa/3.0/		</v>
    </spb>
    <spb s="0">
      <v xml:space="preserve">Wikipedia	Wikipedia	</v>
      <v xml:space="preserve">CC-BY-SA	CC-BY-SA	</v>
      <v xml:space="preserve">http://en.wikipedia.org/wiki/Fayetteville,_Arkansas	http://es.wikipedia.org/wiki/Fayetteville_(Arkansas)	</v>
      <v xml:space="preserve">http://creativecommons.org/licenses/by-sa/3.0/	http://creativecommons.org/licenses/by-sa/3.0/	</v>
    </spb>
    <spb s="1">
      <v>1366</v>
      <v>1367</v>
      <v>1368</v>
      <v>1368</v>
      <v>1368</v>
      <v>1367</v>
      <v>1368</v>
      <v>1369</v>
      <v>1369</v>
      <v>1370</v>
    </spb>
    <spb s="0">
      <v xml:space="preserve">Wikipedia	Wikipedia	</v>
      <v xml:space="preserve">CC-BY-SA	CC-BY-SA	</v>
      <v xml:space="preserve">http://en.wikipedia.org/wiki/Mount_Horeb,_Wisconsin	http://de.wikipedia.org/wiki/Mount_Horeb	</v>
      <v xml:space="preserve">http://creativecommons.org/licenses/by-sa/3.0/	http://creativecommons.org/licenses/by-sa/3.0/	</v>
    </spb>
    <spb s="0">
      <v xml:space="preserve">Wikipedia	Sec	</v>
      <v xml:space="preserve">CC-BY-SA		</v>
      <v xml:space="preserve">http://en.wikipedia.org/wiki/Mount_Horeb,_Wisconsin	https://www.sec.gov/cgi-bin/browse-edgar?action=getcompany&amp;CIK=0001649744	</v>
      <v xml:space="preserve">http://creativecommons.org/licenses/by-sa/3.0/		</v>
    </spb>
    <spb s="0">
      <v xml:space="preserve">Wikipedia	</v>
      <v xml:space="preserve">CC-BY-SA	</v>
      <v xml:space="preserve">http://en.wikipedia.org/wiki/Mount_Horeb,_Wisconsin	</v>
      <v xml:space="preserve">http://creativecommons.org/licenses/by-sa/3.0/	</v>
    </spb>
    <spb s="26">
      <v>1372</v>
      <v>1373</v>
      <v>1374</v>
      <v>1373</v>
      <v>1374</v>
      <v>1373</v>
      <v>1373</v>
      <v>1374</v>
    </spb>
    <spb s="0">
      <v xml:space="preserve">Wikipedia	Wikipedia	</v>
      <v xml:space="preserve">CC-BY-SA	CC-BY-SA	</v>
      <v xml:space="preserve">http://en.wikipedia.org/wiki/Sun_Prairie,_Wisconsin	http://de.wikipedia.org/wiki/Sun_Prairie	</v>
      <v xml:space="preserve">http://creativecommons.org/licenses/by-sa/3.0/	http://creativecommons.org/licenses/by-sa/3.0/	</v>
    </spb>
    <spb s="0">
      <v xml:space="preserve">Wikipedia	Facebook	Walkscore	</v>
      <v xml:space="preserve">CC-BY-SA			</v>
      <v xml:space="preserve">http://en.wikipedia.org/wiki/Sun_Prairie,_Wisconsin	https://www.facebook.com/cityofsunprairie	https://www.walkscore.com/WI/Sun_Prairie	</v>
      <v xml:space="preserve">http://creativecommons.org/licenses/by-sa/3.0/			</v>
    </spb>
    <spb s="0">
      <v xml:space="preserve">Wikipedia	Wikipedia	</v>
      <v xml:space="preserve">CC-BY-SA	CC-BY-SA	</v>
      <v xml:space="preserve">http://en.wikipedia.org/wiki/Sun_Prairie,_Wisconsin	http://es.wikipedia.org/wiki/Sun_Prairie_(Wisconsin)	</v>
      <v xml:space="preserve">http://creativecommons.org/licenses/by-sa/3.0/	http://creativecommons.org/licenses/by-sa/3.0/	</v>
    </spb>
    <spb s="0">
      <v xml:space="preserve">Wikipedia	</v>
      <v xml:space="preserve">CC-BY-SA	</v>
      <v xml:space="preserve">http://en.wikipedia.org/wiki/Sun_Prairie,_Wisconsin	</v>
      <v xml:space="preserve">http://creativecommons.org/licenses/by-sa/3.0/	</v>
    </spb>
    <spb s="0">
      <v xml:space="preserve">Wikipedia	Facebook	</v>
      <v xml:space="preserve">CC-BY-SA		</v>
      <v xml:space="preserve">http://en.wikipedia.org/wiki/Sun_Prairie,_Wisconsin	https://www.facebook.com/cityofsunprairie	</v>
      <v xml:space="preserve">http://creativecommons.org/licenses/by-sa/3.0/		</v>
    </spb>
    <spb s="1">
      <v>1376</v>
      <v>1377</v>
      <v>1378</v>
      <v>1378</v>
      <v>1379</v>
      <v>1377</v>
      <v>1379</v>
      <v>1380</v>
      <v>1380</v>
      <v>1379</v>
    </spb>
    <spb s="0">
      <v xml:space="preserve">Wikipedia	</v>
      <v xml:space="preserve">CC-BY-SA	</v>
      <v xml:space="preserve">http://en.wikipedia.org/wiki/Leamington,_Ontario	</v>
      <v xml:space="preserve">http://creativecommons.org/licenses/by-sa/3.0/	</v>
    </spb>
    <spb s="0">
      <v xml:space="preserve">Wikipedia	Wikipedia	</v>
      <v xml:space="preserve">CC-BY-SA	CC-BY-SA	</v>
      <v xml:space="preserve">http://en.wikipedia.org/wiki/Leamington,_Ontario	https://en.wikipedia.org/wiki/Leamington,_Ontario	</v>
      <v xml:space="preserve">http://creativecommons.org/licenses/by-sa/3.0/	http://creativecommons.org/licenses/by-sa/3.0/	</v>
    </spb>
    <spb s="26">
      <v>1382</v>
      <v>1382</v>
      <v>1382</v>
      <v>1382</v>
      <v>1382</v>
      <v>1383</v>
      <v>1382</v>
      <v>1382</v>
    </spb>
    <spb s="0">
      <v xml:space="preserve">Wikipedia	Wikipedia	</v>
      <v xml:space="preserve">CC-BY-SA	CC-BY-SA	</v>
      <v xml:space="preserve">http://en.wikipedia.org/wiki/Clive,_Iowa	http://de.wikipedia.org/wiki/Clive_(Iowa)	</v>
      <v xml:space="preserve">http://creativecommons.org/licenses/by-sa/3.0/	http://creativecommons.org/licenses/by-sa/3.0/	</v>
    </spb>
    <spb s="0">
      <v xml:space="preserve">Wikipedia	</v>
      <v xml:space="preserve">CC-BY-SA	</v>
      <v xml:space="preserve">http://en.wikipedia.org/wiki/Clive,_Iowa	</v>
      <v xml:space="preserve">http://creativecommons.org/licenses/by-sa/3.0/	</v>
    </spb>
    <spb s="0">
      <v xml:space="preserve">Wikipedia	Wikipedia	</v>
      <v xml:space="preserve">CC-BY-SA	CC-BY-SA	</v>
      <v xml:space="preserve">http://en.wikipedia.org/wiki/Clive,_Iowa	http://it.wikipedia.org/wiki/Clive_(Iowa)	</v>
      <v xml:space="preserve">http://creativecommons.org/licenses/by-sa/3.0/	http://creativecommons.org/licenses/by-sa/3.0/	</v>
    </spb>
    <spb s="0">
      <v xml:space="preserve">Wikipedia	Wikipedia	</v>
      <v xml:space="preserve">CC-BY-SA	CC-BY-SA	</v>
      <v xml:space="preserve">http://en.wikipedia.org/wiki/Clive,_Iowa	https://en.wikipedia.org/wiki/Clive,_Iowa	</v>
      <v xml:space="preserve">http://creativecommons.org/licenses/by-sa/3.0/	http://creativecommons.org/licenses/by-sa/3.0/	</v>
    </spb>
    <spb s="0">
      <v xml:space="preserve">Wikipedia	Wikipedia	</v>
      <v xml:space="preserve">CC-BY-SA	CC-BY-SA	</v>
      <v xml:space="preserve">http://en.wikipedia.org/wiki/Clive,_Iowa	http://es.wikipedia.org/wiki/Clive_(Iowa)	</v>
      <v xml:space="preserve">http://creativecommons.org/licenses/by-sa/3.0/	http://creativecommons.org/licenses/by-sa/3.0/	</v>
    </spb>
    <spb s="1">
      <v>1385</v>
      <v>1386</v>
      <v>1387</v>
      <v>1387</v>
      <v>1386</v>
      <v>1386</v>
      <v>1386</v>
      <v>1388</v>
      <v>1388</v>
      <v>1389</v>
    </spb>
    <spb s="0">
      <v xml:space="preserve">Wikipedia	Wikipedia	</v>
      <v xml:space="preserve">CC-BY-SA	CC-BY-SA	</v>
      <v xml:space="preserve">http://en.wikipedia.org/wiki/Maple_Plain,_Minnesota	http://es.wikipedia.org/wiki/Maple_Plain_(Minnesota)	</v>
      <v xml:space="preserve">http://creativecommons.org/licenses/by-sa/3.0/	http://creativecommons.org/licenses/by-sa/3.0/	</v>
    </spb>
    <spb s="0">
      <v xml:space="preserve">Wikipedia	Sec	</v>
      <v xml:space="preserve">CC-BY-SA		</v>
      <v xml:space="preserve">http://en.wikipedia.org/wiki/Maple_Plain,_Minnesota	https://www.sec.gov/cgi-bin/browse-edgar?action=getcompany&amp;CIK=0001443669	</v>
      <v xml:space="preserve">http://creativecommons.org/licenses/by-sa/3.0/		</v>
    </spb>
    <spb s="0">
      <v xml:space="preserve">Wikipedia	</v>
      <v xml:space="preserve">CC-BY-SA	</v>
      <v xml:space="preserve">http://en.wikipedia.org/wiki/Maple_Plain,_Minnesota	</v>
      <v xml:space="preserve">http://creativecommons.org/licenses/by-sa/3.0/	</v>
    </spb>
    <spb s="0">
      <v xml:space="preserve">Wikipedia	Wikipedia	Sec	</v>
      <v xml:space="preserve">CC-BY-SA	CC-BY-SA		</v>
      <v xml:space="preserve">http://en.wikipedia.org/wiki/Maple_Plain,_Minnesota	https://en.wikipedia.org/wiki/Maple_Plain,_Minnesota	https://www.sec.gov/cgi-bin/browse-edgar?action=getcompany&amp;CIK=0001443669	</v>
      <v xml:space="preserve">http://creativecommons.org/licenses/by-sa/3.0/	http://creativecommons.org/licenses/by-sa/3.0/		</v>
    </spb>
    <spb s="30">
      <v>1391</v>
      <v>1392</v>
      <v>1392</v>
      <v>1393</v>
      <v>1394</v>
      <v>1394</v>
      <v>1393</v>
    </spb>
    <spb s="0">
      <v xml:space="preserve">Wikipedia	</v>
      <v xml:space="preserve">CC-BY-SA	</v>
      <v xml:space="preserve">http://en.wikipedia.org/wiki/Spicer,_Minnesota	</v>
      <v xml:space="preserve">http://creativecommons.org/licenses/by-sa/3.0/	</v>
    </spb>
    <spb s="45">
      <v>1396</v>
      <v>1396</v>
      <v>1396</v>
      <v>1396</v>
      <v>1396</v>
      <v>1396</v>
      <v>1396</v>
      <v>1396</v>
      <v>1396</v>
    </spb>
    <spb s="0">
      <v xml:space="preserve">Wikipedia	</v>
      <v xml:space="preserve">CC-BY-SA	</v>
      <v xml:space="preserve">http://en.wikipedia.org/wiki/St._Louis	</v>
      <v xml:space="preserve">http://creativecommons.org/licenses/by-sa/3.0/	</v>
    </spb>
    <spb s="0">
      <v xml:space="preserve">Wikipedia	LinkedIn	Walkscore	</v>
      <v xml:space="preserve">CC-BY-SA			</v>
      <v xml:space="preserve">http://en.wikipedia.org/wiki/St._Louis	https://www.linkedin.com/company/city-of-st.-louis	https://www.walkscore.com/MO/St._Louis	</v>
      <v xml:space="preserve">http://creativecommons.org/licenses/by-sa/3.0/			</v>
    </spb>
    <spb s="0">
      <v xml:space="preserve">Wikipedia	Wikipedia	LinkedIn	Sec	</v>
      <v xml:space="preserve">CC-BY-SA	CC-BY-SA			</v>
      <v xml:space="preserve">http://en.wikipedia.org/wiki/St._Louis	https://en.wikipedia.org/wiki/St._Louis	https://www.linkedin.com/company/city-of-st.-louis	https://www.sec.gov/cgi-bin/browse-edgar?action=getcompany&amp;CIK=0001905665	</v>
      <v xml:space="preserve">http://creativecommons.org/licenses/by-sa/3.0/	http://creativecommons.org/licenses/by-sa/3.0/			</v>
    </spb>
    <spb s="27">
      <v>1398</v>
      <v>1399</v>
      <v>1398</v>
      <v>1399</v>
      <v>1398</v>
      <v>1400</v>
      <v>1400</v>
    </spb>
    <spb s="2">
      <v>37</v>
      <v>Name</v>
      <v>LearnMoreOnLink</v>
    </spb>
    <spb s="0">
      <v xml:space="preserve">Wikipedia	</v>
      <v xml:space="preserve">CC BY-SA 4.0	</v>
      <v xml:space="preserve">http://en.wikipedia.org/wiki/St._Louis	</v>
      <v xml:space="preserve">https://creativecommons.org/licenses/by-sa/4.0	</v>
    </spb>
    <spb s="0">
      <v xml:space="preserve">Wikipedia	</v>
      <v xml:space="preserve">CC-BY-SA	</v>
      <v xml:space="preserve">http://en.wikipedia.org/wiki/Meaford,_Ontario	</v>
      <v xml:space="preserve">http://creativecommons.org/licenses/by-sa/3.0/	</v>
    </spb>
    <spb s="1">
      <v>1404</v>
      <v>1404</v>
      <v>1404</v>
      <v>1404</v>
      <v>1404</v>
      <v>1404</v>
      <v>1404</v>
      <v>1404</v>
      <v>1404</v>
      <v>1404</v>
    </spb>
    <spb s="0">
      <v xml:space="preserve">Wikipedia	</v>
      <v xml:space="preserve">CC-BY-SA	</v>
      <v xml:space="preserve">http://ja.wikipedia.org/wiki/コロラドスプリングス	</v>
      <v xml:space="preserve">http://creativecommons.org/licenses/by-sa/3.0/	</v>
    </spb>
    <spb s="0">
      <v xml:space="preserve">Wikipedia	Sec	</v>
      <v xml:space="preserve">CC-BY-SA		</v>
      <v xml:space="preserve">http://ja.wikipedia.org/wiki/コロラドスプリングス	https://www.sec.gov/cgi-bin/browse-edgar?action=getcompany&amp;CIK=0001911342	</v>
      <v xml:space="preserve">http://creativecommons.org/licenses/by-sa/3.0/		</v>
    </spb>
    <spb s="60">
      <v>1406</v>
      <v>1407</v>
      <v>1407</v>
      <v>1407</v>
      <v>1407</v>
      <v>1406</v>
    </spb>
    <spb s="0">
      <v xml:space="preserve">Wikipedia	</v>
      <v xml:space="preserve">CC-BY-SA	</v>
      <v xml:space="preserve">http://en.wikipedia.org/wiki/Plymouth,_Michigan	</v>
      <v xml:space="preserve">http://creativecommons.org/licenses/by-sa/3.0/	</v>
    </spb>
    <spb s="0">
      <v xml:space="preserve">Wikipedia	Sec	</v>
      <v xml:space="preserve">CC-BY-SA		</v>
      <v xml:space="preserve">http://en.wikipedia.org/wiki/Plymouth,_Michigan	https://www.sec.gov/cgi-bin/browse-edgar?action=getcompany&amp;CIK=0001868491	</v>
      <v xml:space="preserve">http://creativecommons.org/licenses/by-sa/3.0/		</v>
    </spb>
    <spb s="0">
      <v xml:space="preserve">Wikipedia	Wikipedia	Sec	</v>
      <v xml:space="preserve">CC-BY-SA	CC-BY-SA		</v>
      <v xml:space="preserve">http://en.wikipedia.org/wiki/Plymouth,_Michigan	https://en.wikipedia.org/wiki/Plymouth,_Michigan	https://www.sec.gov/cgi-bin/browse-edgar?action=getcompany&amp;CIK=0001868491	</v>
      <v xml:space="preserve">http://creativecommons.org/licenses/by-sa/3.0/	http://creativecommons.org/licenses/by-sa/3.0/		</v>
    </spb>
    <spb s="26">
      <v>1409</v>
      <v>1410</v>
      <v>1409</v>
      <v>1410</v>
      <v>1409</v>
      <v>1411</v>
      <v>1411</v>
      <v>1409</v>
    </spb>
    <spb s="0">
      <v xml:space="preserve">Wikipedia	</v>
      <v xml:space="preserve">CC-BY-SA	</v>
      <v xml:space="preserve">http://en.wikipedia.org/wiki/Mililani,_Hawaii	</v>
      <v xml:space="preserve">http://creativecommons.org/licenses/by-sa/3.0/	</v>
    </spb>
    <spb s="1">
      <v>1413</v>
      <v>1413</v>
      <v>1413</v>
      <v>1413</v>
      <v>1413</v>
      <v>1413</v>
      <v>1413</v>
      <v>1413</v>
      <v>1413</v>
      <v>1413</v>
    </spb>
    <spb s="0">
      <v xml:space="preserve">Wikipedia	</v>
      <v xml:space="preserve">CC-BY-SA-3.0	</v>
      <v xml:space="preserve">http://en.wikipedia.org/wiki/Mililani,_Hawaii	</v>
      <v xml:space="preserve">http://creativecommons.org/licenses/by-sa/3.0/	</v>
    </spb>
    <spb s="0">
      <v xml:space="preserve">Wikipedia	</v>
      <v xml:space="preserve">CC-BY-SA	</v>
      <v xml:space="preserve">http://en.wikipedia.org/wiki/Cherry_Hills_Village,_Colorado	</v>
      <v xml:space="preserve">http://creativecommons.org/licenses/by-sa/3.0/	</v>
    </spb>
    <spb s="0">
      <v xml:space="preserve">Wikipedia	Wikipedia	</v>
      <v xml:space="preserve">CC-BY-SA	CC-BY-SA	</v>
      <v xml:space="preserve">http://en.wikipedia.org/wiki/Cherry_Hills_Village,_Colorado	http://es.wikipedia.org/wiki/Cherry_Hills_Village	</v>
      <v xml:space="preserve">http://creativecommons.org/licenses/by-sa/3.0/	http://creativecommons.org/licenses/by-sa/3.0/	</v>
    </spb>
    <spb s="26">
      <v>1416</v>
      <v>1416</v>
      <v>1416</v>
      <v>1416</v>
      <v>1416</v>
      <v>1416</v>
      <v>1416</v>
      <v>1417</v>
    </spb>
    <spb s="0">
      <v xml:space="preserve">Wikipedia	Wikipedia	</v>
      <v xml:space="preserve">CC-BY-SA	CC-BY-SA	</v>
      <v xml:space="preserve">http://en.wikipedia.org/wiki/The_Woodlands,_Texas	http://fr.wikipedia.org/wiki/The_Woodlands	</v>
      <v xml:space="preserve">http://creativecommons.org/licenses/by-sa/3.0/	http://creativecommons.org/licenses/by-sa/3.0/	</v>
    </spb>
    <spb s="0">
      <v xml:space="preserve">Wikipedia	Sec	Walkscore	</v>
      <v xml:space="preserve">CC-BY-SA			</v>
      <v xml:space="preserve">http://en.wikipedia.org/wiki/The_Woodlands,_Texas	https://www.sec.gov/cgi-bin/browse-edgar?action=getcompany&amp;CIK=0001908885	https://www.walkscore.com/TX/The_Woodlands	</v>
      <v xml:space="preserve">http://creativecommons.org/licenses/by-sa/3.0/			</v>
    </spb>
    <spb s="0">
      <v xml:space="preserve">Wikipedia	Wikipedia	</v>
      <v xml:space="preserve">CC-BY-SA	CC-BY-SA	</v>
      <v xml:space="preserve">http://en.wikipedia.org/wiki/The_Woodlands,_Texas	http://it.wikipedia.org/wiki/The_Woodlands	</v>
      <v xml:space="preserve">http://creativecommons.org/licenses/by-sa/3.0/	http://creativecommons.org/licenses/by-sa/3.0/	</v>
    </spb>
    <spb s="0">
      <v xml:space="preserve">Wikipedia	</v>
      <v xml:space="preserve">CC-BY-SA	</v>
      <v xml:space="preserve">http://en.wikipedia.org/wiki/The_Woodlands,_Texas	</v>
      <v xml:space="preserve">http://creativecommons.org/licenses/by-sa/3.0/	</v>
    </spb>
    <spb s="0">
      <v xml:space="preserve">Wikipedia	Wikipedia	Sec	</v>
      <v xml:space="preserve">CC-BY-SA	CC-BY-SA		</v>
      <v xml:space="preserve">http://en.wikipedia.org/wiki/The_Woodlands,_Texas	https://en.wikipedia.org/wiki/The_Woodlands,_Texas	https://www.sec.gov/cgi-bin/browse-edgar?action=getcompany&amp;CIK=0001908885	</v>
      <v xml:space="preserve">http://creativecommons.org/licenses/by-sa/3.0/	http://creativecommons.org/licenses/by-sa/3.0/		</v>
    </spb>
    <spb s="0">
      <v xml:space="preserve">Wikipedia	Wikipedia	</v>
      <v xml:space="preserve">CC-BY-SA	CC-BY-SA	</v>
      <v xml:space="preserve">http://en.wikipedia.org/wiki/The_Woodlands,_Texas	http://es.wikipedia.org/wiki/The_Woodlands_(Texas)	</v>
      <v xml:space="preserve">http://creativecommons.org/licenses/by-sa/3.0/	http://creativecommons.org/licenses/by-sa/3.0/	</v>
    </spb>
    <spb s="1">
      <v>1419</v>
      <v>1420</v>
      <v>1421</v>
      <v>1421</v>
      <v>1422</v>
      <v>1420</v>
      <v>1422</v>
      <v>1423</v>
      <v>1423</v>
      <v>1424</v>
    </spb>
    <spb s="0">
      <v xml:space="preserve">Wikipedia	</v>
      <v xml:space="preserve">CC BY-SA 4.0	</v>
      <v xml:space="preserve">http://en.wikipedia.org/wiki/The_Woodlands,_Texas	</v>
      <v xml:space="preserve">https://creativecommons.org/licenses/by-sa/4.0	</v>
    </spb>
    <spb s="0">
      <v xml:space="preserve">Wikipedia	</v>
      <v xml:space="preserve">CC-BY-SA	</v>
      <v xml:space="preserve">http://en.wikipedia.org/wiki/Roswell,_Georgia	</v>
      <v xml:space="preserve">http://creativecommons.org/licenses/by-sa/3.0/	</v>
    </spb>
    <spb s="0">
      <v xml:space="preserve">Wikipedia	Sec	</v>
      <v xml:space="preserve">CC-BY-SA		</v>
      <v xml:space="preserve">http://en.wikipedia.org/wiki/Roswell,_Georgia	https://www.sec.gov/cgi-bin/browse-edgar?action=getcompany&amp;CIK=0001813495	</v>
      <v xml:space="preserve">http://creativecommons.org/licenses/by-sa/3.0/		</v>
    </spb>
    <spb s="0">
      <v xml:space="preserve">Wikipedia	Wikipedia	</v>
      <v xml:space="preserve">CC-BY-SA	CC-BY-SA	</v>
      <v xml:space="preserve">http://en.wikipedia.org/wiki/Roswell,_Georgia	http://it.wikipedia.org/wiki/Roswell_(Georgia)	</v>
      <v xml:space="preserve">http://creativecommons.org/licenses/by-sa/3.0/	http://creativecommons.org/licenses/by-sa/3.0/	</v>
    </spb>
    <spb s="0">
      <v xml:space="preserve">Wikipedia	Wikipedia	Sec	</v>
      <v xml:space="preserve">CC-BY-SA	CC-BY-SA		</v>
      <v xml:space="preserve">http://en.wikipedia.org/wiki/Roswell,_Georgia	https://en.wikipedia.org/wiki/Roswell,_Georgia	https://www.sec.gov/cgi-bin/browse-edgar?action=getcompany&amp;CIK=0001813495	</v>
      <v xml:space="preserve">http://creativecommons.org/licenses/by-sa/3.0/	http://creativecommons.org/licenses/by-sa/3.0/		</v>
    </spb>
    <spb s="0">
      <v xml:space="preserve">Wikipedia	Wikipedia	</v>
      <v xml:space="preserve">CC-BY-SA	CC-BY-SA	</v>
      <v xml:space="preserve">http://en.wikipedia.org/wiki/Roswell,_Georgia	http://es.wikipedia.org/wiki/Roswell_(Georgia)	</v>
      <v xml:space="preserve">http://creativecommons.org/licenses/by-sa/3.0/	http://creativecommons.org/licenses/by-sa/3.0/	</v>
    </spb>
    <spb s="1">
      <v>1427</v>
      <v>1428</v>
      <v>1429</v>
      <v>1429</v>
      <v>1427</v>
      <v>1428</v>
      <v>1427</v>
      <v>1430</v>
      <v>1430</v>
      <v>1431</v>
    </spb>
    <spb s="0">
      <v xml:space="preserve">Wikipedia	</v>
      <v xml:space="preserve">CC-BY-SA	</v>
      <v xml:space="preserve">http://en.wikipedia.org/wiki/Montevallo,_Alabama	</v>
      <v xml:space="preserve">http://creativecommons.org/licenses/by-sa/3.0/	</v>
    </spb>
    <spb s="0">
      <v xml:space="preserve">Wikipedia	Wikipedia	</v>
      <v xml:space="preserve">CC-BY-SA	CC-BY-SA	</v>
      <v xml:space="preserve">http://en.wikipedia.org/wiki/Montevallo,_Alabama	http://es.wikipedia.org/wiki/Montevallo_(Alabama)	</v>
      <v xml:space="preserve">http://creativecommons.org/licenses/by-sa/3.0/	http://creativecommons.org/licenses/by-sa/3.0/	</v>
    </spb>
    <spb s="0">
      <v xml:space="preserve">Wikipedia	Wikipedia	Wikipedia	</v>
      <v xml:space="preserve">CC-BY-SA	CC-BY-SA	CC-BY-SA	</v>
      <v xml:space="preserve">http://en.wikipedia.org/wiki/Montevallo,_Alabama	http://es.wikipedia.org/wiki/Montevallo_(Alabama)	http://fr.wikipedia.org/wiki/Montevallo	</v>
      <v xml:space="preserve">http://creativecommons.org/licenses/by-sa/3.0/	http://creativecommons.org/licenses/by-sa/3.0/	http://creativecommons.org/licenses/by-sa/3.0/	</v>
    </spb>
    <spb s="1">
      <v>1433</v>
      <v>1433</v>
      <v>1434</v>
      <v>1434</v>
      <v>1433</v>
      <v>1433</v>
      <v>1433</v>
      <v>1433</v>
      <v>1433</v>
      <v>1435</v>
    </spb>
    <spb s="0">
      <v xml:space="preserve">Wikipedia	</v>
      <v xml:space="preserve">CC-BY-SA	</v>
      <v xml:space="preserve">http://en.wikipedia.org/wiki/Waterford,_Connecticut	</v>
      <v xml:space="preserve">http://creativecommons.org/licenses/by-sa/3.0/	</v>
    </spb>
    <spb s="0">
      <v xml:space="preserve">Wikipedia	Wikipedia	</v>
      <v xml:space="preserve">CC-BY-SA	CC-BY-SA	</v>
      <v xml:space="preserve">http://en.wikipedia.org/wiki/Waterford,_Connecticut	http://it.wikipedia.org/wiki/Waterford_(Connecticut)	</v>
      <v xml:space="preserve">http://creativecommons.org/licenses/by-sa/3.0/	http://creativecommons.org/licenses/by-sa/3.0/	</v>
    </spb>
    <spb s="1">
      <v>1437</v>
      <v>1437</v>
      <v>1438</v>
      <v>1438</v>
      <v>1437</v>
      <v>1437</v>
      <v>1437</v>
      <v>1437</v>
      <v>1437</v>
      <v>1437</v>
    </spb>
    <spb s="0">
      <v xml:space="preserve">Wikipedia	</v>
      <v xml:space="preserve">CC-BY-SA	</v>
      <v xml:space="preserve">http://en.wikipedia.org/wiki/Hilo,_Hawaii	</v>
      <v xml:space="preserve">http://creativecommons.org/licenses/by-sa/3.0/	</v>
    </spb>
    <spb s="0">
      <v xml:space="preserve">Wikipedia	US Census	</v>
      <v xml:space="preserve">CC-BY-SA		</v>
      <v xml:space="preserve">http://en.wikipedia.org/wiki/Hilo,_Hawaii	http://www.census.gov/quickfacts/table/PST045215/1514650	</v>
      <v xml:space="preserve">http://creativecommons.org/licenses/by-sa/3.0/		</v>
    </spb>
    <spb s="0">
      <v xml:space="preserve">Wikipedia	Wikipedia	</v>
      <v xml:space="preserve">CC-BY-SA	CC-BY-SA	</v>
      <v xml:space="preserve">http://en.wikipedia.org/wiki/Hilo,_Hawaii	http://it.wikipedia.org/wiki/Hilo_(Hawaii)	</v>
      <v xml:space="preserve">http://creativecommons.org/licenses/by-sa/3.0/	http://creativecommons.org/licenses/by-sa/3.0/	</v>
    </spb>
    <spb s="0">
      <v xml:space="preserve">Wikipedia	US Census	Wikipedia	</v>
      <v xml:space="preserve">CC-BY-SA		CC-BY-SA	</v>
      <v xml:space="preserve">http://en.wikipedia.org/wiki/Hilo,_Hawaii	http://www.census.gov/quickfacts/table/PST045215/1514650	https://en.wikipedia.org/wiki/Hilo,_Hawaii	</v>
      <v xml:space="preserve">http://creativecommons.org/licenses/by-sa/3.0/		http://creativecommons.org/licenses/by-sa/3.0/	</v>
    </spb>
    <spb s="1">
      <v>1440</v>
      <v>1441</v>
      <v>1442</v>
      <v>1442</v>
      <v>1440</v>
      <v>1441</v>
      <v>1440</v>
      <v>1443</v>
      <v>1443</v>
      <v>1440</v>
    </spb>
    <spb s="0">
      <v xml:space="preserve">Wikipedia	</v>
      <v xml:space="preserve">CC-BY-SA-3.0	</v>
      <v xml:space="preserve">http://zh.wikipedia.org/wiki/希洛_(夏威夷州)	</v>
      <v xml:space="preserve">http://creativecommons.org/licenses/by-sa/3.0/	</v>
    </spb>
    <spb s="0">
      <v xml:space="preserve">Wikipedia	</v>
      <v xml:space="preserve">CC-BY-SA	</v>
      <v xml:space="preserve">http://en.wikipedia.org/wiki/Elburn,_Illinois	</v>
      <v xml:space="preserve">http://creativecommons.org/licenses/by-sa/3.0/	</v>
    </spb>
    <spb s="26">
      <v>1446</v>
      <v>1446</v>
      <v>1446</v>
      <v>1446</v>
      <v>1446</v>
      <v>1446</v>
      <v>1446</v>
      <v>1446</v>
    </spb>
    <spb s="0">
      <v xml:space="preserve">Wikipedia	</v>
      <v xml:space="preserve">CC-BY-SA	</v>
      <v xml:space="preserve">http://en.wikipedia.org/wiki/Egg_Harbor_Township,_New_Jersey	</v>
      <v xml:space="preserve">http://creativecommons.org/licenses/by-sa/3.0/	</v>
    </spb>
    <spb s="0">
      <v xml:space="preserve">Wikipedia	Wikipedia	Sec	</v>
      <v xml:space="preserve">CC-BY-SA	CC-BY-SA		</v>
      <v xml:space="preserve">http://en.wikipedia.org/wiki/Egg_Harbor_Township,_New_Jersey	https://en.wikipedia.org/wiki/Egg_Harbor_Township,_New_Jersey	https://www.sec.gov/cgi-bin/browse-edgar?action=getcompany&amp;CIK=0001511739	</v>
      <v xml:space="preserve">http://creativecommons.org/licenses/by-sa/3.0/	http://creativecommons.org/licenses/by-sa/3.0/		</v>
    </spb>
    <spb s="0">
      <v xml:space="preserve">Wikipedia	Wikipedia	</v>
      <v xml:space="preserve">CC-BY-SA	CC-BY-SA	</v>
      <v xml:space="preserve">http://en.wikipedia.org/wiki/Egg_Harbor_Township,_New_Jersey	http://es.wikipedia.org/wiki/Municipio_de_Egg_Harbor	</v>
      <v xml:space="preserve">http://creativecommons.org/licenses/by-sa/3.0/	http://creativecommons.org/licenses/by-sa/3.0/	</v>
    </spb>
    <spb s="61">
      <v>1448</v>
      <v>1448</v>
      <v>1448</v>
      <v>1448</v>
      <v>1449</v>
      <v>1449</v>
      <v>1450</v>
    </spb>
    <spb s="0">
      <v xml:space="preserve">Wikipedia	</v>
      <v xml:space="preserve">CC-BY-SA	</v>
      <v xml:space="preserve">http://en.wikipedia.org/wiki/Maurepas,_Louisiana	</v>
      <v xml:space="preserve">http://creativecommons.org/licenses/by-sa/3.0/	</v>
    </spb>
    <spb s="62">
      <v>1452</v>
      <v>1452</v>
      <v>1452</v>
      <v>1452</v>
      <v>1452</v>
      <v>1452</v>
    </spb>
    <spb s="0">
      <v xml:space="preserve">Wikipedia	</v>
      <v xml:space="preserve">CC-BY-SA	</v>
      <v xml:space="preserve">http://en.wikipedia.org/wiki/Lucas,_Texas	</v>
      <v xml:space="preserve">http://creativecommons.org/licenses/by-sa/3.0/	</v>
    </spb>
    <spb s="30">
      <v>1454</v>
      <v>1454</v>
      <v>1454</v>
      <v>1454</v>
      <v>1454</v>
      <v>1454</v>
      <v>1454</v>
    </spb>
    <spb s="0">
      <v xml:space="preserve">Wikipedia	</v>
      <v xml:space="preserve">CC-BY-SA	</v>
      <v xml:space="preserve">http://en.wikipedia.org/wiki/Byron_Center,_Michigan	</v>
      <v xml:space="preserve">http://creativecommons.org/licenses/by-sa/3.0/	</v>
    </spb>
    <spb s="0">
      <v xml:space="preserve">Wikipedia	Wikipedia	</v>
      <v xml:space="preserve">CC-BY-SA	CC-BY-SA	</v>
      <v xml:space="preserve">http://en.wikipedia.org/wiki/Byron_Center,_Michigan	https://en.wikipedia.org/wiki/Byron_Center,_Michigan	</v>
      <v xml:space="preserve">http://creativecommons.org/licenses/by-sa/3.0/	http://creativecommons.org/licenses/by-sa/3.0/	</v>
    </spb>
    <spb s="26">
      <v>1456</v>
      <v>1456</v>
      <v>1456</v>
      <v>1456</v>
      <v>1456</v>
      <v>1457</v>
      <v>1457</v>
      <v>1456</v>
    </spb>
    <spb s="0">
      <v xml:space="preserve">Wikipedia	Wikipedia	</v>
      <v xml:space="preserve">CC-BY-SA	CC-BY-SA	</v>
      <v xml:space="preserve">http://en.wikipedia.org/wiki/Whitefish_Bay,_Wisconsin	http://de.wikipedia.org/wiki/Whitefish_Bay	</v>
      <v xml:space="preserve">http://creativecommons.org/licenses/by-sa/3.0/	http://creativecommons.org/licenses/by-sa/3.0/	</v>
    </spb>
    <spb s="0">
      <v xml:space="preserve">Wikipedia	</v>
      <v xml:space="preserve">CC-BY-SA	</v>
      <v xml:space="preserve">http://en.wikipedia.org/wiki/Whitefish_Bay,_Wisconsin	</v>
      <v xml:space="preserve">http://creativecommons.org/licenses/by-sa/3.0/	</v>
    </spb>
    <spb s="1">
      <v>1459</v>
      <v>1460</v>
      <v>1460</v>
      <v>1460</v>
      <v>1460</v>
      <v>1460</v>
      <v>1460</v>
      <v>1460</v>
      <v>1460</v>
      <v>1460</v>
    </spb>
    <spb s="0">
      <v xml:space="preserve">Wikipedia	</v>
      <v xml:space="preserve">CC-BY-SA	</v>
      <v xml:space="preserve">http://en.wikipedia.org/wiki/Duluth,_Minnesota	</v>
      <v xml:space="preserve">http://creativecommons.org/licenses/by-sa/3.0/	</v>
    </spb>
    <spb s="0">
      <v xml:space="preserve">Wikipedia	Sec	</v>
      <v xml:space="preserve">CC-BY-SA		</v>
      <v xml:space="preserve">http://en.wikipedia.org/wiki/Duluth,_Minnesota	https://www.sec.gov/cgi-bin/browse-edgar?action=getcompany&amp;CIK=0001693032	</v>
      <v xml:space="preserve">http://creativecommons.org/licenses/by-sa/3.0/		</v>
    </spb>
    <spb s="0">
      <v xml:space="preserve">Wikipedia	Wikipedia	Sec	</v>
      <v xml:space="preserve">CC-BY-SA	CC-BY-SA		</v>
      <v xml:space="preserve">http://en.wikipedia.org/wiki/Duluth,_Minnesota	https://en.wikipedia.org/wiki/Duluth,_Minnesota	https://www.sec.gov/cgi-bin/browse-edgar?action=getcompany&amp;CIK=0001693032	</v>
      <v xml:space="preserve">http://creativecommons.org/licenses/by-sa/3.0/	http://creativecommons.org/licenses/by-sa/3.0/		</v>
    </spb>
    <spb s="1">
      <v>1462</v>
      <v>1463</v>
      <v>1462</v>
      <v>1462</v>
      <v>1462</v>
      <v>1463</v>
      <v>1462</v>
      <v>1464</v>
      <v>1464</v>
      <v>1462</v>
    </spb>
    <spb s="0">
      <v xml:space="preserve">Wikipedia	Wikipedia	</v>
      <v xml:space="preserve">CC-BY-SA	CC-BY-SA	</v>
      <v xml:space="preserve">http://en.wikipedia.org/wiki/San_Francisco	http://fr.wikipedia.org/wiki/San_Francisco	</v>
      <v xml:space="preserve">http://creativecommons.org/licenses/by-sa/3.0/	http://creativecommons.org/licenses/by-sa/3.0/	</v>
    </spb>
    <spb s="0">
      <v xml:space="preserve">Wikipedia	Wikidata	Wikipedia	Indeed	US Census	Sec	</v>
      <v xml:space="preserve">CC-BY-SA		CC-BY-SA				</v>
      <v xml:space="preserve">http://en.wikipedia.org/wiki/San_Francisco	https://www.wikidata.org/wiki/Q62	http://es.wikipedia.org/wiki/San_Francisco	https://www.indeed.com/cmp/SAN-Francisco-Department-of-Elections/about	http://www.census.gov/quickfacts/table/WTN220212/06075	https://www.sec.gov/cgi-bin/browse-edgar?action=getcompany&amp;CIK=0001923934	</v>
      <v xml:space="preserve">http://creativecommons.org/licenses/by-sa/3.0/		http://creativecommons.org/licenses/by-sa/3.0/				</v>
    </spb>
    <spb s="0">
      <v xml:space="preserve">Wikipedia	</v>
      <v xml:space="preserve">CC-BY-SA	</v>
      <v xml:space="preserve">http://en.wikipedia.org/wiki/San_Francisco	</v>
      <v xml:space="preserve">http://creativecommons.org/licenses/by-sa/3.0/	</v>
    </spb>
    <spb s="0">
      <v xml:space="preserve">Wikipedia	Indeed	US Census	Wikipedia	Sec	</v>
      <v xml:space="preserve">CC-BY-SA			CC-BY-SA		</v>
      <v xml:space="preserve">http://en.wikipedia.org/wiki/San_Francisco	https://www.indeed.com/cmp/SAN-Francisco-Department-of-Elections/about	http://www.census.gov/quickfacts/table/WTN220212/06075	https://en.wikipedia.org/wiki/San_Francisco	https://www.sec.gov/cgi-bin/browse-edgar?action=getcompany&amp;CIK=0001923934	</v>
      <v xml:space="preserve">http://creativecommons.org/licenses/by-sa/3.0/			http://creativecommons.org/licenses/by-sa/3.0/		</v>
    </spb>
    <spb s="27">
      <v>1466</v>
      <v>1467</v>
      <v>1468</v>
      <v>1467</v>
      <v>1468</v>
      <v>1469</v>
      <v>1469</v>
    </spb>
    <spb s="0">
      <v xml:space="preserve">Wikipedia	Wikipedia	Wikipedia	</v>
      <v xml:space="preserve">CC-BY-SA	CC-BY-SA	CC-BY-SA	</v>
      <v xml:space="preserve">http://en.wikipedia.org/wiki/Somerville,_Texas	http://es.wikipedia.org/wiki/Somerville_(Texas)	http://fr.wikipedia.org/wiki/Somerville_(Texas)	</v>
      <v xml:space="preserve">http://creativecommons.org/licenses/by-sa/3.0/	http://creativecommons.org/licenses/by-sa/3.0/	http://creativecommons.org/licenses/by-sa/3.0/	</v>
    </spb>
    <spb s="0">
      <v xml:space="preserve">Wikipedia	</v>
      <v xml:space="preserve">CC-BY-SA	</v>
      <v xml:space="preserve">http://en.wikipedia.org/wiki/Somerville,_Texas	</v>
      <v xml:space="preserve">http://creativecommons.org/licenses/by-sa/3.0/	</v>
    </spb>
    <spb s="0">
      <v xml:space="preserve">Wikipedia	Wikipedia	</v>
      <v xml:space="preserve">CC-BY-SA	CC-BY-SA	</v>
      <v xml:space="preserve">http://en.wikipedia.org/wiki/Somerville,_Texas	http://it.wikipedia.org/wiki/Somerville_(Texas)	</v>
      <v xml:space="preserve">http://creativecommons.org/licenses/by-sa/3.0/	http://creativecommons.org/licenses/by-sa/3.0/	</v>
    </spb>
    <spb s="0">
      <v xml:space="preserve">Wikipedia	Wikipedia	</v>
      <v xml:space="preserve">CC-BY-SA	CC-BY-SA	</v>
      <v xml:space="preserve">http://en.wikipedia.org/wiki/Somerville,_Texas	http://fr.wikipedia.org/wiki/Somerville_(Texas)	</v>
      <v xml:space="preserve">http://creativecommons.org/licenses/by-sa/3.0/	http://creativecommons.org/licenses/by-sa/3.0/	</v>
    </spb>
    <spb s="1">
      <v>1471</v>
      <v>1472</v>
      <v>1473</v>
      <v>1473</v>
      <v>1472</v>
      <v>1472</v>
      <v>1472</v>
      <v>1472</v>
      <v>1472</v>
      <v>1474</v>
    </spb>
    <spb s="0">
      <v xml:space="preserve">Wikipedia	Wikipedia	Wikipedia	</v>
      <v xml:space="preserve">CC-BY-SA	CC-BY-SA	CC-BY-SA	</v>
      <v xml:space="preserve">http://en.wikipedia.org/wiki/Kimberly,_Wisconsin	http://de.wikipedia.org/wiki/Kimberly_(Wisconsin)	http://es.wikipedia.org/wiki/Kimberly_(Wisconsin)	</v>
      <v xml:space="preserve">http://creativecommons.org/licenses/by-sa/3.0/	http://creativecommons.org/licenses/by-sa/3.0/	http://creativecommons.org/licenses/by-sa/3.0/	</v>
    </spb>
    <spb s="0">
      <v xml:space="preserve">Wikipedia	US Census	</v>
      <v xml:space="preserve">CC-BY-SA		</v>
      <v xml:space="preserve">http://en.wikipedia.org/wiki/Kimberly,_Wisconsin	http://www.census.gov/quickfacts/table/PST045215/5539650	</v>
      <v xml:space="preserve">http://creativecommons.org/licenses/by-sa/3.0/		</v>
    </spb>
    <spb s="0">
      <v xml:space="preserve">Wikipedia	</v>
      <v xml:space="preserve">CC-BY-SA	</v>
      <v xml:space="preserve">http://en.wikipedia.org/wiki/Kimberly,_Wisconsin	</v>
      <v xml:space="preserve">http://creativecommons.org/licenses/by-sa/3.0/	</v>
    </spb>
    <spb s="26">
      <v>1476</v>
      <v>1477</v>
      <v>1478</v>
      <v>1477</v>
      <v>1478</v>
      <v>1477</v>
      <v>1477</v>
      <v>1478</v>
    </spb>
    <spb s="0">
      <v xml:space="preserve">Wikipedia	</v>
      <v xml:space="preserve">CC-BY-SA	</v>
      <v xml:space="preserve">http://en.wikipedia.org/wiki/Alpine,_California	</v>
      <v xml:space="preserve">http://creativecommons.org/licenses/by-sa/3.0/	</v>
    </spb>
    <spb s="0">
      <v xml:space="preserve">Wikipedia	Wikipedia	</v>
      <v xml:space="preserve">CC-BY-SA	CC-BY-SA	</v>
      <v xml:space="preserve">http://en.wikipedia.org/wiki/Alpine,_California	http://es.wikipedia.org/wiki/Alpine_(California)	</v>
      <v xml:space="preserve">http://creativecommons.org/licenses/by-sa/3.0/	http://creativecommons.org/licenses/by-sa/3.0/	</v>
    </spb>
    <spb s="1">
      <v>1480</v>
      <v>1480</v>
      <v>1480</v>
      <v>1480</v>
      <v>1480</v>
      <v>1480</v>
      <v>1480</v>
      <v>1480</v>
      <v>1480</v>
      <v>1481</v>
    </spb>
    <spb s="0">
      <v xml:space="preserve">Wikipedia	</v>
      <v xml:space="preserve">CC-BY-SA-3.0	</v>
      <v xml:space="preserve">http://de.wikipedia.org/wiki/Alpine_(San_Diego_County,_Kalifornien)	</v>
      <v xml:space="preserve">http://creativecommons.org/licenses/by-sa/3.0/	</v>
    </spb>
    <spb s="0">
      <v xml:space="preserve">Wikipedia	</v>
      <v xml:space="preserve">CC-BY-SA	</v>
      <v xml:space="preserve">http://en.wikipedia.org/wiki/Alta_Loma,_Rancho_Cucamonga,_California	</v>
      <v xml:space="preserve">http://creativecommons.org/licenses/by-sa/3.0/	</v>
    </spb>
    <spb s="62">
      <v>1484</v>
      <v>1484</v>
      <v>1484</v>
      <v>1484</v>
      <v>1484</v>
      <v>1484</v>
    </spb>
    <spb s="0">
      <v xml:space="preserve">Wikipedia	</v>
      <v xml:space="preserve">CC-BY-SA	</v>
      <v xml:space="preserve">http://en.wikipedia.org/wiki/Crete,_Illinois	</v>
      <v xml:space="preserve">http://creativecommons.org/licenses/by-sa/3.0/	</v>
    </spb>
    <spb s="0">
      <v xml:space="preserve">Wikipedia	Wikipedia	</v>
      <v xml:space="preserve">CC-BY-SA	CC-BY-SA	</v>
      <v xml:space="preserve">http://en.wikipedia.org/wiki/Crete,_Illinois	http://fr.wikipedia.org/wiki/Crete_(Illinois)	</v>
      <v xml:space="preserve">http://creativecommons.org/licenses/by-sa/3.0/	http://creativecommons.org/licenses/by-sa/3.0/	</v>
    </spb>
    <spb s="26">
      <v>1486</v>
      <v>1486</v>
      <v>1486</v>
      <v>1486</v>
      <v>1486</v>
      <v>1486</v>
      <v>1486</v>
      <v>1487</v>
    </spb>
    <spb s="0">
      <v xml:space="preserve">Wikipedia	</v>
      <v xml:space="preserve">CC-BY-SA-3.0	</v>
      <v xml:space="preserve">http://zh.wikipedia.org/wiki/克里特_(伊利諾伊州)	</v>
      <v xml:space="preserve">http://creativecommons.org/licenses/by-sa/3.0/	</v>
    </spb>
    <spb s="0">
      <v xml:space="preserve">Wikipedia	</v>
      <v xml:space="preserve">CC-BY-SA	</v>
      <v xml:space="preserve">http://en.wikipedia.org/wiki/St._Augustine,_Florida	</v>
      <v xml:space="preserve">http://creativecommons.org/licenses/by-sa/3.0/	</v>
    </spb>
    <spb s="0">
      <v xml:space="preserve">Wikipedia	Wikipedia	Sec	</v>
      <v xml:space="preserve">CC-BY-SA	CC-BY-SA		</v>
      <v xml:space="preserve">http://en.wikipedia.org/wiki/St._Augustine,_Florida	https://en.wikipedia.org/wiki/St._Augustine,_Florida	https://www.sec.gov/cgi-bin/browse-edgar?action=getcompany&amp;CIK=0001914987	</v>
      <v xml:space="preserve">http://creativecommons.org/licenses/by-sa/3.0/	http://creativecommons.org/licenses/by-sa/3.0/		</v>
    </spb>
    <spb s="1">
      <v>1490</v>
      <v>1490</v>
      <v>1490</v>
      <v>1490</v>
      <v>1490</v>
      <v>1490</v>
      <v>1490</v>
      <v>1491</v>
      <v>1491</v>
      <v>1490</v>
    </spb>
    <spb s="0">
      <v xml:space="preserve">Wikipedia	</v>
      <v xml:space="preserve">CC BY-SA 3.0	</v>
      <v xml:space="preserve">http://en.wikipedia.org/wiki/St._Augustine,_Florida	</v>
      <v xml:space="preserve">https://creativecommons.org/licenses/by-sa/3.0	</v>
    </spb>
    <spb s="0">
      <v xml:space="preserve">Wikipedia	</v>
      <v xml:space="preserve">CC-BY-SA	</v>
      <v xml:space="preserve">http://en.wikipedia.org/wiki/Midwest_City,_Oklahoma	</v>
      <v xml:space="preserve">http://creativecommons.org/licenses/by-sa/3.0/	</v>
    </spb>
    <spb s="0">
      <v xml:space="preserve">Wikipedia	Sec	</v>
      <v xml:space="preserve">CC-BY-SA		</v>
      <v xml:space="preserve">http://en.wikipedia.org/wiki/Midwest_City,_Oklahoma	https://www.sec.gov/cgi-bin/browse-edgar?action=getcompany&amp;CIK=0001058330	</v>
      <v xml:space="preserve">http://creativecommons.org/licenses/by-sa/3.0/		</v>
    </spb>
    <spb s="0">
      <v xml:space="preserve">Wikipedia	Wikipedia	</v>
      <v xml:space="preserve">CC-BY-SA	CC-BY-SA	</v>
      <v xml:space="preserve">http://en.wikipedia.org/wiki/Midwest_City,_Oklahoma	http://it.wikipedia.org/wiki/Midwest_City	</v>
      <v xml:space="preserve">http://creativecommons.org/licenses/by-sa/3.0/	http://creativecommons.org/licenses/by-sa/3.0/	</v>
    </spb>
    <spb s="45">
      <v>1494</v>
      <v>1495</v>
      <v>1496</v>
      <v>1496</v>
      <v>1495</v>
      <v>1494</v>
      <v>1495</v>
      <v>1495</v>
      <v>1494</v>
    </spb>
    <spb s="0">
      <v xml:space="preserve">Wikipedia	</v>
      <v xml:space="preserve">CC-BY-SA	</v>
      <v xml:space="preserve">http://en.wikipedia.org/wiki/Titusville,_Florida	</v>
      <v xml:space="preserve">http://creativecommons.org/licenses/by-sa/3.0/	</v>
    </spb>
    <spb s="0">
      <v xml:space="preserve">Wikipedia	Wikipedia	</v>
      <v xml:space="preserve">CC-BY-SA	CC-BY-SA	</v>
      <v xml:space="preserve">http://en.wikipedia.org/wiki/Titusville,_Florida	https://en.wikipedia.org/wiki/Titusville,_Florida	</v>
      <v xml:space="preserve">http://creativecommons.org/licenses/by-sa/3.0/	http://creativecommons.org/licenses/by-sa/3.0/	</v>
    </spb>
    <spb s="26">
      <v>1498</v>
      <v>1498</v>
      <v>1498</v>
      <v>1498</v>
      <v>1498</v>
      <v>1499</v>
      <v>1499</v>
      <v>1498</v>
    </spb>
    <spb s="0">
      <v xml:space="preserve">Wikipedia	</v>
      <v xml:space="preserve">CC-BY-SA-3.0	</v>
      <v xml:space="preserve">http://en.wikipedia.org/wiki/Titusville,_Florida	</v>
      <v xml:space="preserve">http://creativecommons.org/licenses/by-sa/3.0/	</v>
    </spb>
    <spb s="0">
      <v xml:space="preserve">Wikipedia	</v>
      <v xml:space="preserve">CC-BY-SA	</v>
      <v xml:space="preserve">http://en.wikipedia.org/wiki/Otisco,_Indiana	</v>
      <v xml:space="preserve">http://creativecommons.org/licenses/by-sa/3.0/	</v>
    </spb>
    <spb s="62">
      <v>1502</v>
      <v>1502</v>
      <v>1502</v>
      <v>1502</v>
      <v>1502</v>
      <v>1502</v>
    </spb>
    <spb s="0">
      <v xml:space="preserve">Wikipedia	</v>
      <v xml:space="preserve">CC-BY-SA	</v>
      <v xml:space="preserve">http://en.wikipedia.org/wiki/Zionsville,_Indiana	</v>
      <v xml:space="preserve">http://creativecommons.org/licenses/by-sa/3.0/	</v>
    </spb>
    <spb s="0">
      <v xml:space="preserve">Wikipedia	Sec	</v>
      <v xml:space="preserve">CC-BY-SA		</v>
      <v xml:space="preserve">http://en.wikipedia.org/wiki/Zionsville,_Indiana	https://www.sec.gov/cgi-bin/browse-edgar?action=getcompany&amp;CIK=0001373604	</v>
      <v xml:space="preserve">http://creativecommons.org/licenses/by-sa/3.0/		</v>
    </spb>
    <spb s="0">
      <v xml:space="preserve">Wikipedia	Wikipedia	Sec	</v>
      <v xml:space="preserve">CC-BY-SA	CC-BY-SA		</v>
      <v xml:space="preserve">http://en.wikipedia.org/wiki/Zionsville,_Indiana	https://en.wikipedia.org/wiki/Zionsville,_Indiana	https://www.sec.gov/cgi-bin/browse-edgar?action=getcompany&amp;CIK=0001373604	</v>
      <v xml:space="preserve">http://creativecommons.org/licenses/by-sa/3.0/	http://creativecommons.org/licenses/by-sa/3.0/		</v>
    </spb>
    <spb s="26">
      <v>1504</v>
      <v>1505</v>
      <v>1504</v>
      <v>1505</v>
      <v>1504</v>
      <v>1506</v>
      <v>1506</v>
      <v>1504</v>
    </spb>
    <spb s="0">
      <v xml:space="preserve">Wikipedia	</v>
      <v xml:space="preserve">CC-BY-SA	</v>
      <v xml:space="preserve">http://en.wikipedia.org/wiki/Ontario,_Ohio	</v>
      <v xml:space="preserve">http://creativecommons.org/licenses/by-sa/3.0/	</v>
    </spb>
    <spb s="26">
      <v>1508</v>
      <v>1508</v>
      <v>1508</v>
      <v>1508</v>
      <v>1508</v>
      <v>1508</v>
      <v>1508</v>
      <v>1508</v>
    </spb>
    <spb s="0">
      <v xml:space="preserve">Wikipedia	</v>
      <v xml:space="preserve">CC-BY-SA	</v>
      <v xml:space="preserve">http://en.wikipedia.org/wiki/Paxton,_Illinois	</v>
      <v xml:space="preserve">http://creativecommons.org/licenses/by-sa/3.0/	</v>
    </spb>
    <spb s="1">
      <v>1510</v>
      <v>1510</v>
      <v>1510</v>
      <v>1510</v>
      <v>1510</v>
      <v>1510</v>
      <v>1510</v>
      <v>1510</v>
      <v>1510</v>
      <v>1510</v>
    </spb>
    <spb s="0">
      <v xml:space="preserve">Wikipedia	Wikipedia	</v>
      <v xml:space="preserve">CC-BY-SA	CC-BY-SA	</v>
      <v xml:space="preserve">http://en.wikipedia.org/wiki/Mason_City,_Iowa	http://de.wikipedia.org/wiki/Mason_City_(Iowa)	</v>
      <v xml:space="preserve">http://creativecommons.org/licenses/by-sa/3.0/	http://creativecommons.org/licenses/by-sa/3.0/	</v>
    </spb>
    <spb s="0">
      <v xml:space="preserve">Wikipedia	Sec	</v>
      <v xml:space="preserve">CC-BY-SA		</v>
      <v xml:space="preserve">http://en.wikipedia.org/wiki/Mason_City,_Iowa	https://www.sec.gov/cgi-bin/browse-edgar?action=getcompany&amp;CIK=0001800597	</v>
      <v xml:space="preserve">http://creativecommons.org/licenses/by-sa/3.0/		</v>
    </spb>
    <spb s="0">
      <v xml:space="preserve">Wikipedia	Wikipedia	</v>
      <v xml:space="preserve">CC-BY-SA	CC-BY-SA	</v>
      <v xml:space="preserve">http://en.wikipedia.org/wiki/Mason_City,_Iowa	http://it.wikipedia.org/wiki/Mason_City_(Iowa)	</v>
      <v xml:space="preserve">http://creativecommons.org/licenses/by-sa/3.0/	http://creativecommons.org/licenses/by-sa/3.0/	</v>
    </spb>
    <spb s="0">
      <v xml:space="preserve">Wikipedia	</v>
      <v xml:space="preserve">CC-BY-SA	</v>
      <v xml:space="preserve">http://en.wikipedia.org/wiki/Mason_City,_Iowa	</v>
      <v xml:space="preserve">http://creativecommons.org/licenses/by-sa/3.0/	</v>
    </spb>
    <spb s="0">
      <v xml:space="preserve">Wikipedia	Wikipedia	Sec	</v>
      <v xml:space="preserve">CC-BY-SA	CC-BY-SA		</v>
      <v xml:space="preserve">http://en.wikipedia.org/wiki/Mason_City,_Iowa	https://en.wikipedia.org/wiki/Mason_City,_Iowa	https://www.sec.gov/cgi-bin/browse-edgar?action=getcompany&amp;CIK=0001800597	</v>
      <v xml:space="preserve">http://creativecommons.org/licenses/by-sa/3.0/	http://creativecommons.org/licenses/by-sa/3.0/		</v>
    </spb>
    <spb s="1">
      <v>1512</v>
      <v>1513</v>
      <v>1514</v>
      <v>1514</v>
      <v>1515</v>
      <v>1513</v>
      <v>1515</v>
      <v>1516</v>
      <v>1516</v>
      <v>1515</v>
    </spb>
    <spb s="0">
      <v xml:space="preserve">Wikipedia	</v>
      <v xml:space="preserve">Public domain	</v>
      <v xml:space="preserve">http://es.wikipedia.org/wiki/Mason_City_(Iowa)	</v>
      <v xml:space="preserve">http://en.wikipedia.org/wiki/Public_domain	</v>
    </spb>
    <spb s="0">
      <v xml:space="preserve">Wikipedia	</v>
      <v xml:space="preserve">CC-BY-SA	</v>
      <v xml:space="preserve">http://en.wikipedia.org/wiki/Woodbury,_Minnesota	</v>
      <v xml:space="preserve">http://creativecommons.org/licenses/by-sa/3.0/	</v>
    </spb>
    <spb s="0">
      <v xml:space="preserve">Wikipedia	Walkscore	</v>
      <v xml:space="preserve">CC-BY-SA		</v>
      <v xml:space="preserve">http://en.wikipedia.org/wiki/Woodbury,_Minnesota	https://www.walkscore.com/MN/Woodbury	</v>
      <v xml:space="preserve">http://creativecommons.org/licenses/by-sa/3.0/		</v>
    </spb>
    <spb s="0">
      <v xml:space="preserve">Wikipedia	Wikipedia	</v>
      <v xml:space="preserve">CC-BY-SA	CC-BY-SA	</v>
      <v xml:space="preserve">http://en.wikipedia.org/wiki/Woodbury,_Minnesota	http://it.wikipedia.org/wiki/Woodbury_(Minnesota)	</v>
      <v xml:space="preserve">http://creativecommons.org/licenses/by-sa/3.0/	http://creativecommons.org/licenses/by-sa/3.0/	</v>
    </spb>
    <spb s="0">
      <v xml:space="preserve">Wikipedia	Wikipedia	</v>
      <v xml:space="preserve">CC-BY-SA	CC-BY-SA	</v>
      <v xml:space="preserve">http://en.wikipedia.org/wiki/Woodbury,_Minnesota	https://en.wikipedia.org/wiki/Woodbury,_Minnesota	</v>
      <v xml:space="preserve">http://creativecommons.org/licenses/by-sa/3.0/	http://creativecommons.org/licenses/by-sa/3.0/	</v>
    </spb>
    <spb s="0">
      <v xml:space="preserve">Wikipedia	Wikipedia	</v>
      <v xml:space="preserve">CC-BY-SA	CC-BY-SA	</v>
      <v xml:space="preserve">http://en.wikipedia.org/wiki/Woodbury,_Minnesota	http://fr.wikipedia.org/wiki/Woodbury_(Minnesota)	</v>
      <v xml:space="preserve">http://creativecommons.org/licenses/by-sa/3.0/	http://creativecommons.org/licenses/by-sa/3.0/	</v>
    </spb>
    <spb s="1">
      <v>1519</v>
      <v>1520</v>
      <v>1521</v>
      <v>1521</v>
      <v>1519</v>
      <v>1520</v>
      <v>1519</v>
      <v>1522</v>
      <v>1522</v>
      <v>1523</v>
    </spb>
    <spb s="0">
      <v xml:space="preserve">Wikipedia	</v>
      <v xml:space="preserve">CC-BY-SA	</v>
      <v xml:space="preserve">http://en.wikipedia.org/wiki/Trussville,_Alabama	</v>
      <v xml:space="preserve">http://creativecommons.org/licenses/by-sa/3.0/	</v>
    </spb>
    <spb s="26">
      <v>1525</v>
      <v>1525</v>
      <v>1525</v>
      <v>1525</v>
      <v>1525</v>
      <v>1525</v>
      <v>1525</v>
      <v>1525</v>
    </spb>
    <spb s="0">
      <v xml:space="preserve">Wikipedia	Wikipedia	Wikipedia	</v>
      <v xml:space="preserve">CC-BY-SA	CC-BY-SA	CC-BY-SA	</v>
      <v xml:space="preserve">http://en.wikipedia.org/wiki/Coon_Rapids,_Minnesota	http://es.wikipedia.org/wiki/Coon_Rapids_(Minnesota)	http://fr.wikipedia.org/wiki/Coon_Rapids_(Minnesota)	</v>
      <v xml:space="preserve">http://creativecommons.org/licenses/by-sa/3.0/	http://creativecommons.org/licenses/by-sa/3.0/	http://creativecommons.org/licenses/by-sa/3.0/	</v>
    </spb>
    <spb s="0">
      <v xml:space="preserve">Wikipedia	US Census	Walkscore	</v>
      <v xml:space="preserve">CC-BY-SA			</v>
      <v xml:space="preserve">http://en.wikipedia.org/wiki/Coon_Rapids,_Minnesota	http://www.census.gov/quickfacts/table/PST120214/2713114	https://www.walkscore.com/MN/Coon_Rapids	</v>
      <v xml:space="preserve">http://creativecommons.org/licenses/by-sa/3.0/			</v>
    </spb>
    <spb s="0">
      <v xml:space="preserve">Wikipedia	Wikipedia	Wikipedia	</v>
      <v xml:space="preserve">CC-BY-SA	CC-BY-SA	CC-BY-SA	</v>
      <v xml:space="preserve">http://en.wikipedia.org/wiki/Coon_Rapids,_Minnesota	http://es.wikipedia.org/wiki/Coon_Rapids_(Minnesota)	http://it.wikipedia.org/wiki/Coon_Rapids_(Minnesota)	</v>
      <v xml:space="preserve">http://creativecommons.org/licenses/by-sa/3.0/	http://creativecommons.org/licenses/by-sa/3.0/	http://creativecommons.org/licenses/by-sa/3.0/	</v>
    </spb>
    <spb s="0">
      <v xml:space="preserve">Wikipedia	</v>
      <v xml:space="preserve">CC-BY-SA	</v>
      <v xml:space="preserve">http://en.wikipedia.org/wiki/Coon_Rapids,_Minnesota	</v>
      <v xml:space="preserve">http://creativecommons.org/licenses/by-sa/3.0/	</v>
    </spb>
    <spb s="0">
      <v xml:space="preserve">Wikipedia	US Census	Wikipedia	</v>
      <v xml:space="preserve">CC-BY-SA		CC-BY-SA	</v>
      <v xml:space="preserve">http://en.wikipedia.org/wiki/Coon_Rapids,_Minnesota	http://www.census.gov/quickfacts/table/PST120214/2713114	https://en.wikipedia.org/wiki/Coon_Rapids,_Minnesota	</v>
      <v xml:space="preserve">http://creativecommons.org/licenses/by-sa/3.0/		http://creativecommons.org/licenses/by-sa/3.0/	</v>
    </spb>
    <spb s="0">
      <v xml:space="preserve">Wikipedia	Wikipedia	US Census	</v>
      <v xml:space="preserve">CC-BY-SA	CC-BY-SA		</v>
      <v xml:space="preserve">http://en.wikipedia.org/wiki/Coon_Rapids,_Minnesota	http://fr.wikipedia.org/wiki/Coon_Rapids_(Minnesota)	http://www.census.gov/quickfacts/table/PST120214/2713114	</v>
      <v xml:space="preserve">http://creativecommons.org/licenses/by-sa/3.0/	http://creativecommons.org/licenses/by-sa/3.0/		</v>
    </spb>
    <spb s="45">
      <v>1527</v>
      <v>1528</v>
      <v>1529</v>
      <v>1529</v>
      <v>1528</v>
      <v>1530</v>
      <v>1531</v>
      <v>1531</v>
      <v>1532</v>
    </spb>
    <spb s="0">
      <v xml:space="preserve">Wikipedia	</v>
      <v xml:space="preserve">Public domain	</v>
      <v xml:space="preserve">http://ja.wikipedia.org/wiki/クーンラピッズ_(ミネソタ州)	</v>
      <v xml:space="preserve">http://en.wikipedia.org/wiki/Public_domain	</v>
    </spb>
    <spb s="0">
      <v xml:space="preserve">Wikipedia	</v>
      <v xml:space="preserve">CC-BY-SA	</v>
      <v xml:space="preserve">http://en.wikipedia.org/wiki/Elkhorn,_Omaha,_Nebraska	</v>
      <v xml:space="preserve">http://creativecommons.org/licenses/by-sa/3.0/	</v>
    </spb>
    <spb s="0">
      <v xml:space="preserve">Wikipedia	Sec	</v>
      <v xml:space="preserve">CC-BY-SA		</v>
      <v xml:space="preserve">http://en.wikipedia.org/wiki/Elkhorn,_Omaha,_Nebraska	https://www.sec.gov/cgi-bin/browse-edgar?action=getcompany&amp;CIK=0000928400	</v>
      <v xml:space="preserve">http://creativecommons.org/licenses/by-sa/3.0/		</v>
    </spb>
    <spb s="26">
      <v>1535</v>
      <v>1536</v>
      <v>1535</v>
      <v>1536</v>
      <v>1535</v>
      <v>1536</v>
      <v>1536</v>
      <v>1535</v>
    </spb>
    <spb s="7">
      <v>square km</v>
      <v>2000</v>
    </spb>
    <spb s="0">
      <v xml:space="preserve">Wikipedia	</v>
      <v xml:space="preserve">CC-BY-SA	</v>
      <v xml:space="preserve">http://en.wikipedia.org/wiki/West_Chester,_Pennsylvania	</v>
      <v xml:space="preserve">http://creativecommons.org/licenses/by-sa/3.0/	</v>
    </spb>
    <spb s="0">
      <v xml:space="preserve">Wikipedia	Sec	</v>
      <v xml:space="preserve">CC-BY-SA		</v>
      <v xml:space="preserve">http://en.wikipedia.org/wiki/West_Chester,_Pennsylvania	https://www.sec.gov/cgi-bin/browse-edgar?action=getcompany&amp;CIK=0001904274	</v>
      <v xml:space="preserve">http://creativecommons.org/licenses/by-sa/3.0/		</v>
    </spb>
    <spb s="0">
      <v xml:space="preserve">Wikipedia	Wikipedia	</v>
      <v xml:space="preserve">CC-BY-SA	CC-BY-SA	</v>
      <v xml:space="preserve">http://en.wikipedia.org/wiki/West_Chester,_Pennsylvania	http://it.wikipedia.org/wiki/West_Chester_(Pennsylvania)	</v>
      <v xml:space="preserve">http://creativecommons.org/licenses/by-sa/3.0/	http://creativecommons.org/licenses/by-sa/3.0/	</v>
    </spb>
    <spb s="0">
      <v xml:space="preserve">Wikipedia	Wikipedia	Sec	</v>
      <v xml:space="preserve">CC-BY-SA	CC-BY-SA		</v>
      <v xml:space="preserve">http://en.wikipedia.org/wiki/West_Chester,_Pennsylvania	https://en.wikipedia.org/wiki/West_Chester,_Pennsylvania	https://www.sec.gov/cgi-bin/browse-edgar?action=getcompany&amp;CIK=0001904274	</v>
      <v xml:space="preserve">http://creativecommons.org/licenses/by-sa/3.0/	http://creativecommons.org/licenses/by-sa/3.0/		</v>
    </spb>
    <spb s="45">
      <v>1539</v>
      <v>1540</v>
      <v>1541</v>
      <v>1541</v>
      <v>1540</v>
      <v>1539</v>
      <v>1542</v>
      <v>1542</v>
      <v>1539</v>
    </spb>
    <spb s="0">
      <v xml:space="preserve">Wikipedia	</v>
      <v xml:space="preserve">Public domain	</v>
      <v xml:space="preserve">http://en.wikipedia.org/wiki/West_Chester,_Pennsylvania	</v>
      <v xml:space="preserve">http://en.wikipedia.org/wiki/Public_domain	</v>
    </spb>
    <spb s="0">
      <v xml:space="preserve">Wikipedia	</v>
      <v xml:space="preserve">CC-BY-SA	</v>
      <v xml:space="preserve">http://en.wikipedia.org/wiki/Douglasville,_Georgia	</v>
      <v xml:space="preserve">http://creativecommons.org/licenses/by-sa/3.0/	</v>
    </spb>
    <spb s="0">
      <v xml:space="preserve">Wikipedia	Walkscore	</v>
      <v xml:space="preserve">CC-BY-SA		</v>
      <v xml:space="preserve">http://en.wikipedia.org/wiki/Douglasville,_Georgia	https://www.walkscore.com/GA/Douglasville	</v>
      <v xml:space="preserve">http://creativecommons.org/licenses/by-sa/3.0/		</v>
    </spb>
    <spb s="0">
      <v xml:space="preserve">Wikipedia	Wikipedia	</v>
      <v xml:space="preserve">CC-BY-SA	CC-BY-SA	</v>
      <v xml:space="preserve">http://en.wikipedia.org/wiki/Douglasville,_Georgia	http://es.wikipedia.org/wiki/Douglasville	</v>
      <v xml:space="preserve">http://creativecommons.org/licenses/by-sa/3.0/	http://creativecommons.org/licenses/by-sa/3.0/	</v>
    </spb>
    <spb s="26">
      <v>1545</v>
      <v>1546</v>
      <v>1545</v>
      <v>1546</v>
      <v>1545</v>
      <v>1545</v>
      <v>1545</v>
      <v>1547</v>
    </spb>
    <spb s="0">
      <v xml:space="preserve">Wikipedia	</v>
      <v xml:space="preserve">CC-BY-SA-3.0	</v>
      <v xml:space="preserve">http://de.wikipedia.org/wiki/Douglasville_(Georgia)	</v>
      <v xml:space="preserve">http://creativecommons.org/licenses/by-sa/3.0/	</v>
    </spb>
    <spb s="0">
      <v xml:space="preserve">Wikipedia	</v>
      <v xml:space="preserve">CC-BY-SA	</v>
      <v xml:space="preserve">http://en.wikipedia.org/wiki/Panama_City	</v>
      <v xml:space="preserve">http://creativecommons.org/licenses/by-sa/3.0/	</v>
    </spb>
    <spb s="0">
      <v xml:space="preserve">Wikipedia	Wikipedia	Sec	</v>
      <v xml:space="preserve">CC-BY-SA	CC-BY-SA		</v>
      <v xml:space="preserve">http://en.wikipedia.org/wiki/Panama_City	https://en.wikipedia.org/wiki/Panama_City	https://www.sec.gov/cgi-bin/browse-edgar?action=getcompany&amp;CIK=0001865776	</v>
      <v xml:space="preserve">http://creativecommons.org/licenses/by-sa/3.0/	http://creativecommons.org/licenses/by-sa/3.0/		</v>
    </spb>
    <spb s="0">
      <v xml:space="preserve">Wikipedia	Wikipedia	</v>
      <v xml:space="preserve">CC-BY-SA	CC-BY-SA	</v>
      <v xml:space="preserve">http://en.wikipedia.org/wiki/Panama_City	http://fr.wikipedia.org/wiki/Panama_(ville)	</v>
      <v xml:space="preserve">http://creativecommons.org/licenses/by-sa/3.0/	http://creativecommons.org/licenses/by-sa/3.0/	</v>
    </spb>
    <spb s="27">
      <v>1550</v>
      <v>1551</v>
      <v>1550</v>
      <v>1551</v>
      <v>1550</v>
      <v>1551</v>
      <v>1552</v>
    </spb>
    <spb s="2">
      <v>38</v>
      <v>Name</v>
      <v>LearnMoreOnLink</v>
    </spb>
    <spb s="0">
      <v xml:space="preserve">Wikipedia	Wikipedia	</v>
      <v xml:space="preserve">CC-BY-SA	CC-BY-SA	</v>
      <v xml:space="preserve">http://en.wikipedia.org/wiki/Panamá_Province	http://fr.wikipedia.org/wiki/Panama_(province)	</v>
      <v xml:space="preserve">http://creativecommons.org/licenses/by-sa/3.0/	http://creativecommons.org/licenses/by-sa/3.0/	</v>
    </spb>
    <spb s="0">
      <v xml:space="preserve">Wikipedia	</v>
      <v xml:space="preserve">CC-BY-SA	</v>
      <v xml:space="preserve">http://en.wikipedia.org/wiki/Panamá_Province	</v>
      <v xml:space="preserve">http://creativecommons.org/licenses/by-sa/3.0/	</v>
    </spb>
    <spb s="46">
      <v>1555</v>
      <v>1555</v>
      <v>1556</v>
      <v>1555</v>
      <v>1556</v>
      <v>1556</v>
      <v>1555</v>
      <v>1555</v>
      <v>1555</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Cia	</v>
      <v xml:space="preserve">CC-BY-SA		</v>
      <v xml:space="preserve">http://fr.wikipedia.org/wiki/Panama	https://www.cia.gov/library/publications/the-world-factbook/geos/pm.html?Transportation	</v>
      <v xml:space="preserve">http://creativecommons.org/licenses/by-sa/3.0/		</v>
    </spb>
    <spb s="0">
      <v xml:space="preserve">Wikipedia	Cia	Wikipedia	Wikipedia	travel.state.gov	Sec	</v>
      <v xml:space="preserve">CC-BY-SA		CC-BY-SA	CC-BY-SA			</v>
      <v xml:space="preserve">http://en.wikipedia.org/wiki/Panama	https://www.cia.gov/library/publications/the-world-factbook/geos/pm.html?Transportation	http://ru.wikipedia.org/wiki/Панама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63">
      <v>26</v>
      <v>1558</v>
      <v>1559</v>
      <v>1560</v>
      <v>30</v>
      <v>31</v>
      <v>1560</v>
      <v>1561</v>
      <v>1561</v>
      <v>1562</v>
      <v>1563</v>
      <v>1561</v>
      <v>1564</v>
      <v>1565</v>
      <v>35</v>
      <v>1558</v>
      <v>1565</v>
      <v>37</v>
      <v>1566</v>
      <v>39</v>
      <v>40</v>
      <v>41</v>
      <v>1565</v>
      <v>1565</v>
      <v>1563</v>
      <v>1565</v>
      <v>43</v>
      <v>44</v>
      <v>45</v>
      <v>46</v>
      <v>1565</v>
      <v>1558</v>
      <v>1565</v>
      <v>1565</v>
      <v>1565</v>
      <v>1565</v>
      <v>1565</v>
      <v>1565</v>
      <v>1565</v>
      <v>1565</v>
      <v>1565</v>
      <v>1565</v>
      <v>47</v>
    </spb>
    <spb s="2">
      <v>39</v>
      <v>Name</v>
      <v>LearnMoreOnLink</v>
    </spb>
    <spb s="64">
      <v>2019</v>
      <v>2019</v>
      <v>square km</v>
      <v>per thousand (2018)</v>
      <v>2019</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Wikipedia	Wikipedia	</v>
      <v xml:space="preserve">CC-BY-SA	CC-BY-SA	</v>
      <v xml:space="preserve">http://en.wikipedia.org/wiki/Carolina,_Puerto_Rico	http://de.wikipedia.org/wiki/Carolina_(Puerto_Rico)	</v>
      <v xml:space="preserve">http://creativecommons.org/licenses/by-sa/3.0/	http://creativecommons.org/licenses/by-sa/3.0/	</v>
    </spb>
    <spb s="0">
      <v xml:space="preserve">Wikipedia	Wikipedia	</v>
      <v xml:space="preserve">CC-BY-SA	CC-BY-SA	</v>
      <v xml:space="preserve">http://en.wikipedia.org/wiki/Carolina,_Puerto_Rico	http://en.wikipedia.org/wiki/Carolina_(name)	</v>
      <v xml:space="preserve">http://creativecommons.org/licenses/by-sa/3.0/	http://creativecommons.org/licenses/by-sa/3.0/	</v>
    </spb>
    <spb s="0">
      <v xml:space="preserve">Wikipedia	</v>
      <v xml:space="preserve">CC-BY-SA	</v>
      <v xml:space="preserve">http://en.wikipedia.org/wiki/Carolina,_Puerto_Rico	</v>
      <v xml:space="preserve">http://creativecommons.org/licenses/by-sa/3.0/	</v>
    </spb>
    <spb s="0">
      <v xml:space="preserve">Wikipedia	Wikipedia	</v>
      <v xml:space="preserve">CC-BY-SA	CC-BY-SA	</v>
      <v xml:space="preserve">http://en.wikipedia.org/wiki/Carolina,_Puerto_Rico	https://en.wikipedia.org/wiki/Carolina,_Puerto_Rico	</v>
      <v xml:space="preserve">http://creativecommons.org/licenses/by-sa/3.0/	http://creativecommons.org/licenses/by-sa/3.0/	</v>
    </spb>
    <spb s="17">
      <v>1570</v>
      <v>1571</v>
      <v>1572</v>
      <v>1571</v>
      <v>1572</v>
      <v>1573</v>
    </spb>
    <spb s="2">
      <v>40</v>
      <v>Name</v>
      <v>LearnMoreOnLink</v>
    </spb>
    <spb s="0">
      <v xml:space="preserve">Wikipedia	</v>
      <v xml:space="preserve">CC-BY-SA	</v>
      <v xml:space="preserve">http://en.wikipedia.org/wiki/Flower_Mound,_Texas	</v>
      <v xml:space="preserve">http://creativecommons.org/licenses/by-sa/3.0/	</v>
    </spb>
    <spb s="0">
      <v xml:space="preserve">Wikipedia	Sec	Walkscore	</v>
      <v xml:space="preserve">CC-BY-SA			</v>
      <v xml:space="preserve">http://en.wikipedia.org/wiki/Flower_Mound,_Texas	https://www.sec.gov/cgi-bin/browse-edgar?action=getcompany&amp;CIK=0001777914	https://www.walkscore.com/TX/Flower_Mound	</v>
      <v xml:space="preserve">http://creativecommons.org/licenses/by-sa/3.0/			</v>
    </spb>
    <spb s="0">
      <v xml:space="preserve">Wikipedia	Wikipedia	</v>
      <v xml:space="preserve">CC-BY-SA	CC-BY-SA	</v>
      <v xml:space="preserve">http://en.wikipedia.org/wiki/Flower_Mound,_Texas	http://it.wikipedia.org/wiki/Flower_Mound	</v>
      <v xml:space="preserve">http://creativecommons.org/licenses/by-sa/3.0/	http://creativecommons.org/licenses/by-sa/3.0/	</v>
    </spb>
    <spb s="0">
      <v xml:space="preserve">Wikipedia	Wikipedia	Sec	</v>
      <v xml:space="preserve">CC-BY-SA	CC-BY-SA		</v>
      <v xml:space="preserve">http://en.wikipedia.org/wiki/Flower_Mound,_Texas	https://en.wikipedia.org/wiki/Flower_Mound,_Texas	https://www.sec.gov/cgi-bin/browse-edgar?action=getcompany&amp;CIK=0001777914	</v>
      <v xml:space="preserve">http://creativecommons.org/licenses/by-sa/3.0/	http://creativecommons.org/licenses/by-sa/3.0/		</v>
    </spb>
    <spb s="1">
      <v>1576</v>
      <v>1577</v>
      <v>1578</v>
      <v>1578</v>
      <v>1576</v>
      <v>1577</v>
      <v>1576</v>
      <v>1579</v>
      <v>1579</v>
      <v>1576</v>
    </spb>
    <spb s="0">
      <v xml:space="preserve">Wikipedia	</v>
      <v xml:space="preserve">CC BY-SA 2.0	</v>
      <v xml:space="preserve">http://en.wikipedia.org/wiki/Flower_Mound,_Texas	</v>
      <v xml:space="preserve">https://creativecommons.org/licenses/by-sa/2.0	</v>
    </spb>
    <spb s="0">
      <v xml:space="preserve">Wikipedia	</v>
      <v xml:space="preserve">CC-BY-SA	</v>
      <v xml:space="preserve">http://en.wikipedia.org/wiki/Odessa,_Texas	</v>
      <v xml:space="preserve">http://creativecommons.org/licenses/by-sa/3.0/	</v>
    </spb>
    <spb s="0">
      <v xml:space="preserve">Wikipedia	US Census	</v>
      <v xml:space="preserve">CC-BY-SA		</v>
      <v xml:space="preserve">http://en.wikipedia.org/wiki/Odessa,_Texas	http://www.census.gov/quickfacts/table/RHI125214/4853388	</v>
      <v xml:space="preserve">http://creativecommons.org/licenses/by-sa/3.0/		</v>
    </spb>
    <spb s="0">
      <v xml:space="preserve">Wikipedia	Wikipedia	</v>
      <v xml:space="preserve">CC-BY-SA	CC-BY-SA	</v>
      <v xml:space="preserve">http://en.wikipedia.org/wiki/Odessa,_Texas	http://it.wikipedia.org/wiki/Odessa_(Texas)	</v>
      <v xml:space="preserve">http://creativecommons.org/licenses/by-sa/3.0/	http://creativecommons.org/licenses/by-sa/3.0/	</v>
    </spb>
    <spb s="0">
      <v xml:space="preserve">Wikipedia	US Census	Wikipedia	</v>
      <v xml:space="preserve">CC-BY-SA		CC-BY-SA	</v>
      <v xml:space="preserve">http://en.wikipedia.org/wiki/Odessa,_Texas	http://www.census.gov/quickfacts/table/RHI125214/4853388	https://en.wikipedia.org/wiki/Odessa,_Texas	</v>
      <v xml:space="preserve">http://creativecommons.org/licenses/by-sa/3.0/		http://creativecommons.org/licenses/by-sa/3.0/	</v>
    </spb>
    <spb s="1">
      <v>1582</v>
      <v>1583</v>
      <v>1584</v>
      <v>1584</v>
      <v>1582</v>
      <v>1583</v>
      <v>1582</v>
      <v>1585</v>
      <v>1585</v>
      <v>1583</v>
    </spb>
    <spb s="0">
      <v xml:space="preserve">Wikipedia	</v>
      <v xml:space="preserve">Public domain	</v>
      <v xml:space="preserve">http://it.wikipedia.org/wiki/Odessa_(Texas)	</v>
      <v xml:space="preserve">http://en.wikipedia.org/wiki/Public_domain	</v>
    </spb>
    <spb s="0">
      <v xml:space="preserve">Wikipedia	</v>
      <v xml:space="preserve">CC-BY-SA	</v>
      <v xml:space="preserve">http://en.wikipedia.org/wiki/Odessa,_Florida	</v>
      <v xml:space="preserve">http://creativecommons.org/licenses/by-sa/3.0/	</v>
    </spb>
    <spb s="0">
      <v xml:space="preserve">Wikipedia	Sec	</v>
      <v xml:space="preserve">CC-BY-SA		</v>
      <v xml:space="preserve">http://en.wikipedia.org/wiki/Odessa,_Florida	https://www.sec.gov/cgi-bin/browse-edgar?action=getcompany&amp;CIK=0001804807	</v>
      <v xml:space="preserve">http://creativecommons.org/licenses/by-sa/3.0/		</v>
    </spb>
    <spb s="26">
      <v>1588</v>
      <v>1589</v>
      <v>1588</v>
      <v>1589</v>
      <v>1588</v>
      <v>1589</v>
      <v>1589</v>
      <v>1588</v>
    </spb>
    <spb s="0">
      <v xml:space="preserve">Wikipedia	</v>
      <v xml:space="preserve">CC-BY-SA	</v>
      <v xml:space="preserve">http://en.wikipedia.org/wiki/Garden_Grove,_California	</v>
      <v xml:space="preserve">http://creativecommons.org/licenses/by-sa/3.0/	</v>
    </spb>
    <spb s="0">
      <v xml:space="preserve">Wikipedia	Wikipedia	US Census	Sec	</v>
      <v xml:space="preserve">CC-BY-SA	CC-BY-SA			</v>
      <v xml:space="preserve">http://en.wikipedia.org/wiki/Garden_Grove,_California	http://sv.wikipedia.org/wiki/Garden_Grove	http://www.census.gov/quickfacts/table/RHI225213/0629000	https://www.sec.gov/cgi-bin/browse-edgar?action=getcompany&amp;CIK=0001604627	</v>
      <v xml:space="preserve">http://creativecommons.org/licenses/by-sa/3.0/	http://creativecommons.org/licenses/by-sa/3.0/			</v>
    </spb>
    <spb s="0">
      <v xml:space="preserve">Wikipedia	Wikipedia	</v>
      <v xml:space="preserve">CC-BY-SA	CC-BY-SA	</v>
      <v xml:space="preserve">http://en.wikipedia.org/wiki/Garden_Grove,_California	http://es.wikipedia.org/wiki/Garden_Grove_(California)	</v>
      <v xml:space="preserve">http://creativecommons.org/licenses/by-sa/3.0/	http://creativecommons.org/licenses/by-sa/3.0/	</v>
    </spb>
    <spb s="0">
      <v xml:space="preserve">Wikipedia	US Census	Wikipedia	Sec	</v>
      <v xml:space="preserve">CC-BY-SA		CC-BY-SA		</v>
      <v xml:space="preserve">http://en.wikipedia.org/wiki/Garden_Grove,_California	http://www.census.gov/quickfacts/table/RHI225213/0629000	https://en.wikipedia.org/wiki/Garden_Grove,_California	https://www.sec.gov/cgi-bin/browse-edgar?action=getcompany&amp;CIK=0001604627	</v>
      <v xml:space="preserve">http://creativecommons.org/licenses/by-sa/3.0/		http://creativecommons.org/licenses/by-sa/3.0/		</v>
    </spb>
    <spb s="0">
      <v xml:space="preserve">Wikipedia	Wikipedia	US Census	</v>
      <v xml:space="preserve">CC-BY-SA	CC-BY-SA		</v>
      <v xml:space="preserve">http://en.wikipedia.org/wiki/Garden_Grove,_California	http://sv.wikipedia.org/wiki/Garden_Grove	http://www.census.gov/quickfacts/table/RHI225213/0629000	</v>
      <v xml:space="preserve">http://creativecommons.org/licenses/by-sa/3.0/	http://creativecommons.org/licenses/by-sa/3.0/		</v>
    </spb>
    <spb s="1">
      <v>1591</v>
      <v>1592</v>
      <v>1593</v>
      <v>1593</v>
      <v>1591</v>
      <v>1592</v>
      <v>1591</v>
      <v>1594</v>
      <v>1594</v>
      <v>1595</v>
    </spb>
    <spb s="0">
      <v xml:space="preserve">Wikipedia	</v>
      <v xml:space="preserve">CC BY-SA 3.0	</v>
      <v xml:space="preserve">http://pt.wikipedia.org/wiki/Garden_Grove_(Califórnia)	</v>
      <v xml:space="preserve">https://creativecommons.org/licenses/by-sa/3.0	</v>
    </spb>
    <spb s="0">
      <v xml:space="preserve">Wikipedia	</v>
      <v xml:space="preserve">CC-BY-SA	</v>
      <v xml:space="preserve">http://en.wikipedia.org/wiki/Wauwatosa,_Wisconsin	</v>
      <v xml:space="preserve">http://creativecommons.org/licenses/by-sa/3.0/	</v>
    </spb>
    <spb s="0">
      <v xml:space="preserve">Wikipedia	Sec	</v>
      <v xml:space="preserve">CC-BY-SA		</v>
      <v xml:space="preserve">http://en.wikipedia.org/wiki/Wauwatosa,_Wisconsin	https://www.sec.gov/cgi-bin/browse-edgar?action=getcompany&amp;CIK=0001774722	</v>
      <v xml:space="preserve">http://creativecommons.org/licenses/by-sa/3.0/		</v>
    </spb>
    <spb s="0">
      <v xml:space="preserve">Wikipedia	Wikipedia	Sec	</v>
      <v xml:space="preserve">CC-BY-SA	CC-BY-SA		</v>
      <v xml:space="preserve">http://en.wikipedia.org/wiki/Wauwatosa,_Wisconsin	https://en.wikipedia.org/wiki/Wauwatosa,_Wisconsin	https://www.sec.gov/cgi-bin/browse-edgar?action=getcompany&amp;CIK=0001774722	</v>
      <v xml:space="preserve">http://creativecommons.org/licenses/by-sa/3.0/	http://creativecommons.org/licenses/by-sa/3.0/		</v>
    </spb>
    <spb s="1">
      <v>1598</v>
      <v>1599</v>
      <v>1598</v>
      <v>1598</v>
      <v>1598</v>
      <v>1599</v>
      <v>1598</v>
      <v>1600</v>
      <v>1600</v>
      <v>1598</v>
    </spb>
    <spb s="0">
      <v xml:space="preserve">Wikipedia	</v>
      <v xml:space="preserve">CC-BY-SA	</v>
      <v xml:space="preserve">http://en.wikipedia.org/wiki/Longueuil	</v>
      <v xml:space="preserve">http://creativecommons.org/licenses/by-sa/3.0/	</v>
    </spb>
    <spb s="0">
      <v xml:space="preserve">Wikipedia	Wikipedia	</v>
      <v xml:space="preserve">CC-BY-SA	CC-BY-SA	</v>
      <v xml:space="preserve">http://en.wikipedia.org/wiki/Longueuil	https://en.wikipedia.org/wiki/Longueuil	</v>
      <v xml:space="preserve">http://creativecommons.org/licenses/by-sa/3.0/	http://creativecommons.org/licenses/by-sa/3.0/	</v>
    </spb>
    <spb s="27">
      <v>1602</v>
      <v>1602</v>
      <v>1602</v>
      <v>1602</v>
      <v>1602</v>
      <v>1603</v>
      <v>1602</v>
    </spb>
    <spb s="0">
      <v xml:space="preserve">Wikipedia	</v>
      <v xml:space="preserve">CC-BY-SA	</v>
      <v xml:space="preserve">http://en.wikipedia.org/wiki/Walnut_Creek,_California	</v>
      <v xml:space="preserve">http://creativecommons.org/licenses/by-sa/3.0/	</v>
    </spb>
    <spb s="0">
      <v xml:space="preserve">Wikipedia	Wikipedia	Sec	</v>
      <v xml:space="preserve">CC-BY-SA	CC-BY-SA		</v>
      <v xml:space="preserve">http://en.wikipedia.org/wiki/Walnut_Creek,_California	http://pt.wikipedia.org/wiki/Walnut_Creek	https://www.sec.gov/cgi-bin/browse-edgar?action=getcompany&amp;CIK=0001911091	</v>
      <v xml:space="preserve">http://creativecommons.org/licenses/by-sa/3.0/	http://creativecommons.org/licenses/by-sa/3.0/		</v>
    </spb>
    <spb s="0">
      <v xml:space="preserve">Wikipedia	Wikipedia	Sec	</v>
      <v xml:space="preserve">CC-BY-SA	CC-BY-SA		</v>
      <v xml:space="preserve">http://en.wikipedia.org/wiki/Walnut_Creek,_California	https://en.wikipedia.org/wiki/Walnut_Creek,_California	https://www.sec.gov/cgi-bin/browse-edgar?action=getcompany&amp;CIK=0001911091	</v>
      <v xml:space="preserve">http://creativecommons.org/licenses/by-sa/3.0/	http://creativecommons.org/licenses/by-sa/3.0/		</v>
    </spb>
    <spb s="0">
      <v xml:space="preserve">Wikipedia	Wikipedia	Wikipedia	</v>
      <v xml:space="preserve">CC-BY-SA	CC-BY-SA	CC-BY-SA	</v>
      <v xml:space="preserve">http://en.wikipedia.org/wiki/Walnut_Creek,_California	http://es.wikipedia.org/wiki/Walnut_Creek_(California)	http://fr.wikipedia.org/wiki/Walnut_Creek_(Californie)	</v>
      <v xml:space="preserve">http://creativecommons.org/licenses/by-sa/3.0/	http://creativecommons.org/licenses/by-sa/3.0/	http://creativecommons.org/licenses/by-sa/3.0/	</v>
    </spb>
    <spb s="1">
      <v>1605</v>
      <v>1606</v>
      <v>1605</v>
      <v>1605</v>
      <v>1605</v>
      <v>1606</v>
      <v>1605</v>
      <v>1607</v>
      <v>1607</v>
      <v>1608</v>
    </spb>
    <spb s="0">
      <v xml:space="preserve">Wikipedia	</v>
      <v xml:space="preserve">CC-BY-SA	</v>
      <v xml:space="preserve">http://en.wikipedia.org/wiki/Pleasanton,_California	</v>
      <v xml:space="preserve">http://creativecommons.org/licenses/by-sa/3.0/	</v>
    </spb>
    <spb s="0">
      <v xml:space="preserve">Wikipedia	US Census	Sec	</v>
      <v xml:space="preserve">CC-BY-SA			</v>
      <v xml:space="preserve">http://en.wikipedia.org/wiki/Pleasanton,_California	http://www.census.gov/quickfacts/table/RHI225213/0657792	https://www.sec.gov/cgi-bin/browse-edgar?action=getcompany&amp;CIK=0001839285	</v>
      <v xml:space="preserve">http://creativecommons.org/licenses/by-sa/3.0/			</v>
    </spb>
    <spb s="0">
      <v xml:space="preserve">Wikipedia	Wikipedia	</v>
      <v xml:space="preserve">CC-BY-SA	CC-BY-SA	</v>
      <v xml:space="preserve">http://en.wikipedia.org/wiki/Pleasanton,_California	http://it.wikipedia.org/wiki/Pleasanton_(California)	</v>
      <v xml:space="preserve">http://creativecommons.org/licenses/by-sa/3.0/	http://creativecommons.org/licenses/by-sa/3.0/	</v>
    </spb>
    <spb s="0">
      <v xml:space="preserve">Wikipedia	US Census	Wikipedia	Sec	</v>
      <v xml:space="preserve">CC-BY-SA		CC-BY-SA		</v>
      <v xml:space="preserve">http://en.wikipedia.org/wiki/Pleasanton,_California	http://www.census.gov/quickfacts/table/RHI225213/0657792	https://en.wikipedia.org/wiki/Pleasanton,_California	https://www.sec.gov/cgi-bin/browse-edgar?action=getcompany&amp;CIK=0001839285	</v>
      <v xml:space="preserve">http://creativecommons.org/licenses/by-sa/3.0/		http://creativecommons.org/licenses/by-sa/3.0/		</v>
    </spb>
    <spb s="0">
      <v xml:space="preserve">Wikipedia	Wikipedia	US Census	</v>
      <v xml:space="preserve">CC-BY-SA	CC-BY-SA		</v>
      <v xml:space="preserve">http://en.wikipedia.org/wiki/Pleasanton,_California	http://fr.wikipedia.org/wiki/Pleasanton_(Californie)	http://www.census.gov/quickfacts/table/RHI225213/0657792	</v>
      <v xml:space="preserve">http://creativecommons.org/licenses/by-sa/3.0/	http://creativecommons.org/licenses/by-sa/3.0/		</v>
    </spb>
    <spb s="1">
      <v>1610</v>
      <v>1611</v>
      <v>1612</v>
      <v>1612</v>
      <v>1610</v>
      <v>1611</v>
      <v>1610</v>
      <v>1613</v>
      <v>1613</v>
      <v>1614</v>
    </spb>
    <spb s="0">
      <v xml:space="preserve">Wikipedia	</v>
      <v xml:space="preserve">CC BY-SA 2.5	</v>
      <v xml:space="preserve">http://zh.wikipedia.org/wiki/普莱森顿_(加利福尼亚州)	</v>
      <v xml:space="preserve">https://creativecommons.org/licenses/by-sa/2.5	</v>
    </spb>
    <spb s="0">
      <v xml:space="preserve">Wikipedia	</v>
      <v xml:space="preserve">CC-BY-SA	</v>
      <v xml:space="preserve">http://en.wikipedia.org/wiki/Canfield,_Ohio	</v>
      <v xml:space="preserve">http://creativecommons.org/licenses/by-sa/3.0/	</v>
    </spb>
    <spb s="0">
      <v xml:space="preserve">Wikipedia	Sec	</v>
      <v xml:space="preserve">CC-BY-SA		</v>
      <v xml:space="preserve">http://en.wikipedia.org/wiki/Canfield,_Ohio	https://www.sec.gov/cgi-bin/browse-edgar?action=getcompany&amp;CIK=0001875202	</v>
      <v xml:space="preserve">http://creativecommons.org/licenses/by-sa/3.0/		</v>
    </spb>
    <spb s="0">
      <v xml:space="preserve">Wikipedia	Wikipedia	Sec	</v>
      <v xml:space="preserve">CC-BY-SA	CC-BY-SA		</v>
      <v xml:space="preserve">http://en.wikipedia.org/wiki/Canfield,_Ohio	https://en.wikipedia.org/wiki/Canfield,_Ohio	https://www.sec.gov/cgi-bin/browse-edgar?action=getcompany&amp;CIK=0001875202	</v>
      <v xml:space="preserve">http://creativecommons.org/licenses/by-sa/3.0/	http://creativecommons.org/licenses/by-sa/3.0/		</v>
    </spb>
    <spb s="1">
      <v>1617</v>
      <v>1618</v>
      <v>1617</v>
      <v>1617</v>
      <v>1617</v>
      <v>1618</v>
      <v>1617</v>
      <v>1619</v>
      <v>1619</v>
      <v>1617</v>
    </spb>
    <spb s="0">
      <v xml:space="preserve">Wikipedia	</v>
      <v xml:space="preserve">CC-BY-SA	</v>
      <v xml:space="preserve">http://en.wikipedia.org/wiki/Milford,_Michigan	</v>
      <v xml:space="preserve">http://creativecommons.org/licenses/by-sa/3.0/	</v>
    </spb>
    <spb s="0">
      <v xml:space="preserve">Wikipedia	Wikipedia	</v>
      <v xml:space="preserve">CC-BY-SA	CC-BY-SA	</v>
      <v xml:space="preserve">http://en.wikipedia.org/wiki/Milford,_Michigan	http://it.wikipedia.org/wiki/Milford_(Michigan)	</v>
      <v xml:space="preserve">http://creativecommons.org/licenses/by-sa/3.0/	http://creativecommons.org/licenses/by-sa/3.0/	</v>
    </spb>
    <spb s="0">
      <v xml:space="preserve">Wikipedia	Wikipedia	</v>
      <v xml:space="preserve">CC-BY-SA	CC-BY-SA	</v>
      <v xml:space="preserve">http://en.wikipedia.org/wiki/Milford,_Michigan	https://en.wikipedia.org/wiki/Milford,_Michigan	</v>
      <v xml:space="preserve">http://creativecommons.org/licenses/by-sa/3.0/	http://creativecommons.org/licenses/by-sa/3.0/	</v>
    </spb>
    <spb s="1">
      <v>1621</v>
      <v>1621</v>
      <v>1622</v>
      <v>1622</v>
      <v>1621</v>
      <v>1621</v>
      <v>1621</v>
      <v>1623</v>
      <v>1623</v>
      <v>1621</v>
    </spb>
    <spb s="0">
      <v xml:space="preserve">Wikipedia	</v>
      <v xml:space="preserve">CC-BY-SA	</v>
      <v xml:space="preserve">http://en.wikipedia.org/wiki/Ironton,_Missouri	</v>
      <v xml:space="preserve">http://creativecommons.org/licenses/by-sa/3.0/	</v>
    </spb>
    <spb s="1">
      <v>1625</v>
      <v>1625</v>
      <v>1625</v>
      <v>1625</v>
      <v>1625</v>
      <v>1625</v>
      <v>1625</v>
      <v>1625</v>
      <v>1625</v>
      <v>1625</v>
    </spb>
    <spb s="0">
      <v xml:space="preserve">Wikipedia	</v>
      <v xml:space="preserve">CC-BY-SA	</v>
      <v xml:space="preserve">http://en.wikipedia.org/wiki/Huntington_Beach,_California	</v>
      <v xml:space="preserve">http://creativecommons.org/licenses/by-sa/3.0/	</v>
    </spb>
    <spb s="0">
      <v xml:space="preserve">Wikipedia	US Census	Sec	</v>
      <v xml:space="preserve">CC-BY-SA			</v>
      <v xml:space="preserve">http://en.wikipedia.org/wiki/Huntington_Beach,_California	http://www.census.gov/quickfacts/table/PST045215/0636000	https://www.sec.gov/cgi-bin/browse-edgar?action=getcompany&amp;CIK=0001780055	</v>
      <v xml:space="preserve">http://creativecommons.org/licenses/by-sa/3.0/			</v>
    </spb>
    <spb s="0">
      <v xml:space="preserve">Wikipedia	US Census	Wikipedia	Sec	</v>
      <v xml:space="preserve">CC-BY-SA		CC-BY-SA		</v>
      <v xml:space="preserve">http://en.wikipedia.org/wiki/Huntington_Beach,_California	http://www.census.gov/quickfacts/table/PST045215/0636000	https://en.wikipedia.org/wiki/Huntington_Beach,_California	https://www.sec.gov/cgi-bin/browse-edgar?action=getcompany&amp;CIK=0001780055	</v>
      <v xml:space="preserve">http://creativecommons.org/licenses/by-sa/3.0/		http://creativecommons.org/licenses/by-sa/3.0/		</v>
    </spb>
    <spb s="0">
      <v xml:space="preserve">Wikipedia	Wikipedia	US Census	</v>
      <v xml:space="preserve">CC-BY-SA	CC-BY-SA		</v>
      <v xml:space="preserve">http://en.wikipedia.org/wiki/Huntington_Beach,_California	http://en.wikipedia.org/wiki/Stacey/Clegg_Elementary_and_Middle_School	http://www.census.gov/quickfacts/table/PST045215/0636000	</v>
      <v xml:space="preserve">http://creativecommons.org/licenses/by-sa/3.0/	http://creativecommons.org/licenses/by-sa/3.0/		</v>
    </spb>
    <spb s="26">
      <v>1627</v>
      <v>1628</v>
      <v>1627</v>
      <v>1628</v>
      <v>1627</v>
      <v>1629</v>
      <v>1629</v>
      <v>1630</v>
    </spb>
    <spb s="0">
      <v xml:space="preserve">Wikipedia	</v>
      <v xml:space="preserve">CC-BY-SA	</v>
      <v xml:space="preserve">http://en.wikipedia.org/wiki/Lindenhurst,_Illinois	</v>
      <v xml:space="preserve">http://creativecommons.org/licenses/by-sa/3.0/	</v>
    </spb>
    <spb s="26">
      <v>1632</v>
      <v>1632</v>
      <v>1632</v>
      <v>1632</v>
      <v>1632</v>
      <v>1632</v>
      <v>1632</v>
      <v>1632</v>
    </spb>
    <spb s="0">
      <v xml:space="preserve">Wikipedia	</v>
      <v xml:space="preserve">CC-BY-SA	</v>
      <v xml:space="preserve">http://en.wikipedia.org/wiki/Suwanee,_Georgia	</v>
      <v xml:space="preserve">http://creativecommons.org/licenses/by-sa/3.0/	</v>
    </spb>
    <spb s="0">
      <v xml:space="preserve">Wikipedia	Sec	</v>
      <v xml:space="preserve">CC-BY-SA		</v>
      <v xml:space="preserve">http://en.wikipedia.org/wiki/Suwanee,_Georgia	https://www.sec.gov/cgi-bin/browse-edgar?action=getcompany&amp;CIK=0001802474	</v>
      <v xml:space="preserve">http://creativecommons.org/licenses/by-sa/3.0/		</v>
    </spb>
    <spb s="0">
      <v xml:space="preserve">Wikipedia	Wikipedia	Sec	</v>
      <v xml:space="preserve">CC-BY-SA	CC-BY-SA		</v>
      <v xml:space="preserve">http://en.wikipedia.org/wiki/Suwanee,_Georgia	https://en.wikipedia.org/wiki/Suwanee,_Georgia	https://www.sec.gov/cgi-bin/browse-edgar?action=getcompany&amp;CIK=0001802474	</v>
      <v xml:space="preserve">http://creativecommons.org/licenses/by-sa/3.0/	http://creativecommons.org/licenses/by-sa/3.0/		</v>
    </spb>
    <spb s="26">
      <v>1634</v>
      <v>1635</v>
      <v>1634</v>
      <v>1635</v>
      <v>1634</v>
      <v>1636</v>
      <v>1636</v>
      <v>1634</v>
    </spb>
    <spb s="0">
      <v xml:space="preserve">Wikipedia	Wikipedia	</v>
      <v xml:space="preserve">CC-BY-SA	CC-BY-SA	</v>
      <v xml:space="preserve">http://en.wikipedia.org/wiki/Saginaw,_Michigan	http://es.wikipedia.org/wiki/Saginaw	</v>
      <v xml:space="preserve">http://creativecommons.org/licenses/by-sa/3.0/	http://creativecommons.org/licenses/by-sa/3.0/	</v>
    </spb>
    <spb s="0">
      <v xml:space="preserve">Wikipedia	US Census	</v>
      <v xml:space="preserve">CC-BY-SA		</v>
      <v xml:space="preserve">http://en.wikipedia.org/wiki/Saginaw,_Michigan	http://www.census.gov/quickfacts/table/SBO001207/2670520	</v>
      <v xml:space="preserve">http://creativecommons.org/licenses/by-sa/3.0/		</v>
    </spb>
    <spb s="0">
      <v xml:space="preserve">Wikipedia	</v>
      <v xml:space="preserve">CC-BY-SA	</v>
      <v xml:space="preserve">http://en.wikipedia.org/wiki/Saginaw,_Michigan	</v>
      <v xml:space="preserve">http://creativecommons.org/licenses/by-sa/3.0/	</v>
    </spb>
    <spb s="0">
      <v xml:space="preserve">Wikipedia	Wikipedia	US Census	Wikipedia	</v>
      <v xml:space="preserve">CC-BY-SA	CC-BY-SA		CC-BY-SA	</v>
      <v xml:space="preserve">http://en.wikipedia.org/wiki/Saginaw,_Michigan	http://en.wikipedia.org/wiki/Saginaw_City,_Michigan	http://www.census.gov/quickfacts/table/SBO001207/2670520	https://en.wikipedia.org/wiki/Saginaw,_Michigan	</v>
      <v xml:space="preserve">http://creativecommons.org/licenses/by-sa/3.0/	http://creativecommons.org/licenses/by-sa/3.0/		http://creativecommons.org/licenses/by-sa/3.0/	</v>
    </spb>
    <spb s="0">
      <v xml:space="preserve">Wikipedia	Wikipedia	</v>
      <v xml:space="preserve">CC-BY-SA	CC-BY-SA	</v>
      <v xml:space="preserve">http://en.wikipedia.org/wiki/Saginaw,_Michigan	http://en.wikipedia.org/wiki/Saginaw_City,_Michigan	</v>
      <v xml:space="preserve">http://creativecommons.org/licenses/by-sa/3.0/	http://creativecommons.org/licenses/by-sa/3.0/	</v>
    </spb>
    <spb s="1">
      <v>1638</v>
      <v>1639</v>
      <v>1640</v>
      <v>1640</v>
      <v>1640</v>
      <v>1639</v>
      <v>1640</v>
      <v>1641</v>
      <v>1641</v>
      <v>1642</v>
    </spb>
    <spb s="0">
      <v xml:space="preserve">Wikipedia	</v>
      <v xml:space="preserve">CC BY-SA 3.0	</v>
      <v xml:space="preserve">http://zh.wikipedia.org/wiki/薩基諾	</v>
      <v xml:space="preserve">https://creativecommons.org/licenses/by-sa/3.0	</v>
    </spb>
    <spb s="0">
      <v xml:space="preserve">Wikipedia	</v>
      <v xml:space="preserve">CC-BY-SA	</v>
      <v xml:space="preserve">http://en.wikipedia.org/wiki/Irvine,_California	</v>
      <v xml:space="preserve">http://creativecommons.org/licenses/by-sa/3.0/	</v>
    </spb>
    <spb s="0">
      <v xml:space="preserve">Wikipedia	Wikipedia	Sec	</v>
      <v xml:space="preserve">CC-BY-SA	CC-BY-SA		</v>
      <v xml:space="preserve">http://en.wikipedia.org/wiki/Irvine,_California	https://en.wikipedia.org/wiki/Irvine,_California	https://www.sec.gov/cgi-bin/browse-edgar?action=getcompany&amp;CIK=0001909054	</v>
      <v xml:space="preserve">http://creativecommons.org/licenses/by-sa/3.0/	http://creativecommons.org/licenses/by-sa/3.0/		</v>
    </spb>
    <spb s="1">
      <v>1645</v>
      <v>1646</v>
      <v>1645</v>
      <v>1645</v>
      <v>1645</v>
      <v>1646</v>
      <v>1645</v>
      <v>1646</v>
      <v>1646</v>
      <v>1645</v>
    </spb>
    <spb s="0">
      <v xml:space="preserve">Wikipedia	</v>
      <v xml:space="preserve">Public domain	</v>
      <v xml:space="preserve">http://fr.wikipedia.org/wiki/Irvine_(Californie)	</v>
      <v xml:space="preserve">http://en.wikipedia.org/wiki/Public_domain	</v>
    </spb>
    <spb s="0">
      <v xml:space="preserve">Wikipedia	</v>
      <v xml:space="preserve">CC-BY-SA	</v>
      <v xml:space="preserve">http://en.wikipedia.org/wiki/Miami	</v>
      <v xml:space="preserve">http://creativecommons.org/licenses/by-sa/3.0/	</v>
    </spb>
    <spb s="0">
      <v xml:space="preserve">Wikipedia	Wikipedia	Sec	</v>
      <v xml:space="preserve">CC-BY-SA	CC-BY-SA		</v>
      <v xml:space="preserve">http://en.wikipedia.org/wiki/Miami	https://en.wikipedia.org/wiki/Miami	https://www.sec.gov/cgi-bin/browse-edgar?action=getcompany&amp;CIK=0001924804	</v>
      <v xml:space="preserve">http://creativecommons.org/licenses/by-sa/3.0/	http://creativecommons.org/licenses/by-sa/3.0/		</v>
    </spb>
    <spb s="0">
      <v xml:space="preserve">Wikipedia	Wikipedia	</v>
      <v xml:space="preserve">CC-BY-SA	CC-BY-SA	</v>
      <v xml:space="preserve">http://en.wikipedia.org/wiki/Miami	http://fr.wikipedia.org/wiki/Miami	</v>
      <v xml:space="preserve">http://creativecommons.org/licenses/by-sa/3.0/	http://creativecommons.org/licenses/by-sa/3.0/	</v>
    </spb>
    <spb s="26">
      <v>1649</v>
      <v>1650</v>
      <v>1649</v>
      <v>1650</v>
      <v>1649</v>
      <v>1650</v>
      <v>1650</v>
      <v>1651</v>
    </spb>
    <spb s="0">
      <v xml:space="preserve">Wikipedia	Wikipedia	</v>
      <v xml:space="preserve">CC-BY-SA	CC-BY-SA	</v>
      <v xml:space="preserve">http://en.wikipedia.org/wiki/Sussex,_Wisconsin	http://de.wikipedia.org/wiki/Sussex_(Wisconsin)	</v>
      <v xml:space="preserve">http://creativecommons.org/licenses/by-sa/3.0/	http://creativecommons.org/licenses/by-sa/3.0/	</v>
    </spb>
    <spb s="0">
      <v xml:space="preserve">Wikipedia	Sec	</v>
      <v xml:space="preserve">CC-BY-SA		</v>
      <v xml:space="preserve">http://en.wikipedia.org/wiki/Sussex,_Wisconsin	https://www.sec.gov/cgi-bin/browse-edgar?action=getcompany&amp;CIK=0001495753	</v>
      <v xml:space="preserve">http://creativecommons.org/licenses/by-sa/3.0/		</v>
    </spb>
    <spb s="0">
      <v xml:space="preserve">Wikipedia	</v>
      <v xml:space="preserve">CC-BY-SA	</v>
      <v xml:space="preserve">http://en.wikipedia.org/wiki/Sussex,_Wisconsin	</v>
      <v xml:space="preserve">http://creativecommons.org/licenses/by-sa/3.0/	</v>
    </spb>
    <spb s="45">
      <v>1653</v>
      <v>1654</v>
      <v>1655</v>
      <v>1655</v>
      <v>1654</v>
      <v>1655</v>
      <v>1654</v>
      <v>1654</v>
      <v>1655</v>
    </spb>
    <spb s="0">
      <v xml:space="preserve">Wikipedia	Wikipedia	</v>
      <v xml:space="preserve">CC-BY-SA	CC-BY-SA	</v>
      <v xml:space="preserve">http://en.wikipedia.org/wiki/Peosta,_Iowa	http://es.wikipedia.org/wiki/Peosta_(Iowa)	</v>
      <v xml:space="preserve">http://creativecommons.org/licenses/by-sa/3.0/	http://creativecommons.org/licenses/by-sa/3.0/	</v>
    </spb>
    <spb s="0">
      <v xml:space="preserve">Wikipedia	</v>
      <v xml:space="preserve">CC-BY-SA	</v>
      <v xml:space="preserve">http://en.wikipedia.org/wiki/Peosta,_Iowa	</v>
      <v xml:space="preserve">http://creativecommons.org/licenses/by-sa/3.0/	</v>
    </spb>
    <spb s="26">
      <v>1657</v>
      <v>1658</v>
      <v>1658</v>
      <v>1658</v>
      <v>1658</v>
      <v>1658</v>
      <v>1658</v>
      <v>1658</v>
    </spb>
    <spb s="0">
      <v xml:space="preserve">Wikipedia	Wikipedia	</v>
      <v xml:space="preserve">CC-BY-SA	CC-BY-SA	</v>
      <v xml:space="preserve">http://en.wikipedia.org/wiki/Grand_Forks,_North_Dakota	http://es.wikipedia.org/wiki/Grand_Forks	</v>
      <v xml:space="preserve">http://creativecommons.org/licenses/by-sa/3.0/	http://creativecommons.org/licenses/by-sa/3.0/	</v>
    </spb>
    <spb s="0">
      <v xml:space="preserve">Wikipedia	Sec	</v>
      <v xml:space="preserve">CC-BY-SA		</v>
      <v xml:space="preserve">http://en.wikipedia.org/wiki/Grand_Forks,_North_Dakota	https://www.sec.gov/cgi-bin/browse-edgar?action=getcompany&amp;CIK=0001803603	</v>
      <v xml:space="preserve">http://creativecommons.org/licenses/by-sa/3.0/		</v>
    </spb>
    <spb s="0">
      <v xml:space="preserve">Wikipedia	</v>
      <v xml:space="preserve">CC-BY-SA	</v>
      <v xml:space="preserve">http://en.wikipedia.org/wiki/Grand_Forks,_North_Dakota	</v>
      <v xml:space="preserve">http://creativecommons.org/licenses/by-sa/3.0/	</v>
    </spb>
    <spb s="0">
      <v xml:space="preserve">Wikipedia	Wikipedia	Sec	</v>
      <v xml:space="preserve">CC-BY-SA	CC-BY-SA		</v>
      <v xml:space="preserve">http://en.wikipedia.org/wiki/Grand_Forks,_North_Dakota	https://en.wikipedia.org/wiki/Grand_Forks,_North_Dakota	https://www.sec.gov/cgi-bin/browse-edgar?action=getcompany&amp;CIK=0001803603	</v>
      <v xml:space="preserve">http://creativecommons.org/licenses/by-sa/3.0/	http://creativecommons.org/licenses/by-sa/3.0/		</v>
    </spb>
    <spb s="26">
      <v>1660</v>
      <v>1661</v>
      <v>1662</v>
      <v>1661</v>
      <v>1662</v>
      <v>1663</v>
      <v>1663</v>
      <v>1662</v>
    </spb>
    <spb s="0">
      <v xml:space="preserve">Wikipedia	</v>
      <v xml:space="preserve">Public domain	</v>
      <v xml:space="preserve">http://no.wikipedia.org/wiki/Grand_Forks	</v>
      <v xml:space="preserve">http://en.wikipedia.org/wiki/Public_domain	</v>
    </spb>
    <spb s="0">
      <v xml:space="preserve">Wikipedia	</v>
      <v xml:space="preserve">CC-BY-SA	</v>
      <v xml:space="preserve">http://en.wikipedia.org/wiki/Tucson,_Arizona	</v>
      <v xml:space="preserve">http://creativecommons.org/licenses/by-sa/3.0/	</v>
    </spb>
    <spb s="0">
      <v xml:space="preserve">Wikipedia	Sec	</v>
      <v xml:space="preserve">CC-BY-SA		</v>
      <v xml:space="preserve">http://en.wikipedia.org/wiki/Tucson,_Arizona	https://www.sec.gov/cgi-bin/browse-edgar?action=getcompany&amp;CIK=0001907552	</v>
      <v xml:space="preserve">http://creativecommons.org/licenses/by-sa/3.0/		</v>
    </spb>
    <spb s="0">
      <v xml:space="preserve">Wikipedia	Wikipedia	Sec	</v>
      <v xml:space="preserve">CC-BY-SA	CC-BY-SA		</v>
      <v xml:space="preserve">http://en.wikipedia.org/wiki/Tucson,_Arizona	https://en.wikipedia.org/wiki/Tucson,_Arizona	https://www.sec.gov/cgi-bin/browse-edgar?action=getcompany&amp;CIK=0001907552	</v>
      <v xml:space="preserve">http://creativecommons.org/licenses/by-sa/3.0/	http://creativecommons.org/licenses/by-sa/3.0/		</v>
    </spb>
    <spb s="0">
      <v xml:space="preserve">Wikipedia	Wikipedia	</v>
      <v xml:space="preserve">CC-BY-SA	CC-BY-SA	</v>
      <v xml:space="preserve">http://en.wikipedia.org/wiki/Tucson,_Arizona	http://fr.wikipedia.org/wiki/Tucson	</v>
      <v xml:space="preserve">http://creativecommons.org/licenses/by-sa/3.0/	http://creativecommons.org/licenses/by-sa/3.0/	</v>
    </spb>
    <spb s="1">
      <v>1666</v>
      <v>1667</v>
      <v>1666</v>
      <v>1666</v>
      <v>1666</v>
      <v>1667</v>
      <v>1666</v>
      <v>1668</v>
      <v>1668</v>
      <v>1669</v>
    </spb>
    <spb s="0">
      <v xml:space="preserve">Wikipedia	Wikipedia	</v>
      <v xml:space="preserve">CC-BY-SA	CC-BY-SA	</v>
      <v xml:space="preserve">http://en.wikipedia.org/wiki/Green_Bay,_Wisconsin	http://de.wikipedia.org/wiki/Green_Bay	</v>
      <v xml:space="preserve">http://creativecommons.org/licenses/by-sa/3.0/	http://creativecommons.org/licenses/by-sa/3.0/	</v>
    </spb>
    <spb s="0">
      <v xml:space="preserve">Wikipedia	Sec	Walkscore	</v>
      <v xml:space="preserve">CC-BY-SA			</v>
      <v xml:space="preserve">http://en.wikipedia.org/wiki/Green_Bay,_Wisconsin	https://www.sec.gov/cgi-bin/browse-edgar?action=getcompany&amp;CIK=0001922498	https://www.walkscore.com/WI/Green_Bay	</v>
      <v xml:space="preserve">http://creativecommons.org/licenses/by-sa/3.0/			</v>
    </spb>
    <spb s="0">
      <v xml:space="preserve">Wikipedia	</v>
      <v xml:space="preserve">CC-BY-SA	</v>
      <v xml:space="preserve">http://en.wikipedia.org/wiki/Green_Bay,_Wisconsin	</v>
      <v xml:space="preserve">http://creativecommons.org/licenses/by-sa/3.0/	</v>
    </spb>
    <spb s="0">
      <v xml:space="preserve">Wikipedia	Wikipedia	Sec	</v>
      <v xml:space="preserve">CC-BY-SA	CC-BY-SA		</v>
      <v xml:space="preserve">http://en.wikipedia.org/wiki/Green_Bay,_Wisconsin	https://en.wikipedia.org/wiki/Green_Bay,_Wisconsin	https://www.sec.gov/cgi-bin/browse-edgar?action=getcompany&amp;CIK=0001922498	</v>
      <v xml:space="preserve">http://creativecommons.org/licenses/by-sa/3.0/	http://creativecommons.org/licenses/by-sa/3.0/		</v>
    </spb>
    <spb s="26">
      <v>1671</v>
      <v>1672</v>
      <v>1673</v>
      <v>1672</v>
      <v>1673</v>
      <v>1674</v>
      <v>1674</v>
      <v>1673</v>
    </spb>
    <spb s="0">
      <v xml:space="preserve">Wikipedia	</v>
      <v xml:space="preserve">CC-BY-SA	</v>
      <v xml:space="preserve">http://en.wikipedia.org/wiki/Stafford,_Virginia	</v>
      <v xml:space="preserve">http://creativecommons.org/licenses/by-sa/3.0/	</v>
    </spb>
    <spb s="0">
      <v xml:space="preserve">Wikipedia	Wikipedia	</v>
      <v xml:space="preserve">CC-BY-SA	CC-BY-SA	</v>
      <v xml:space="preserve">http://en.wikipedia.org/wiki/Stafford,_Virginia	https://en.wikipedia.org/wiki/Stafford,_Virginia	</v>
      <v xml:space="preserve">http://creativecommons.org/licenses/by-sa/3.0/	http://creativecommons.org/licenses/by-sa/3.0/	</v>
    </spb>
    <spb s="26">
      <v>1676</v>
      <v>1676</v>
      <v>1676</v>
      <v>1676</v>
      <v>1676</v>
      <v>1677</v>
      <v>1677</v>
      <v>1676</v>
    </spb>
    <spb s="0">
      <v xml:space="preserve">Wikipedia	</v>
      <v xml:space="preserve">CC-BY-SA	</v>
      <v xml:space="preserve">http://en.wikipedia.org/wiki/Bryant,_Arkansas	</v>
      <v xml:space="preserve">http://creativecommons.org/licenses/by-sa/3.0/	</v>
    </spb>
    <spb s="0">
      <v xml:space="preserve">Wikipedia	Walkscore	</v>
      <v xml:space="preserve">CC-BY-SA		</v>
      <v xml:space="preserve">http://en.wikipedia.org/wiki/Bryant,_Arkansas	https://www.walkscore.com/AR/Bryant	</v>
      <v xml:space="preserve">http://creativecommons.org/licenses/by-sa/3.0/		</v>
    </spb>
    <spb s="1">
      <v>1679</v>
      <v>1680</v>
      <v>1679</v>
      <v>1679</v>
      <v>1679</v>
      <v>1680</v>
      <v>1679</v>
      <v>1679</v>
      <v>1679</v>
      <v>1679</v>
    </spb>
    <spb s="0">
      <v xml:space="preserve">Wikipedia	</v>
      <v xml:space="preserve">CC-BY-SA	</v>
      <v xml:space="preserve">http://en.wikipedia.org/wiki/Kennewick,_Washington	</v>
      <v xml:space="preserve">http://creativecommons.org/licenses/by-sa/3.0/	</v>
    </spb>
    <spb s="0">
      <v xml:space="preserve">Wikipedia	Sec	Walkscore	</v>
      <v xml:space="preserve">CC-BY-SA			</v>
      <v xml:space="preserve">http://en.wikipedia.org/wiki/Kennewick,_Washington	https://www.sec.gov/cgi-bin/browse-edgar?action=getcompany&amp;CIK=0000752294	https://www.walkscore.com/WA/Kennewick	</v>
      <v xml:space="preserve">http://creativecommons.org/licenses/by-sa/3.0/			</v>
    </spb>
    <spb s="0">
      <v xml:space="preserve">Wikipedia	Wikipedia	Sec	</v>
      <v xml:space="preserve">CC-BY-SA	CC-BY-SA		</v>
      <v xml:space="preserve">http://en.wikipedia.org/wiki/Kennewick,_Washington	https://en.wikipedia.org/wiki/Kennewick,_Washington	https://www.sec.gov/cgi-bin/browse-edgar?action=getcompany&amp;CIK=0000752294	</v>
      <v xml:space="preserve">http://creativecommons.org/licenses/by-sa/3.0/	http://creativecommons.org/licenses/by-sa/3.0/		</v>
    </spb>
    <spb s="0">
      <v xml:space="preserve">Wikipedia	Wikipedia	</v>
      <v xml:space="preserve">CC-BY-SA	CC-BY-SA	</v>
      <v xml:space="preserve">http://en.wikipedia.org/wiki/Kennewick,_Washington	https://en.wikipedia.org/wiki/Kennewick,_Washington	</v>
      <v xml:space="preserve">http://creativecommons.org/licenses/by-sa/3.0/	http://creativecommons.org/licenses/by-sa/3.0/	</v>
    </spb>
    <spb s="0">
      <v xml:space="preserve">Wikipedia	Wikipedia	</v>
      <v xml:space="preserve">CC-BY-SA	CC-BY-SA	</v>
      <v xml:space="preserve">http://en.wikipedia.org/wiki/Kennewick,_Washington	http://es.wikipedia.org/wiki/Kennewick	</v>
      <v xml:space="preserve">http://creativecommons.org/licenses/by-sa/3.0/	http://creativecommons.org/licenses/by-sa/3.0/	</v>
    </spb>
    <spb s="30">
      <v>1682</v>
      <v>1683</v>
      <v>1683</v>
      <v>1682</v>
      <v>1684</v>
      <v>1685</v>
      <v>1686</v>
    </spb>
    <spb s="0">
      <v xml:space="preserve">Wikipedia	</v>
      <v xml:space="preserve">CC-BY-SA	</v>
      <v xml:space="preserve">http://en.wikipedia.org/wiki/Tustin,_California	</v>
      <v xml:space="preserve">http://creativecommons.org/licenses/by-sa/3.0/	</v>
    </spb>
    <spb s="0">
      <v xml:space="preserve">Wikipedia	US Census	Sec	</v>
      <v xml:space="preserve">CC-BY-SA			</v>
      <v xml:space="preserve">http://en.wikipedia.org/wiki/Tustin,_California	http://www.census.gov/quickfacts/table/RHI225213/0680854	https://www.sec.gov/cgi-bin/browse-edgar?action=getcompany&amp;CIK=0001703496	</v>
      <v xml:space="preserve">http://creativecommons.org/licenses/by-sa/3.0/			</v>
    </spb>
    <spb s="0">
      <v xml:space="preserve">Wikipedia	Wikipedia	</v>
      <v xml:space="preserve">CC-BY-SA	CC-BY-SA	</v>
      <v xml:space="preserve">http://en.wikipedia.org/wiki/Tustin,_California	http://it.wikipedia.org/wiki/Tustin	</v>
      <v xml:space="preserve">http://creativecommons.org/licenses/by-sa/3.0/	http://creativecommons.org/licenses/by-sa/3.0/	</v>
    </spb>
    <spb s="0">
      <v xml:space="preserve">Wikipedia	US Census	Wikipedia	Sec	</v>
      <v xml:space="preserve">CC-BY-SA		CC-BY-SA		</v>
      <v xml:space="preserve">http://en.wikipedia.org/wiki/Tustin,_California	http://www.census.gov/quickfacts/table/RHI225213/0680854	https://en.wikipedia.org/wiki/Tustin,_California	https://www.sec.gov/cgi-bin/browse-edgar?action=getcompany&amp;CIK=0001703496	</v>
      <v xml:space="preserve">http://creativecommons.org/licenses/by-sa/3.0/		http://creativecommons.org/licenses/by-sa/3.0/		</v>
    </spb>
    <spb s="0">
      <v xml:space="preserve">Wikipedia	Wikipedia	US Census	</v>
      <v xml:space="preserve">CC-BY-SA	CC-BY-SA		</v>
      <v xml:space="preserve">http://en.wikipedia.org/wiki/Tustin,_California	http://es.wikipedia.org/wiki/Tustin_(California)	http://www.census.gov/quickfacts/table/RHI225213/0680854	</v>
      <v xml:space="preserve">http://creativecommons.org/licenses/by-sa/3.0/	http://creativecommons.org/licenses/by-sa/3.0/		</v>
    </spb>
    <spb s="1">
      <v>1688</v>
      <v>1689</v>
      <v>1690</v>
      <v>1690</v>
      <v>1688</v>
      <v>1689</v>
      <v>1688</v>
      <v>1691</v>
      <v>1691</v>
      <v>1692</v>
    </spb>
    <spb s="0">
      <v xml:space="preserve">Wikipedia	</v>
      <v xml:space="preserve">CC-BY-SA-3.0	</v>
      <v xml:space="preserve">http://es.wikipedia.org/wiki/Tustin_(California)	</v>
      <v xml:space="preserve">http://creativecommons.org/licenses/by-sa/3.0/	</v>
    </spb>
    <spb s="0">
      <v xml:space="preserve">Wikipedia	</v>
      <v xml:space="preserve">CC-BY-SA	</v>
      <v xml:space="preserve">http://en.wikipedia.org/wiki/Santa_Barbara,_California	</v>
      <v xml:space="preserve">http://creativecommons.org/licenses/by-sa/3.0/	</v>
    </spb>
    <spb s="0">
      <v xml:space="preserve">Wikipedia	Mcasantabarbara	Facebook	Sec	</v>
      <v xml:space="preserve">CC-BY-SA				</v>
      <v xml:space="preserve">http://en.wikipedia.org/wiki/Santa_Barbara,_California	https://www.mcasantabarbara.org/visit/	https://www.facebook.com/ucsantabarbara/	https://www.sec.gov/cgi-bin/browse-edgar?action=getcompany&amp;CIK=0001868726	</v>
      <v xml:space="preserve">http://creativecommons.org/licenses/by-sa/3.0/				</v>
    </spb>
    <spb s="0">
      <v xml:space="preserve">Wikipedia	Mcasantabarbara	Wikipedia	Facebook	Sec	</v>
      <v xml:space="preserve">CC-BY-SA		CC-BY-SA			</v>
      <v xml:space="preserve">http://en.wikipedia.org/wiki/Santa_Barbara,_California	https://www.mcasantabarbara.org/visit/	https://en.wikipedia.org/wiki/Santa_Barbara,_California	https://www.facebook.com/ucsantabarbara/	https://www.sec.gov/cgi-bin/browse-edgar?action=getcompany&amp;CIK=0001868726	</v>
      <v xml:space="preserve">http://creativecommons.org/licenses/by-sa/3.0/		http://creativecommons.org/licenses/by-sa/3.0/			</v>
    </spb>
    <spb s="0">
      <v xml:space="preserve">Wikipedia	Mcasantabarbara	Facebook	</v>
      <v xml:space="preserve">CC-BY-SA			</v>
      <v xml:space="preserve">http://en.wikipedia.org/wiki/Santa_Barbara,_California	https://www.mcasantabarbara.org/visit/	https://www.facebook.com/ucsantabarbara/	</v>
      <v xml:space="preserve">http://creativecommons.org/licenses/by-sa/3.0/			</v>
    </spb>
    <spb s="26">
      <v>1695</v>
      <v>1696</v>
      <v>1695</v>
      <v>1696</v>
      <v>1695</v>
      <v>1697</v>
      <v>1697</v>
      <v>1698</v>
    </spb>
    <spb s="0">
      <v xml:space="preserve">Wikipedia	Wikipedia	</v>
      <v xml:space="preserve">CC-BY-SA	CC-BY-SA	</v>
      <v xml:space="preserve">http://en.wikipedia.org/wiki/Arlington_Heights,_Illinois	http://fr.wikipedia.org/wiki/Arlington_Heights_(Illinois)	</v>
      <v xml:space="preserve">http://creativecommons.org/licenses/by-sa/3.0/	http://creativecommons.org/licenses/by-sa/3.0/	</v>
    </spb>
    <spb s="0">
      <v xml:space="preserve">Wikipedia	</v>
      <v xml:space="preserve">CC-BY-SA	</v>
      <v xml:space="preserve">http://en.wikipedia.org/wiki/Arlington_Heights,_Illinois	</v>
      <v xml:space="preserve">http://creativecommons.org/licenses/by-sa/3.0/	</v>
    </spb>
    <spb s="0">
      <v xml:space="preserve">Wikipedia	Wikipedia	</v>
      <v xml:space="preserve">CC-BY-SA	CC-BY-SA	</v>
      <v xml:space="preserve">http://en.wikipedia.org/wiki/Arlington_Heights,_Illinois	https://en.wikipedia.org/wiki/Arlington_Heights,_Illinois	</v>
      <v xml:space="preserve">http://creativecommons.org/licenses/by-sa/3.0/	http://creativecommons.org/licenses/by-sa/3.0/	</v>
    </spb>
    <spb s="26">
      <v>1700</v>
      <v>1701</v>
      <v>1701</v>
      <v>1701</v>
      <v>1701</v>
      <v>1702</v>
      <v>1702</v>
      <v>1701</v>
    </spb>
    <spb s="0">
      <v xml:space="preserve">Wikipedia	</v>
      <v xml:space="preserve">CC-BY-SA	</v>
      <v xml:space="preserve">http://en.wikipedia.org/wiki/Clarendon_Hills,_Illinois	</v>
      <v xml:space="preserve">http://creativecommons.org/licenses/by-sa/3.0/	</v>
    </spb>
    <spb s="0">
      <v xml:space="preserve">Wikipedia	Wikipedia	</v>
      <v xml:space="preserve">CC-BY-SA	CC-BY-SA	</v>
      <v xml:space="preserve">http://en.wikipedia.org/wiki/Clarendon_Hills,_Illinois	http://it.wikipedia.org/wiki/Clarendon_Hills	</v>
      <v xml:space="preserve">http://creativecommons.org/licenses/by-sa/3.0/	http://creativecommons.org/licenses/by-sa/3.0/	</v>
    </spb>
    <spb s="1">
      <v>1704</v>
      <v>1704</v>
      <v>1705</v>
      <v>1705</v>
      <v>1704</v>
      <v>1704</v>
      <v>1704</v>
      <v>1704</v>
      <v>1704</v>
      <v>1704</v>
    </spb>
    <spb s="0">
      <v xml:space="preserve">Wikipedia	</v>
      <v xml:space="preserve">CC-BY-SA	</v>
      <v xml:space="preserve">http://en.wikipedia.org/wiki/Rockton,_Illinois	</v>
      <v xml:space="preserve">http://creativecommons.org/licenses/by-sa/3.0/	</v>
    </spb>
    <spb s="0">
      <v xml:space="preserve">Wikipedia	Wikipedia	</v>
      <v xml:space="preserve">CC-BY-SA	CC-BY-SA	</v>
      <v xml:space="preserve">http://en.wikipedia.org/wiki/Rockton,_Illinois	http://fr.wikipedia.org/wiki/Rockton_(Illinois)	</v>
      <v xml:space="preserve">http://creativecommons.org/licenses/by-sa/3.0/	http://creativecommons.org/licenses/by-sa/3.0/	</v>
    </spb>
    <spb s="1">
      <v>1707</v>
      <v>1707</v>
      <v>1707</v>
      <v>1707</v>
      <v>1707</v>
      <v>1707</v>
      <v>1707</v>
      <v>1707</v>
      <v>1707</v>
      <v>1708</v>
    </spb>
    <spb s="0">
      <v xml:space="preserve">Wikipedia	Wikipedia	</v>
      <v xml:space="preserve">CC-BY-SA	CC-BY-SA	</v>
      <v xml:space="preserve">http://en.wikipedia.org/wiki/Webster,_Burnett_County,_Wisconsin	http://de.wikipedia.org/wiki/Webster_(Wisconsin)	</v>
      <v xml:space="preserve">http://creativecommons.org/licenses/by-sa/3.0/	http://creativecommons.org/licenses/by-sa/3.0/	</v>
    </spb>
    <spb s="0">
      <v xml:space="preserve">Wikipedia	</v>
      <v xml:space="preserve">CC-BY-SA	</v>
      <v xml:space="preserve">http://en.wikipedia.org/wiki/Webster,_Burnett_County,_Wisconsin	</v>
      <v xml:space="preserve">http://creativecommons.org/licenses/by-sa/3.0/	</v>
    </spb>
    <spb s="30">
      <v>1710</v>
      <v>1711</v>
      <v>1711</v>
      <v>1711</v>
      <v>1711</v>
      <v>1711</v>
      <v>1711</v>
    </spb>
    <spb s="0">
      <v xml:space="preserve">Wikipedia	</v>
      <v xml:space="preserve">CC-BY-SA	</v>
      <v xml:space="preserve">http://en.wikipedia.org/wiki/Aurora,_Illinois	</v>
      <v xml:space="preserve">http://creativecommons.org/licenses/by-sa/3.0/	</v>
    </spb>
    <spb s="0">
      <v xml:space="preserve">Wikipedia	US Census	Wikipedia	</v>
      <v xml:space="preserve">CC-BY-SA		CC-BY-SA	</v>
      <v xml:space="preserve">http://en.wikipedia.org/wiki/Aurora,_Illinois	http://www.census.gov/quickfacts/table/RHI225213/1703012	https://en.wikipedia.org/wiki/Aurora,_Illinois	</v>
      <v xml:space="preserve">http://creativecommons.org/licenses/by-sa/3.0/		http://creativecommons.org/licenses/by-sa/3.0/	</v>
    </spb>
    <spb s="1">
      <v>1713</v>
      <v>1714</v>
      <v>1713</v>
      <v>1713</v>
      <v>1713</v>
      <v>1714</v>
      <v>1713</v>
      <v>1714</v>
      <v>1714</v>
      <v>1713</v>
    </spb>
    <spb s="0">
      <v xml:space="preserve">Wikipedia	</v>
      <v xml:space="preserve">CC-BY-SA	</v>
      <v xml:space="preserve">http://en.wikipedia.org/wiki/Oakland,_California	</v>
      <v xml:space="preserve">http://creativecommons.org/licenses/by-sa/3.0/	</v>
    </spb>
    <spb s="0">
      <v xml:space="preserve">Wikipedia	Wikipedia	Wikipedia	Sec	Walkscore	</v>
      <v xml:space="preserve">CC-BY-SA	CC-BY-SA	CC-BY-SA			</v>
      <v xml:space="preserve">http://en.wikipedia.org/wiki/Oakland,_California	http://de.wikipedia.org/wiki/Oakland	https://en.wikipedia.org/wiki/Oakland,_California	https://www.sec.gov/cgi-bin/browse-edgar?action=getcompany&amp;CIK=0001894059	https://www.walkscore.com/CA/Oakland	</v>
      <v xml:space="preserve">http://creativecommons.org/licenses/by-sa/3.0/	http://creativecommons.org/licenses/by-sa/3.0/	http://creativecommons.org/licenses/by-sa/3.0/			</v>
    </spb>
    <spb s="0">
      <v xml:space="preserve">Wikipedia	Wikipedia	Sec	</v>
      <v xml:space="preserve">CC-BY-SA	CC-BY-SA		</v>
      <v xml:space="preserve">http://en.wikipedia.org/wiki/Oakland,_California	https://en.wikipedia.org/wiki/Oakland,_California	https://www.sec.gov/cgi-bin/browse-edgar?action=getcompany&amp;CIK=0001894059	</v>
      <v xml:space="preserve">http://creativecommons.org/licenses/by-sa/3.0/	http://creativecommons.org/licenses/by-sa/3.0/		</v>
    </spb>
    <spb s="0">
      <v xml:space="preserve">Wikipedia	Wikipedia	</v>
      <v xml:space="preserve">CC-BY-SA	CC-BY-SA	</v>
      <v xml:space="preserve">http://en.wikipedia.org/wiki/Oakland,_California	http://es.wikipedia.org/wiki/Oakland_(California)	</v>
      <v xml:space="preserve">http://creativecommons.org/licenses/by-sa/3.0/	http://creativecommons.org/licenses/by-sa/3.0/	</v>
    </spb>
    <spb s="26">
      <v>1716</v>
      <v>1717</v>
      <v>1716</v>
      <v>1717</v>
      <v>1716</v>
      <v>1718</v>
      <v>1718</v>
      <v>1719</v>
    </spb>
    <spb s="0">
      <v xml:space="preserve">Wikipedia	</v>
      <v xml:space="preserve">CC BY-SA 2.5	</v>
      <v xml:space="preserve">http://sv.wikipedia.org/wiki/Oakland	</v>
      <v xml:space="preserve">https://creativecommons.org/licenses/by-sa/2.5	</v>
    </spb>
    <spb s="0">
      <v xml:space="preserve">Wikipedia	</v>
      <v xml:space="preserve">CC-BY-SA	</v>
      <v xml:space="preserve">http://en.wikipedia.org/wiki/Appleton,_Wisconsin	</v>
      <v xml:space="preserve">http://creativecommons.org/licenses/by-sa/3.0/	</v>
    </spb>
    <spb s="0">
      <v xml:space="preserve">Wikipedia	US Census	</v>
      <v xml:space="preserve">CC-BY-SA		</v>
      <v xml:space="preserve">http://en.wikipedia.org/wiki/Appleton,_Wisconsin	http://www.census.gov/quickfacts/table/RHI125214/5502375	</v>
      <v xml:space="preserve">http://creativecommons.org/licenses/by-sa/3.0/		</v>
    </spb>
    <spb s="0">
      <v xml:space="preserve">Wikipedia	US Census	Wikipedia	</v>
      <v xml:space="preserve">CC-BY-SA		CC-BY-SA	</v>
      <v xml:space="preserve">http://en.wikipedia.org/wiki/Appleton,_Wisconsin	http://www.census.gov/quickfacts/table/RHI125214/5502375	https://en.wikipedia.org/wiki/Appleton,_Wisconsin	</v>
      <v xml:space="preserve">http://creativecommons.org/licenses/by-sa/3.0/		http://creativecommons.org/licenses/by-sa/3.0/	</v>
    </spb>
    <spb s="1">
      <v>1722</v>
      <v>1723</v>
      <v>1722</v>
      <v>1722</v>
      <v>1722</v>
      <v>1723</v>
      <v>1722</v>
      <v>1724</v>
      <v>1724</v>
      <v>1722</v>
    </spb>
    <spb s="0">
      <v xml:space="preserve">Wikipedia	</v>
      <v xml:space="preserve">CC BY-SA 2.5	</v>
      <v xml:space="preserve">http://de.wikipedia.org/wiki/Appleton_(Wisconsin)	</v>
      <v xml:space="preserve">https://creativecommons.org/licenses/by-sa/2.5	</v>
    </spb>
    <spb s="0">
      <v xml:space="preserve">Wikipedia	</v>
      <v xml:space="preserve">CC-BY-SA	</v>
      <v xml:space="preserve">http://en.wikipedia.org/wiki/Long_Beach,_California	</v>
      <v xml:space="preserve">http://creativecommons.org/licenses/by-sa/3.0/	</v>
    </spb>
    <spb s="0">
      <v xml:space="preserve">Wikipedia	Wikidata	US Census	Sec	</v>
      <v xml:space="preserve">CC-BY-SA				</v>
      <v xml:space="preserve">http://en.wikipedia.org/wiki/Long_Beach,_California	https://www.wikidata.org/wiki/Q230493	http://www.census.gov/quickfacts/table/RHI125214/0643000	https://www.sec.gov/cgi-bin/browse-edgar?action=getcompany&amp;CIK=0001915687	</v>
      <v xml:space="preserve">http://creativecommons.org/licenses/by-sa/3.0/				</v>
    </spb>
    <spb s="0">
      <v xml:space="preserve">Wikipedia	US Census	Wikipedia	Sec	</v>
      <v xml:space="preserve">CC-BY-SA		CC-BY-SA		</v>
      <v xml:space="preserve">http://en.wikipedia.org/wiki/Long_Beach,_California	http://www.census.gov/quickfacts/table/RHI125214/0643000	https://en.wikipedia.org/wiki/Long_Beach,_California	https://www.sec.gov/cgi-bin/browse-edgar?action=getcompany&amp;CIK=0001915687	</v>
      <v xml:space="preserve">http://creativecommons.org/licenses/by-sa/3.0/		http://creativecommons.org/licenses/by-sa/3.0/		</v>
    </spb>
    <spb s="0">
      <v xml:space="preserve">Wikipedia	Wikipedia	US Census	</v>
      <v xml:space="preserve">CC-BY-SA	CC-BY-SA		</v>
      <v xml:space="preserve">http://en.wikipedia.org/wiki/Long_Beach,_California	http://fr.wikipedia.org/wiki/Long_Beach_(Californie)	http://www.census.gov/quickfacts/table/RHI125214/0643000	</v>
      <v xml:space="preserve">http://creativecommons.org/licenses/by-sa/3.0/	http://creativecommons.org/licenses/by-sa/3.0/		</v>
    </spb>
    <spb s="1">
      <v>1727</v>
      <v>1728</v>
      <v>1727</v>
      <v>1727</v>
      <v>1727</v>
      <v>1728</v>
      <v>1727</v>
      <v>1729</v>
      <v>1729</v>
      <v>1730</v>
    </spb>
    <spb s="0">
      <v xml:space="preserve">Wikipedia	</v>
      <v xml:space="preserve">CC-BY-SA	</v>
      <v xml:space="preserve">http://en.wikipedia.org/wiki/Egg_Harbor_City,_New_Jersey	</v>
      <v xml:space="preserve">http://creativecommons.org/licenses/by-sa/3.0/	</v>
    </spb>
    <spb s="30">
      <v>1732</v>
      <v>1732</v>
      <v>1732</v>
      <v>1732</v>
      <v>1732</v>
      <v>1732</v>
      <v>1732</v>
    </spb>
    <spb s="0">
      <v xml:space="preserve">Wikipedia	</v>
      <v xml:space="preserve">CC-BY-SA	</v>
      <v xml:space="preserve">http://en.wikipedia.org/wiki/Santa_Clarita,_California	</v>
      <v xml:space="preserve">http://creativecommons.org/licenses/by-sa/3.0/	</v>
    </spb>
    <spb s="0">
      <v xml:space="preserve">Wikipedia	Sec	</v>
      <v xml:space="preserve">CC-BY-SA		</v>
      <v xml:space="preserve">http://en.wikipedia.org/wiki/Santa_Clarita,_California	https://www.sec.gov/cgi-bin/browse-edgar?action=getcompany&amp;CIK=0001910854	</v>
      <v xml:space="preserve">http://creativecommons.org/licenses/by-sa/3.0/		</v>
    </spb>
    <spb s="0">
      <v xml:space="preserve">Wikipedia	Wikipedia	Sec	</v>
      <v xml:space="preserve">CC-BY-SA	CC-BY-SA		</v>
      <v xml:space="preserve">http://en.wikipedia.org/wiki/Santa_Clarita,_California	https://en.wikipedia.org/wiki/Santa_Clarita,_California	https://www.sec.gov/cgi-bin/browse-edgar?action=getcompany&amp;CIK=0001910854	</v>
      <v xml:space="preserve">http://creativecommons.org/licenses/by-sa/3.0/	http://creativecommons.org/licenses/by-sa/3.0/		</v>
    </spb>
    <spb s="0">
      <v xml:space="preserve">Wikipedia	Twitter	</v>
      <v xml:space="preserve">CC-BY-SA		</v>
      <v xml:space="preserve">http://en.wikipedia.org/wiki/Santa_Clarita,_California	https://twitter.com/santaclarita	</v>
      <v xml:space="preserve">http://creativecommons.org/licenses/by-sa/3.0/		</v>
    </spb>
    <spb s="1">
      <v>1734</v>
      <v>1735</v>
      <v>1734</v>
      <v>1734</v>
      <v>1734</v>
      <v>1735</v>
      <v>1734</v>
      <v>1736</v>
      <v>1736</v>
      <v>1737</v>
    </spb>
    <spb s="0">
      <v xml:space="preserve">Wikipedia	</v>
      <v xml:space="preserve">CC-BY-SA	</v>
      <v xml:space="preserve">http://en.wikipedia.org/wiki/Mission_Viejo,_California	</v>
      <v xml:space="preserve">http://creativecommons.org/licenses/by-sa/3.0/	</v>
    </spb>
    <spb s="0">
      <v xml:space="preserve">Wikipedia	Twitter	Sec	</v>
      <v xml:space="preserve">CC-BY-SA			</v>
      <v xml:space="preserve">http://en.wikipedia.org/wiki/Mission_Viejo,_California	https://twitter.com/MissionViejoCA	https://www.sec.gov/cgi-bin/browse-edgar?action=getcompany&amp;CIK=0001844831	</v>
      <v xml:space="preserve">http://creativecommons.org/licenses/by-sa/3.0/			</v>
    </spb>
    <spb s="0">
      <v xml:space="preserve">Wikipedia	Wikipedia	Wikipedia	</v>
      <v xml:space="preserve">CC-BY-SA	CC-BY-SA	CC-BY-SA	</v>
      <v xml:space="preserve">http://en.wikipedia.org/wiki/Mission_Viejo,_California	http://es.wikipedia.org/wiki/Mission_Viejo_(California)	http://it.wikipedia.org/wiki/Mission_Viejo	</v>
      <v xml:space="preserve">http://creativecommons.org/licenses/by-sa/3.0/	http://creativecommons.org/licenses/by-sa/3.0/	http://creativecommons.org/licenses/by-sa/3.0/	</v>
    </spb>
    <spb s="0">
      <v xml:space="preserve">Wikipedia	Wikipedia	Sec	</v>
      <v xml:space="preserve">CC-BY-SA	CC-BY-SA		</v>
      <v xml:space="preserve">http://en.wikipedia.org/wiki/Mission_Viejo,_California	https://en.wikipedia.org/wiki/Mission_Viejo,_California	https://www.sec.gov/cgi-bin/browse-edgar?action=getcompany&amp;CIK=0001844831	</v>
      <v xml:space="preserve">http://creativecommons.org/licenses/by-sa/3.0/	http://creativecommons.org/licenses/by-sa/3.0/		</v>
    </spb>
    <spb s="0">
      <v xml:space="preserve">Wikipedia	Wikipedia	Wikipedia	</v>
      <v xml:space="preserve">CC-BY-SA	CC-BY-SA	CC-BY-SA	</v>
      <v xml:space="preserve">http://en.wikipedia.org/wiki/Mission_Viejo,_California	http://es.wikipedia.org/wiki/Mission_Viejo_(California)	http://fr.wikipedia.org/wiki/Mission_Viejo	</v>
      <v xml:space="preserve">http://creativecommons.org/licenses/by-sa/3.0/	http://creativecommons.org/licenses/by-sa/3.0/	http://creativecommons.org/licenses/by-sa/3.0/	</v>
    </spb>
    <spb s="1">
      <v>1739</v>
      <v>1740</v>
      <v>1741</v>
      <v>1741</v>
      <v>1739</v>
      <v>1740</v>
      <v>1739</v>
      <v>1742</v>
      <v>1742</v>
      <v>1743</v>
    </spb>
    <spb s="0">
      <v xml:space="preserve">Wikipedia	</v>
      <v xml:space="preserve">Public domain	</v>
      <v xml:space="preserve">http://de.wikipedia.org/wiki/Mission_Viejo	</v>
      <v xml:space="preserve">http://en.wikipedia.org/wiki/Public_domain	</v>
    </spb>
    <spb s="0">
      <v xml:space="preserve">Wikipedia	</v>
      <v xml:space="preserve">CC-BY-SA	</v>
      <v xml:space="preserve">http://en.wikipedia.org/wiki/Asher,_Oklahoma	</v>
      <v xml:space="preserve">http://creativecommons.org/licenses/by-sa/3.0/	</v>
    </spb>
    <spb s="45">
      <v>1746</v>
      <v>1746</v>
      <v>1746</v>
      <v>1746</v>
      <v>1746</v>
      <v>1746</v>
      <v>1746</v>
      <v>1746</v>
      <v>1746</v>
    </spb>
    <spb s="0">
      <v xml:space="preserve">Wikipedia	Wikipedia	</v>
      <v xml:space="preserve">CC-BY-SA	CC-BY-SA	</v>
      <v xml:space="preserve">http://en.wikipedia.org/wiki/Crown_Point,_Indiana	http://es.wikipedia.org/wiki/Crown_Point_(Indiana)	</v>
      <v xml:space="preserve">http://creativecommons.org/licenses/by-sa/3.0/	http://creativecommons.org/licenses/by-sa/3.0/	</v>
    </spb>
    <spb s="0">
      <v xml:space="preserve">Wikipedia	</v>
      <v xml:space="preserve">CC-BY-SA	</v>
      <v xml:space="preserve">http://en.wikipedia.org/wiki/Crown_Point,_Indiana	</v>
      <v xml:space="preserve">http://creativecommons.org/licenses/by-sa/3.0/	</v>
    </spb>
    <spb s="0">
      <v xml:space="preserve">Wikipedia	Wikipedia	</v>
      <v xml:space="preserve">CC-BY-SA	CC-BY-SA	</v>
      <v xml:space="preserve">http://en.wikipedia.org/wiki/Crown_Point,_Indiana	http://it.wikipedia.org/wiki/Crown_Point_(Indiana)	</v>
      <v xml:space="preserve">http://creativecommons.org/licenses/by-sa/3.0/	http://creativecommons.org/licenses/by-sa/3.0/	</v>
    </spb>
    <spb s="0">
      <v xml:space="preserve">Wikipedia	Wikipedia	</v>
      <v xml:space="preserve">CC-BY-SA	CC-BY-SA	</v>
      <v xml:space="preserve">http://en.wikipedia.org/wiki/Crown_Point,_Indiana	https://en.wikipedia.org/wiki/Crown_Point,_Indiana	</v>
      <v xml:space="preserve">http://creativecommons.org/licenses/by-sa/3.0/	http://creativecommons.org/licenses/by-sa/3.0/	</v>
    </spb>
    <spb s="0">
      <v xml:space="preserve">Wikipedia	Wikipedia	Wikipedia	</v>
      <v xml:space="preserve">CC-BY-SA	CC-BY-SA	CC-BY-SA	</v>
      <v xml:space="preserve">http://en.wikipedia.org/wiki/Crown_Point,_Indiana	http://en.wikipedia.org/wiki/Crown_Point_Police_Department	https://en.wikipedia.org/wiki/Crown_Point,_Indiana	</v>
      <v xml:space="preserve">http://creativecommons.org/licenses/by-sa/3.0/	http://creativecommons.org/licenses/by-sa/3.0/	http://creativecommons.org/licenses/by-sa/3.0/	</v>
    </spb>
    <spb s="1">
      <v>1748</v>
      <v>1749</v>
      <v>1750</v>
      <v>1750</v>
      <v>1749</v>
      <v>1749</v>
      <v>1749</v>
      <v>1751</v>
      <v>1752</v>
      <v>1749</v>
    </spb>
    <spb s="0">
      <v xml:space="preserve">Wikipedia	</v>
      <v xml:space="preserve">Public domain	</v>
      <v xml:space="preserve">http://en.wikipedia.org/wiki/Crown_Point,_Indiana	</v>
      <v xml:space="preserve">http://en.wikipedia.org/wiki/Public_domain	</v>
    </spb>
    <spb s="0">
      <v xml:space="preserve">Wikipedia	Wikipedia	</v>
      <v xml:space="preserve">CC-BY-SA	CC-BY-SA	</v>
      <v xml:space="preserve">http://en.wikipedia.org/wiki/Wahoo,_Nebraska	http://fr.wikipedia.org/wiki/Wahoo_(Nebraska)	</v>
      <v xml:space="preserve">http://creativecommons.org/licenses/by-sa/3.0/	http://creativecommons.org/licenses/by-sa/3.0/	</v>
    </spb>
    <spb s="0">
      <v xml:space="preserve">Wikipedia	</v>
      <v xml:space="preserve">CC-BY-SA	</v>
      <v xml:space="preserve">http://en.wikipedia.org/wiki/Wahoo,_Nebraska	</v>
      <v xml:space="preserve">http://creativecommons.org/licenses/by-sa/3.0/	</v>
    </spb>
    <spb s="0">
      <v xml:space="preserve">Wikipedia	Wikipedia	</v>
      <v xml:space="preserve">CC-BY-SA	CC-BY-SA	</v>
      <v xml:space="preserve">http://en.wikipedia.org/wiki/Wahoo,_Nebraska	https://en.wikipedia.org/wiki/Wahoo,_Nebraska	</v>
      <v xml:space="preserve">http://creativecommons.org/licenses/by-sa/3.0/	http://creativecommons.org/licenses/by-sa/3.0/	</v>
    </spb>
    <spb s="45">
      <v>1755</v>
      <v>1756</v>
      <v>1756</v>
      <v>1756</v>
      <v>1756</v>
      <v>1756</v>
      <v>1757</v>
      <v>1757</v>
      <v>1755</v>
    </spb>
    <spb s="0">
      <v xml:space="preserve">Wikipedia	</v>
      <v xml:space="preserve">CC-BY-SA	</v>
      <v xml:space="preserve">http://en.wikipedia.org/wiki/Mundelein,_Illinois	</v>
      <v xml:space="preserve">http://creativecommons.org/licenses/by-sa/3.0/	</v>
    </spb>
    <spb s="26">
      <v>1759</v>
      <v>1759</v>
      <v>1759</v>
      <v>1759</v>
      <v>1759</v>
      <v>1759</v>
      <v>1759</v>
      <v>1759</v>
    </spb>
    <spb s="0">
      <v xml:space="preserve">Wikipedia	</v>
      <v xml:space="preserve">CC BY-SA 4.0	</v>
      <v xml:space="preserve">http://en.wikipedia.org/wiki/Mundelein,_Illinois	</v>
      <v xml:space="preserve">https://creativecommons.org/licenses/by-sa/4.0	</v>
    </spb>
    <spb s="0">
      <v xml:space="preserve">Wikipedia	</v>
      <v xml:space="preserve">CC-BY-SA	</v>
      <v xml:space="preserve">http://en.wikipedia.org/wiki/Irving,_Illinois	</v>
      <v xml:space="preserve">http://creativecommons.org/licenses/by-sa/3.0/	</v>
    </spb>
    <spb s="0">
      <v xml:space="preserve">Wikipedia	Wikipedia	</v>
      <v xml:space="preserve">CC-BY-SA	CC-BY-SA	</v>
      <v xml:space="preserve">http://en.wikipedia.org/wiki/Irving,_Illinois	http://it.wikipedia.org/wiki/Irving_(nome)	</v>
      <v xml:space="preserve">http://creativecommons.org/licenses/by-sa/3.0/	http://creativecommons.org/licenses/by-sa/3.0/	</v>
    </spb>
    <spb s="26">
      <v>1762</v>
      <v>1763</v>
      <v>1762</v>
      <v>1763</v>
      <v>1762</v>
      <v>1762</v>
      <v>1762</v>
      <v>1762</v>
    </spb>
    <spb s="0">
      <v xml:space="preserve">Wikipedia	</v>
      <v xml:space="preserve">CC-BY-SA	</v>
      <v xml:space="preserve">http://en.wikipedia.org/wiki/Yorkville,_Illinois	</v>
      <v xml:space="preserve">http://creativecommons.org/licenses/by-sa/3.0/	</v>
    </spb>
    <spb s="0">
      <v xml:space="preserve">Wikipedia	Walkscore	</v>
      <v xml:space="preserve">CC-BY-SA		</v>
      <v xml:space="preserve">http://en.wikipedia.org/wiki/Yorkville,_Illinois	https://www.walkscore.com/IL/Yorkville	</v>
      <v xml:space="preserve">http://creativecommons.org/licenses/by-sa/3.0/		</v>
    </spb>
    <spb s="0">
      <v xml:space="preserve">Wikipedia	Wikipedia	</v>
      <v xml:space="preserve">CC-BY-SA	CC-BY-SA	</v>
      <v xml:space="preserve">http://en.wikipedia.org/wiki/Yorkville,_Illinois	http://fr.wikipedia.org/wiki/Yorkville_(Illinois)	</v>
      <v xml:space="preserve">http://creativecommons.org/licenses/by-sa/3.0/	http://creativecommons.org/licenses/by-sa/3.0/	</v>
    </spb>
    <spb s="26">
      <v>1765</v>
      <v>1766</v>
      <v>1765</v>
      <v>1766</v>
      <v>1765</v>
      <v>1765</v>
      <v>1765</v>
      <v>1767</v>
    </spb>
    <spb s="0">
      <v xml:space="preserve">Wikipedia	Wikipedia	</v>
      <v xml:space="preserve">CC-BY-SA	CC-BY-SA	</v>
      <v xml:space="preserve">http://en.wikipedia.org/wiki/Sartell,_Minnesota	http://de.wikipedia.org/wiki/Sartell	</v>
      <v xml:space="preserve">http://creativecommons.org/licenses/by-sa/3.0/	http://creativecommons.org/licenses/by-sa/3.0/	</v>
    </spb>
    <spb s="0">
      <v xml:space="preserve">Wikipedia	</v>
      <v xml:space="preserve">CC-BY-SA	</v>
      <v xml:space="preserve">http://en.wikipedia.org/wiki/Sartell,_Minnesota	</v>
      <v xml:space="preserve">http://creativecommons.org/licenses/by-sa/3.0/	</v>
    </spb>
    <spb s="26">
      <v>1769</v>
      <v>1770</v>
      <v>1770</v>
      <v>1770</v>
      <v>1770</v>
      <v>1770</v>
      <v>1770</v>
      <v>1770</v>
    </spb>
    <spb s="0">
      <v xml:space="preserve">Wikipedia	</v>
      <v xml:space="preserve">CC-BY-SA	</v>
      <v xml:space="preserve">http://en.wikipedia.org/wiki/Moline,_Illinois	</v>
      <v xml:space="preserve">http://creativecommons.org/licenses/by-sa/3.0/	</v>
    </spb>
    <spb s="0">
      <v xml:space="preserve">Wikipedia	Sec	</v>
      <v xml:space="preserve">CC-BY-SA		</v>
      <v xml:space="preserve">http://en.wikipedia.org/wiki/Moline,_Illinois	https://www.sec.gov/cgi-bin/browse-edgar?action=getcompany&amp;CIK=0001910966	</v>
      <v xml:space="preserve">http://creativecommons.org/licenses/by-sa/3.0/		</v>
    </spb>
    <spb s="0">
      <v xml:space="preserve">Wikipedia	Wikipedia	</v>
      <v xml:space="preserve">CC-BY-SA	CC-BY-SA	</v>
      <v xml:space="preserve">http://en.wikipedia.org/wiki/Moline,_Illinois	http://it.wikipedia.org/wiki/Moline_(Illinois)	</v>
      <v xml:space="preserve">http://creativecommons.org/licenses/by-sa/3.0/	http://creativecommons.org/licenses/by-sa/3.0/	</v>
    </spb>
    <spb s="0">
      <v xml:space="preserve">Wikipedia	Wikipedia	Sec	</v>
      <v xml:space="preserve">CC-BY-SA	CC-BY-SA		</v>
      <v xml:space="preserve">http://en.wikipedia.org/wiki/Moline,_Illinois	https://en.wikipedia.org/wiki/Moline,_Illinois	https://www.sec.gov/cgi-bin/browse-edgar?action=getcompany&amp;CIK=0001910966	</v>
      <v xml:space="preserve">http://creativecommons.org/licenses/by-sa/3.0/	http://creativecommons.org/licenses/by-sa/3.0/		</v>
    </spb>
    <spb s="1">
      <v>1772</v>
      <v>1773</v>
      <v>1774</v>
      <v>1774</v>
      <v>1772</v>
      <v>1773</v>
      <v>1772</v>
      <v>1775</v>
      <v>1775</v>
      <v>1772</v>
    </spb>
    <spb s="0">
      <v xml:space="preserve">Wikipedia	</v>
      <v xml:space="preserve">CC BY-SA 3.0	</v>
      <v xml:space="preserve">http://en.wikipedia.org/wiki/Moline,_Illinois	</v>
      <v xml:space="preserve">https://creativecommons.org/licenses/by-sa/3.0	</v>
    </spb>
    <spb s="0">
      <v xml:space="preserve">Wikipedia	</v>
      <v xml:space="preserve">CC-BY-SA	</v>
      <v xml:space="preserve">http://en.wikipedia.org/wiki/Granite_Bay,_California	</v>
      <v xml:space="preserve">http://creativecommons.org/licenses/by-sa/3.0/	</v>
    </spb>
    <spb s="0">
      <v xml:space="preserve">Wikipedia	Facebook	Sec	Walkscore	</v>
      <v xml:space="preserve">CC-BY-SA				</v>
      <v xml:space="preserve">http://en.wikipedia.org/wiki/Granite_Bay,_California	https://www.facebook.com/granitebayca	https://www.sec.gov/cgi-bin/browse-edgar?action=getcompany&amp;CIK=0001776821	https://www.walkscore.com/CA/Granite_Bay	</v>
      <v xml:space="preserve">http://creativecommons.org/licenses/by-sa/3.0/				</v>
    </spb>
    <spb s="0">
      <v xml:space="preserve">Wikipedia	Facebook	Sec	</v>
      <v xml:space="preserve">CC-BY-SA			</v>
      <v xml:space="preserve">http://en.wikipedia.org/wiki/Granite_Bay,_California	https://www.facebook.com/granitebayca	https://www.sec.gov/cgi-bin/browse-edgar?action=getcompany&amp;CIK=0001776821	</v>
      <v xml:space="preserve">http://creativecommons.org/licenses/by-sa/3.0/			</v>
    </spb>
    <spb s="0">
      <v xml:space="preserve">Wikipedia	Facebook	</v>
      <v xml:space="preserve">CC-BY-SA		</v>
      <v xml:space="preserve">http://en.wikipedia.org/wiki/Granite_Bay,_California	https://www.facebook.com/granitebayca	</v>
      <v xml:space="preserve">http://creativecommons.org/licenses/by-sa/3.0/		</v>
    </spb>
    <spb s="1">
      <v>1778</v>
      <v>1779</v>
      <v>1778</v>
      <v>1778</v>
      <v>1778</v>
      <v>1779</v>
      <v>1778</v>
      <v>1780</v>
      <v>1780</v>
      <v>1781</v>
    </spb>
    <spb s="0">
      <v xml:space="preserve">Wikipedia	</v>
      <v xml:space="preserve">CC-BY-SA	</v>
      <v xml:space="preserve">http://en.wikipedia.org/wiki/San_Jose,_California	</v>
      <v xml:space="preserve">http://creativecommons.org/licenses/by-sa/3.0/	</v>
    </spb>
    <spb s="0">
      <v xml:space="preserve">Wikipedia	US Census	Wikipedia	Sec	Walkscore	</v>
      <v xml:space="preserve">CC-BY-SA		CC-BY-SA			</v>
      <v xml:space="preserve">http://en.wikipedia.org/wiki/San_Jose,_California	http://www.census.gov/quickfacts/table/lnd110210/0668000	https://en.wikipedia.org/wiki/San_Jose,_California	https://www.sec.gov/cgi-bin/browse-edgar?action=getcompany&amp;CIK=0001911702	https://www.walkscore.com/CA/San_Jose	</v>
      <v xml:space="preserve">http://creativecommons.org/licenses/by-sa/3.0/		http://creativecommons.org/licenses/by-sa/3.0/			</v>
    </spb>
    <spb s="0">
      <v xml:space="preserve">Wikipedia	US Census	Wikipedia	Sec	</v>
      <v xml:space="preserve">CC-BY-SA		CC-BY-SA		</v>
      <v xml:space="preserve">http://en.wikipedia.org/wiki/San_Jose,_California	http://www.census.gov/quickfacts/table/lnd110210/0668000	https://en.wikipedia.org/wiki/San_Jose,_California	https://www.sec.gov/cgi-bin/browse-edgar?action=getcompany&amp;CIK=0001911702	</v>
      <v xml:space="preserve">http://creativecommons.org/licenses/by-sa/3.0/		http://creativecommons.org/licenses/by-sa/3.0/		</v>
    </spb>
    <spb s="0">
      <v xml:space="preserve">Wikipedia	US Census	</v>
      <v xml:space="preserve">CC-BY-SA		</v>
      <v xml:space="preserve">http://en.wikipedia.org/wiki/San_Jose,_California	http://www.census.gov/quickfacts/table/lnd110210/0668000	</v>
      <v xml:space="preserve">http://creativecommons.org/licenses/by-sa/3.0/		</v>
    </spb>
    <spb s="1">
      <v>1783</v>
      <v>1784</v>
      <v>1783</v>
      <v>1783</v>
      <v>1783</v>
      <v>1784</v>
      <v>1783</v>
      <v>1785</v>
      <v>1785</v>
      <v>1786</v>
    </spb>
    <spb s="0">
      <v xml:space="preserve">Wikipedia	Wikipedia	Wikipedia	Wikipedia	</v>
      <v xml:space="preserve">CC-BY-SA	CC-BY-SA	CC-BY-SA	CC-BY-SA	</v>
      <v xml:space="preserve">http://en.wikipedia.org/wiki/Ramsey,_Minnesota	http://de.wikipedia.org/wiki/Ramsey_(Minnesota)	http://es.wikipedia.org/wiki/Ramsey_(Minnesota)	http://fr.wikipedia.org/wiki/Ramsey_(Minnesota)	</v>
      <v xml:space="preserve">http://creativecommons.org/licenses/by-sa/3.0/	http://creativecommons.org/licenses/by-sa/3.0/	http://creativecommons.org/licenses/by-sa/3.0/	http://creativecommons.org/licenses/by-sa/3.0/	</v>
    </spb>
    <spb s="0">
      <v xml:space="preserve">Wikipedia	Walkscore	</v>
      <v xml:space="preserve">CC-BY-SA		</v>
      <v xml:space="preserve">http://en.wikipedia.org/wiki/Ramsey,_Minnesota	https://www.walkscore.com/MN/Ramsey	</v>
      <v xml:space="preserve">http://creativecommons.org/licenses/by-sa/3.0/		</v>
    </spb>
    <spb s="0">
      <v xml:space="preserve">Wikipedia	Wikipedia	</v>
      <v xml:space="preserve">CC-BY-SA	CC-BY-SA	</v>
      <v xml:space="preserve">http://en.wikipedia.org/wiki/Ramsey,_Minnesota	http://it.wikipedia.org/wiki/Ramsey_(Minnesota)	</v>
      <v xml:space="preserve">http://creativecommons.org/licenses/by-sa/3.0/	http://creativecommons.org/licenses/by-sa/3.0/	</v>
    </spb>
    <spb s="0">
      <v xml:space="preserve">Wikipedia	</v>
      <v xml:space="preserve">CC-BY-SA	</v>
      <v xml:space="preserve">http://en.wikipedia.org/wiki/Ramsey,_Minnesota	</v>
      <v xml:space="preserve">http://creativecommons.org/licenses/by-sa/3.0/	</v>
    </spb>
    <spb s="0">
      <v xml:space="preserve">Wikipedia	Wikipedia	</v>
      <v xml:space="preserve">CC-BY-SA	CC-BY-SA	</v>
      <v xml:space="preserve">http://en.wikipedia.org/wiki/Ramsey,_Minnesota	http://fr.wikipedia.org/wiki/Ramsey_(Minnesota)	</v>
      <v xml:space="preserve">http://creativecommons.org/licenses/by-sa/3.0/	http://creativecommons.org/licenses/by-sa/3.0/	</v>
    </spb>
    <spb s="45">
      <v>1788</v>
      <v>1789</v>
      <v>1790</v>
      <v>1790</v>
      <v>1789</v>
      <v>1791</v>
      <v>1791</v>
      <v>1791</v>
      <v>1792</v>
    </spb>
    <spb s="0">
      <v xml:space="preserve">Wikipedia	</v>
      <v xml:space="preserve">CC-BY-SA	</v>
      <v xml:space="preserve">http://en.wikipedia.org/wiki/Lebanon,_Tennessee	</v>
      <v xml:space="preserve">http://creativecommons.org/licenses/by-sa/3.0/	</v>
    </spb>
    <spb s="0">
      <v xml:space="preserve">Wikipedia	Sec	</v>
      <v xml:space="preserve">CC-BY-SA		</v>
      <v xml:space="preserve">http://en.wikipedia.org/wiki/Lebanon,_Tennessee	https://www.sec.gov/cgi-bin/browse-edgar?action=getcompany&amp;CIK=0001067294	</v>
      <v xml:space="preserve">http://creativecommons.org/licenses/by-sa/3.0/		</v>
    </spb>
    <spb s="0">
      <v xml:space="preserve">Wikipedia	Wikipedia	Sec	</v>
      <v xml:space="preserve">CC-BY-SA	CC-BY-SA		</v>
      <v xml:space="preserve">http://en.wikipedia.org/wiki/Lebanon,_Tennessee	https://en.wikipedia.org/wiki/Lebanon,_Tennessee	https://www.sec.gov/cgi-bin/browse-edgar?action=getcompany&amp;CIK=0001067294	</v>
      <v xml:space="preserve">http://creativecommons.org/licenses/by-sa/3.0/	http://creativecommons.org/licenses/by-sa/3.0/		</v>
    </spb>
    <spb s="30">
      <v>1794</v>
      <v>1795</v>
      <v>1795</v>
      <v>1794</v>
      <v>1796</v>
      <v>1796</v>
      <v>1794</v>
    </spb>
    <spb s="0">
      <v xml:space="preserve">Wikipedia	</v>
      <v xml:space="preserve">Public domain	</v>
      <v xml:space="preserve">http://en.wikipedia.org/wiki/Lebanon,_Tennessee	</v>
      <v xml:space="preserve">http://en.wikipedia.org/wiki/Public_domain	</v>
    </spb>
    <spb s="0">
      <v xml:space="preserve">Wikipedia	</v>
      <v xml:space="preserve">CC-BY-SA	</v>
      <v xml:space="preserve">http://en.wikipedia.org/wiki/Oswego,_Illinois	</v>
      <v xml:space="preserve">http://creativecommons.org/licenses/by-sa/3.0/	</v>
    </spb>
    <spb s="26">
      <v>1799</v>
      <v>1799</v>
      <v>1799</v>
      <v>1799</v>
      <v>1799</v>
      <v>1799</v>
      <v>1799</v>
      <v>1799</v>
    </spb>
    <spb s="0">
      <v xml:space="preserve">Wikipedia	</v>
      <v xml:space="preserve">CC-BY-SA	</v>
      <v xml:space="preserve">http://en.wikipedia.org/wiki/Indianola,_Iowa	</v>
      <v xml:space="preserve">http://creativecommons.org/licenses/by-sa/3.0/	</v>
    </spb>
    <spb s="0">
      <v xml:space="preserve">Wikipedia	Wikipedia	</v>
      <v xml:space="preserve">CC-BY-SA	CC-BY-SA	</v>
      <v xml:space="preserve">http://en.wikipedia.org/wiki/Indianola,_Iowa	http://fr.wikipedia.org/wiki/Indianola_(Iowa)	</v>
      <v xml:space="preserve">http://creativecommons.org/licenses/by-sa/3.0/	http://creativecommons.org/licenses/by-sa/3.0/	</v>
    </spb>
    <spb s="26">
      <v>1801</v>
      <v>1801</v>
      <v>1801</v>
      <v>1801</v>
      <v>1801</v>
      <v>1801</v>
      <v>1801</v>
      <v>1802</v>
    </spb>
    <spb s="0">
      <v xml:space="preserve">Wikipedia	</v>
      <v xml:space="preserve">CC-BY-SA	</v>
      <v xml:space="preserve">http://en.wikipedia.org/wiki/Mokena,_Illinois	</v>
      <v xml:space="preserve">http://creativecommons.org/licenses/by-sa/3.0/	</v>
    </spb>
    <spb s="1">
      <v>1804</v>
      <v>1804</v>
      <v>1804</v>
      <v>1804</v>
      <v>1804</v>
      <v>1804</v>
      <v>1804</v>
      <v>1804</v>
      <v>1804</v>
      <v>1804</v>
    </spb>
    <spb s="0">
      <v xml:space="preserve">Wikipedia	Wikipedia	</v>
      <v xml:space="preserve">CC-BY-SA	CC-BY-SA	</v>
      <v xml:space="preserve">http://en.wikipedia.org/wiki/Riverside,_California	http://de.wikipedia.org/wiki/Riverside_(Kalifornien)	</v>
      <v xml:space="preserve">http://creativecommons.org/licenses/by-sa/3.0/	http://creativecommons.org/licenses/by-sa/3.0/	</v>
    </spb>
    <spb s="0">
      <v xml:space="preserve">Wikipedia	Sec	Walkscore	</v>
      <v xml:space="preserve">CC-BY-SA			</v>
      <v xml:space="preserve">http://en.wikipedia.org/wiki/Riverside,_California	https://www.sec.gov/cgi-bin/browse-edgar?action=getcompany&amp;CIK=0001888902	https://www.walkscore.com/CA/Riverside	</v>
      <v xml:space="preserve">http://creativecommons.org/licenses/by-sa/3.0/			</v>
    </spb>
    <spb s="0">
      <v xml:space="preserve">Wikipedia	</v>
      <v xml:space="preserve">CC-BY-SA	</v>
      <v xml:space="preserve">http://en.wikipedia.org/wiki/Riverside,_California	</v>
      <v xml:space="preserve">http://creativecommons.org/licenses/by-sa/3.0/	</v>
    </spb>
    <spb s="0">
      <v xml:space="preserve">Wikipedia	Wikipedia	Sec	</v>
      <v xml:space="preserve">CC-BY-SA	CC-BY-SA		</v>
      <v xml:space="preserve">http://en.wikipedia.org/wiki/Riverside,_California	https://en.wikipedia.org/wiki/Riverside,_California	https://www.sec.gov/cgi-bin/browse-edgar?action=getcompany&amp;CIK=0001888902	</v>
      <v xml:space="preserve">http://creativecommons.org/licenses/by-sa/3.0/	http://creativecommons.org/licenses/by-sa/3.0/		</v>
    </spb>
    <spb s="0">
      <v xml:space="preserve">Wikipedia	Wikipedia	</v>
      <v xml:space="preserve">CC-BY-SA	CC-BY-SA	</v>
      <v xml:space="preserve">http://en.wikipedia.org/wiki/Riverside,_California	http://es.wikipedia.org/wiki/Riverside	</v>
      <v xml:space="preserve">http://creativecommons.org/licenses/by-sa/3.0/	http://creativecommons.org/licenses/by-sa/3.0/	</v>
    </spb>
    <spb s="26">
      <v>1806</v>
      <v>1807</v>
      <v>1808</v>
      <v>1807</v>
      <v>1808</v>
      <v>1809</v>
      <v>1809</v>
      <v>1810</v>
    </spb>
    <spb s="0">
      <v xml:space="preserve">Wikipedia	</v>
      <v xml:space="preserve">Public domain	</v>
      <v xml:space="preserve">http://en.wikipedia.org/wiki/Riverside,_California	</v>
      <v xml:space="preserve">http://en.wikipedia.org/wiki/Public_domain	</v>
    </spb>
    <spb s="0">
      <v xml:space="preserve">Wikipedia	</v>
      <v xml:space="preserve">CC-BY-SA	</v>
      <v xml:space="preserve">http://en.wikipedia.org/wiki/La_Crescenta-Montrose,_California	</v>
      <v xml:space="preserve">http://creativecommons.org/licenses/by-sa/3.0/	</v>
    </spb>
    <spb s="0">
      <v xml:space="preserve">Wikipedia	Wikipedia	</v>
      <v xml:space="preserve">CC-BY-SA	CC-BY-SA	</v>
      <v xml:space="preserve">http://en.wikipedia.org/wiki/La_Crescenta-Montrose,_California	http://es.wikipedia.org/wiki/La_Crescenta-Montrose	</v>
      <v xml:space="preserve">http://creativecommons.org/licenses/by-sa/3.0/	http://creativecommons.org/licenses/by-sa/3.0/	</v>
    </spb>
    <spb s="26">
      <v>1813</v>
      <v>1813</v>
      <v>1813</v>
      <v>1813</v>
      <v>1813</v>
      <v>1813</v>
      <v>1813</v>
      <v>1814</v>
    </spb>
    <spb s="0">
      <v xml:space="preserve">Wikipedia	</v>
      <v xml:space="preserve">CC-BY-SA	</v>
      <v xml:space="preserve">http://en.wikipedia.org/wiki/San_Marcos,_Texas	</v>
      <v xml:space="preserve">http://creativecommons.org/licenses/by-sa/3.0/	</v>
    </spb>
    <spb s="0">
      <v xml:space="preserve">Wikipedia	Twitter	Youtube	</v>
      <v xml:space="preserve">CC-BY-SA			</v>
      <v xml:space="preserve">http://en.wikipedia.org/wiki/San_Marcos,_Texas	https://twitter.com/CityofSanMarcos	https://www.youtube.com/user/cityofsanmarcos	</v>
      <v xml:space="preserve">http://creativecommons.org/licenses/by-sa/3.0/			</v>
    </spb>
    <spb s="0">
      <v xml:space="preserve">Wikipedia	Wikipedia	Youtube	</v>
      <v xml:space="preserve">CC-BY-SA	CC-BY-SA		</v>
      <v xml:space="preserve">http://en.wikipedia.org/wiki/San_Marcos,_Texas	https://en.wikipedia.org/wiki/San_Marcos,_Texas	https://www.youtube.com/user/cityofsanmarcos	</v>
      <v xml:space="preserve">http://creativecommons.org/licenses/by-sa/3.0/	http://creativecommons.org/licenses/by-sa/3.0/		</v>
    </spb>
    <spb s="0">
      <v xml:space="preserve">Wikipedia	Youtube	</v>
      <v xml:space="preserve">CC-BY-SA		</v>
      <v xml:space="preserve">http://en.wikipedia.org/wiki/San_Marcos,_Texas	https://www.youtube.com/user/cityofsanmarcos	</v>
      <v xml:space="preserve">http://creativecommons.org/licenses/by-sa/3.0/		</v>
    </spb>
    <spb s="30">
      <v>1816</v>
      <v>1817</v>
      <v>1817</v>
      <v>1816</v>
      <v>1818</v>
      <v>1818</v>
      <v>1819</v>
    </spb>
    <spb s="0">
      <v xml:space="preserve">Wikipedia	</v>
      <v xml:space="preserve">CC-BY-SA	</v>
      <v xml:space="preserve">http://en.wikipedia.org/wiki/Wall_Township,_New_Jersey	</v>
      <v xml:space="preserve">http://creativecommons.org/licenses/by-sa/3.0/	</v>
    </spb>
    <spb s="0">
      <v xml:space="preserve">Wikipedia	Sec	</v>
      <v xml:space="preserve">CC-BY-SA		</v>
      <v xml:space="preserve">http://en.wikipedia.org/wiki/Wall_Township,_New_Jersey	https://www.sec.gov/cgi-bin/browse-edgar?action=getcompany&amp;CIK=0001019034	</v>
      <v xml:space="preserve">http://creativecommons.org/licenses/by-sa/3.0/		</v>
    </spb>
    <spb s="0">
      <v xml:space="preserve">Wikipedia	Wikipedia	Sec	</v>
      <v xml:space="preserve">CC-BY-SA	CC-BY-SA		</v>
      <v xml:space="preserve">http://en.wikipedia.org/wiki/Wall_Township,_New_Jersey	https://en.wikipedia.org/wiki/Wall_Township,_New_Jersey	https://www.sec.gov/cgi-bin/browse-edgar?action=getcompany&amp;CIK=0001019034	</v>
      <v xml:space="preserve">http://creativecommons.org/licenses/by-sa/3.0/	http://creativecommons.org/licenses/by-sa/3.0/		</v>
    </spb>
    <spb s="0">
      <v xml:space="preserve">Wikipedia	Wikipedia	</v>
      <v xml:space="preserve">CC-BY-SA	CC-BY-SA	</v>
      <v xml:space="preserve">http://en.wikipedia.org/wiki/Wall_Township,_New_Jersey	http://es.wikipedia.org/wiki/Municipio_de_Wall_(Nueva_Jersey)	</v>
      <v xml:space="preserve">http://creativecommons.org/licenses/by-sa/3.0/	http://creativecommons.org/licenses/by-sa/3.0/	</v>
    </spb>
    <spb s="45">
      <v>1821</v>
      <v>1822</v>
      <v>1821</v>
      <v>1821</v>
      <v>1822</v>
      <v>1821</v>
      <v>1823</v>
      <v>1823</v>
      <v>1824</v>
    </spb>
    <spb s="0">
      <v xml:space="preserve">Wikipedia	</v>
      <v xml:space="preserve">CC-BY-SA	</v>
      <v xml:space="preserve">http://en.wikipedia.org/wiki/Tampa,_Florida	</v>
      <v xml:space="preserve">http://creativecommons.org/licenses/by-sa/3.0/	</v>
    </spb>
    <spb s="0">
      <v xml:space="preserve">Wikipedia	Facebook	Sec	</v>
      <v xml:space="preserve">CC-BY-SA			</v>
      <v xml:space="preserve">http://en.wikipedia.org/wiki/Tampa,_Florida	https://www.facebook.com/cityoftampafl	https://www.sec.gov/cgi-bin/browse-edgar?action=getcompany&amp;CIK=0001881890	</v>
      <v xml:space="preserve">http://creativecommons.org/licenses/by-sa/3.0/			</v>
    </spb>
    <spb s="0">
      <v xml:space="preserve">Wikipedia	Wikipedia	Facebook	Sec	</v>
      <v xml:space="preserve">CC-BY-SA	CC-BY-SA			</v>
      <v xml:space="preserve">http://en.wikipedia.org/wiki/Tampa,_Florida	https://en.wikipedia.org/wiki/Tampa,_Florida	https://www.facebook.com/cityoftampafl	https://www.sec.gov/cgi-bin/browse-edgar?action=getcompany&amp;CIK=0001881890	</v>
      <v xml:space="preserve">http://creativecommons.org/licenses/by-sa/3.0/	http://creativecommons.org/licenses/by-sa/3.0/			</v>
    </spb>
    <spb s="0">
      <v xml:space="preserve">Wikipedia	Wikipedia	Wikipedia	Facebook	Sec	</v>
      <v xml:space="preserve">CC-BY-SA	CC-BY-SA	CC-BY-SA			</v>
      <v xml:space="preserve">http://en.wikipedia.org/wiki/Tampa,_Florida	http://ro.wikipedia.org/wiki/Tâmpa_(dezambiguizare)	https://en.wikipedia.org/wiki/Tampa,_Florida	https://www.facebook.com/cityoftampafl	https://www.sec.gov/cgi-bin/browse-edgar?action=getcompany&amp;CIK=0001881890	</v>
      <v xml:space="preserve">http://creativecommons.org/licenses/by-sa/3.0/	http://creativecommons.org/licenses/by-sa/3.0/	http://creativecommons.org/licenses/by-sa/3.0/			</v>
    </spb>
    <spb s="0">
      <v xml:space="preserve">Wikipedia	Wikipedia	Wikipedia	</v>
      <v xml:space="preserve">CC-BY-SA	CC-BY-SA	CC-BY-SA	</v>
      <v xml:space="preserve">http://en.wikipedia.org/wiki/Tampa,_Florida	http://es.wikipedia.org/wiki/Tampa	http://fr.wikipedia.org/wiki/Tampa	</v>
      <v xml:space="preserve">http://creativecommons.org/licenses/by-sa/3.0/	http://creativecommons.org/licenses/by-sa/3.0/	http://creativecommons.org/licenses/by-sa/3.0/	</v>
    </spb>
    <spb s="26">
      <v>1826</v>
      <v>1827</v>
      <v>1826</v>
      <v>1827</v>
      <v>1826</v>
      <v>1828</v>
      <v>1829</v>
      <v>1830</v>
    </spb>
    <spb s="0">
      <v xml:space="preserve">Wikipedia	</v>
      <v xml:space="preserve">CC-BY-SA	</v>
      <v xml:space="preserve">http://en.wikipedia.org/wiki/Glen_Cove,_New_York	</v>
      <v xml:space="preserve">http://creativecommons.org/licenses/by-sa/3.0/	</v>
    </spb>
    <spb s="0">
      <v xml:space="preserve">Wikipedia	Wikipedia	</v>
      <v xml:space="preserve">CC-BY-SA	CC-BY-SA	</v>
      <v xml:space="preserve">http://en.wikipedia.org/wiki/Glen_Cove,_New_York	https://en.wikipedia.org/wiki/Glen_Cove,_New_York	</v>
      <v xml:space="preserve">http://creativecommons.org/licenses/by-sa/3.0/	http://creativecommons.org/licenses/by-sa/3.0/	</v>
    </spb>
    <spb s="0">
      <v xml:space="preserve">Wikipedia	Wikipedia	</v>
      <v xml:space="preserve">CC-BY-SA	CC-BY-SA	</v>
      <v xml:space="preserve">http://en.wikipedia.org/wiki/Glen_Cove,_New_York	http://es.wikipedia.org/wiki/Glen_Cove	</v>
      <v xml:space="preserve">http://creativecommons.org/licenses/by-sa/3.0/	http://creativecommons.org/licenses/by-sa/3.0/	</v>
    </spb>
    <spb s="1">
      <v>1832</v>
      <v>1832</v>
      <v>1832</v>
      <v>1832</v>
      <v>1832</v>
      <v>1832</v>
      <v>1832</v>
      <v>1833</v>
      <v>1833</v>
      <v>1834</v>
    </spb>
    <spb s="0">
      <v xml:space="preserve">Wikipedia	</v>
      <v xml:space="preserve">CC-BY-SA	</v>
      <v xml:space="preserve">http://en.wikipedia.org/wiki/Midlothian,_Texas	</v>
      <v xml:space="preserve">http://creativecommons.org/licenses/by-sa/3.0/	</v>
    </spb>
    <spb s="0">
      <v xml:space="preserve">Wikipedia	Sec	</v>
      <v xml:space="preserve">CC-BY-SA		</v>
      <v xml:space="preserve">http://en.wikipedia.org/wiki/Midlothian,_Texas	https://www.sec.gov/cgi-bin/browse-edgar?action=getcompany&amp;CIK=0000033002	</v>
      <v xml:space="preserve">http://creativecommons.org/licenses/by-sa/3.0/		</v>
    </spb>
    <spb s="30">
      <v>1836</v>
      <v>1837</v>
      <v>1837</v>
      <v>1836</v>
      <v>1837</v>
      <v>1837</v>
      <v>1836</v>
    </spb>
    <spb s="0">
      <v xml:space="preserve">Wikipedia	</v>
      <v xml:space="preserve">CC-BY-SA	</v>
      <v xml:space="preserve">http://en.wikipedia.org/wiki/Western_Springs,_Illinois	</v>
      <v xml:space="preserve">http://creativecommons.org/licenses/by-sa/3.0/	</v>
    </spb>
    <spb s="26">
      <v>1839</v>
      <v>1839</v>
      <v>1839</v>
      <v>1839</v>
      <v>1839</v>
      <v>1839</v>
      <v>1839</v>
      <v>1839</v>
    </spb>
    <spb s="0">
      <v xml:space="preserve">Wikipedia	Wikipedia	</v>
      <v xml:space="preserve">CC-BY-SA	CC-BY-SA	</v>
      <v xml:space="preserve">http://en.wikipedia.org/wiki/East_Grand_Forks,_Minnesota	http://de.wikipedia.org/wiki/East_Grand_Forks	</v>
      <v xml:space="preserve">http://creativecommons.org/licenses/by-sa/3.0/	http://creativecommons.org/licenses/by-sa/3.0/	</v>
    </spb>
    <spb s="0">
      <v xml:space="preserve">Wikipedia	</v>
      <v xml:space="preserve">CC-BY-SA	</v>
      <v xml:space="preserve">http://en.wikipedia.org/wiki/East_Grand_Forks,_Minnesota	</v>
      <v xml:space="preserve">http://creativecommons.org/licenses/by-sa/3.0/	</v>
    </spb>
    <spb s="0">
      <v xml:space="preserve">Wikipedia	Wikipedia	</v>
      <v xml:space="preserve">CC-BY-SA	CC-BY-SA	</v>
      <v xml:space="preserve">http://en.wikipedia.org/wiki/East_Grand_Forks,_Minnesota	http://it.wikipedia.org/wiki/East_Grand_Forks	</v>
      <v xml:space="preserve">http://creativecommons.org/licenses/by-sa/3.0/	http://creativecommons.org/licenses/by-sa/3.0/	</v>
    </spb>
    <spb s="1">
      <v>1841</v>
      <v>1842</v>
      <v>1843</v>
      <v>1843</v>
      <v>1842</v>
      <v>1842</v>
      <v>1842</v>
      <v>1842</v>
      <v>1842</v>
      <v>1842</v>
    </spb>
    <spb s="0">
      <v xml:space="preserve">Wikipedia	</v>
      <v xml:space="preserve">CC-BY-SA-3.0	</v>
      <v xml:space="preserve">http://en.wikipedia.org/wiki/East_Grand_Forks,_Minnesota	</v>
      <v xml:space="preserve">http://creativecommons.org/licenses/by-sa/3.0/	</v>
    </spb>
    <spb s="0">
      <v xml:space="preserve">Wikipedia	Wikipedia	</v>
      <v xml:space="preserve">CC-BY-SA	CC-BY-SA	</v>
      <v xml:space="preserve">http://en.wikipedia.org/wiki/Smiths_Station,_Alabama	http://es.wikipedia.org/wiki/Smiths_Station_(Alabama)	</v>
      <v xml:space="preserve">http://creativecommons.org/licenses/by-sa/3.0/	http://creativecommons.org/licenses/by-sa/3.0/	</v>
    </spb>
    <spb s="0">
      <v xml:space="preserve">Wikipedia	</v>
      <v xml:space="preserve">CC-BY-SA	</v>
      <v xml:space="preserve">http://en.wikipedia.org/wiki/Smiths_Station,_Alabama	</v>
      <v xml:space="preserve">http://creativecommons.org/licenses/by-sa/3.0/	</v>
    </spb>
    <spb s="0">
      <v xml:space="preserve">Wikipedia	Wikipedia	</v>
      <v xml:space="preserve">CC-BY-SA	CC-BY-SA	</v>
      <v xml:space="preserve">http://en.wikipedia.org/wiki/Smiths_Station,_Alabama	http://it.wikipedia.org/wiki/Smiths_Station	</v>
      <v xml:space="preserve">http://creativecommons.org/licenses/by-sa/3.0/	http://creativecommons.org/licenses/by-sa/3.0/	</v>
    </spb>
    <spb s="1">
      <v>1846</v>
      <v>1847</v>
      <v>1848</v>
      <v>1848</v>
      <v>1847</v>
      <v>1847</v>
      <v>1847</v>
      <v>1847</v>
      <v>1847</v>
      <v>1846</v>
    </spb>
    <spb s="0">
      <v xml:space="preserve">Wikipedia	Wikipedia	Wikipedia	</v>
      <v xml:space="preserve">CC-BY-SA	CC-BY-SA	CC-BY-SA	</v>
      <v xml:space="preserve">http://en.wikipedia.org/wiki/Middleton,_Wisconsin	http://de.wikipedia.org/wiki/Middleton_(Wisconsin)	http://es.wikipedia.org/wiki/Middleton_(Wisconsin)	</v>
      <v xml:space="preserve">http://creativecommons.org/licenses/by-sa/3.0/	http://creativecommons.org/licenses/by-sa/3.0/	http://creativecommons.org/licenses/by-sa/3.0/	</v>
    </spb>
    <spb s="0">
      <v xml:space="preserve">Wikipedia	Sec	Walkscore	</v>
      <v xml:space="preserve">CC-BY-SA			</v>
      <v xml:space="preserve">http://en.wikipedia.org/wiki/Middleton,_Wisconsin	https://www.sec.gov/cgi-bin/browse-edgar?action=getcompany&amp;CIK=0001806091	https://www.walkscore.com/WI/Middleton	</v>
      <v xml:space="preserve">http://creativecommons.org/licenses/by-sa/3.0/			</v>
    </spb>
    <spb s="0">
      <v xml:space="preserve">Wikipedia	</v>
      <v xml:space="preserve">CC-BY-SA	</v>
      <v xml:space="preserve">http://en.wikipedia.org/wiki/Middleton,_Wisconsin	</v>
      <v xml:space="preserve">http://creativecommons.org/licenses/by-sa/3.0/	</v>
    </spb>
    <spb s="0">
      <v xml:space="preserve">Wikipedia	Wikipedia	Sec	</v>
      <v xml:space="preserve">CC-BY-SA	CC-BY-SA		</v>
      <v xml:space="preserve">http://en.wikipedia.org/wiki/Middleton,_Wisconsin	https://en.wikipedia.org/wiki/Middleton,_Wisconsin	https://www.sec.gov/cgi-bin/browse-edgar?action=getcompany&amp;CIK=0001806091	</v>
      <v xml:space="preserve">http://creativecommons.org/licenses/by-sa/3.0/	http://creativecommons.org/licenses/by-sa/3.0/		</v>
    </spb>
    <spb s="1">
      <v>1850</v>
      <v>1851</v>
      <v>1852</v>
      <v>1852</v>
      <v>1852</v>
      <v>1851</v>
      <v>1852</v>
      <v>1853</v>
      <v>1853</v>
      <v>1852</v>
    </spb>
    <spb s="0">
      <v xml:space="preserve">Wikipedia	</v>
      <v xml:space="preserve">CC-BY-SA	</v>
      <v xml:space="preserve">http://en.wikipedia.org/wiki/Waynesboro,_Mississippi	</v>
      <v xml:space="preserve">http://creativecommons.org/licenses/by-sa/3.0/	</v>
    </spb>
    <spb s="0">
      <v xml:space="preserve">Wikipedia	Wikipedia	</v>
      <v xml:space="preserve">CC-BY-SA	CC-BY-SA	</v>
      <v xml:space="preserve">http://en.wikipedia.org/wiki/Waynesboro,_Mississippi	http://es.wikipedia.org/wiki/Waynesboro_(Misisipi)	</v>
      <v xml:space="preserve">http://creativecommons.org/licenses/by-sa/3.0/	http://creativecommons.org/licenses/by-sa/3.0/	</v>
    </spb>
    <spb s="45">
      <v>1855</v>
      <v>1855</v>
      <v>1855</v>
      <v>1855</v>
      <v>1855</v>
      <v>1855</v>
      <v>1855</v>
      <v>1855</v>
      <v>1856</v>
    </spb>
    <spb s="0">
      <v xml:space="preserve">Wikipedia	Wikipedia	</v>
      <v xml:space="preserve">CC-BY-SA	CC-BY-SA	</v>
      <v xml:space="preserve">http://en.wikipedia.org/wiki/Twin_Falls,_Idaho	http://es.wikipedia.org/wiki/Twin_Falls_(Idaho)	</v>
      <v xml:space="preserve">http://creativecommons.org/licenses/by-sa/3.0/	http://creativecommons.org/licenses/by-sa/3.0/	</v>
    </spb>
    <spb s="0">
      <v xml:space="preserve">Wikipedia	US Census	</v>
      <v xml:space="preserve">CC-BY-SA		</v>
      <v xml:space="preserve">http://en.wikipedia.org/wiki/Twin_Falls,_Idaho	http://www.census.gov/quickfacts/table/RHI225213/1682810	</v>
      <v xml:space="preserve">http://creativecommons.org/licenses/by-sa/3.0/		</v>
    </spb>
    <spb s="0">
      <v xml:space="preserve">Wikipedia	</v>
      <v xml:space="preserve">CC-BY-SA	</v>
      <v xml:space="preserve">http://en.wikipedia.org/wiki/Twin_Falls,_Idaho	</v>
      <v xml:space="preserve">http://creativecommons.org/licenses/by-sa/3.0/	</v>
    </spb>
    <spb s="0">
      <v xml:space="preserve">Wikipedia	US Census	Wikipedia	</v>
      <v xml:space="preserve">CC-BY-SA		CC-BY-SA	</v>
      <v xml:space="preserve">http://en.wikipedia.org/wiki/Twin_Falls,_Idaho	http://www.census.gov/quickfacts/table/RHI225213/1682810	https://en.wikipedia.org/wiki/Twin_Falls,_Idaho	</v>
      <v xml:space="preserve">http://creativecommons.org/licenses/by-sa/3.0/		http://creativecommons.org/licenses/by-sa/3.0/	</v>
    </spb>
    <spb s="30">
      <v>1858</v>
      <v>1859</v>
      <v>1859</v>
      <v>1860</v>
      <v>1861</v>
      <v>1861</v>
      <v>1860</v>
    </spb>
    <spb s="0">
      <v xml:space="preserve">Wikipedia	</v>
      <v xml:space="preserve">CC-BY-SA	</v>
      <v xml:space="preserve">http://en.wikipedia.org/wiki/Naperville,_Illinois	</v>
      <v xml:space="preserve">http://creativecommons.org/licenses/by-sa/3.0/	</v>
    </spb>
    <spb s="0">
      <v xml:space="preserve">Wikipedia	US Census	Sec	</v>
      <v xml:space="preserve">CC-BY-SA			</v>
      <v xml:space="preserve">http://en.wikipedia.org/wiki/Naperville,_Illinois	http://www.census.gov/quickfacts/table/SEX255214/1751622	https://www.sec.gov/cgi-bin/browse-edgar?action=getcompany&amp;CIK=0001844716	</v>
      <v xml:space="preserve">http://creativecommons.org/licenses/by-sa/3.0/			</v>
    </spb>
    <spb s="0">
      <v xml:space="preserve">Wikipedia	US Census	Wikipedia	Sec	</v>
      <v xml:space="preserve">CC-BY-SA		CC-BY-SA		</v>
      <v xml:space="preserve">http://en.wikipedia.org/wiki/Naperville,_Illinois	http://www.census.gov/quickfacts/table/SEX255214/1751622	https://en.wikipedia.org/wiki/Naperville,_Illinois	https://www.sec.gov/cgi-bin/browse-edgar?action=getcompany&amp;CIK=0001844716	</v>
      <v xml:space="preserve">http://creativecommons.org/licenses/by-sa/3.0/		http://creativecommons.org/licenses/by-sa/3.0/		</v>
    </spb>
    <spb s="1">
      <v>1863</v>
      <v>1864</v>
      <v>1863</v>
      <v>1863</v>
      <v>1863</v>
      <v>1864</v>
      <v>1863</v>
      <v>1865</v>
      <v>1865</v>
      <v>1863</v>
    </spb>
    <spb s="0">
      <v xml:space="preserve">Wikipedia	</v>
      <v xml:space="preserve">CC-BY-SA	</v>
      <v xml:space="preserve">http://en.wikipedia.org/wiki/St._Louis_Park,_Minnesota	</v>
      <v xml:space="preserve">http://creativecommons.org/licenses/by-sa/3.0/	</v>
    </spb>
    <spb s="0">
      <v xml:space="preserve">Wikipedia	Walkscore	</v>
      <v xml:space="preserve">CC-BY-SA		</v>
      <v xml:space="preserve">http://en.wikipedia.org/wiki/St._Louis_Park,_Minnesota	https://www.walkscore.com/MN/St._Louis_Park	</v>
      <v xml:space="preserve">http://creativecommons.org/licenses/by-sa/3.0/		</v>
    </spb>
    <spb s="0">
      <v xml:space="preserve">Wikipedia	Wikipedia	</v>
      <v xml:space="preserve">CC-BY-SA	CC-BY-SA	</v>
      <v xml:space="preserve">http://en.wikipedia.org/wiki/St._Louis_Park,_Minnesota	http://it.wikipedia.org/wiki/St._Louis_Park	</v>
      <v xml:space="preserve">http://creativecommons.org/licenses/by-sa/3.0/	http://creativecommons.org/licenses/by-sa/3.0/	</v>
    </spb>
    <spb s="0">
      <v xml:space="preserve">Wikipedia	Sec	</v>
      <v xml:space="preserve">CC-BY-SA		</v>
      <v xml:space="preserve">http://en.wikipedia.org/wiki/St._Louis_Park,_Minnesota	https://www.sec.gov/cgi-bin/browse-edgar?action=getcompany&amp;CIK=0001843495	</v>
      <v xml:space="preserve">http://creativecommons.org/licenses/by-sa/3.0/		</v>
    </spb>
    <spb s="1">
      <v>1867</v>
      <v>1868</v>
      <v>1869</v>
      <v>1869</v>
      <v>1867</v>
      <v>1868</v>
      <v>1867</v>
      <v>1870</v>
      <v>1870</v>
      <v>1867</v>
    </spb>
    <spb s="0">
      <v xml:space="preserve">Wikipedia	</v>
      <v xml:space="preserve">CC-BY-SA-3.0	</v>
      <v xml:space="preserve">http://de.wikipedia.org/wiki/St._Louis_Park	</v>
      <v xml:space="preserve">http://creativecommons.org/licenses/by-sa/3.0/	</v>
    </spb>
    <spb s="0">
      <v xml:space="preserve">Wikipedia	Wikipedia	</v>
      <v xml:space="preserve">CC-BY-SA	CC-BY-SA	</v>
      <v xml:space="preserve">http://en.wikipedia.org/wiki/Orlando,_Florida	http://fr.wikipedia.org/wiki/Orlando_(Floride)	</v>
      <v xml:space="preserve">http://creativecommons.org/licenses/by-sa/3.0/	http://creativecommons.org/licenses/by-sa/3.0/	</v>
    </spb>
    <spb s="0">
      <v xml:space="preserve">Wikipedia	Wikipedia	Sec	Youtube	</v>
      <v xml:space="preserve">CC-BY-SA	CC-BY-SA			</v>
      <v xml:space="preserve">http://en.wikipedia.org/wiki/Orlando,_Florida	http://sk.wikipedia.org/wiki/Orlando	https://www.sec.gov/cgi-bin/browse-edgar?action=getcompany&amp;CIK=0001912128	https://www.youtube.com/user/CityofOrlando	</v>
      <v xml:space="preserve">http://creativecommons.org/licenses/by-sa/3.0/	http://creativecommons.org/licenses/by-sa/3.0/			</v>
    </spb>
    <spb s="0">
      <v xml:space="preserve">Wikipedia	</v>
      <v xml:space="preserve">CC-BY-SA	</v>
      <v xml:space="preserve">http://en.wikipedia.org/wiki/Orlando,_Florida	</v>
      <v xml:space="preserve">http://creativecommons.org/licenses/by-sa/3.0/	</v>
    </spb>
    <spb s="0">
      <v xml:space="preserve">Wikipedia	Wikipedia	Sec	Youtube	</v>
      <v xml:space="preserve">CC-BY-SA	CC-BY-SA			</v>
      <v xml:space="preserve">http://en.wikipedia.org/wiki/Orlando,_Florida	https://en.wikipedia.org/wiki/Orlando,_Florida	https://www.sec.gov/cgi-bin/browse-edgar?action=getcompany&amp;CIK=0001912128	https://www.youtube.com/user/CityofOrlando	</v>
      <v xml:space="preserve">http://creativecommons.org/licenses/by-sa/3.0/	http://creativecommons.org/licenses/by-sa/3.0/			</v>
    </spb>
    <spb s="0">
      <v xml:space="preserve">Wikipedia	Wikipedia	Wikipedia	Sec	Youtube	</v>
      <v xml:space="preserve">CC-BY-SA	CC-BY-SA	CC-BY-SA			</v>
      <v xml:space="preserve">http://en.wikipedia.org/wiki/Orlando,_Florida	http://sk.wikipedia.org/wiki/Orlando	https://en.wikipedia.org/wiki/Orlando,_Florida	https://www.sec.gov/cgi-bin/browse-edgar?action=getcompany&amp;CIK=0001912128	https://www.youtube.com/user/CityofOrlando	</v>
      <v xml:space="preserve">http://creativecommons.org/licenses/by-sa/3.0/	http://creativecommons.org/licenses/by-sa/3.0/	http://creativecommons.org/licenses/by-sa/3.0/			</v>
    </spb>
    <spb s="0">
      <v xml:space="preserve">Wikipedia	Wikipedia	</v>
      <v xml:space="preserve">CC-BY-SA	CC-BY-SA	</v>
      <v xml:space="preserve">http://en.wikipedia.org/wiki/Orlando,_Florida	http://es.wikipedia.org/wiki/Orlando_(Florida)	</v>
      <v xml:space="preserve">http://creativecommons.org/licenses/by-sa/3.0/	http://creativecommons.org/licenses/by-sa/3.0/	</v>
    </spb>
    <spb s="26">
      <v>1873</v>
      <v>1874</v>
      <v>1875</v>
      <v>1874</v>
      <v>1875</v>
      <v>1876</v>
      <v>1877</v>
      <v>1878</v>
    </spb>
    <spb s="0">
      <v xml:space="preserve">Wikipedia	Wikipedia	</v>
      <v xml:space="preserve">CC-BY-SA	CC-BY-SA	</v>
      <v xml:space="preserve">http://en.wikipedia.org/wiki/Kirklin,_Indiana	http://es.wikipedia.org/wiki/Kirklin_(Indiana)	</v>
      <v xml:space="preserve">http://creativecommons.org/licenses/by-sa/3.0/	http://creativecommons.org/licenses/by-sa/3.0/	</v>
    </spb>
    <spb s="0">
      <v xml:space="preserve">Wikipedia	</v>
      <v xml:space="preserve">CC-BY-SA	</v>
      <v xml:space="preserve">http://en.wikipedia.org/wiki/Kirklin,_Indiana	</v>
      <v xml:space="preserve">http://creativecommons.org/licenses/by-sa/3.0/	</v>
    </spb>
    <spb s="26">
      <v>1880</v>
      <v>1881</v>
      <v>1881</v>
      <v>1881</v>
      <v>1881</v>
      <v>1881</v>
      <v>1881</v>
      <v>1881</v>
    </spb>
    <spb s="0">
      <v xml:space="preserve">Wikipedia	</v>
      <v xml:space="preserve">CC-BY-SA	</v>
      <v xml:space="preserve">http://en.wikipedia.org/wiki/Plainview,_Texas	</v>
      <v xml:space="preserve">http://creativecommons.org/licenses/by-sa/3.0/	</v>
    </spb>
    <spb s="0">
      <v xml:space="preserve">Wikipedia	Facebook	Walkscore	</v>
      <v xml:space="preserve">CC-BY-SA			</v>
      <v xml:space="preserve">http://en.wikipedia.org/wiki/Plainview,_Texas	https://www.facebook.com/AMRPlainview/	https://www.walkscore.com/TX/Plainview	</v>
      <v xml:space="preserve">http://creativecommons.org/licenses/by-sa/3.0/			</v>
    </spb>
    <spb s="0">
      <v xml:space="preserve">Wikipedia	Wikipedia	Facebook	</v>
      <v xml:space="preserve">CC-BY-SA	CC-BY-SA		</v>
      <v xml:space="preserve">http://en.wikipedia.org/wiki/Plainview,_Texas	https://en.wikipedia.org/wiki/Plainview,_Texas	https://www.facebook.com/AMRPlainview/	</v>
      <v xml:space="preserve">http://creativecommons.org/licenses/by-sa/3.0/	http://creativecommons.org/licenses/by-sa/3.0/		</v>
    </spb>
    <spb s="0">
      <v xml:space="preserve">Wikipedia	Facebook	</v>
      <v xml:space="preserve">CC-BY-SA		</v>
      <v xml:space="preserve">http://en.wikipedia.org/wiki/Plainview,_Texas	https://www.facebook.com/AMRPlainview/	</v>
      <v xml:space="preserve">http://creativecommons.org/licenses/by-sa/3.0/		</v>
    </spb>
    <spb s="45">
      <v>1883</v>
      <v>1884</v>
      <v>1883</v>
      <v>1883</v>
      <v>1884</v>
      <v>1883</v>
      <v>1885</v>
      <v>1885</v>
      <v>1886</v>
    </spb>
    <spb s="0">
      <v xml:space="preserve">Wikipedia	</v>
      <v xml:space="preserve">CC BY-SA 3.0	</v>
      <v xml:space="preserve">http://no.wikipedia.org/wiki/Plainview_(Texas)	</v>
      <v xml:space="preserve">https://creativecommons.org/licenses/by-sa/3.0	</v>
    </spb>
    <spb s="0">
      <v xml:space="preserve">Wikipedia	</v>
      <v xml:space="preserve">CC-BY-SA	</v>
      <v xml:space="preserve">http://en.wikipedia.org/wiki/East_Lansing,_Michigan	</v>
      <v xml:space="preserve">http://creativecommons.org/licenses/by-sa/3.0/	</v>
    </spb>
    <spb s="0">
      <v xml:space="preserve">Wikipedia	Sec	</v>
      <v xml:space="preserve">CC-BY-SA		</v>
      <v xml:space="preserve">http://en.wikipedia.org/wiki/East_Lansing,_Michigan	https://www.sec.gov/cgi-bin/browse-edgar?action=getcompany&amp;CIK=0001734398	</v>
      <v xml:space="preserve">http://creativecommons.org/licenses/by-sa/3.0/		</v>
    </spb>
    <spb s="0">
      <v xml:space="preserve">Wikipedia	Wikipedia	Wikipedia	</v>
      <v xml:space="preserve">CC-BY-SA	CC-BY-SA	CC-BY-SA	</v>
      <v xml:space="preserve">http://en.wikipedia.org/wiki/East_Lansing,_Michigan	http://es.wikipedia.org/wiki/East_Lansing	http://it.wikipedia.org/wiki/East_Lansing	</v>
      <v xml:space="preserve">http://creativecommons.org/licenses/by-sa/3.0/	http://creativecommons.org/licenses/by-sa/3.0/	http://creativecommons.org/licenses/by-sa/3.0/	</v>
    </spb>
    <spb s="0">
      <v xml:space="preserve">Wikipedia	Wikipedia	Sec	</v>
      <v xml:space="preserve">CC-BY-SA	CC-BY-SA		</v>
      <v xml:space="preserve">http://en.wikipedia.org/wiki/East_Lansing,_Michigan	https://en.wikipedia.org/wiki/East_Lansing,_Michigan	https://www.sec.gov/cgi-bin/browse-edgar?action=getcompany&amp;CIK=0001734398	</v>
      <v xml:space="preserve">http://creativecommons.org/licenses/by-sa/3.0/	http://creativecommons.org/licenses/by-sa/3.0/		</v>
    </spb>
    <spb s="45">
      <v>1889</v>
      <v>1890</v>
      <v>1891</v>
      <v>1891</v>
      <v>1890</v>
      <v>1889</v>
      <v>1892</v>
      <v>1892</v>
      <v>1889</v>
    </spb>
    <spb s="0">
      <v xml:space="preserve">Wikipedia	Wikipedia	</v>
      <v xml:space="preserve">CC-BY-SA	CC-BY-SA	</v>
      <v xml:space="preserve">http://en.wikipedia.org/wiki/Lexington,_Kentucky	http://es.wikipedia.org/wiki/Lexington_(Kentucky)	</v>
      <v xml:space="preserve">http://creativecommons.org/licenses/by-sa/3.0/	http://creativecommons.org/licenses/by-sa/3.0/	</v>
    </spb>
    <spb s="0">
      <v xml:space="preserve">Wikipedia	Wikipedia	Sec	</v>
      <v xml:space="preserve">CC-BY-SA	CC-BY-SA		</v>
      <v xml:space="preserve">http://en.wikipedia.org/wiki/Lexington,_Kentucky	http://ru.wikipedia.org/wiki/Лексингтон	https://www.sec.gov/cgi-bin/browse-edgar?action=getcompany&amp;CIK=0001922684	</v>
      <v xml:space="preserve">http://creativecommons.org/licenses/by-sa/3.0/	http://creativecommons.org/licenses/by-sa/3.0/		</v>
    </spb>
    <spb s="0">
      <v xml:space="preserve">Wikipedia	Wikipedia	</v>
      <v xml:space="preserve">CC-BY-SA	CC-BY-SA	</v>
      <v xml:space="preserve">http://en.wikipedia.org/wiki/Lexington,_Kentucky	http://it.wikipedia.org/wiki/Lexington_(Kentucky)	</v>
      <v xml:space="preserve">http://creativecommons.org/licenses/by-sa/3.0/	http://creativecommons.org/licenses/by-sa/3.0/	</v>
    </spb>
    <spb s="0">
      <v xml:space="preserve">Wikipedia	</v>
      <v xml:space="preserve">CC-BY-SA	</v>
      <v xml:space="preserve">http://en.wikipedia.org/wiki/Lexington,_Kentucky	</v>
      <v xml:space="preserve">http://creativecommons.org/licenses/by-sa/3.0/	</v>
    </spb>
    <spb s="0">
      <v xml:space="preserve">Wikipedia	Wikipedia	Sec	</v>
      <v xml:space="preserve">CC-BY-SA	CC-BY-SA		</v>
      <v xml:space="preserve">http://en.wikipedia.org/wiki/Lexington,_Kentucky	https://en.wikipedia.org/wiki/Lexington,_Kentucky	https://www.sec.gov/cgi-bin/browse-edgar?action=getcompany&amp;CIK=0001922684	</v>
      <v xml:space="preserve">http://creativecommons.org/licenses/by-sa/3.0/	http://creativecommons.org/licenses/by-sa/3.0/		</v>
    </spb>
    <spb s="1">
      <v>1894</v>
      <v>1895</v>
      <v>1896</v>
      <v>1896</v>
      <v>1897</v>
      <v>1895</v>
      <v>1897</v>
      <v>1898</v>
      <v>1898</v>
      <v>1894</v>
    </spb>
    <spb s="0">
      <v xml:space="preserve">Wikipedia	</v>
      <v xml:space="preserve">CC BY-SA 3.0	</v>
      <v xml:space="preserve">http://nl.wikipedia.org/wiki/Lexington_(Kentucky)	</v>
      <v xml:space="preserve">https://creativecommons.org/licenses/by-sa/3.0	</v>
    </spb>
    <spb s="0">
      <v xml:space="preserve">Wikipedia	Wikipedia	</v>
      <v xml:space="preserve">CC-BY-SA	CC-BY-SA	</v>
      <v xml:space="preserve">http://en.wikipedia.org/wiki/Los_Gatos,_California	http://de.wikipedia.org/wiki/Los_Gatos	</v>
      <v xml:space="preserve">http://creativecommons.org/licenses/by-sa/3.0/	http://creativecommons.org/licenses/by-sa/3.0/	</v>
    </spb>
    <spb s="0">
      <v xml:space="preserve">Wikipedia	Sec	</v>
      <v xml:space="preserve">CC-BY-SA		</v>
      <v xml:space="preserve">http://en.wikipedia.org/wiki/Los_Gatos,_California	https://www.sec.gov/cgi-bin/browse-edgar?action=getcompany&amp;CIK=0001925385	</v>
      <v xml:space="preserve">http://creativecommons.org/licenses/by-sa/3.0/		</v>
    </spb>
    <spb s="0">
      <v xml:space="preserve">Wikipedia	Wikipedia	</v>
      <v xml:space="preserve">CC-BY-SA	CC-BY-SA	</v>
      <v xml:space="preserve">http://en.wikipedia.org/wiki/Los_Gatos,_California	http://it.wikipedia.org/wiki/Los_Gatos	</v>
      <v xml:space="preserve">http://creativecommons.org/licenses/by-sa/3.0/	http://creativecommons.org/licenses/by-sa/3.0/	</v>
    </spb>
    <spb s="0">
      <v xml:space="preserve">Wikipedia	</v>
      <v xml:space="preserve">CC-BY-SA	</v>
      <v xml:space="preserve">http://en.wikipedia.org/wiki/Los_Gatos,_California	</v>
      <v xml:space="preserve">http://creativecommons.org/licenses/by-sa/3.0/	</v>
    </spb>
    <spb s="0">
      <v xml:space="preserve">Wikipedia	Wikipedia	Sec	</v>
      <v xml:space="preserve">CC-BY-SA	CC-BY-SA		</v>
      <v xml:space="preserve">http://en.wikipedia.org/wiki/Los_Gatos,_California	https://en.wikipedia.org/wiki/Los_Gatos,_California	https://www.sec.gov/cgi-bin/browse-edgar?action=getcompany&amp;CIK=0001925385	</v>
      <v xml:space="preserve">http://creativecommons.org/licenses/by-sa/3.0/	http://creativecommons.org/licenses/by-sa/3.0/		</v>
    </spb>
    <spb s="0">
      <v xml:space="preserve">Wikipedia	Wikipedia	</v>
      <v xml:space="preserve">CC-BY-SA	CC-BY-SA	</v>
      <v xml:space="preserve">http://en.wikipedia.org/wiki/Los_Gatos,_California	http://fr.wikipedia.org/wiki/Los_Gatos	</v>
      <v xml:space="preserve">http://creativecommons.org/licenses/by-sa/3.0/	http://creativecommons.org/licenses/by-sa/3.0/	</v>
    </spb>
    <spb s="1">
      <v>1901</v>
      <v>1902</v>
      <v>1903</v>
      <v>1903</v>
      <v>1904</v>
      <v>1902</v>
      <v>1904</v>
      <v>1905</v>
      <v>1905</v>
      <v>1906</v>
    </spb>
    <spb s="0">
      <v xml:space="preserve">Wikipedia	</v>
      <v xml:space="preserve">CC-BY-SA-3.0	</v>
      <v xml:space="preserve">http://zh.wikipedia.org/wiki/洛思加圖斯	</v>
      <v xml:space="preserve">http://creativecommons.org/licenses/by-sa/3.0/	</v>
    </spb>
    <spb s="0">
      <v xml:space="preserve">Wikipedia	</v>
      <v xml:space="preserve">CC-BY-SA	</v>
      <v xml:space="preserve">http://en.wikipedia.org/wiki/Overland_Park,_Kansas	</v>
      <v xml:space="preserve">http://creativecommons.org/licenses/by-sa/3.0/	</v>
    </spb>
    <spb s="0">
      <v xml:space="preserve">Wikipedia	Facebook	Sec	</v>
      <v xml:space="preserve">CC-BY-SA			</v>
      <v xml:space="preserve">http://en.wikipedia.org/wiki/Overland_Park,_Kansas	https://www.facebook.com/CityofOverlandPark/	https://www.sec.gov/cgi-bin/browse-edgar?action=getcompany&amp;CIK=0001911470	</v>
      <v xml:space="preserve">http://creativecommons.org/licenses/by-sa/3.0/			</v>
    </spb>
    <spb s="0">
      <v xml:space="preserve">Wikipedia	Wikipedia	Facebook	Sec	</v>
      <v xml:space="preserve">CC-BY-SA	CC-BY-SA			</v>
      <v xml:space="preserve">http://en.wikipedia.org/wiki/Overland_Park,_Kansas	https://en.wikipedia.org/wiki/Overland_Park,_Kansas	https://www.facebook.com/CityofOverlandPark/	https://www.sec.gov/cgi-bin/browse-edgar?action=getcompany&amp;CIK=0001911470	</v>
      <v xml:space="preserve">http://creativecommons.org/licenses/by-sa/3.0/	http://creativecommons.org/licenses/by-sa/3.0/			</v>
    </spb>
    <spb s="0">
      <v xml:space="preserve">Wikipedia	Wikipedia	</v>
      <v xml:space="preserve">CC-BY-SA	CC-BY-SA	</v>
      <v xml:space="preserve">http://en.wikipedia.org/wiki/Overland_Park,_Kansas	http://es.wikipedia.org/wiki/Overland_Park	</v>
      <v xml:space="preserve">http://creativecommons.org/licenses/by-sa/3.0/	http://creativecommons.org/licenses/by-sa/3.0/	</v>
    </spb>
    <spb s="1">
      <v>1909</v>
      <v>1910</v>
      <v>1909</v>
      <v>1909</v>
      <v>1909</v>
      <v>1910</v>
      <v>1909</v>
      <v>1911</v>
      <v>1911</v>
      <v>1912</v>
    </spb>
    <spb s="0">
      <v xml:space="preserve">Wikipedia	</v>
      <v xml:space="preserve">CC BY-SA 3.0	</v>
      <v xml:space="preserve">http://ja.wikipedia.org/wiki/オーバーランドパーク_(カンザス州)	</v>
      <v xml:space="preserve">https://creativecommons.org/licenses/by-sa/3.0	</v>
    </spb>
    <spb s="0">
      <v xml:space="preserve">Wikipedia	Wikipedia	</v>
      <v xml:space="preserve">CC-BY-SA	CC-BY-SA	</v>
      <v xml:space="preserve">http://en.wikipedia.org/wiki/Seven_Hills,_Ohio	http://fr.wikipedia.org/wiki/Seven_Hills_(Ohio)	</v>
      <v xml:space="preserve">http://creativecommons.org/licenses/by-sa/3.0/	http://creativecommons.org/licenses/by-sa/3.0/	</v>
    </spb>
    <spb s="0">
      <v xml:space="preserve">Wikipedia	</v>
      <v xml:space="preserve">CC-BY-SA	</v>
      <v xml:space="preserve">http://en.wikipedia.org/wiki/Seven_Hills,_Ohio	</v>
      <v xml:space="preserve">http://creativecommons.org/licenses/by-sa/3.0/	</v>
    </spb>
    <spb s="26">
      <v>1915</v>
      <v>1916</v>
      <v>1916</v>
      <v>1916</v>
      <v>1916</v>
      <v>1916</v>
      <v>1916</v>
      <v>1915</v>
    </spb>
    <spb s="0">
      <v xml:space="preserve">Wikipedia	Wikipedia	Wikipedia	</v>
      <v xml:space="preserve">CC-BY-SA	CC-BY-SA	CC-BY-SA	</v>
      <v xml:space="preserve">http://en.wikipedia.org/wiki/Twinsburg,_Ohio	http://es.wikipedia.org/wiki/Twinsburg_(Ohio)	http://fr.wikipedia.org/wiki/Twinsburg	</v>
      <v xml:space="preserve">http://creativecommons.org/licenses/by-sa/3.0/	http://creativecommons.org/licenses/by-sa/3.0/	http://creativecommons.org/licenses/by-sa/3.0/	</v>
    </spb>
    <spb s="0">
      <v xml:space="preserve">Wikipedia	Walkscore	</v>
      <v xml:space="preserve">CC-BY-SA		</v>
      <v xml:space="preserve">http://en.wikipedia.org/wiki/Twinsburg,_Ohio	https://www.walkscore.com/OH/Twinsburg	</v>
      <v xml:space="preserve">http://creativecommons.org/licenses/by-sa/3.0/		</v>
    </spb>
    <spb s="0">
      <v xml:space="preserve">Wikipedia	Wikipedia	Wikipedia	</v>
      <v xml:space="preserve">CC-BY-SA	CC-BY-SA	CC-BY-SA	</v>
      <v xml:space="preserve">http://en.wikipedia.org/wiki/Twinsburg,_Ohio	http://es.wikipedia.org/wiki/Twinsburg_(Ohio)	http://it.wikipedia.org/wiki/Twinsburg	</v>
      <v xml:space="preserve">http://creativecommons.org/licenses/by-sa/3.0/	http://creativecommons.org/licenses/by-sa/3.0/	http://creativecommons.org/licenses/by-sa/3.0/	</v>
    </spb>
    <spb s="0">
      <v xml:space="preserve">Wikipedia	</v>
      <v xml:space="preserve">CC-BY-SA	</v>
      <v xml:space="preserve">http://en.wikipedia.org/wiki/Twinsburg,_Ohio	</v>
      <v xml:space="preserve">http://creativecommons.org/licenses/by-sa/3.0/	</v>
    </spb>
    <spb s="0">
      <v xml:space="preserve">Wikipedia	Wikipedia	</v>
      <v xml:space="preserve">CC-BY-SA	CC-BY-SA	</v>
      <v xml:space="preserve">http://en.wikipedia.org/wiki/Twinsburg,_Ohio	http://fr.wikipedia.org/wiki/Twinsburg	</v>
      <v xml:space="preserve">http://creativecommons.org/licenses/by-sa/3.0/	http://creativecommons.org/licenses/by-sa/3.0/	</v>
    </spb>
    <spb s="45">
      <v>1918</v>
      <v>1919</v>
      <v>1920</v>
      <v>1920</v>
      <v>1919</v>
      <v>1921</v>
      <v>1921</v>
      <v>1921</v>
      <v>1922</v>
    </spb>
    <spb s="0">
      <v xml:space="preserve">Wikipedia	Wikipedia	</v>
      <v xml:space="preserve">CC-BY-SA	CC-BY-SA	</v>
      <v xml:space="preserve">http://en.wikipedia.org/wiki/Ann_Arbor,_Michigan	http://es.wikipedia.org/wiki/Ann_Arbor	</v>
      <v xml:space="preserve">http://creativecommons.org/licenses/by-sa/3.0/	http://creativecommons.org/licenses/by-sa/3.0/	</v>
    </spb>
    <spb s="0">
      <v xml:space="preserve">Wikipedia	Wikipedia	Sec	</v>
      <v xml:space="preserve">CC-BY-SA	CC-BY-SA		</v>
      <v xml:space="preserve">http://en.wikipedia.org/wiki/Ann_Arbor,_Michigan	https://en.wikipedia.org/wiki/Ann_Arbor,_Michigan	https://www.sec.gov/cgi-bin/browse-edgar?action=getcompany&amp;CIK=0001911404	</v>
      <v xml:space="preserve">http://creativecommons.org/licenses/by-sa/3.0/	http://creativecommons.org/licenses/by-sa/3.0/		</v>
    </spb>
    <spb s="0">
      <v xml:space="preserve">Wikipedia	</v>
      <v xml:space="preserve">CC-BY-SA	</v>
      <v xml:space="preserve">http://en.wikipedia.org/wiki/Ann_Arbor,_Michigan	</v>
      <v xml:space="preserve">http://creativecommons.org/licenses/by-sa/3.0/	</v>
    </spb>
    <spb s="1">
      <v>1924</v>
      <v>1925</v>
      <v>1926</v>
      <v>1926</v>
      <v>1926</v>
      <v>1925</v>
      <v>1926</v>
      <v>1925</v>
      <v>1925</v>
      <v>1926</v>
    </spb>
    <spb s="0">
      <v xml:space="preserve">Wikipedia	</v>
      <v xml:space="preserve">CC-BY-SA	</v>
      <v xml:space="preserve">http://en.wikipedia.org/wiki/Arvada,_Colorado	</v>
      <v xml:space="preserve">http://creativecommons.org/licenses/by-sa/3.0/	</v>
    </spb>
    <spb s="0">
      <v xml:space="preserve">Wikipedia	US Census	Sec	</v>
      <v xml:space="preserve">CC-BY-SA			</v>
      <v xml:space="preserve">http://en.wikipedia.org/wiki/Arvada,_Colorado	http://www.census.gov/quickfacts/table/PST120214/0803455	https://www.sec.gov/cgi-bin/browse-edgar?action=getcompany&amp;CIK=0001551906	</v>
      <v xml:space="preserve">http://creativecommons.org/licenses/by-sa/3.0/			</v>
    </spb>
    <spb s="0">
      <v xml:space="preserve">Wikipedia	US Census	Wikipedia	Sec	</v>
      <v xml:space="preserve">CC-BY-SA		CC-BY-SA		</v>
      <v xml:space="preserve">http://en.wikipedia.org/wiki/Arvada,_Colorado	http://www.census.gov/quickfacts/table/PST120214/0803455	https://en.wikipedia.org/wiki/Arvada,_Colorado	https://www.sec.gov/cgi-bin/browse-edgar?action=getcompany&amp;CIK=0001551906	</v>
      <v xml:space="preserve">http://creativecommons.org/licenses/by-sa/3.0/		http://creativecommons.org/licenses/by-sa/3.0/		</v>
    </spb>
    <spb s="0">
      <v xml:space="preserve">Wikipedia	Wikipedia	US Census	</v>
      <v xml:space="preserve">CC-BY-SA	CC-BY-SA		</v>
      <v xml:space="preserve">http://en.wikipedia.org/wiki/Arvada,_Colorado	http://es.wikipedia.org/wiki/Arvada_(Colorado)	http://www.census.gov/quickfacts/table/PST120214/0803455	</v>
      <v xml:space="preserve">http://creativecommons.org/licenses/by-sa/3.0/	http://creativecommons.org/licenses/by-sa/3.0/		</v>
    </spb>
    <spb s="1">
      <v>1928</v>
      <v>1929</v>
      <v>1928</v>
      <v>1928</v>
      <v>1928</v>
      <v>1929</v>
      <v>1928</v>
      <v>1930</v>
      <v>1930</v>
      <v>1931</v>
    </spb>
    <spb s="0">
      <v xml:space="preserve">Wikipedia	</v>
      <v xml:space="preserve">CC-BY-SA	</v>
      <v xml:space="preserve">http://en.wikipedia.org/wiki/San_Mateo,_California	</v>
      <v xml:space="preserve">http://creativecommons.org/licenses/by-sa/3.0/	</v>
    </spb>
    <spb s="0">
      <v xml:space="preserve">Wikipedia	Sec	</v>
      <v xml:space="preserve">CC-BY-SA		</v>
      <v xml:space="preserve">http://en.wikipedia.org/wiki/San_Mateo,_California	https://www.sec.gov/cgi-bin/browse-edgar?action=getcompany&amp;CIK=0001913543	</v>
      <v xml:space="preserve">http://creativecommons.org/licenses/by-sa/3.0/		</v>
    </spb>
    <spb s="0">
      <v xml:space="preserve">Wikipedia	Wikipedia	Sec	</v>
      <v xml:space="preserve">CC-BY-SA	CC-BY-SA		</v>
      <v xml:space="preserve">http://en.wikipedia.org/wiki/San_Mateo,_California	https://en.wikipedia.org/wiki/San_Mateo,_California	https://www.sec.gov/cgi-bin/browse-edgar?action=getcompany&amp;CIK=0001913543	</v>
      <v xml:space="preserve">http://creativecommons.org/licenses/by-sa/3.0/	http://creativecommons.org/licenses/by-sa/3.0/		</v>
    </spb>
    <spb s="26">
      <v>1933</v>
      <v>1934</v>
      <v>1933</v>
      <v>1934</v>
      <v>1933</v>
      <v>1935</v>
      <v>1935</v>
      <v>1933</v>
    </spb>
    <spb s="0">
      <v xml:space="preserve">Wikipedia	</v>
      <v xml:space="preserve">CC BY-SA 2.5	</v>
      <v xml:space="preserve">http://en.wikipedia.org/wiki/San_Mateo,_California	</v>
      <v xml:space="preserve">https://creativecommons.org/licenses/by-sa/2.5	</v>
    </spb>
    <spb s="0">
      <v xml:space="preserve">Wikipedia	</v>
      <v xml:space="preserve">CC-BY-SA	</v>
      <v xml:space="preserve">http://en.wikipedia.org/wiki/Arcadia,_California	</v>
      <v xml:space="preserve">http://creativecommons.org/licenses/by-sa/3.0/	</v>
    </spb>
    <spb s="0">
      <v xml:space="preserve">Wikipedia	Sec	</v>
      <v xml:space="preserve">CC-BY-SA		</v>
      <v xml:space="preserve">http://en.wikipedia.org/wiki/Arcadia,_California	https://www.sec.gov/cgi-bin/browse-edgar?action=getcompany&amp;CIK=0001773248	</v>
      <v xml:space="preserve">http://creativecommons.org/licenses/by-sa/3.0/		</v>
    </spb>
    <spb s="0">
      <v xml:space="preserve">Wikipedia	Wikipedia	</v>
      <v xml:space="preserve">CC-BY-SA	CC-BY-SA	</v>
      <v xml:space="preserve">http://en.wikipedia.org/wiki/Arcadia,_California	http://es.wikipedia.org/wiki/Arcadia_(California)	</v>
      <v xml:space="preserve">http://creativecommons.org/licenses/by-sa/3.0/	http://creativecommons.org/licenses/by-sa/3.0/	</v>
    </spb>
    <spb s="1">
      <v>1938</v>
      <v>1939</v>
      <v>1938</v>
      <v>1938</v>
      <v>1938</v>
      <v>1939</v>
      <v>1938</v>
      <v>1939</v>
      <v>1939</v>
      <v>1940</v>
    </spb>
    <spb s="0">
      <v xml:space="preserve">Wikipedia	</v>
      <v xml:space="preserve">CC-BY-SA	</v>
      <v xml:space="preserve">http://en.wikipedia.org/wiki/Gretna,_Louisiana	</v>
      <v xml:space="preserve">http://creativecommons.org/licenses/by-sa/3.0/	</v>
    </spb>
    <spb s="26">
      <v>1942</v>
      <v>1942</v>
      <v>1942</v>
      <v>1942</v>
      <v>1942</v>
      <v>1942</v>
      <v>1942</v>
      <v>1942</v>
    </spb>
    <spb s="0">
      <v xml:space="preserve">Wikipedia	Wikipedia	</v>
      <v xml:space="preserve">CC-BY-SA	CC-BY-SA	</v>
      <v xml:space="preserve">http://en.wikipedia.org/wiki/Waterford,_Wisconsin	http://de.wikipedia.org/wiki/Waterford_(Village,_Wisconsin)	</v>
      <v xml:space="preserve">http://creativecommons.org/licenses/by-sa/3.0/	http://creativecommons.org/licenses/by-sa/3.0/	</v>
    </spb>
    <spb s="0">
      <v xml:space="preserve">Wikipedia	</v>
      <v xml:space="preserve">CC-BY-SA	</v>
      <v xml:space="preserve">http://en.wikipedia.org/wiki/Waterford,_Wisconsin	</v>
      <v xml:space="preserve">http://creativecommons.org/licenses/by-sa/3.0/	</v>
    </spb>
    <spb s="1">
      <v>1944</v>
      <v>1945</v>
      <v>1945</v>
      <v>1945</v>
      <v>1945</v>
      <v>1945</v>
      <v>1945</v>
      <v>1945</v>
      <v>1945</v>
      <v>1945</v>
    </spb>
    <spb s="0">
      <v xml:space="preserve">Wikipedia	</v>
      <v xml:space="preserve">CC-BY-SA	</v>
      <v xml:space="preserve">http://en.wikipedia.org/wiki/Myrtle_Beach,_South_Carolina	</v>
      <v xml:space="preserve">http://creativecommons.org/licenses/by-sa/3.0/	</v>
    </spb>
    <spb s="0">
      <v xml:space="preserve">Wikipedia	Sec	</v>
      <v xml:space="preserve">CC-BY-SA		</v>
      <v xml:space="preserve">http://en.wikipedia.org/wiki/Myrtle_Beach,_South_Carolina	https://www.sec.gov/cgi-bin/browse-edgar?action=getcompany&amp;CIK=0001786411	</v>
      <v xml:space="preserve">http://creativecommons.org/licenses/by-sa/3.0/		</v>
    </spb>
    <spb s="0">
      <v xml:space="preserve">Wikipedia	Wikipedia	</v>
      <v xml:space="preserve">CC-BY-SA	CC-BY-SA	</v>
      <v xml:space="preserve">http://en.wikipedia.org/wiki/Myrtle_Beach,_South_Carolina	http://it.wikipedia.org/wiki/Myrtle_Beach	</v>
      <v xml:space="preserve">http://creativecommons.org/licenses/by-sa/3.0/	http://creativecommons.org/licenses/by-sa/3.0/	</v>
    </spb>
    <spb s="0">
      <v xml:space="preserve">Wikipedia	Wikipedia	Sec	</v>
      <v xml:space="preserve">CC-BY-SA	CC-BY-SA		</v>
      <v xml:space="preserve">http://en.wikipedia.org/wiki/Myrtle_Beach,_South_Carolina	https://en.wikipedia.org/wiki/Myrtle_Beach,_South_Carolina	https://www.sec.gov/cgi-bin/browse-edgar?action=getcompany&amp;CIK=0001786411	</v>
      <v xml:space="preserve">http://creativecommons.org/licenses/by-sa/3.0/	http://creativecommons.org/licenses/by-sa/3.0/		</v>
    </spb>
    <spb s="0">
      <v xml:space="preserve">Wikipedia	Wikipedia	</v>
      <v xml:space="preserve">CC-BY-SA	CC-BY-SA	</v>
      <v xml:space="preserve">http://en.wikipedia.org/wiki/Myrtle_Beach,_South_Carolina	http://es.wikipedia.org/wiki/Myrtle_Beach	</v>
      <v xml:space="preserve">http://creativecommons.org/licenses/by-sa/3.0/	http://creativecommons.org/licenses/by-sa/3.0/	</v>
    </spb>
    <spb s="45">
      <v>1947</v>
      <v>1948</v>
      <v>1949</v>
      <v>1949</v>
      <v>1948</v>
      <v>1947</v>
      <v>1950</v>
      <v>1950</v>
      <v>1951</v>
    </spb>
    <spb s="0">
      <v xml:space="preserve">Wikipedia	</v>
      <v xml:space="preserve">CC-BY-SA	</v>
      <v xml:space="preserve">http://en.wikipedia.org/wiki/Battle_Creek,_Michigan	</v>
      <v xml:space="preserve">http://creativecommons.org/licenses/by-sa/3.0/	</v>
    </spb>
    <spb s="0">
      <v xml:space="preserve">Wikipedia	Twitter	Wikipedia	Sec	</v>
      <v xml:space="preserve">CC-BY-SA		CC-BY-SA		</v>
      <v xml:space="preserve">http://en.wikipedia.org/wiki/Battle_Creek,_Michigan	https://twitter.com/battlecreek	http://es.wikipedia.org/wiki/Battle_Creek	https://www.sec.gov/cgi-bin/browse-edgar?action=getcompany&amp;CIK=0001197921	</v>
      <v xml:space="preserve">http://creativecommons.org/licenses/by-sa/3.0/		http://creativecommons.org/licenses/by-sa/3.0/		</v>
    </spb>
    <spb s="0">
      <v xml:space="preserve">Wikipedia	Wikipedia	Sec	</v>
      <v xml:space="preserve">CC-BY-SA	CC-BY-SA		</v>
      <v xml:space="preserve">http://en.wikipedia.org/wiki/Battle_Creek,_Michigan	https://en.wikipedia.org/wiki/Battle_Creek,_Michigan	https://www.sec.gov/cgi-bin/browse-edgar?action=getcompany&amp;CIK=0001197921	</v>
      <v xml:space="preserve">http://creativecommons.org/licenses/by-sa/3.0/	http://creativecommons.org/licenses/by-sa/3.0/		</v>
    </spb>
    <spb s="0">
      <v xml:space="preserve">Wikipedia	Wikipedia	</v>
      <v xml:space="preserve">CC-BY-SA	CC-BY-SA	</v>
      <v xml:space="preserve">http://en.wikipedia.org/wiki/Battle_Creek,_Michigan	http://fr.wikipedia.org/wiki/Battle_Creek_(Michigan)	</v>
      <v xml:space="preserve">http://creativecommons.org/licenses/by-sa/3.0/	http://creativecommons.org/licenses/by-sa/3.0/	</v>
    </spb>
    <spb s="1">
      <v>1953</v>
      <v>1954</v>
      <v>1953</v>
      <v>1953</v>
      <v>1953</v>
      <v>1954</v>
      <v>1953</v>
      <v>1955</v>
      <v>1955</v>
      <v>1956</v>
    </spb>
    <spb s="0">
      <v xml:space="preserve">Wikipedia	</v>
      <v xml:space="preserve">CC-BY-SA-3.0	</v>
      <v xml:space="preserve">http://zh.wikipedia.org/wiki/巴特爾克里克_(密歇根州)	</v>
      <v xml:space="preserve">http://creativecommons.org/licenses/by-sa/3.0/	</v>
    </spb>
    <spb s="0">
      <v xml:space="preserve">Wikipedia	Wikipedia	Wikipedia	</v>
      <v xml:space="preserve">CC-BY-SA	CC-BY-SA	CC-BY-SA	</v>
      <v xml:space="preserve">http://en.wikipedia.org/wiki/Hopkins,_Minnesota	http://de.wikipedia.org/wiki/Hopkins_(Minnesota)	http://fr.wikipedia.org/wiki/Hopkins_(Minnesota)	</v>
      <v xml:space="preserve">http://creativecommons.org/licenses/by-sa/3.0/	http://creativecommons.org/licenses/by-sa/3.0/	http://creativecommons.org/licenses/by-sa/3.0/	</v>
    </spb>
    <spb s="0">
      <v xml:space="preserve">Wikipedia	Facebook	Sec	</v>
      <v xml:space="preserve">CC-BY-SA			</v>
      <v xml:space="preserve">http://en.wikipedia.org/wiki/Hopkins,_Minnesota	https://www.facebook.com/hopkinsmn/	https://www.sec.gov/cgi-bin/browse-edgar?action=getcompany&amp;CIK=0001425040	</v>
      <v xml:space="preserve">http://creativecommons.org/licenses/by-sa/3.0/			</v>
    </spb>
    <spb s="0">
      <v xml:space="preserve">Wikipedia	</v>
      <v xml:space="preserve">CC-BY-SA	</v>
      <v xml:space="preserve">http://en.wikipedia.org/wiki/Hopkins,_Minnesota	</v>
      <v xml:space="preserve">http://creativecommons.org/licenses/by-sa/3.0/	</v>
    </spb>
    <spb s="0">
      <v xml:space="preserve">Wikipedia	Facebook	</v>
      <v xml:space="preserve">CC-BY-SA		</v>
      <v xml:space="preserve">http://en.wikipedia.org/wiki/Hopkins,_Minnesota	https://www.facebook.com/hopkinsmn/	</v>
      <v xml:space="preserve">http://creativecommons.org/licenses/by-sa/3.0/		</v>
    </spb>
    <spb s="1">
      <v>1959</v>
      <v>1960</v>
      <v>1961</v>
      <v>1961</v>
      <v>1961</v>
      <v>1960</v>
      <v>1961</v>
      <v>1960</v>
      <v>1960</v>
      <v>1962</v>
    </spb>
    <spb s="0">
      <v xml:space="preserve">Wikipedia	Wikipedia	</v>
      <v xml:space="preserve">CC-BY-SA	CC-BY-SA	</v>
      <v xml:space="preserve">http://en.wikipedia.org/wiki/Parkersburg,_West_Virginia	http://es.wikipedia.org/wiki/Parkersburg_(Virginia_Occidental)	</v>
      <v xml:space="preserve">http://creativecommons.org/licenses/by-sa/3.0/	http://creativecommons.org/licenses/by-sa/3.0/	</v>
    </spb>
    <spb s="0">
      <v xml:space="preserve">Wikipedia	Wikipedia	US Census	</v>
      <v xml:space="preserve">CC-BY-SA	CC-BY-SA		</v>
      <v xml:space="preserve">http://en.wikipedia.org/wiki/Parkersburg,_West_Virginia	http://pt.wikipedia.org/wiki/Parkersburg	http://www.census.gov/quickfacts/table/PST120214/5462140	</v>
      <v xml:space="preserve">http://creativecommons.org/licenses/by-sa/3.0/	http://creativecommons.org/licenses/by-sa/3.0/		</v>
    </spb>
    <spb s="0">
      <v xml:space="preserve">Wikipedia	Wikipedia	</v>
      <v xml:space="preserve">CC-BY-SA	CC-BY-SA	</v>
      <v xml:space="preserve">http://en.wikipedia.org/wiki/Parkersburg,_West_Virginia	http://it.wikipedia.org/wiki/Parkersburg	</v>
      <v xml:space="preserve">http://creativecommons.org/licenses/by-sa/3.0/	http://creativecommons.org/licenses/by-sa/3.0/	</v>
    </spb>
    <spb s="0">
      <v xml:space="preserve">Wikipedia	</v>
      <v xml:space="preserve">CC-BY-SA	</v>
      <v xml:space="preserve">http://en.wikipedia.org/wiki/Parkersburg,_West_Virginia	</v>
      <v xml:space="preserve">http://creativecommons.org/licenses/by-sa/3.0/	</v>
    </spb>
    <spb s="0">
      <v xml:space="preserve">Wikipedia	US Census	Wikipedia	</v>
      <v xml:space="preserve">CC-BY-SA		CC-BY-SA	</v>
      <v xml:space="preserve">http://en.wikipedia.org/wiki/Parkersburg,_West_Virginia	http://www.census.gov/quickfacts/table/PST120214/5462140	https://en.wikipedia.org/wiki/Parkersburg,_West_Virginia	</v>
      <v xml:space="preserve">http://creativecommons.org/licenses/by-sa/3.0/		http://creativecommons.org/licenses/by-sa/3.0/	</v>
    </spb>
    <spb s="45">
      <v>1964</v>
      <v>1965</v>
      <v>1966</v>
      <v>1966</v>
      <v>1965</v>
      <v>1967</v>
      <v>1968</v>
      <v>1968</v>
      <v>1967</v>
    </spb>
    <spb s="0">
      <v xml:space="preserve">Wikipedia	</v>
      <v xml:space="preserve">CC-BY-SA	</v>
      <v xml:space="preserve">http://en.wikipedia.org/wiki/Mount_Pleasant,_Iowa	</v>
      <v xml:space="preserve">http://creativecommons.org/licenses/by-sa/3.0/	</v>
    </spb>
    <spb s="0">
      <v xml:space="preserve">Wikipedia	Wikipedia	</v>
      <v xml:space="preserve">CC-BY-SA	CC-BY-SA	</v>
      <v xml:space="preserve">http://en.wikipedia.org/wiki/Mount_Pleasant,_Iowa	https://en.wikipedia.org/wiki/Mount_Pleasant,_Iowa	</v>
      <v xml:space="preserve">http://creativecommons.org/licenses/by-sa/3.0/	http://creativecommons.org/licenses/by-sa/3.0/	</v>
    </spb>
    <spb s="0">
      <v xml:space="preserve">Wikipedia	Wikipedia	</v>
      <v xml:space="preserve">CC-BY-SA	CC-BY-SA	</v>
      <v xml:space="preserve">http://en.wikipedia.org/wiki/Mount_Pleasant,_Iowa	http://fr.wikipedia.org/wiki/Mount_Pleasant_(Iowa)	</v>
      <v xml:space="preserve">http://creativecommons.org/licenses/by-sa/3.0/	http://creativecommons.org/licenses/by-sa/3.0/	</v>
    </spb>
    <spb s="26">
      <v>1970</v>
      <v>1970</v>
      <v>1970</v>
      <v>1970</v>
      <v>1970</v>
      <v>1971</v>
      <v>1971</v>
      <v>1972</v>
    </spb>
    <spb s="0">
      <v xml:space="preserve">Wikipedia	</v>
      <v xml:space="preserve">CC-BY-SA	</v>
      <v xml:space="preserve">http://en.wikipedia.org/wiki/Plainfield,_New_Jersey	</v>
      <v xml:space="preserve">http://creativecommons.org/licenses/by-sa/3.0/	</v>
    </spb>
    <spb s="0">
      <v xml:space="preserve">Wikipedia	Wikipedia	</v>
      <v xml:space="preserve">CC-BY-SA	CC-BY-SA	</v>
      <v xml:space="preserve">http://en.wikipedia.org/wiki/Plainfield,_New_Jersey	https://en.wikipedia.org/wiki/Plainfield,_New_Jersey	</v>
      <v xml:space="preserve">http://creativecommons.org/licenses/by-sa/3.0/	http://creativecommons.org/licenses/by-sa/3.0/	</v>
    </spb>
    <spb s="26">
      <v>1974</v>
      <v>1974</v>
      <v>1974</v>
      <v>1974</v>
      <v>1974</v>
      <v>1975</v>
      <v>1975</v>
      <v>1974</v>
    </spb>
    <spb s="0">
      <v xml:space="preserve">Wikipedia	</v>
      <v xml:space="preserve">CC BY-SA 2.0	</v>
      <v xml:space="preserve">http://en.wikipedia.org/wiki/Plainfield,_New_Jersey	</v>
      <v xml:space="preserve">https://creativecommons.org/licenses/by-sa/2.0	</v>
    </spb>
    <spb s="0">
      <v xml:space="preserve">Wikipedia	</v>
      <v xml:space="preserve">CC-BY-SA	</v>
      <v xml:space="preserve">http://en.wikipedia.org/wiki/Oceanside,_California	</v>
      <v xml:space="preserve">http://creativecommons.org/licenses/by-sa/3.0/	</v>
    </spb>
    <spb s="0">
      <v xml:space="preserve">Wikipedia	US Census	Sec	</v>
      <v xml:space="preserve">CC-BY-SA			</v>
      <v xml:space="preserve">http://en.wikipedia.org/wiki/Oceanside,_California	http://www.census.gov/quickfacts/table/SEX255213/0653322	https://www.sec.gov/cgi-bin/browse-edgar?action=getcompany&amp;CIK=0001419051	</v>
      <v xml:space="preserve">http://creativecommons.org/licenses/by-sa/3.0/			</v>
    </spb>
    <spb s="0">
      <v xml:space="preserve">Wikipedia	US Census	</v>
      <v xml:space="preserve">CC-BY-SA		</v>
      <v xml:space="preserve">http://en.wikipedia.org/wiki/Oceanside,_California	http://www.census.gov/quickfacts/table/SEX255213/0653322	</v>
      <v xml:space="preserve">http://creativecommons.org/licenses/by-sa/3.0/		</v>
    </spb>
    <spb s="45">
      <v>1978</v>
      <v>1979</v>
      <v>1978</v>
      <v>1978</v>
      <v>1979</v>
      <v>1978</v>
      <v>1979</v>
      <v>1979</v>
      <v>1980</v>
    </spb>
    <spb s="0">
      <v xml:space="preserve">Wikipedia	</v>
      <v xml:space="preserve">CC BY 2.0	</v>
      <v xml:space="preserve">http://ko.wikipedia.org/wiki/오션사이드_(캘리포니아주)	</v>
      <v xml:space="preserve">https://creativecommons.org/licenses/by/2.0	</v>
    </spb>
    <spb s="0">
      <v xml:space="preserve">Wikipedia	</v>
      <v xml:space="preserve">CC-BY-SA	</v>
      <v xml:space="preserve">http://en.wikipedia.org/wiki/Caldwell,_Idaho	</v>
      <v xml:space="preserve">http://creativecommons.org/licenses/by-sa/3.0/	</v>
    </spb>
    <spb s="0">
      <v xml:space="preserve">Wikipedia	US Census	</v>
      <v xml:space="preserve">CC-BY-SA		</v>
      <v xml:space="preserve">http://en.wikipedia.org/wiki/Caldwell,_Idaho	http://www.census.gov/quickfacts/table/SEX255213/1612250	</v>
      <v xml:space="preserve">http://creativecommons.org/licenses/by-sa/3.0/		</v>
    </spb>
    <spb s="0">
      <v xml:space="preserve">Wikipedia	US Census	Wikipedia	</v>
      <v xml:space="preserve">CC-BY-SA		CC-BY-SA	</v>
      <v xml:space="preserve">http://en.wikipedia.org/wiki/Caldwell,_Idaho	http://www.census.gov/quickfacts/table/SEX255213/1612250	https://en.wikipedia.org/wiki/Caldwell,_Idaho	</v>
      <v xml:space="preserve">http://creativecommons.org/licenses/by-sa/3.0/		http://creativecommons.org/licenses/by-sa/3.0/	</v>
    </spb>
    <spb s="0">
      <v xml:space="preserve">Wikipedia	Wikipedia	</v>
      <v xml:space="preserve">CC-BY-SA	CC-BY-SA	</v>
      <v xml:space="preserve">http://en.wikipedia.org/wiki/Caldwell,_Idaho	http://es.wikipedia.org/wiki/Caldwell_(Idaho)	</v>
      <v xml:space="preserve">http://creativecommons.org/licenses/by-sa/3.0/	http://creativecommons.org/licenses/by-sa/3.0/	</v>
    </spb>
    <spb s="45">
      <v>1983</v>
      <v>1984</v>
      <v>1983</v>
      <v>1983</v>
      <v>1984</v>
      <v>1983</v>
      <v>1985</v>
      <v>1985</v>
      <v>1986</v>
    </spb>
    <spb s="0">
      <v xml:space="preserve">Wikipedia	</v>
      <v xml:space="preserve">CC-BY-SA	</v>
      <v xml:space="preserve">http://en.wikipedia.org/wiki/Brandon,_Florida	</v>
      <v xml:space="preserve">http://creativecommons.org/licenses/by-sa/3.0/	</v>
    </spb>
    <spb s="0">
      <v xml:space="preserve">Wikipedia	US Census	Walkscore	</v>
      <v xml:space="preserve">CC-BY-SA			</v>
      <v xml:space="preserve">http://en.wikipedia.org/wiki/Brandon,_Florida	http://www.census.gov/quickfacts/table/PST120214/1208150	https://www.walkscore.com/FL/Brandon	</v>
      <v xml:space="preserve">http://creativecommons.org/licenses/by-sa/3.0/			</v>
    </spb>
    <spb s="0">
      <v xml:space="preserve">Wikipedia	US Census	</v>
      <v xml:space="preserve">CC-BY-SA		</v>
      <v xml:space="preserve">http://en.wikipedia.org/wiki/Brandon,_Florida	http://www.census.gov/quickfacts/table/PST120214/1208150	</v>
      <v xml:space="preserve">http://creativecommons.org/licenses/by-sa/3.0/		</v>
    </spb>
    <spb s="26">
      <v>1988</v>
      <v>1989</v>
      <v>1988</v>
      <v>1989</v>
      <v>1988</v>
      <v>1990</v>
      <v>1990</v>
      <v>1988</v>
    </spb>
    <spb s="0">
      <v xml:space="preserve">Wikipedia	</v>
      <v xml:space="preserve">CC-BY-SA	</v>
      <v xml:space="preserve">http://en.wikipedia.org/wiki/Plympton–Wyoming	</v>
      <v xml:space="preserve">http://creativecommons.org/licenses/by-sa/3.0/	</v>
    </spb>
    <spb s="0">
      <v xml:space="preserve">Wikipedia	Wikipedia	</v>
      <v xml:space="preserve">CC-BY-SA	CC-BY-SA	</v>
      <v xml:space="preserve">http://en.wikipedia.org/wiki/Plympton–Wyoming	http://zh.wikipedia.org/zh-tw/index.html?curid=3913437	</v>
      <v xml:space="preserve">http://creativecommons.org/licenses/by-sa/3.0/	http://creativecommons.org/licenses/by-sa/3.0/	</v>
    </spb>
    <spb s="26">
      <v>1992</v>
      <v>1993</v>
      <v>1992</v>
      <v>1993</v>
      <v>1992</v>
      <v>1993</v>
      <v>1993</v>
      <v>1993</v>
    </spb>
    <spb s="0">
      <v xml:space="preserve">Wikipedia	Wikipedia	</v>
      <v xml:space="preserve">CC-BY-SA	CC-BY-SA	</v>
      <v xml:space="preserve">http://en.wikipedia.org/wiki/Brentwood,_Missouri	http://de.wikipedia.org/wiki/Brentwood_(Missouri)	</v>
      <v xml:space="preserve">http://creativecommons.org/licenses/by-sa/3.0/	http://creativecommons.org/licenses/by-sa/3.0/	</v>
    </spb>
    <spb s="0">
      <v xml:space="preserve">Wikipedia	</v>
      <v xml:space="preserve">CC-BY-SA	</v>
      <v xml:space="preserve">http://en.wikipedia.org/wiki/Brentwood,_Missouri	</v>
      <v xml:space="preserve">http://creativecommons.org/licenses/by-sa/3.0/	</v>
    </spb>
    <spb s="0">
      <v xml:space="preserve">Wikipedia	Wikipedia	</v>
      <v xml:space="preserve">CC-BY-SA	CC-BY-SA	</v>
      <v xml:space="preserve">http://en.wikipedia.org/wiki/Brentwood,_Missouri	http://en.wikipedia.org/wiki/Brentwood_Middle_School_(Brentwood,_Missouri)	</v>
      <v xml:space="preserve">http://creativecommons.org/licenses/by-sa/3.0/	http://creativecommons.org/licenses/by-sa/3.0/	</v>
    </spb>
    <spb s="1">
      <v>1995</v>
      <v>1996</v>
      <v>1996</v>
      <v>1996</v>
      <v>1996</v>
      <v>1996</v>
      <v>1996</v>
      <v>1996</v>
      <v>1997</v>
      <v>1996</v>
    </spb>
    <spb s="0">
      <v xml:space="preserve">Wikipedia	</v>
      <v xml:space="preserve">CC-BY-SA-3.0	</v>
      <v xml:space="preserve">http://de.wikipedia.org/wiki/Brentwood_(Missouri)	</v>
      <v xml:space="preserve">http://creativecommons.org/licenses/by-sa/3.0/	</v>
    </spb>
    <spb s="0">
      <v xml:space="preserve">Wikipedia	</v>
      <v xml:space="preserve">CC-BY-SA	</v>
      <v xml:space="preserve">http://en.wikipedia.org/wiki/Bushland,_Texas	</v>
      <v xml:space="preserve">http://creativecommons.org/licenses/by-sa/3.0/	</v>
    </spb>
    <spb s="43">
      <v>2000</v>
      <v>2000</v>
      <v>2000</v>
      <v>2000</v>
      <v>2000</v>
      <v>2000</v>
      <v>2000</v>
    </spb>
    <spb s="2">
      <v>41</v>
      <v>Name</v>
      <v>LearnMoreOnLink</v>
    </spb>
    <spb s="0">
      <v xml:space="preserve">Wikipedia	</v>
      <v xml:space="preserve">CC-BY-SA	</v>
      <v xml:space="preserve">http://en.wikipedia.org/wiki/Loretto,_Tennessee	</v>
      <v xml:space="preserve">http://creativecommons.org/licenses/by-sa/3.0/	</v>
    </spb>
    <spb s="1">
      <v>2003</v>
      <v>2003</v>
      <v>2003</v>
      <v>2003</v>
      <v>2003</v>
      <v>2003</v>
      <v>2003</v>
      <v>2003</v>
      <v>2003</v>
      <v>2003</v>
    </spb>
    <spb s="0">
      <v xml:space="preserve">Wikipedia	</v>
      <v xml:space="preserve">CC-BY-SA	</v>
      <v xml:space="preserve">http://en.wikipedia.org/wiki/Wauconda,_Illinois	</v>
      <v xml:space="preserve">http://creativecommons.org/licenses/by-sa/3.0/	</v>
    </spb>
    <spb s="0">
      <v xml:space="preserve">Wikipedia	Wikipedia	</v>
      <v xml:space="preserve">CC-BY-SA	CC-BY-SA	</v>
      <v xml:space="preserve">http://en.wikipedia.org/wiki/Wauconda,_Illinois	https://en.wikipedia.org/wiki/Wauconda,_Illinois	</v>
      <v xml:space="preserve">http://creativecommons.org/licenses/by-sa/3.0/	http://creativecommons.org/licenses/by-sa/3.0/	</v>
    </spb>
    <spb s="26">
      <v>2005</v>
      <v>2005</v>
      <v>2005</v>
      <v>2005</v>
      <v>2005</v>
      <v>2006</v>
      <v>2006</v>
      <v>2005</v>
    </spb>
    <spb s="0">
      <v xml:space="preserve">Wikipedia	Wikipedia	</v>
      <v xml:space="preserve">CC-BY-SA	CC-BY-SA	</v>
      <v xml:space="preserve">http://en.wikipedia.org/wiki/Windsor,_Ontario	http://fr.wikipedia.org/wiki/Windsor_(Ontario)	</v>
      <v xml:space="preserve">http://creativecommons.org/licenses/by-sa/3.0/	http://creativecommons.org/licenses/by-sa/3.0/	</v>
    </spb>
    <spb s="0">
      <v xml:space="preserve">Wikipedia	Sec	Walkscore	</v>
      <v xml:space="preserve">CC-BY-SA			</v>
      <v xml:space="preserve">http://en.wikipedia.org/wiki/Windsor,_Ontario	https://www.sec.gov/cgi-bin/browse-edgar?action=getcompany&amp;CIK=0001653821	https://www.walkscore.com/CA-ON/Windsor	</v>
      <v xml:space="preserve">http://creativecommons.org/licenses/by-sa/3.0/			</v>
    </spb>
    <spb s="0">
      <v xml:space="preserve">Wikipedia	</v>
      <v xml:space="preserve">CC-BY-SA	</v>
      <v xml:space="preserve">http://en.wikipedia.org/wiki/Windsor,_Ontario	</v>
      <v xml:space="preserve">http://creativecommons.org/licenses/by-sa/3.0/	</v>
    </spb>
    <spb s="0">
      <v xml:space="preserve">Wikipedia	Wikipedia	Sec	Walkscore	</v>
      <v xml:space="preserve">CC-BY-SA	CC-BY-SA			</v>
      <v xml:space="preserve">http://en.wikipedia.org/wiki/Windsor,_Ontario	https://en.wikipedia.org/wiki/Windsor,_Ontario	https://www.sec.gov/cgi-bin/browse-edgar?action=getcompany&amp;CIK=0001653821	https://www.walkscore.com/CA-ON/Windsor	</v>
      <v xml:space="preserve">http://creativecommons.org/licenses/by-sa/3.0/	http://creativecommons.org/licenses/by-sa/3.0/			</v>
    </spb>
    <spb s="0">
      <v xml:space="preserve">Wikipedia	Wikipedia	</v>
      <v xml:space="preserve">CC-BY-SA	CC-BY-SA	</v>
      <v xml:space="preserve">http://en.wikipedia.org/wiki/Windsor,_Ontario	http://es.wikipedia.org/wiki/Windsor_(Ontario)	</v>
      <v xml:space="preserve">http://creativecommons.org/licenses/by-sa/3.0/	http://creativecommons.org/licenses/by-sa/3.0/	</v>
    </spb>
    <spb s="26">
      <v>2008</v>
      <v>2009</v>
      <v>2010</v>
      <v>2009</v>
      <v>2010</v>
      <v>2011</v>
      <v>2009</v>
      <v>2012</v>
    </spb>
    <spb s="0">
      <v xml:space="preserve">Wikipedia	</v>
      <v xml:space="preserve">CC BY-SA 3.0	</v>
      <v xml:space="preserve">http://en.wikipedia.org/wiki/Windsor,_Ontario	</v>
      <v xml:space="preserve">https://creativecommons.org/licenses/by-sa/3.0	</v>
    </spb>
    <spb s="0">
      <v xml:space="preserve">Wikipedia	</v>
      <v xml:space="preserve">CC-BY-SA	</v>
      <v xml:space="preserve">http://en.wikipedia.org/wiki/Bay_City,_Michigan	</v>
      <v xml:space="preserve">http://creativecommons.org/licenses/by-sa/3.0/	</v>
    </spb>
    <spb s="0">
      <v xml:space="preserve">Wikipedia	Wikipedia	</v>
      <v xml:space="preserve">CC-BY-SA	CC-BY-SA	</v>
      <v xml:space="preserve">http://en.wikipedia.org/wiki/Bay_City,_Michigan	https://en.wikipedia.org/wiki/Bay_City,_Michigan	</v>
      <v xml:space="preserve">http://creativecommons.org/licenses/by-sa/3.0/	http://creativecommons.org/licenses/by-sa/3.0/	</v>
    </spb>
    <spb s="45">
      <v>2015</v>
      <v>2015</v>
      <v>2015</v>
      <v>2015</v>
      <v>2015</v>
      <v>2015</v>
      <v>2016</v>
      <v>2016</v>
      <v>2015</v>
    </spb>
    <spb s="0">
      <v xml:space="preserve">Wikipedia	Wikipedia	</v>
      <v xml:space="preserve">CC-BY-SA	CC-BY-SA	</v>
      <v xml:space="preserve">http://en.wikipedia.org/wiki/Luck,_Wisconsin	http://de.wikipedia.org/wiki/Luck_(Wisconsin)	</v>
      <v xml:space="preserve">http://creativecommons.org/licenses/by-sa/3.0/	http://creativecommons.org/licenses/by-sa/3.0/	</v>
    </spb>
    <spb s="0">
      <v xml:space="preserve">Wikipedia	</v>
      <v xml:space="preserve">CC-BY-SA	</v>
      <v xml:space="preserve">http://en.wikipedia.org/wiki/Luck,_Wisconsin	</v>
      <v xml:space="preserve">http://creativecommons.org/licenses/by-sa/3.0/	</v>
    </spb>
    <spb s="26">
      <v>2018</v>
      <v>2019</v>
      <v>2019</v>
      <v>2019</v>
      <v>2019</v>
      <v>2019</v>
      <v>2019</v>
      <v>2019</v>
    </spb>
    <spb s="0">
      <v xml:space="preserve">Wikipedia	</v>
      <v xml:space="preserve">CC-BY-SA	</v>
      <v xml:space="preserve">http://en.wikipedia.org/wiki/Prophetstown,_Illinois	</v>
      <v xml:space="preserve">http://creativecommons.org/licenses/by-sa/3.0/	</v>
    </spb>
    <spb s="1">
      <v>2021</v>
      <v>2021</v>
      <v>2021</v>
      <v>2021</v>
      <v>2021</v>
      <v>2021</v>
      <v>2021</v>
      <v>2021</v>
      <v>2021</v>
      <v>2021</v>
    </spb>
    <spb s="0">
      <v xml:space="preserve">Wikipedia	Wikipedia	</v>
      <v xml:space="preserve">CC-BY-SA	CC-BY-SA	</v>
      <v xml:space="preserve">http://en.wikipedia.org/wiki/Gilbert,_Iowa	http://es.wikipedia.org/wiki/Gilbert_(Iowa)	</v>
      <v xml:space="preserve">http://creativecommons.org/licenses/by-sa/3.0/	http://creativecommons.org/licenses/by-sa/3.0/	</v>
    </spb>
    <spb s="0">
      <v xml:space="preserve">Wikipedia	</v>
      <v xml:space="preserve">CC-BY-SA	</v>
      <v xml:space="preserve">http://en.wikipedia.org/wiki/Gilbert,_Iowa	</v>
      <v xml:space="preserve">http://creativecommons.org/licenses/by-sa/3.0/	</v>
    </spb>
    <spb s="1">
      <v>2023</v>
      <v>2024</v>
      <v>2024</v>
      <v>2024</v>
      <v>2024</v>
      <v>2024</v>
      <v>2024</v>
      <v>2024</v>
      <v>2024</v>
      <v>2024</v>
    </spb>
    <spb s="0">
      <v xml:space="preserve">Wikipedia	</v>
      <v xml:space="preserve">CC-BY-SA	</v>
      <v xml:space="preserve">http://en.wikipedia.org/wiki/Toledo,_Ohio	</v>
      <v xml:space="preserve">http://creativecommons.org/licenses/by-sa/3.0/	</v>
    </spb>
    <spb s="0">
      <v xml:space="preserve">Wikipedia	Sec	</v>
      <v xml:space="preserve">CC-BY-SA		</v>
      <v xml:space="preserve">http://en.wikipedia.org/wiki/Toledo,_Ohio	https://www.sec.gov/cgi-bin/browse-edgar?action=getcompany&amp;CIK=0001897835	</v>
      <v xml:space="preserve">http://creativecommons.org/licenses/by-sa/3.0/		</v>
    </spb>
    <spb s="0">
      <v xml:space="preserve">Wikipedia	Wikipedia	Sec	</v>
      <v xml:space="preserve">CC-BY-SA	CC-BY-SA		</v>
      <v xml:space="preserve">http://en.wikipedia.org/wiki/Toledo,_Ohio	https://en.wikipedia.org/wiki/Toledo,_Ohio	https://www.sec.gov/cgi-bin/browse-edgar?action=getcompany&amp;CIK=0001897835	</v>
      <v xml:space="preserve">http://creativecommons.org/licenses/by-sa/3.0/	http://creativecommons.org/licenses/by-sa/3.0/		</v>
    </spb>
    <spb s="45">
      <v>2026</v>
      <v>2027</v>
      <v>2026</v>
      <v>2026</v>
      <v>2027</v>
      <v>2026</v>
      <v>2028</v>
      <v>2028</v>
      <v>2026</v>
    </spb>
    <spb s="0">
      <v xml:space="preserve">Wikipedia	Wikipedia	Wikipedia	</v>
      <v xml:space="preserve">CC-BY-SA	CC-BY-SA	CC-BY-SA	</v>
      <v xml:space="preserve">http://en.wikipedia.org/wiki/Boyceville,_Wisconsin	http://de.wikipedia.org/wiki/Boyceville	http://es.wikipedia.org/wiki/Boyceville_(Wisconsin)	</v>
      <v xml:space="preserve">http://creativecommons.org/licenses/by-sa/3.0/	http://creativecommons.org/licenses/by-sa/3.0/	http://creativecommons.org/licenses/by-sa/3.0/	</v>
    </spb>
    <spb s="0">
      <v xml:space="preserve">Wikipedia	</v>
      <v xml:space="preserve">CC-BY-SA	</v>
      <v xml:space="preserve">http://en.wikipedia.org/wiki/Boyceville,_Wisconsin	</v>
      <v xml:space="preserve">http://creativecommons.org/licenses/by-sa/3.0/	</v>
    </spb>
    <spb s="0">
      <v xml:space="preserve">Wikipedia	Wikipedia	</v>
      <v xml:space="preserve">CC-BY-SA	CC-BY-SA	</v>
      <v xml:space="preserve">http://en.wikipedia.org/wiki/Boyceville,_Wisconsin	http://it.wikipedia.org/wiki/Boyceville	</v>
      <v xml:space="preserve">http://creativecommons.org/licenses/by-sa/3.0/	http://creativecommons.org/licenses/by-sa/3.0/	</v>
    </spb>
    <spb s="1">
      <v>2030</v>
      <v>2031</v>
      <v>2032</v>
      <v>2032</v>
      <v>2031</v>
      <v>2031</v>
      <v>2031</v>
      <v>2031</v>
      <v>2031</v>
      <v>2031</v>
    </spb>
    <spb s="0">
      <v xml:space="preserve">Wikipedia	Wikipedia	</v>
      <v xml:space="preserve">CC-BY-SA	CC-BY-SA	</v>
      <v xml:space="preserve">http://en.wikipedia.org/wiki/Massillon,_Ohio	http://es.wikipedia.org/wiki/Massillon_(Ohio)	</v>
      <v xml:space="preserve">http://creativecommons.org/licenses/by-sa/3.0/	http://creativecommons.org/licenses/by-sa/3.0/	</v>
    </spb>
    <spb s="0">
      <v xml:space="preserve">Wikipedia	Walkscore	</v>
      <v xml:space="preserve">CC-BY-SA		</v>
      <v xml:space="preserve">http://en.wikipedia.org/wiki/Massillon,_Ohio	https://www.walkscore.com/OH/Massillon	</v>
      <v xml:space="preserve">http://creativecommons.org/licenses/by-sa/3.0/		</v>
    </spb>
    <spb s="0">
      <v xml:space="preserve">Wikipedia	</v>
      <v xml:space="preserve">CC-BY-SA	</v>
      <v xml:space="preserve">http://en.wikipedia.org/wiki/Massillon,_Ohio	</v>
      <v xml:space="preserve">http://creativecommons.org/licenses/by-sa/3.0/	</v>
    </spb>
    <spb s="0">
      <v xml:space="preserve">Wikipedia	Wikipedia	</v>
      <v xml:space="preserve">CC-BY-SA	CC-BY-SA	</v>
      <v xml:space="preserve">http://en.wikipedia.org/wiki/Massillon,_Ohio	https://en.wikipedia.org/wiki/Massillon,_Ohio	</v>
      <v xml:space="preserve">http://creativecommons.org/licenses/by-sa/3.0/	http://creativecommons.org/licenses/by-sa/3.0/	</v>
    </spb>
    <spb s="26">
      <v>2034</v>
      <v>2035</v>
      <v>2036</v>
      <v>2035</v>
      <v>2036</v>
      <v>2037</v>
      <v>2037</v>
      <v>2036</v>
    </spb>
    <spb s="0">
      <v xml:space="preserve">Wikipedia	</v>
      <v xml:space="preserve">CC-BY-SA	</v>
      <v xml:space="preserve">http://en.wikipedia.org/wiki/Sauk_City,_Wisconsin	</v>
      <v xml:space="preserve">http://creativecommons.org/licenses/by-sa/3.0/	</v>
    </spb>
    <spb s="0">
      <v xml:space="preserve">Wikipedia	Wikipedia	</v>
      <v xml:space="preserve">CC-BY-SA	CC-BY-SA	</v>
      <v xml:space="preserve">http://en.wikipedia.org/wiki/Sauk_City,_Wisconsin	https://en.wikipedia.org/wiki/Sauk_City,_Wisconsin	</v>
      <v xml:space="preserve">http://creativecommons.org/licenses/by-sa/3.0/	http://creativecommons.org/licenses/by-sa/3.0/	</v>
    </spb>
    <spb s="30">
      <v>2039</v>
      <v>2039</v>
      <v>2039</v>
      <v>2039</v>
      <v>2040</v>
      <v>2040</v>
      <v>2039</v>
    </spb>
    <spb s="0">
      <v xml:space="preserve">Wikipedia	</v>
      <v xml:space="preserve">CC BY-SA 3.0	</v>
      <v xml:space="preserve">http://de.wikipedia.org/wiki/Sauk_City	</v>
      <v xml:space="preserve">https://creativecommons.org/licenses/by-sa/3.0	</v>
    </spb>
    <spb s="0">
      <v xml:space="preserve">Wikipedia	Wikipedia	</v>
      <v xml:space="preserve">CC-BY-SA	CC-BY-SA	</v>
      <v xml:space="preserve">http://en.wikipedia.org/wiki/Menasha,_Wisconsin	http://de.wikipedia.org/wiki/Menasha	</v>
      <v xml:space="preserve">http://creativecommons.org/licenses/by-sa/3.0/	http://creativecommons.org/licenses/by-sa/3.0/	</v>
    </spb>
    <spb s="0">
      <v xml:space="preserve">Wikipedia	Sec	</v>
      <v xml:space="preserve">CC-BY-SA		</v>
      <v xml:space="preserve">http://en.wikipedia.org/wiki/Menasha,_Wisconsin	https://www.sec.gov/cgi-bin/browse-edgar?action=getcompany&amp;CIK=0001056559	</v>
      <v xml:space="preserve">http://creativecommons.org/licenses/by-sa/3.0/		</v>
    </spb>
    <spb s="0">
      <v xml:space="preserve">Wikipedia	</v>
      <v xml:space="preserve">CC-BY-SA	</v>
      <v xml:space="preserve">http://en.wikipedia.org/wiki/Menasha,_Wisconsin	</v>
      <v xml:space="preserve">http://creativecommons.org/licenses/by-sa/3.0/	</v>
    </spb>
    <spb s="45">
      <v>2043</v>
      <v>2044</v>
      <v>2045</v>
      <v>2045</v>
      <v>2044</v>
      <v>2045</v>
      <v>2044</v>
      <v>2044</v>
      <v>2045</v>
    </spb>
    <spb s="0">
      <v xml:space="preserve">Wikipedia	Sec	</v>
      <v xml:space="preserve">CC-BY-SA		</v>
      <v xml:space="preserve">http://en.wikipedia.org/wiki/Lewis_Center,_Ohio	https://www.sec.gov/cgi-bin/browse-edgar?action=getcompany&amp;CIK=0000728385	</v>
      <v xml:space="preserve">http://creativecommons.org/licenses/by-sa/3.0/		</v>
    </spb>
    <spb s="0">
      <v xml:space="preserve">Wikipedia	</v>
      <v xml:space="preserve">CC-BY-SA	</v>
      <v xml:space="preserve">http://en.wikipedia.org/wiki/Lewis_Center,_Ohio	</v>
      <v xml:space="preserve">http://creativecommons.org/licenses/by-sa/3.0/	</v>
    </spb>
    <spb s="42">
      <v>2047</v>
      <v>2048</v>
      <v>2048</v>
      <v>2047</v>
      <v>2048</v>
      <v>2047</v>
      <v>2047</v>
      <v>2048</v>
    </spb>
    <spb s="0">
      <v xml:space="preserve">Wikipedia	</v>
      <v xml:space="preserve">CC-BY-SA	</v>
      <v xml:space="preserve">http://en.wikipedia.org/wiki/White_Lake_Township,_Michigan	</v>
      <v xml:space="preserve">http://creativecommons.org/licenses/by-sa/3.0/	</v>
    </spb>
    <spb s="45">
      <v>2050</v>
      <v>2050</v>
      <v>2050</v>
      <v>2050</v>
      <v>2050</v>
      <v>2050</v>
      <v>2050</v>
      <v>2050</v>
      <v>2050</v>
    </spb>
    <spb s="0">
      <v xml:space="preserve">Wikipedia	</v>
      <v xml:space="preserve">CC-BY-SA	</v>
      <v xml:space="preserve">http://en.wikipedia.org/wiki/Sioux_City,_Iowa	</v>
      <v xml:space="preserve">http://creativecommons.org/licenses/by-sa/3.0/	</v>
    </spb>
    <spb s="0">
      <v xml:space="preserve">Wikipedia	Sec	</v>
      <v xml:space="preserve">CC-BY-SA		</v>
      <v xml:space="preserve">http://en.wikipedia.org/wiki/Sioux_City,_Iowa	https://www.sec.gov/cgi-bin/browse-edgar?action=getcompany&amp;CIK=0001597200	</v>
      <v xml:space="preserve">http://creativecommons.org/licenses/by-sa/3.0/		</v>
    </spb>
    <spb s="0">
      <v xml:space="preserve">Wikipedia	Wikipedia	Sec	</v>
      <v xml:space="preserve">CC-BY-SA	CC-BY-SA		</v>
      <v xml:space="preserve">http://en.wikipedia.org/wiki/Sioux_City,_Iowa	https://en.wikipedia.org/wiki/Sioux_City,_Iowa	https://www.sec.gov/cgi-bin/browse-edgar?action=getcompany&amp;CIK=0001597200	</v>
      <v xml:space="preserve">http://creativecommons.org/licenses/by-sa/3.0/	http://creativecommons.org/licenses/by-sa/3.0/		</v>
    </spb>
    <spb s="1">
      <v>2052</v>
      <v>2053</v>
      <v>2052</v>
      <v>2052</v>
      <v>2052</v>
      <v>2053</v>
      <v>2052</v>
      <v>2054</v>
      <v>2054</v>
      <v>2052</v>
    </spb>
    <spb s="0">
      <v xml:space="preserve">Wikipedia	</v>
      <v xml:space="preserve">CC BY-SA 4.0	</v>
      <v xml:space="preserve">http://en.wikipedia.org/wiki/Sioux_City,_Iowa	</v>
      <v xml:space="preserve">https://creativecommons.org/licenses/by-sa/4.0	</v>
    </spb>
    <spb s="0">
      <v xml:space="preserve">Wikipedia	</v>
      <v xml:space="preserve">CC-BY-SA	</v>
      <v xml:space="preserve">http://en.wikipedia.org/wiki/Gunnison,_Utah	</v>
      <v xml:space="preserve">http://creativecommons.org/licenses/by-sa/3.0/	</v>
    </spb>
    <spb s="26">
      <v>2057</v>
      <v>2057</v>
      <v>2057</v>
      <v>2057</v>
      <v>2057</v>
      <v>2057</v>
      <v>2057</v>
      <v>2057</v>
    </spb>
    <spb s="0">
      <v xml:space="preserve">Wikipedia	</v>
      <v xml:space="preserve">CC-BY-SA-3.0	</v>
      <v xml:space="preserve">http://en.wikipedia.org/wiki/Gunnison,_Utah	</v>
      <v xml:space="preserve">http://creativecommons.org/licenses/by-sa/3.0/	</v>
    </spb>
    <spb s="0">
      <v xml:space="preserve">Wikipedia	</v>
      <v xml:space="preserve">CC-BY-SA	</v>
      <v xml:space="preserve">http://en.wikipedia.org/wiki/Mikado_Township,_Michigan	</v>
      <v xml:space="preserve">http://creativecommons.org/licenses/by-sa/3.0/	</v>
    </spb>
    <spb s="45">
      <v>2060</v>
      <v>2060</v>
      <v>2060</v>
      <v>2060</v>
      <v>2060</v>
      <v>2060</v>
      <v>2060</v>
      <v>2060</v>
      <v>2060</v>
    </spb>
    <spb s="0">
      <v xml:space="preserve">Wikipedia	</v>
      <v xml:space="preserve">CC-BY-SA	</v>
      <v xml:space="preserve">http://en.wikipedia.org/wiki/Stockton-on-Tees	</v>
      <v xml:space="preserve">http://creativecommons.org/licenses/by-sa/3.0/	</v>
    </spb>
    <spb s="0">
      <v xml:space="preserve">Wikipedia	Wikipedia	</v>
      <v xml:space="preserve">CC-BY-SA	CC-BY-SA	</v>
      <v xml:space="preserve">http://en.wikipedia.org/wiki/Stockton-on-Tees	https://en.wikipedia.org/wiki/Stockton-on-Tees	</v>
      <v xml:space="preserve">http://creativecommons.org/licenses/by-sa/3.0/	http://creativecommons.org/licenses/by-sa/3.0/	</v>
    </spb>
    <spb s="0">
      <v xml:space="preserve">Wikipedia	Wikipedia	Wikipedia	</v>
      <v xml:space="preserve">CC-BY-SA	CC-BY-SA	CC-BY-SA	</v>
      <v xml:space="preserve">http://en.wikipedia.org/wiki/Stockton-on-Tees	http://es.wikipedia.org/wiki/Stockton-on-Tees	https://en.wikipedia.org/wiki/Stockton-on-Tees	</v>
      <v xml:space="preserve">http://creativecommons.org/licenses/by-sa/3.0/	http://creativecommons.org/licenses/by-sa/3.0/	http://creativecommons.org/licenses/by-sa/3.0/	</v>
    </spb>
    <spb s="0">
      <v xml:space="preserve">Wikipedia	Wikipedia	</v>
      <v xml:space="preserve">CC-BY-SA	CC-BY-SA	</v>
      <v xml:space="preserve">http://en.wikipedia.org/wiki/Stockton-on-Tees	http://es.wikipedia.org/wiki/Stockton-on-Tees	</v>
      <v xml:space="preserve">http://creativecommons.org/licenses/by-sa/3.0/	http://creativecommons.org/licenses/by-sa/3.0/	</v>
    </spb>
    <spb s="43">
      <v>2062</v>
      <v>2062</v>
      <v>2062</v>
      <v>2062</v>
      <v>2063</v>
      <v>2064</v>
      <v>2065</v>
    </spb>
    <spb s="44">
      <v>2011</v>
    </spb>
    <spb s="0">
      <v xml:space="preserve">Wikipedia	</v>
      <v xml:space="preserve">CC-BY-SA	</v>
      <v xml:space="preserve">http://en.wikipedia.org/wiki/Ferntree_Gully,_Victoria	</v>
      <v xml:space="preserve">http://creativecommons.org/licenses/by-sa/3.0/	</v>
    </spb>
    <spb s="17">
      <v>2068</v>
      <v>2068</v>
      <v>2068</v>
      <v>2068</v>
      <v>2068</v>
      <v>2068</v>
    </spb>
    <spb s="2">
      <v>42</v>
      <v>Name</v>
      <v>LearnMoreOnLink</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Cia	</v>
      <v xml:space="preserve">CC-BY-SA		</v>
      <v xml:space="preserve">http://es.wikipedia.org/wiki/Australia	https://www.cia.gov/library/publications/the-world-factbook/geos/as.html?Transportation	</v>
      <v xml:space="preserve">http://creativecommons.org/licenses/by-sa/3.0/		</v>
    </spb>
    <spb s="0">
      <v xml:space="preserve">Wikipedia	Wikipedia	Cia	datapacks.censusdata.abs.gov.au	travel.state.gov	Sec	Tasteatlas	</v>
      <v xml:space="preserve">CC-BY-SA	CC-BY-SA						</v>
      <v xml:space="preserve">http://en.wikipedia.org/wiki/Australia	https://en.wikipedia.org/wiki/Australia	https://www.cia.gov/library/publications/the-world-factbook/geos/as.html?Transportation	https://datapacks.censusdata.abs.gov.au/datapacks/#G46B	https://travel.state.gov/content/travel/en/international-travel/International-Travel-Country-Information-Pages/Australia.html	https://www.sec.gov/cgi-bin/browse-edgar?action=getcompany&amp;CIK=0001916611	https://www.tasteatlas.com/australia	</v>
      <v xml:space="preserve">http://creativecommons.org/licenses/by-sa/3.0/	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39">
      <v>26</v>
      <v>2071</v>
      <v>2072</v>
      <v>2073</v>
      <v>30</v>
      <v>31</v>
      <v>2073</v>
      <v>2074</v>
      <v>2074</v>
      <v>2075</v>
      <v>2074</v>
      <v>2074</v>
      <v>2076</v>
      <v>35</v>
      <v>2071</v>
      <v>2076</v>
      <v>37</v>
      <v>2077</v>
      <v>2076</v>
      <v>39</v>
      <v>40</v>
      <v>41</v>
      <v>2076</v>
      <v>2076</v>
      <v>2078</v>
      <v>2076</v>
      <v>43</v>
      <v>44</v>
      <v>45</v>
      <v>46</v>
      <v>2076</v>
      <v>2071</v>
      <v>2076</v>
      <v>2076</v>
      <v>2076</v>
      <v>2076</v>
      <v>2076</v>
      <v>2076</v>
      <v>2076</v>
      <v>2076</v>
      <v>2076</v>
      <v>2076</v>
      <v>47</v>
    </spb>
    <spb s="15">
      <v>2019</v>
      <v>2019</v>
      <v>square km</v>
      <v>per thousand (2018)</v>
      <v>2019</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Wikipedia	</v>
      <v xml:space="preserve">Public domain	</v>
      <v xml:space="preserve">http://en.wikipedia.org/wiki/Australia	</v>
      <v xml:space="preserve">http://en.wikipedia.org/wiki/Public_domain	</v>
    </spb>
    <spb s="0">
      <v xml:space="preserve">Wikipedia	</v>
      <v xml:space="preserve">CC-BY-SA	</v>
      <v xml:space="preserve">http://en.wikipedia.org/wiki/Verona,_New_Jersey	</v>
      <v xml:space="preserve">http://creativecommons.org/licenses/by-sa/3.0/	</v>
    </spb>
    <spb s="0">
      <v xml:space="preserve">Wikipedia	Wikipedia	</v>
      <v xml:space="preserve">CC-BY-SA	CC-BY-SA	</v>
      <v xml:space="preserve">http://en.wikipedia.org/wiki/Verona,_New_Jersey	http://es.wikipedia.org/wiki/Verona_(Nueva_Jersey)	</v>
      <v xml:space="preserve">http://creativecommons.org/licenses/by-sa/3.0/	http://creativecommons.org/licenses/by-sa/3.0/	</v>
    </spb>
    <spb s="45">
      <v>2082</v>
      <v>2082</v>
      <v>2082</v>
      <v>2082</v>
      <v>2082</v>
      <v>2082</v>
      <v>2082</v>
      <v>2082</v>
      <v>2083</v>
    </spb>
    <spb s="0">
      <v xml:space="preserve">Wikipedia	</v>
      <v xml:space="preserve">CC-BY-SA	</v>
      <v xml:space="preserve">http://en.wikipedia.org/wiki/Stockbridge,_Georgia	</v>
      <v xml:space="preserve">http://creativecommons.org/licenses/by-sa/3.0/	</v>
    </spb>
    <spb s="0">
      <v xml:space="preserve">Wikipedia	Walkscore	</v>
      <v xml:space="preserve">CC-BY-SA		</v>
      <v xml:space="preserve">http://en.wikipedia.org/wiki/Stockbridge,_Georgia	https://www.walkscore.com/GA/Stockbridge	</v>
      <v xml:space="preserve">http://creativecommons.org/licenses/by-sa/3.0/		</v>
    </spb>
    <spb s="0">
      <v xml:space="preserve">Wikipedia	Wikipedia	</v>
      <v xml:space="preserve">CC-BY-SA	CC-BY-SA	</v>
      <v xml:space="preserve">http://en.wikipedia.org/wiki/Stockbridge,_Georgia	http://es.wikipedia.org/wiki/Stockbridge_(Georgia)	</v>
      <v xml:space="preserve">http://creativecommons.org/licenses/by-sa/3.0/	http://creativecommons.org/licenses/by-sa/3.0/	</v>
    </spb>
    <spb s="26">
      <v>2085</v>
      <v>2086</v>
      <v>2085</v>
      <v>2086</v>
      <v>2085</v>
      <v>2085</v>
      <v>2085</v>
      <v>2087</v>
    </spb>
    <spb s="0">
      <v xml:space="preserve">Wikipedia	</v>
      <v xml:space="preserve">CC-BY-SA	</v>
      <v xml:space="preserve">http://en.wikipedia.org/wiki/Libertyville,_Illinois	</v>
      <v xml:space="preserve">http://creativecommons.org/licenses/by-sa/3.0/	</v>
    </spb>
    <spb s="26">
      <v>2089</v>
      <v>2089</v>
      <v>2089</v>
      <v>2089</v>
      <v>2089</v>
      <v>2089</v>
      <v>2089</v>
      <v>2089</v>
    </spb>
    <spb s="0">
      <v xml:space="preserve">Wikipedia	</v>
      <v xml:space="preserve">CC-BY-SA	</v>
      <v xml:space="preserve">http://en.wikipedia.org/wiki/Delray_Beach,_Florida	</v>
      <v xml:space="preserve">http://creativecommons.org/licenses/by-sa/3.0/	</v>
    </spb>
    <spb s="0">
      <v xml:space="preserve">Wikipedia	Sec	</v>
      <v xml:space="preserve">CC-BY-SA		</v>
      <v xml:space="preserve">http://en.wikipedia.org/wiki/Delray_Beach,_Florida	https://www.sec.gov/cgi-bin/browse-edgar?action=getcompany&amp;CIK=0001914295	</v>
      <v xml:space="preserve">http://creativecommons.org/licenses/by-sa/3.0/		</v>
    </spb>
    <spb s="0">
      <v xml:space="preserve">Wikipedia	Wikipedia	</v>
      <v xml:space="preserve">CC-BY-SA	CC-BY-SA	</v>
      <v xml:space="preserve">http://en.wikipedia.org/wiki/Delray_Beach,_Florida	http://it.wikipedia.org/wiki/Delray_Beach	</v>
      <v xml:space="preserve">http://creativecommons.org/licenses/by-sa/3.0/	http://creativecommons.org/licenses/by-sa/3.0/	</v>
    </spb>
    <spb s="0">
      <v xml:space="preserve">Wikipedia	Wikipedia	Sec	</v>
      <v xml:space="preserve">CC-BY-SA	CC-BY-SA		</v>
      <v xml:space="preserve">http://en.wikipedia.org/wiki/Delray_Beach,_Florida	https://en.wikipedia.org/wiki/Delray_Beach,_Florida	https://www.sec.gov/cgi-bin/browse-edgar?action=getcompany&amp;CIK=0001914295	</v>
      <v xml:space="preserve">http://creativecommons.org/licenses/by-sa/3.0/	http://creativecommons.org/licenses/by-sa/3.0/		</v>
    </spb>
    <spb s="1">
      <v>2091</v>
      <v>2092</v>
      <v>2093</v>
      <v>2093</v>
      <v>2091</v>
      <v>2092</v>
      <v>2091</v>
      <v>2094</v>
      <v>2094</v>
      <v>2091</v>
    </spb>
    <spb s="0">
      <v xml:space="preserve">Wikipedia	</v>
      <v xml:space="preserve">CC-BY-SA	</v>
      <v xml:space="preserve">http://en.wikipedia.org/wiki/Buckeye,_Indiana	</v>
      <v xml:space="preserve">http://creativecommons.org/licenses/by-sa/3.0/	</v>
    </spb>
    <spb s="62">
      <v>2096</v>
      <v>2096</v>
      <v>2096</v>
      <v>2096</v>
      <v>2096</v>
      <v>2096</v>
    </spb>
    <spb s="0">
      <v xml:space="preserve">Wikipedia	Wikipedia	</v>
      <v xml:space="preserve">CC-BY-SA	CC-BY-SA	</v>
      <v xml:space="preserve">http://en.wikipedia.org/wiki/Burnsville,_Minnesota	http://de.wikipedia.org/wiki/Burnsville_(Minnesota)	</v>
      <v xml:space="preserve">http://creativecommons.org/licenses/by-sa/3.0/	http://creativecommons.org/licenses/by-sa/3.0/	</v>
    </spb>
    <spb s="0">
      <v xml:space="preserve">Wikipedia	</v>
      <v xml:space="preserve">CC-BY-SA	</v>
      <v xml:space="preserve">http://en.wikipedia.org/wiki/Burnsville,_Minnesota	</v>
      <v xml:space="preserve">http://creativecommons.org/licenses/by-sa/3.0/	</v>
    </spb>
    <spb s="0">
      <v xml:space="preserve">Wikipedia	Wikipedia	</v>
      <v xml:space="preserve">CC-BY-SA	CC-BY-SA	</v>
      <v xml:space="preserve">http://en.wikipedia.org/wiki/Burnsville,_Minnesota	https://en.wikipedia.org/wiki/Burnsville,_Minnesota	</v>
      <v xml:space="preserve">http://creativecommons.org/licenses/by-sa/3.0/	http://creativecommons.org/licenses/by-sa/3.0/	</v>
    </spb>
    <spb s="26">
      <v>2098</v>
      <v>2099</v>
      <v>2099</v>
      <v>2099</v>
      <v>2099</v>
      <v>2100</v>
      <v>2100</v>
      <v>2099</v>
    </spb>
    <spb s="0">
      <v xml:space="preserve">Wikipedia	Wikipedia	</v>
      <v xml:space="preserve">CC-BY-SA	CC-BY-SA	</v>
      <v xml:space="preserve">http://en.wikipedia.org/wiki/Verona,_Wisconsin	http://de.wikipedia.org/wiki/Verona_(Wisconsin)	</v>
      <v xml:space="preserve">http://creativecommons.org/licenses/by-sa/3.0/	http://creativecommons.org/licenses/by-sa/3.0/	</v>
    </spb>
    <spb s="0">
      <v xml:space="preserve">Wikipedia	Wikipedia	</v>
      <v xml:space="preserve">CC-BY-SA	CC-BY-SA	</v>
      <v xml:space="preserve">http://en.wikipedia.org/wiki/Verona,_Wisconsin	http://en.wikipedia.org/wiki/Verona_(town),_Wisconsin	</v>
      <v xml:space="preserve">http://creativecommons.org/licenses/by-sa/3.0/	http://creativecommons.org/licenses/by-sa/3.0/	</v>
    </spb>
    <spb s="0">
      <v xml:space="preserve">Wikipedia	</v>
      <v xml:space="preserve">CC-BY-SA	</v>
      <v xml:space="preserve">http://en.wikipedia.org/wiki/Verona,_Wisconsin	</v>
      <v xml:space="preserve">http://creativecommons.org/licenses/by-sa/3.0/	</v>
    </spb>
    <spb s="0">
      <v xml:space="preserve">Wikipedia	Wikipedia	Wikipedia	</v>
      <v xml:space="preserve">CC-BY-SA	CC-BY-SA	CC-BY-SA	</v>
      <v xml:space="preserve">http://en.wikipedia.org/wiki/Verona,_Wisconsin	http://en.wikipedia.org/wiki/Verona_(town),_Wisconsin	https://en.wikipedia.org/wiki/Verona,_Wisconsin	</v>
      <v xml:space="preserve">http://creativecommons.org/licenses/by-sa/3.0/	http://creativecommons.org/licenses/by-sa/3.0/	http://creativecommons.org/licenses/by-sa/3.0/	</v>
    </spb>
    <spb s="30">
      <v>2102</v>
      <v>2103</v>
      <v>2103</v>
      <v>2104</v>
      <v>2105</v>
      <v>2105</v>
      <v>2103</v>
    </spb>
    <spb s="0">
      <v xml:space="preserve">Wikipedia	Wikipedia	</v>
      <v xml:space="preserve">CC-BY-SA	CC-BY-SA	</v>
      <v xml:space="preserve">http://en.wikipedia.org/wiki/Brooklyn_Park,_Minnesota	http://es.wikipedia.org/wiki/Brooklyn_Park_(Minnesota)	</v>
      <v xml:space="preserve">http://creativecommons.org/licenses/by-sa/3.0/	http://creativecommons.org/licenses/by-sa/3.0/	</v>
    </spb>
    <spb s="0">
      <v xml:space="preserve">Wikipedia	US Census	Sec	</v>
      <v xml:space="preserve">CC-BY-SA			</v>
      <v xml:space="preserve">http://en.wikipedia.org/wiki/Brooklyn_Park,_Minnesota	http://www.census.gov/quickfacts/table/RHI105210/2707966	https://www.sec.gov/cgi-bin/browse-edgar?action=getcompany&amp;CIK=0001172989	</v>
      <v xml:space="preserve">http://creativecommons.org/licenses/by-sa/3.0/			</v>
    </spb>
    <spb s="0">
      <v xml:space="preserve">Wikipedia	Wikipedia	</v>
      <v xml:space="preserve">CC-BY-SA	CC-BY-SA	</v>
      <v xml:space="preserve">http://en.wikipedia.org/wiki/Brooklyn_Park,_Minnesota	http://it.wikipedia.org/wiki/Brooklyn_Park_(Minnesota)	</v>
      <v xml:space="preserve">http://creativecommons.org/licenses/by-sa/3.0/	http://creativecommons.org/licenses/by-sa/3.0/	</v>
    </spb>
    <spb s="0">
      <v xml:space="preserve">Wikipedia	</v>
      <v xml:space="preserve">CC-BY-SA	</v>
      <v xml:space="preserve">http://en.wikipedia.org/wiki/Brooklyn_Park,_Minnesota	</v>
      <v xml:space="preserve">http://creativecommons.org/licenses/by-sa/3.0/	</v>
    </spb>
    <spb s="0">
      <v xml:space="preserve">Wikipedia	US Census	Wikipedia	Sec	</v>
      <v xml:space="preserve">CC-BY-SA		CC-BY-SA		</v>
      <v xml:space="preserve">http://en.wikipedia.org/wiki/Brooklyn_Park,_Minnesota	http://www.census.gov/quickfacts/table/RHI105210/2707966	https://en.wikipedia.org/wiki/Brooklyn_Park,_Minnesota	https://www.sec.gov/cgi-bin/browse-edgar?action=getcompany&amp;CIK=0001172989	</v>
      <v xml:space="preserve">http://creativecommons.org/licenses/by-sa/3.0/		http://creativecommons.org/licenses/by-sa/3.0/		</v>
    </spb>
    <spb s="0">
      <v xml:space="preserve">Wikipedia	US Census	</v>
      <v xml:space="preserve">CC-BY-SA		</v>
      <v xml:space="preserve">http://en.wikipedia.org/wiki/Brooklyn_Park,_Minnesota	http://www.census.gov/quickfacts/table/RHI105210/2707966	</v>
      <v xml:space="preserve">http://creativecommons.org/licenses/by-sa/3.0/		</v>
    </spb>
    <spb s="1">
      <v>2107</v>
      <v>2108</v>
      <v>2109</v>
      <v>2109</v>
      <v>2110</v>
      <v>2108</v>
      <v>2110</v>
      <v>2111</v>
      <v>2111</v>
      <v>2112</v>
    </spb>
    <spb s="0">
      <v xml:space="preserve">Wikipedia	</v>
      <v xml:space="preserve">CC-BY-SA	</v>
      <v xml:space="preserve">http://en.wikipedia.org/wiki/Darien,_New_York	</v>
      <v xml:space="preserve">http://creativecommons.org/licenses/by-sa/3.0/	</v>
    </spb>
    <spb s="30">
      <v>2114</v>
      <v>2114</v>
      <v>2114</v>
      <v>2114</v>
      <v>2114</v>
      <v>2114</v>
      <v>2114</v>
    </spb>
    <spb s="0">
      <v xml:space="preserve">Wikipedia	Wikipedia	</v>
      <v xml:space="preserve">CC-BY-SA	CC-BY-SA	</v>
      <v xml:space="preserve">http://en.wikipedia.org/wiki/White_Sulphur_Springs,_West_Virginia	http://es.wikipedia.org/wiki/White_Sulphur_Springs_(Virginia_Occidental)	</v>
      <v xml:space="preserve">http://creativecommons.org/licenses/by-sa/3.0/	http://creativecommons.org/licenses/by-sa/3.0/	</v>
    </spb>
    <spb s="0">
      <v xml:space="preserve">Wikipedia	</v>
      <v xml:space="preserve">CC-BY-SA	</v>
      <v xml:space="preserve">http://en.wikipedia.org/wiki/White_Sulphur_Springs,_West_Virginia	</v>
      <v xml:space="preserve">http://creativecommons.org/licenses/by-sa/3.0/	</v>
    </spb>
    <spb s="30">
      <v>2116</v>
      <v>2117</v>
      <v>2117</v>
      <v>2117</v>
      <v>2117</v>
      <v>2117</v>
      <v>2117</v>
    </spb>
    <spb s="0">
      <v xml:space="preserve">Wikipedia	</v>
      <v xml:space="preserve">CC BY-SA 4.0	</v>
      <v xml:space="preserve">http://en.wikipedia.org/wiki/White_Sulphur_Springs,_West_Virginia	</v>
      <v xml:space="preserve">https://creativecommons.org/licenses/by-sa/4.0	</v>
    </spb>
    <spb s="0">
      <v xml:space="preserve">Wikipedia	</v>
      <v xml:space="preserve">CC-BY-SA	</v>
      <v xml:space="preserve">http://en.wikipedia.org/wiki/Round_Rock,_Texas	</v>
      <v xml:space="preserve">http://creativecommons.org/licenses/by-sa/3.0/	</v>
    </spb>
    <spb s="0">
      <v xml:space="preserve">Wikipedia	US Census	Facebook	Sec	</v>
      <v xml:space="preserve">CC-BY-SA				</v>
      <v xml:space="preserve">http://en.wikipedia.org/wiki/Round_Rock,_Texas	http://www.census.gov/quickfacts/table/SEX255214/4863500	https://www.facebook.com/roundrocktx	https://www.sec.gov/cgi-bin/browse-edgar?action=getcompany&amp;CIK=0001829794	</v>
      <v xml:space="preserve">http://creativecommons.org/licenses/by-sa/3.0/				</v>
    </spb>
    <spb s="0">
      <v xml:space="preserve">Wikipedia	US Census	Wikipedia	Facebook	Sec	</v>
      <v xml:space="preserve">CC-BY-SA		CC-BY-SA			</v>
      <v xml:space="preserve">http://en.wikipedia.org/wiki/Round_Rock,_Texas	http://www.census.gov/quickfacts/table/SEX255214/4863500	https://en.wikipedia.org/wiki/Round_Rock,_Texas	https://www.facebook.com/roundrocktx	https://www.sec.gov/cgi-bin/browse-edgar?action=getcompany&amp;CIK=0001829794	</v>
      <v xml:space="preserve">http://creativecommons.org/licenses/by-sa/3.0/		http://creativecommons.org/licenses/by-sa/3.0/			</v>
    </spb>
    <spb s="0">
      <v xml:space="preserve">Wikipedia	Wikipedia	Facebook	</v>
      <v xml:space="preserve">CC-BY-SA	CC-BY-SA		</v>
      <v xml:space="preserve">http://en.wikipedia.org/wiki/Round_Rock,_Texas	http://es.wikipedia.org/wiki/Round_Rock_(Texas)	https://www.facebook.com/roundrocktx	</v>
      <v xml:space="preserve">http://creativecommons.org/licenses/by-sa/3.0/	http://creativecommons.org/licenses/by-sa/3.0/		</v>
    </spb>
    <spb s="26">
      <v>2120</v>
      <v>2121</v>
      <v>2120</v>
      <v>2121</v>
      <v>2120</v>
      <v>2122</v>
      <v>2122</v>
      <v>2123</v>
    </spb>
    <spb s="0">
      <v xml:space="preserve">Wikipedia	</v>
      <v xml:space="preserve">CC BY-SA 3.0	</v>
      <v xml:space="preserve">http://es.wikipedia.org/wiki/Round_Rock_(Texas)	</v>
      <v xml:space="preserve">https://creativecommons.org/licenses/by-sa/3.0	</v>
    </spb>
    <spb s="0">
      <v xml:space="preserve">Wikipedia	</v>
      <v xml:space="preserve">CC-BY-SA	</v>
      <v xml:space="preserve">http://en.wikipedia.org/wiki/Bellefontaine,_Ohio	</v>
      <v xml:space="preserve">http://creativecommons.org/licenses/by-sa/3.0/	</v>
    </spb>
    <spb s="0">
      <v xml:space="preserve">Wikipedia	Wikipedia	</v>
      <v xml:space="preserve">CC-BY-SA	CC-BY-SA	</v>
      <v xml:space="preserve">http://en.wikipedia.org/wiki/Bellefontaine,_Ohio	http://zh.wikipedia.org/wiki/贝尔方丹	</v>
      <v xml:space="preserve">http://creativecommons.org/licenses/by-sa/3.0/	http://creativecommons.org/licenses/by-sa/3.0/	</v>
    </spb>
    <spb s="0">
      <v xml:space="preserve">Wikipedia	Wikipedia	</v>
      <v xml:space="preserve">CC-BY-SA	CC-BY-SA	</v>
      <v xml:space="preserve">http://en.wikipedia.org/wiki/Bellefontaine,_Ohio	https://en.wikipedia.org/wiki/Bellefontaine,_Ohio	</v>
      <v xml:space="preserve">http://creativecommons.org/licenses/by-sa/3.0/	http://creativecommons.org/licenses/by-sa/3.0/	</v>
    </spb>
    <spb s="45">
      <v>2126</v>
      <v>2127</v>
      <v>2126</v>
      <v>2126</v>
      <v>2127</v>
      <v>2126</v>
      <v>2128</v>
      <v>2128</v>
      <v>2126</v>
    </spb>
    <spb s="0">
      <v xml:space="preserve">Wikipedia	Wikipedia	</v>
      <v xml:space="preserve">CC-BY-SA	CC-BY-SA	</v>
      <v xml:space="preserve">http://en.wikipedia.org/wiki/Moreno_Valley,_California	http://de.wikipedia.org/wiki/Moreno_Valley	</v>
      <v xml:space="preserve">http://creativecommons.org/licenses/by-sa/3.0/	http://creativecommons.org/licenses/by-sa/3.0/	</v>
    </spb>
    <spb s="0">
      <v xml:space="preserve">Wikipedia	US Census	</v>
      <v xml:space="preserve">CC-BY-SA		</v>
      <v xml:space="preserve">http://en.wikipedia.org/wiki/Moreno_Valley,_California	http://www.census.gov/quickfacts/table/RHI225213/0649270	</v>
      <v xml:space="preserve">http://creativecommons.org/licenses/by-sa/3.0/		</v>
    </spb>
    <spb s="0">
      <v xml:space="preserve">Wikipedia	</v>
      <v xml:space="preserve">CC-BY-SA	</v>
      <v xml:space="preserve">http://en.wikipedia.org/wiki/Moreno_Valley,_California	</v>
      <v xml:space="preserve">http://creativecommons.org/licenses/by-sa/3.0/	</v>
    </spb>
    <spb s="26">
      <v>2130</v>
      <v>2131</v>
      <v>2132</v>
      <v>2131</v>
      <v>2132</v>
      <v>2131</v>
      <v>2131</v>
      <v>2131</v>
    </spb>
    <spb s="0">
      <v xml:space="preserve">Wikipedia	</v>
      <v xml:space="preserve">Public domain	</v>
      <v xml:space="preserve">http://de.wikipedia.org/wiki/Moreno_Valley	</v>
      <v xml:space="preserve">http://en.wikipedia.org/wiki/Public_domain	</v>
    </spb>
    <spb s="0">
      <v xml:space="preserve">Wikipedia	</v>
      <v xml:space="preserve">CC-BY-SA	</v>
      <v xml:space="preserve">http://en.wikipedia.org/wiki/Saint_Anthony,_Indiana	</v>
      <v xml:space="preserve">http://creativecommons.org/licenses/by-sa/3.0/	</v>
    </spb>
    <spb s="62">
      <v>2135</v>
      <v>2135</v>
      <v>2135</v>
      <v>2135</v>
      <v>2135</v>
      <v>2135</v>
    </spb>
    <spb s="0">
      <v xml:space="preserve">Wikipedia	</v>
      <v xml:space="preserve">CC-BY-SA	</v>
      <v xml:space="preserve">http://en.wikipedia.org/wiki/Jesup,_Georgia	</v>
      <v xml:space="preserve">http://creativecommons.org/licenses/by-sa/3.0/	</v>
    </spb>
    <spb s="0">
      <v xml:space="preserve">Wikipedia	Wikipedia	</v>
      <v xml:space="preserve">CC-BY-SA	CC-BY-SA	</v>
      <v xml:space="preserve">http://en.wikipedia.org/wiki/Jesup,_Georgia	http://it.wikipedia.org/wiki/Jesup_(Georgia)	</v>
      <v xml:space="preserve">http://creativecommons.org/licenses/by-sa/3.0/	http://creativecommons.org/licenses/by-sa/3.0/	</v>
    </spb>
    <spb s="0">
      <v xml:space="preserve">Wikipedia	Wikipedia	</v>
      <v xml:space="preserve">CC-BY-SA	CC-BY-SA	</v>
      <v xml:space="preserve">http://en.wikipedia.org/wiki/Jesup,_Georgia	http://es.wikipedia.org/wiki/Jesup_(Georgia)	</v>
      <v xml:space="preserve">http://creativecommons.org/licenses/by-sa/3.0/	http://creativecommons.org/licenses/by-sa/3.0/	</v>
    </spb>
    <spb s="1">
      <v>2137</v>
      <v>2137</v>
      <v>2138</v>
      <v>2138</v>
      <v>2137</v>
      <v>2137</v>
      <v>2137</v>
      <v>2137</v>
      <v>2137</v>
      <v>2139</v>
    </spb>
    <spb s="0">
      <v xml:space="preserve">Wikipedia	</v>
      <v xml:space="preserve">CC BY-SA 3.0	</v>
      <v xml:space="preserve">http://it.wikipedia.org/wiki/Jesup_(Georgia)	</v>
      <v xml:space="preserve">https://creativecommons.org/licenses/by-sa/3.0	</v>
    </spb>
    <spb s="0">
      <v xml:space="preserve">Wikipedia	</v>
      <v xml:space="preserve">CC-BY-SA	</v>
      <v xml:space="preserve">http://en.wikipedia.org/wiki/Heath,_Texas	</v>
      <v xml:space="preserve">http://creativecommons.org/licenses/by-sa/3.0/	</v>
    </spb>
    <spb s="0">
      <v xml:space="preserve">Wikipedia	US Census	</v>
      <v xml:space="preserve">CC-BY-SA		</v>
      <v xml:space="preserve">http://en.wikipedia.org/wiki/Heath,_Texas	http://www.census.gov/quickfacts/table/PST120214/4832984	</v>
      <v xml:space="preserve">http://creativecommons.org/licenses/by-sa/3.0/		</v>
    </spb>
    <spb s="45">
      <v>2142</v>
      <v>2143</v>
      <v>2142</v>
      <v>2142</v>
      <v>2143</v>
      <v>2142</v>
      <v>2143</v>
      <v>2143</v>
      <v>2143</v>
    </spb>
    <spb s="0">
      <v xml:space="preserve">Wikipedia	</v>
      <v xml:space="preserve">Public domain	</v>
      <v xml:space="preserve">http://en.wikipedia.org/wiki/Heath,_Texas	</v>
      <v xml:space="preserve">http://en.wikipedia.org/wiki/Public_domain	</v>
    </spb>
    <spb s="0">
      <v xml:space="preserve">Wikipedia	</v>
      <v xml:space="preserve">CC-BY-SA	</v>
      <v xml:space="preserve">http://en.wikipedia.org/wiki/Powder_Springs,_Georgia	</v>
      <v xml:space="preserve">http://creativecommons.org/licenses/by-sa/3.0/	</v>
    </spb>
    <spb s="0">
      <v xml:space="preserve">Wikipedia	Wikipedia	</v>
      <v xml:space="preserve">CC-BY-SA	CC-BY-SA	</v>
      <v xml:space="preserve">http://en.wikipedia.org/wiki/Powder_Springs,_Georgia	http://it.wikipedia.org/wiki/Powder_Springs	</v>
      <v xml:space="preserve">http://creativecommons.org/licenses/by-sa/3.0/	http://creativecommons.org/licenses/by-sa/3.0/	</v>
    </spb>
    <spb s="0">
      <v xml:space="preserve">Wikipedia	Wikipedia	</v>
      <v xml:space="preserve">CC-BY-SA	CC-BY-SA	</v>
      <v xml:space="preserve">http://en.wikipedia.org/wiki/Powder_Springs,_Georgia	http://fr.wikipedia.org/wiki/Powder_Springs	</v>
      <v xml:space="preserve">http://creativecommons.org/licenses/by-sa/3.0/	http://creativecommons.org/licenses/by-sa/3.0/	</v>
    </spb>
    <spb s="1">
      <v>2146</v>
      <v>2146</v>
      <v>2147</v>
      <v>2147</v>
      <v>2146</v>
      <v>2146</v>
      <v>2146</v>
      <v>2146</v>
      <v>2146</v>
      <v>2148</v>
    </spb>
    <spb s="0">
      <v xml:space="preserve">Wikipedia	Wikipedia	</v>
      <v xml:space="preserve">CC-BY-SA	CC-BY-SA	</v>
      <v xml:space="preserve">http://en.wikipedia.org/wiki/Iola,_Wisconsin	http://de.wikipedia.org/wiki/Iola_(Wisconsin)	</v>
      <v xml:space="preserve">http://creativecommons.org/licenses/by-sa/3.0/	http://creativecommons.org/licenses/by-sa/3.0/	</v>
    </spb>
    <spb s="0">
      <v xml:space="preserve">Wikipedia	</v>
      <v xml:space="preserve">CC-BY-SA	</v>
      <v xml:space="preserve">http://en.wikipedia.org/wiki/Iola,_Wisconsin	</v>
      <v xml:space="preserve">http://creativecommons.org/licenses/by-sa/3.0/	</v>
    </spb>
    <spb s="0">
      <v xml:space="preserve">Wikipedia	Wikipedia	</v>
      <v xml:space="preserve">CC-BY-SA	CC-BY-SA	</v>
      <v xml:space="preserve">http://en.wikipedia.org/wiki/Iola,_Wisconsin	https://en.wikipedia.org/wiki/Iola,_Wisconsin	</v>
      <v xml:space="preserve">http://creativecommons.org/licenses/by-sa/3.0/	http://creativecommons.org/licenses/by-sa/3.0/	</v>
    </spb>
    <spb s="45">
      <v>2150</v>
      <v>2151</v>
      <v>2151</v>
      <v>2151</v>
      <v>2151</v>
      <v>2151</v>
      <v>2152</v>
      <v>2152</v>
      <v>2151</v>
    </spb>
    <spb s="0">
      <v xml:space="preserve">Wikipedia	</v>
      <v xml:space="preserve">CC-BY-SA	</v>
      <v xml:space="preserve">http://en.wikipedia.org/wiki/Grafton,_Wisconsin	</v>
      <v xml:space="preserve">http://creativecommons.org/licenses/by-sa/3.0/	</v>
    </spb>
    <spb s="0">
      <v xml:space="preserve">Wikipedia	Wikipedia	</v>
      <v xml:space="preserve">CC-BY-SA	CC-BY-SA	</v>
      <v xml:space="preserve">http://en.wikipedia.org/wiki/Grafton,_Wisconsin	http://it.wikipedia.org/wiki/Grafton_(Wisconsin)	</v>
      <v xml:space="preserve">http://creativecommons.org/licenses/by-sa/3.0/	http://creativecommons.org/licenses/by-sa/3.0/	</v>
    </spb>
    <spb s="0">
      <v xml:space="preserve">Wikipedia	Wikipedia	</v>
      <v xml:space="preserve">CC-BY-SA	CC-BY-SA	</v>
      <v xml:space="preserve">http://en.wikipedia.org/wiki/Grafton,_Wisconsin	http://fr.wikipedia.org/wiki/Grafton_(Wisconsin)	</v>
      <v xml:space="preserve">http://creativecommons.org/licenses/by-sa/3.0/	http://creativecommons.org/licenses/by-sa/3.0/	</v>
    </spb>
    <spb s="1">
      <v>2154</v>
      <v>2154</v>
      <v>2155</v>
      <v>2155</v>
      <v>2154</v>
      <v>2154</v>
      <v>2154</v>
      <v>2154</v>
      <v>2154</v>
      <v>2156</v>
    </spb>
    <spb s="0">
      <v xml:space="preserve">Wikipedia	</v>
      <v xml:space="preserve">Public domain	</v>
      <v xml:space="preserve">http://en.wikipedia.org/wiki/Grafton,_Wisconsin	</v>
      <v xml:space="preserve">http://en.wikipedia.org/wiki/Public_domain	</v>
    </spb>
    <spb s="0">
      <v xml:space="preserve">Wikipedia	</v>
      <v xml:space="preserve">CC-BY-SA	</v>
      <v xml:space="preserve">http://en.wikipedia.org/wiki/Excelsior,_Sauk_County,_Wisconsin	</v>
      <v xml:space="preserve">http://creativecommons.org/licenses/by-sa/3.0/	</v>
    </spb>
    <spb s="1">
      <v>2159</v>
      <v>2159</v>
      <v>2159</v>
      <v>2159</v>
      <v>2159</v>
      <v>2159</v>
      <v>2159</v>
      <v>2159</v>
      <v>2159</v>
      <v>2159</v>
    </spb>
    <spb s="0">
      <v xml:space="preserve">Wikipedia	Wikipedia	Wikipedia	</v>
      <v xml:space="preserve">CC-BY-SA	CC-BY-SA	CC-BY-SA	</v>
      <v xml:space="preserve">http://en.wikipedia.org/wiki/Nekoosa,_Wisconsin	http://de.wikipedia.org/wiki/Nekoosa	http://es.wikipedia.org/wiki/Nekoosa_(Wisconsin)	</v>
      <v xml:space="preserve">http://creativecommons.org/licenses/by-sa/3.0/	http://creativecommons.org/licenses/by-sa/3.0/	http://creativecommons.org/licenses/by-sa/3.0/	</v>
    </spb>
    <spb s="0">
      <v xml:space="preserve">Wikipedia	</v>
      <v xml:space="preserve">CC-BY-SA	</v>
      <v xml:space="preserve">http://en.wikipedia.org/wiki/Nekoosa,_Wisconsin	</v>
      <v xml:space="preserve">http://creativecommons.org/licenses/by-sa/3.0/	</v>
    </spb>
    <spb s="26">
      <v>2161</v>
      <v>2162</v>
      <v>2162</v>
      <v>2162</v>
      <v>2162</v>
      <v>2162</v>
      <v>2162</v>
      <v>2162</v>
    </spb>
    <spb s="0">
      <v xml:space="preserve">Wikipedia	</v>
      <v xml:space="preserve">CC-BY-SA	</v>
      <v xml:space="preserve">http://en.wikipedia.org/wiki/Eucha,_Oklahoma	</v>
      <v xml:space="preserve">http://creativecommons.org/licenses/by-sa/3.0/	</v>
    </spb>
    <spb s="42">
      <v>2164</v>
      <v>2164</v>
      <v>2164</v>
      <v>2164</v>
      <v>2164</v>
      <v>2164</v>
      <v>2164</v>
      <v>2164</v>
    </spb>
    <spb s="0">
      <v xml:space="preserve">Wikipedia	</v>
      <v xml:space="preserve">CC-BY-SA	</v>
      <v xml:space="preserve">http://en.wikipedia.org/wiki/Orange_Park,_Florida	</v>
      <v xml:space="preserve">http://creativecommons.org/licenses/by-sa/3.0/	</v>
    </spb>
    <spb s="0">
      <v xml:space="preserve">Wikipedia	US Census	</v>
      <v xml:space="preserve">CC-BY-SA		</v>
      <v xml:space="preserve">http://en.wikipedia.org/wiki/Orange_Park,_Florida	http://www.census.gov/quickfacts/table/PST045215/1252125	</v>
      <v xml:space="preserve">http://creativecommons.org/licenses/by-sa/3.0/		</v>
    </spb>
    <spb s="0">
      <v xml:space="preserve">Wikipedia	Wikipedia	</v>
      <v xml:space="preserve">CC-BY-SA	CC-BY-SA	</v>
      <v xml:space="preserve">http://en.wikipedia.org/wiki/Orange_Park,_Florida	http://it.wikipedia.org/wiki/Orange_Park	</v>
      <v xml:space="preserve">http://creativecommons.org/licenses/by-sa/3.0/	http://creativecommons.org/licenses/by-sa/3.0/	</v>
    </spb>
    <spb s="0">
      <v xml:space="preserve">Wikipedia	Wikipedia	</v>
      <v xml:space="preserve">CC-BY-SA	CC-BY-SA	</v>
      <v xml:space="preserve">http://en.wikipedia.org/wiki/Orange_Park,_Florida	http://fr.wikipedia.org/wiki/Orange_Park	</v>
      <v xml:space="preserve">http://creativecommons.org/licenses/by-sa/3.0/	http://creativecommons.org/licenses/by-sa/3.0/	</v>
    </spb>
    <spb s="1">
      <v>2166</v>
      <v>2167</v>
      <v>2168</v>
      <v>2168</v>
      <v>2166</v>
      <v>2167</v>
      <v>2166</v>
      <v>2167</v>
      <v>2167</v>
      <v>2169</v>
    </spb>
    <spb s="0">
      <v xml:space="preserve">Wikipedia	</v>
      <v xml:space="preserve">CC BY-SA 3.0	</v>
      <v xml:space="preserve">http://en.wikipedia.org/wiki/Orange_Park,_Florida	</v>
      <v xml:space="preserve">https://creativecommons.org/licenses/by-sa/3.0	</v>
    </spb>
    <spb s="0">
      <v xml:space="preserve">Wikipedia	</v>
      <v xml:space="preserve">CC-BY-SA	</v>
      <v xml:space="preserve">http://en.wikipedia.org/wiki/La_Crosse,_Wisconsin	</v>
      <v xml:space="preserve">http://creativecommons.org/licenses/by-sa/3.0/	</v>
    </spb>
    <spb s="0">
      <v xml:space="preserve">Wikipedia	US Census	</v>
      <v xml:space="preserve">CC-BY-SA		</v>
      <v xml:space="preserve">http://en.wikipedia.org/wiki/La_Crosse,_Wisconsin	http://www.census.gov/quickfacts/table/RHI225213/5540775	</v>
      <v xml:space="preserve">http://creativecommons.org/licenses/by-sa/3.0/		</v>
    </spb>
    <spb s="0">
      <v xml:space="preserve">Wikipedia	US Census	Wikipedia	</v>
      <v xml:space="preserve">CC-BY-SA		CC-BY-SA	</v>
      <v xml:space="preserve">http://en.wikipedia.org/wiki/La_Crosse,_Wisconsin	http://www.census.gov/quickfacts/table/RHI225213/5540775	https://en.wikipedia.org/wiki/La_Crosse,_Wisconsin	</v>
      <v xml:space="preserve">http://creativecommons.org/licenses/by-sa/3.0/		http://creativecommons.org/licenses/by-sa/3.0/	</v>
    </spb>
    <spb s="26">
      <v>2172</v>
      <v>2173</v>
      <v>2172</v>
      <v>2173</v>
      <v>2172</v>
      <v>2174</v>
      <v>2174</v>
      <v>2172</v>
    </spb>
    <spb s="0">
      <v xml:space="preserve">Wikipedia	</v>
      <v xml:space="preserve">CC-BY-SA	</v>
      <v xml:space="preserve">http://en.wikipedia.org/wiki/Shreveport,_Louisiana	</v>
      <v xml:space="preserve">http://creativecommons.org/licenses/by-sa/3.0/	</v>
    </spb>
    <spb s="0">
      <v xml:space="preserve">Wikipedia	Sec	</v>
      <v xml:space="preserve">CC-BY-SA		</v>
      <v xml:space="preserve">http://en.wikipedia.org/wiki/Shreveport,_Louisiana	https://www.sec.gov/cgi-bin/browse-edgar?action=getcompany&amp;CIK=0001512553	</v>
      <v xml:space="preserve">http://creativecommons.org/licenses/by-sa/3.0/		</v>
    </spb>
    <spb s="0">
      <v xml:space="preserve">Wikipedia	Wikipedia	Sec	</v>
      <v xml:space="preserve">CC-BY-SA	CC-BY-SA		</v>
      <v xml:space="preserve">http://en.wikipedia.org/wiki/Shreveport,_Louisiana	https://en.wikipedia.org/wiki/Shreveport,_Louisiana	https://www.sec.gov/cgi-bin/browse-edgar?action=getcompany&amp;CIK=0001512553	</v>
      <v xml:space="preserve">http://creativecommons.org/licenses/by-sa/3.0/	http://creativecommons.org/licenses/by-sa/3.0/		</v>
    </spb>
    <spb s="1">
      <v>2176</v>
      <v>2177</v>
      <v>2176</v>
      <v>2176</v>
      <v>2176</v>
      <v>2177</v>
      <v>2176</v>
      <v>2178</v>
      <v>2178</v>
      <v>2176</v>
    </spb>
    <spb s="0">
      <v xml:space="preserve">Wikipedia	</v>
      <v xml:space="preserve">CC-BY-SA	</v>
      <v xml:space="preserve">http://en.wikipedia.org/wiki/Scottsboro,_Alabama	</v>
      <v xml:space="preserve">http://creativecommons.org/licenses/by-sa/3.0/	</v>
    </spb>
    <spb s="0">
      <v xml:space="preserve">Wikipedia	US Census	Facebook	</v>
      <v xml:space="preserve">CC-BY-SA			</v>
      <v xml:space="preserve">http://en.wikipedia.org/wiki/Scottsboro,_Alabama	http://www.census.gov/quickfacts/table/RHI225213/0168736	https://www.facebook.com/City-of-Scottsboro-Alabama-166218866760540/	</v>
      <v xml:space="preserve">http://creativecommons.org/licenses/by-sa/3.0/			</v>
    </spb>
    <spb s="0">
      <v xml:space="preserve">Wikipedia	Wikipedia	Wikipedia	</v>
      <v xml:space="preserve">CC-BY-SA	CC-BY-SA	CC-BY-SA	</v>
      <v xml:space="preserve">http://en.wikipedia.org/wiki/Scottsboro,_Alabama	http://es.wikipedia.org/wiki/Scottsboro_(Alabama)	http://fr.wikipedia.org/wiki/Scottsboro	</v>
      <v xml:space="preserve">http://creativecommons.org/licenses/by-sa/3.0/	http://creativecommons.org/licenses/by-sa/3.0/	http://creativecommons.org/licenses/by-sa/3.0/	</v>
    </spb>
    <spb s="26">
      <v>2180</v>
      <v>2181</v>
      <v>2180</v>
      <v>2181</v>
      <v>2180</v>
      <v>2181</v>
      <v>2181</v>
      <v>2182</v>
    </spb>
    <spb s="0">
      <v xml:space="preserve">Wikipedia	</v>
      <v xml:space="preserve">CC-BY-SA	</v>
      <v xml:space="preserve">http://en.wikipedia.org/wiki/New_Iberia,_Louisiana	</v>
      <v xml:space="preserve">http://creativecommons.org/licenses/by-sa/3.0/	</v>
    </spb>
    <spb s="0">
      <v xml:space="preserve">Wikipedia	US Census	Walkscore	</v>
      <v xml:space="preserve">CC-BY-SA			</v>
      <v xml:space="preserve">http://en.wikipedia.org/wiki/New_Iberia,_Louisiana	http://www.census.gov/quickfacts/table/PST120214/2254035	https://www.walkscore.com/LA/New_Iberia	</v>
      <v xml:space="preserve">http://creativecommons.org/licenses/by-sa/3.0/			</v>
    </spb>
    <spb s="0">
      <v xml:space="preserve">Wikipedia	Wikipedia	</v>
      <v xml:space="preserve">CC-BY-SA	CC-BY-SA	</v>
      <v xml:space="preserve">http://en.wikipedia.org/wiki/New_Iberia,_Louisiana	http://it.wikipedia.org/wiki/New_Iberia	</v>
      <v xml:space="preserve">http://creativecommons.org/licenses/by-sa/3.0/	http://creativecommons.org/licenses/by-sa/3.0/	</v>
    </spb>
    <spb s="0">
      <v xml:space="preserve">Wikipedia	US Census	Wikipedia	</v>
      <v xml:space="preserve">CC-BY-SA		CC-BY-SA	</v>
      <v xml:space="preserve">http://en.wikipedia.org/wiki/New_Iberia,_Louisiana	http://www.census.gov/quickfacts/table/PST120214/2254035	https://en.wikipedia.org/wiki/New_Iberia,_Louisiana	</v>
      <v xml:space="preserve">http://creativecommons.org/licenses/by-sa/3.0/		http://creativecommons.org/licenses/by-sa/3.0/	</v>
    </spb>
    <spb s="1">
      <v>2184</v>
      <v>2185</v>
      <v>2186</v>
      <v>2186</v>
      <v>2184</v>
      <v>2185</v>
      <v>2184</v>
      <v>2187</v>
      <v>2187</v>
      <v>2184</v>
    </spb>
    <spb s="0">
      <v xml:space="preserve">Wikipedia	</v>
      <v xml:space="preserve">CC-BY-SA	</v>
      <v xml:space="preserve">http://en.wikipedia.org/wiki/Elmhurst,_Illinois	</v>
      <v xml:space="preserve">http://creativecommons.org/licenses/by-sa/3.0/	</v>
    </spb>
    <spb s="0">
      <v xml:space="preserve">Wikipedia	US Census	</v>
      <v xml:space="preserve">CC-BY-SA		</v>
      <v xml:space="preserve">http://en.wikipedia.org/wiki/Elmhurst,_Illinois	http://www.census.gov/quickfacts/table/RHI225213/1723620	</v>
      <v xml:space="preserve">http://creativecommons.org/licenses/by-sa/3.0/		</v>
    </spb>
    <spb s="0">
      <v xml:space="preserve">Wikipedia	US Census	Wikipedia	</v>
      <v xml:space="preserve">CC-BY-SA		CC-BY-SA	</v>
      <v xml:space="preserve">http://en.wikipedia.org/wiki/Elmhurst,_Illinois	http://www.census.gov/quickfacts/table/RHI225213/1723620	https://en.wikipedia.org/wiki/Elmhurst,_Illinois	</v>
      <v xml:space="preserve">http://creativecommons.org/licenses/by-sa/3.0/		http://creativecommons.org/licenses/by-sa/3.0/	</v>
    </spb>
    <spb s="26">
      <v>2189</v>
      <v>2190</v>
      <v>2189</v>
      <v>2190</v>
      <v>2189</v>
      <v>2191</v>
      <v>2191</v>
      <v>2190</v>
    </spb>
    <spb s="0">
      <v xml:space="preserve">Wikipedia	Wikipedia	</v>
      <v xml:space="preserve">CC-BY-SA	CC-BY-SA	</v>
      <v xml:space="preserve">http://en.wikipedia.org/wiki/Huntertown,_Indiana	http://es.wikipedia.org/wiki/Huntertown_(Indiana)	</v>
      <v xml:space="preserve">http://creativecommons.org/licenses/by-sa/3.0/	http://creativecommons.org/licenses/by-sa/3.0/	</v>
    </spb>
    <spb s="0">
      <v xml:space="preserve">Wikipedia	</v>
      <v xml:space="preserve">CC-BY-SA	</v>
      <v xml:space="preserve">http://en.wikipedia.org/wiki/Huntertown,_Indiana	</v>
      <v xml:space="preserve">http://creativecommons.org/licenses/by-sa/3.0/	</v>
    </spb>
    <spb s="26">
      <v>2193</v>
      <v>2194</v>
      <v>2194</v>
      <v>2194</v>
      <v>2194</v>
      <v>2194</v>
      <v>2194</v>
      <v>2194</v>
    </spb>
    <spb s="0">
      <v xml:space="preserve">Wikipedia	</v>
      <v xml:space="preserve">CC-BY-SA	</v>
      <v xml:space="preserve">http://en.wikipedia.org/wiki/Noblesville,_Indiana	</v>
      <v xml:space="preserve">http://creativecommons.org/licenses/by-sa/3.0/	</v>
    </spb>
    <spb s="0">
      <v xml:space="preserve">Wikipedia	Wikipedia	</v>
      <v xml:space="preserve">CC-BY-SA	CC-BY-SA	</v>
      <v xml:space="preserve">http://en.wikipedia.org/wiki/Noblesville,_Indiana	http://it.wikipedia.org/wiki/Noblesville	</v>
      <v xml:space="preserve">http://creativecommons.org/licenses/by-sa/3.0/	http://creativecommons.org/licenses/by-sa/3.0/	</v>
    </spb>
    <spb s="0">
      <v xml:space="preserve">Wikipedia	Wikipedia	</v>
      <v xml:space="preserve">CC-BY-SA	CC-BY-SA	</v>
      <v xml:space="preserve">http://en.wikipedia.org/wiki/Noblesville,_Indiana	https://en.wikipedia.org/wiki/Noblesville,_Indiana	</v>
      <v xml:space="preserve">http://creativecommons.org/licenses/by-sa/3.0/	http://creativecommons.org/licenses/by-sa/3.0/	</v>
    </spb>
    <spb s="0">
      <v xml:space="preserve">Wikipedia	Wikipedia	Wikipedia	</v>
      <v xml:space="preserve">CC-BY-SA	CC-BY-SA	CC-BY-SA	</v>
      <v xml:space="preserve">http://en.wikipedia.org/wiki/Noblesville,_Indiana	http://en.wikipedia.org/wiki/List_of_mayors_of_Noblesville,_Indiana	https://en.wikipedia.org/wiki/Noblesville,_Indiana	</v>
      <v xml:space="preserve">http://creativecommons.org/licenses/by-sa/3.0/	http://creativecommons.org/licenses/by-sa/3.0/	http://creativecommons.org/licenses/by-sa/3.0/	</v>
    </spb>
    <spb s="1">
      <v>2196</v>
      <v>2196</v>
      <v>2197</v>
      <v>2197</v>
      <v>2196</v>
      <v>2196</v>
      <v>2196</v>
      <v>2198</v>
      <v>2199</v>
      <v>2196</v>
    </spb>
    <spb s="0">
      <v xml:space="preserve">Wikipedia	Wikipedia	</v>
      <v xml:space="preserve">CC-BY-SA	CC-BY-SA	</v>
      <v xml:space="preserve">http://en.wikipedia.org/wiki/St._Croix_Falls,_Wisconsin	http://de.wikipedia.org/wiki/St._Croix_Falls	</v>
      <v xml:space="preserve">http://creativecommons.org/licenses/by-sa/3.0/	http://creativecommons.org/licenses/by-sa/3.0/	</v>
    </spb>
    <spb s="0">
      <v xml:space="preserve">Wikipedia	</v>
      <v xml:space="preserve">CC-BY-SA	</v>
      <v xml:space="preserve">http://en.wikipedia.org/wiki/St._Croix_Falls,_Wisconsin	</v>
      <v xml:space="preserve">http://creativecommons.org/licenses/by-sa/3.0/	</v>
    </spb>
    <spb s="1">
      <v>2201</v>
      <v>2202</v>
      <v>2202</v>
      <v>2202</v>
      <v>2202</v>
      <v>2202</v>
      <v>2202</v>
      <v>2202</v>
      <v>2202</v>
      <v>2202</v>
    </spb>
    <spb s="0">
      <v xml:space="preserve">Wikipedia	</v>
      <v xml:space="preserve">CC-BY-SA	</v>
      <v xml:space="preserve">http://en.wikipedia.org/wiki/Oviedo,_Florida	</v>
      <v xml:space="preserve">http://creativecommons.org/licenses/by-sa/3.0/	</v>
    </spb>
    <spb s="0">
      <v xml:space="preserve">Wikipedia	Wikipedia	</v>
      <v xml:space="preserve">CC-BY-SA	CC-BY-SA	</v>
      <v xml:space="preserve">http://en.wikipedia.org/wiki/Oviedo,_Florida	http://it.wikipedia.org/wiki/Oviedo_(Florida)	</v>
      <v xml:space="preserve">http://creativecommons.org/licenses/by-sa/3.0/	http://creativecommons.org/licenses/by-sa/3.0/	</v>
    </spb>
    <spb s="0">
      <v xml:space="preserve">Wikipedia	Wikipedia	</v>
      <v xml:space="preserve">CC-BY-SA	CC-BY-SA	</v>
      <v xml:space="preserve">http://en.wikipedia.org/wiki/Oviedo,_Florida	http://fr.wikipedia.org/wiki/Oviedo_(Floride)	</v>
      <v xml:space="preserve">http://creativecommons.org/licenses/by-sa/3.0/	http://creativecommons.org/licenses/by-sa/3.0/	</v>
    </spb>
    <spb s="1">
      <v>2204</v>
      <v>2204</v>
      <v>2205</v>
      <v>2205</v>
      <v>2204</v>
      <v>2204</v>
      <v>2204</v>
      <v>2204</v>
      <v>2204</v>
      <v>2206</v>
    </spb>
    <spb s="0">
      <v xml:space="preserve">Wikipedia	</v>
      <v xml:space="preserve">CC-BY-SA-3.0	</v>
      <v xml:space="preserve">http://zh.wikipedia.org/wiki/奥维耶多_(佛罗里达州)	</v>
      <v xml:space="preserve">http://creativecommons.org/licenses/by-sa/3.0/	</v>
    </spb>
    <spb s="0">
      <v xml:space="preserve">Wikipedia	Wikipedia	</v>
      <v xml:space="preserve">CC-BY-SA	CC-BY-SA	</v>
      <v xml:space="preserve">http://en.wikipedia.org/wiki/Double_Oak,_Texas	http://fr.wikipedia.org/wiki/Double_Oak	</v>
      <v xml:space="preserve">http://creativecommons.org/licenses/by-sa/3.0/	http://creativecommons.org/licenses/by-sa/3.0/	</v>
    </spb>
    <spb s="0">
      <v xml:space="preserve">Wikipedia	</v>
      <v xml:space="preserve">CC-BY-SA	</v>
      <v xml:space="preserve">http://en.wikipedia.org/wiki/Double_Oak,_Texas	</v>
      <v xml:space="preserve">http://creativecommons.org/licenses/by-sa/3.0/	</v>
    </spb>
    <spb s="26">
      <v>2209</v>
      <v>2210</v>
      <v>2210</v>
      <v>2210</v>
      <v>2210</v>
      <v>2210</v>
      <v>2210</v>
      <v>2209</v>
    </spb>
    <spb s="0">
      <v xml:space="preserve">Wikipedia	</v>
      <v xml:space="preserve">CC-BY-SA	</v>
      <v xml:space="preserve">http://en.wikipedia.org/wiki/Salem,_Virginia	</v>
      <v xml:space="preserve">http://creativecommons.org/licenses/by-sa/3.0/	</v>
    </spb>
    <spb s="0">
      <v xml:space="preserve">Wikipedia	US Census	Facebook	</v>
      <v xml:space="preserve">CC-BY-SA			</v>
      <v xml:space="preserve">http://en.wikipedia.org/wiki/Salem,_Virginia	http://www.census.gov/quickfacts/table/WTN220212/51775	https://www.facebook.com/opera.Salem/	</v>
      <v xml:space="preserve">http://creativecommons.org/licenses/by-sa/3.0/			</v>
    </spb>
    <spb s="0">
      <v xml:space="preserve">Wikipedia	US Census	Wikipedia	Facebook	</v>
      <v xml:space="preserve">CC-BY-SA		CC-BY-SA		</v>
      <v xml:space="preserve">http://en.wikipedia.org/wiki/Salem,_Virginia	http://www.census.gov/quickfacts/table/WTN220212/51775	https://en.wikipedia.org/wiki/Salem,_Virginia	https://www.facebook.com/opera.Salem/	</v>
      <v xml:space="preserve">http://creativecommons.org/licenses/by-sa/3.0/		http://creativecommons.org/licenses/by-sa/3.0/		</v>
    </spb>
    <spb s="27">
      <v>2212</v>
      <v>2213</v>
      <v>2212</v>
      <v>2213</v>
      <v>2212</v>
      <v>2214</v>
      <v>2214</v>
    </spb>
    <spb s="0">
      <v xml:space="preserve">Wikipedia	</v>
      <v xml:space="preserve">CC-BY-SA	</v>
      <v xml:space="preserve">http://en.wikipedia.org/wiki/Atascocita,_Texas	</v>
      <v xml:space="preserve">http://creativecommons.org/licenses/by-sa/3.0/	</v>
    </spb>
    <spb s="0">
      <v xml:space="preserve">Wikipedia	Wikipedia	</v>
      <v xml:space="preserve">CC-BY-SA	CC-BY-SA	</v>
      <v xml:space="preserve">http://en.wikipedia.org/wiki/Atascocita,_Texas	http://it.wikipedia.org/wiki/Atascocita	</v>
      <v xml:space="preserve">http://creativecommons.org/licenses/by-sa/3.0/	http://creativecommons.org/licenses/by-sa/3.0/	</v>
    </spb>
    <spb s="1">
      <v>2216</v>
      <v>2216</v>
      <v>2217</v>
      <v>2217</v>
      <v>2216</v>
      <v>2216</v>
      <v>2216</v>
      <v>2216</v>
      <v>2216</v>
      <v>2216</v>
    </spb>
    <spb s="0">
      <v xml:space="preserve">Wikipedia	</v>
      <v xml:space="preserve">Public domain	</v>
      <v xml:space="preserve">http://en.wikipedia.org/wiki/Atascocita,_Texas	</v>
      <v xml:space="preserve">http://en.wikipedia.org/wiki/Public_domain	</v>
    </spb>
    <spb s="0">
      <v xml:space="preserve">Wikipedia	</v>
      <v xml:space="preserve">CC-BY-SA	</v>
      <v xml:space="preserve">http://en.wikipedia.org/wiki/Southfield,_Michigan	</v>
      <v xml:space="preserve">http://creativecommons.org/licenses/by-sa/3.0/	</v>
    </spb>
    <spb s="0">
      <v xml:space="preserve">Wikipedia	Sec	</v>
      <v xml:space="preserve">CC-BY-SA		</v>
      <v xml:space="preserve">http://en.wikipedia.org/wiki/Southfield,_Michigan	https://www.sec.gov/cgi-bin/browse-edgar?action=getcompany&amp;CIK=0001902501	</v>
      <v xml:space="preserve">http://creativecommons.org/licenses/by-sa/3.0/		</v>
    </spb>
    <spb s="0">
      <v xml:space="preserve">Wikipedia	Wikipedia	Sec	</v>
      <v xml:space="preserve">CC-BY-SA	CC-BY-SA		</v>
      <v xml:space="preserve">http://en.wikipedia.org/wiki/Southfield,_Michigan	https://en.wikipedia.org/wiki/Southfield,_Michigan	https://www.sec.gov/cgi-bin/browse-edgar?action=getcompany&amp;CIK=0001902501	</v>
      <v xml:space="preserve">http://creativecommons.org/licenses/by-sa/3.0/	http://creativecommons.org/licenses/by-sa/3.0/		</v>
    </spb>
    <spb s="45">
      <v>2220</v>
      <v>2221</v>
      <v>2220</v>
      <v>2220</v>
      <v>2221</v>
      <v>2220</v>
      <v>2222</v>
      <v>2222</v>
      <v>2220</v>
    </spb>
    <spb s="0">
      <v xml:space="preserve">Wikipedia	Wikipedia	</v>
      <v xml:space="preserve">CC-BY-SA	CC-BY-SA	</v>
      <v xml:space="preserve">http://en.wikipedia.org/wiki/Dublin,_Ohio	http://es.wikipedia.org/wiki/Dublin_(Ohio)	</v>
      <v xml:space="preserve">http://creativecommons.org/licenses/by-sa/3.0/	http://creativecommons.org/licenses/by-sa/3.0/	</v>
    </spb>
    <spb s="0">
      <v xml:space="preserve">Wikipedia	Sec	</v>
      <v xml:space="preserve">CC-BY-SA		</v>
      <v xml:space="preserve">http://en.wikipedia.org/wiki/Dublin,_Ohio	https://www.sec.gov/cgi-bin/browse-edgar?action=getcompany&amp;CIK=0001852858	</v>
      <v xml:space="preserve">http://creativecommons.org/licenses/by-sa/3.0/		</v>
    </spb>
    <spb s="0">
      <v xml:space="preserve">Wikipedia	</v>
      <v xml:space="preserve">CC-BY-SA	</v>
      <v xml:space="preserve">http://en.wikipedia.org/wiki/Dublin,_Ohio	</v>
      <v xml:space="preserve">http://creativecommons.org/licenses/by-sa/3.0/	</v>
    </spb>
    <spb s="0">
      <v xml:space="preserve">Wikipedia	Wikipedia	Sec	</v>
      <v xml:space="preserve">CC-BY-SA	CC-BY-SA		</v>
      <v xml:space="preserve">http://en.wikipedia.org/wiki/Dublin,_Ohio	https://en.wikipedia.org/wiki/Dublin,_Ohio	https://www.sec.gov/cgi-bin/browse-edgar?action=getcompany&amp;CIK=0001852858	</v>
      <v xml:space="preserve">http://creativecommons.org/licenses/by-sa/3.0/	http://creativecommons.org/licenses/by-sa/3.0/		</v>
    </spb>
    <spb s="1">
      <v>2224</v>
      <v>2225</v>
      <v>2226</v>
      <v>2226</v>
      <v>2226</v>
      <v>2225</v>
      <v>2226</v>
      <v>2227</v>
      <v>2227</v>
      <v>2226</v>
    </spb>
    <spb s="0">
      <v xml:space="preserve">Wikipedia	</v>
      <v xml:space="preserve">CC-BY-SA	</v>
      <v xml:space="preserve">http://en.wikipedia.org/wiki/Urbandale,_Iowa	</v>
      <v xml:space="preserve">http://creativecommons.org/licenses/by-sa/3.0/	</v>
    </spb>
    <spb s="0">
      <v xml:space="preserve">Wikipedia	Wikipedia	</v>
      <v xml:space="preserve">CC-BY-SA	CC-BY-SA	</v>
      <v xml:space="preserve">http://en.wikipedia.org/wiki/Urbandale,_Iowa	https://en.wikipedia.org/wiki/Urbandale,_Iowa	</v>
      <v xml:space="preserve">http://creativecommons.org/licenses/by-sa/3.0/	http://creativecommons.org/licenses/by-sa/3.0/	</v>
    </spb>
    <spb s="26">
      <v>2229</v>
      <v>2229</v>
      <v>2229</v>
      <v>2229</v>
      <v>2229</v>
      <v>2230</v>
      <v>2230</v>
      <v>2229</v>
    </spb>
    <spb s="0">
      <v xml:space="preserve">Wikipedia	</v>
      <v xml:space="preserve">CC-BY-SA	</v>
      <v xml:space="preserve">http://en.wikipedia.org/wiki/Delta,_Colorado	</v>
      <v xml:space="preserve">http://creativecommons.org/licenses/by-sa/3.0/	</v>
    </spb>
    <spb s="0">
      <v xml:space="preserve">Wikipedia	Wikipedia	</v>
      <v xml:space="preserve">CC-BY-SA	CC-BY-SA	</v>
      <v xml:space="preserve">http://en.wikipedia.org/wiki/Delta,_Colorado	http://es.wikipedia.org/wiki/Delta_(Colorado)	</v>
      <v xml:space="preserve">http://creativecommons.org/licenses/by-sa/3.0/	http://creativecommons.org/licenses/by-sa/3.0/	</v>
    </spb>
    <spb s="26">
      <v>2232</v>
      <v>2232</v>
      <v>2232</v>
      <v>2232</v>
      <v>2232</v>
      <v>2232</v>
      <v>2232</v>
      <v>2233</v>
    </spb>
    <spb s="0">
      <v xml:space="preserve">Wikipedia	</v>
      <v xml:space="preserve">CC-BY-SA	</v>
      <v xml:space="preserve">http://en.wikipedia.org/wiki/Spring,_Texas	</v>
      <v xml:space="preserve">http://creativecommons.org/licenses/by-sa/3.0/	</v>
    </spb>
    <spb s="0">
      <v xml:space="preserve">Wikipedia	Sec	Walkscore	</v>
      <v xml:space="preserve">CC-BY-SA			</v>
      <v xml:space="preserve">http://en.wikipedia.org/wiki/Spring,_Texas	https://www.sec.gov/cgi-bin/browse-edgar?action=getcompany&amp;CIK=0001814104	https://www.walkscore.com/TX/Spring	</v>
      <v xml:space="preserve">http://creativecommons.org/licenses/by-sa/3.0/			</v>
    </spb>
    <spb s="0">
      <v xml:space="preserve">Wikipedia	Wikipedia	</v>
      <v xml:space="preserve">CC-BY-SA	CC-BY-SA	</v>
      <v xml:space="preserve">http://en.wikipedia.org/wiki/Spring,_Texas	http://it.wikipedia.org/wiki/Spring_(Texas)	</v>
      <v xml:space="preserve">http://creativecommons.org/licenses/by-sa/3.0/	http://creativecommons.org/licenses/by-sa/3.0/	</v>
    </spb>
    <spb s="0">
      <v xml:space="preserve">Wikipedia	Wikipedia	Sec	</v>
      <v xml:space="preserve">CC-BY-SA	CC-BY-SA		</v>
      <v xml:space="preserve">http://en.wikipedia.org/wiki/Spring,_Texas	https://en.wikipedia.org/wiki/Spring,_Texas	https://www.sec.gov/cgi-bin/browse-edgar?action=getcompany&amp;CIK=0001814104	</v>
      <v xml:space="preserve">http://creativecommons.org/licenses/by-sa/3.0/	http://creativecommons.org/licenses/by-sa/3.0/		</v>
    </spb>
    <spb s="1">
      <v>2235</v>
      <v>2236</v>
      <v>2237</v>
      <v>2237</v>
      <v>2235</v>
      <v>2236</v>
      <v>2235</v>
      <v>2238</v>
      <v>2238</v>
      <v>2235</v>
    </spb>
    <spb s="0">
      <v xml:space="preserve">Wikipedia	</v>
      <v xml:space="preserve">CC-BY-SA	</v>
      <v xml:space="preserve">http://en.wikipedia.org/wiki/Naples,_Florida	</v>
      <v xml:space="preserve">http://creativecommons.org/licenses/by-sa/3.0/	</v>
    </spb>
    <spb s="0">
      <v xml:space="preserve">Wikipedia	Sec	</v>
      <v xml:space="preserve">CC-BY-SA		</v>
      <v xml:space="preserve">http://en.wikipedia.org/wiki/Naples,_Florida	https://www.sec.gov/cgi-bin/browse-edgar?action=getcompany&amp;CIK=0001919142	</v>
      <v xml:space="preserve">http://creativecommons.org/licenses/by-sa/3.0/		</v>
    </spb>
    <spb s="0">
      <v xml:space="preserve">Wikipedia	Wikipedia	Sec	</v>
      <v xml:space="preserve">CC-BY-SA	CC-BY-SA		</v>
      <v xml:space="preserve">http://en.wikipedia.org/wiki/Naples,_Florida	https://en.wikipedia.org/wiki/Naples,_Florida	https://www.sec.gov/cgi-bin/browse-edgar?action=getcompany&amp;CIK=0001919142	</v>
      <v xml:space="preserve">http://creativecommons.org/licenses/by-sa/3.0/	http://creativecommons.org/licenses/by-sa/3.0/		</v>
    </spb>
    <spb s="1">
      <v>2240</v>
      <v>2241</v>
      <v>2240</v>
      <v>2240</v>
      <v>2240</v>
      <v>2241</v>
      <v>2240</v>
      <v>2242</v>
      <v>2242</v>
      <v>2240</v>
    </spb>
    <spb s="0">
      <v xml:space="preserve">Wikipedia	</v>
      <v xml:space="preserve">CC-BY-SA-3.0	</v>
      <v xml:space="preserve">http://no.wikipedia.org/wiki/Naples	</v>
      <v xml:space="preserve">http://creativecommons.org/licenses/by-sa/3.0/	</v>
    </spb>
    <spb s="0">
      <v xml:space="preserve">Wikipedia	</v>
      <v xml:space="preserve">CC-BY-SA	</v>
      <v xml:space="preserve">http://en.wikipedia.org/wiki/Apple_Valley,_Minnesota	</v>
      <v xml:space="preserve">http://creativecommons.org/licenses/by-sa/3.0/	</v>
    </spb>
    <spb s="0">
      <v xml:space="preserve">Wikipedia	US Census	</v>
      <v xml:space="preserve">CC-BY-SA		</v>
      <v xml:space="preserve">http://en.wikipedia.org/wiki/Apple_Valley,_Minnesota	http://www.census.gov/quickfacts/table/PST045215/2701900	</v>
      <v xml:space="preserve">http://creativecommons.org/licenses/by-sa/3.0/		</v>
    </spb>
    <spb s="0">
      <v xml:space="preserve">Wikipedia	Wikipedia	</v>
      <v xml:space="preserve">CC-BY-SA	CC-BY-SA	</v>
      <v xml:space="preserve">http://en.wikipedia.org/wiki/Apple_Valley,_Minnesota	http://it.wikipedia.org/wiki/Apple_Valley_(Minnesota)	</v>
      <v xml:space="preserve">http://creativecommons.org/licenses/by-sa/3.0/	http://creativecommons.org/licenses/by-sa/3.0/	</v>
    </spb>
    <spb s="0">
      <v xml:space="preserve">Wikipedia	US Census	Wikipedia	</v>
      <v xml:space="preserve">CC-BY-SA		CC-BY-SA	</v>
      <v xml:space="preserve">http://en.wikipedia.org/wiki/Apple_Valley,_Minnesota	http://www.census.gov/quickfacts/table/PST045215/2701900	https://en.wikipedia.org/wiki/Apple_Valley,_Minnesota	</v>
      <v xml:space="preserve">http://creativecommons.org/licenses/by-sa/3.0/		http://creativecommons.org/licenses/by-sa/3.0/	</v>
    </spb>
    <spb s="1">
      <v>2245</v>
      <v>2246</v>
      <v>2247</v>
      <v>2247</v>
      <v>2245</v>
      <v>2246</v>
      <v>2245</v>
      <v>2248</v>
      <v>2248</v>
      <v>2245</v>
    </spb>
    <spb s="0">
      <v xml:space="preserve">Wikipedia	</v>
      <v xml:space="preserve">CC-BY-SA	</v>
      <v xml:space="preserve">http://en.wikipedia.org/wiki/Frankfort,_Illinois	</v>
      <v xml:space="preserve">http://creativecommons.org/licenses/by-sa/3.0/	</v>
    </spb>
    <spb s="0">
      <v xml:space="preserve">Wikipedia	Walkscore	</v>
      <v xml:space="preserve">CC-BY-SA		</v>
      <v xml:space="preserve">http://en.wikipedia.org/wiki/Frankfort,_Illinois	https://www.walkscore.com/IL/Frankfort	</v>
      <v xml:space="preserve">http://creativecommons.org/licenses/by-sa/3.0/		</v>
    </spb>
    <spb s="0">
      <v xml:space="preserve">Wikipedia	Wikipedia	</v>
      <v xml:space="preserve">CC-BY-SA	CC-BY-SA	</v>
      <v xml:space="preserve">http://en.wikipedia.org/wiki/Frankfort,_Illinois	http://it.wikipedia.org/wiki/Frankfort_(Illinois)	</v>
      <v xml:space="preserve">http://creativecommons.org/licenses/by-sa/3.0/	http://creativecommons.org/licenses/by-sa/3.0/	</v>
    </spb>
    <spb s="1">
      <v>2250</v>
      <v>2251</v>
      <v>2252</v>
      <v>2252</v>
      <v>2250</v>
      <v>2251</v>
      <v>2250</v>
      <v>2250</v>
      <v>2250</v>
      <v>2250</v>
    </spb>
    <spb s="0">
      <v xml:space="preserve">Wikipedia	</v>
      <v xml:space="preserve">CC-BY-SA	</v>
      <v xml:space="preserve">http://en.wikipedia.org/wiki/Seiling,_Oklahoma	</v>
      <v xml:space="preserve">http://creativecommons.org/licenses/by-sa/3.0/	</v>
    </spb>
    <spb s="30">
      <v>2254</v>
      <v>2254</v>
      <v>2254</v>
      <v>2254</v>
      <v>2254</v>
      <v>2254</v>
      <v>2254</v>
    </spb>
    <spb s="0">
      <v xml:space="preserve">Wikipedia	</v>
      <v xml:space="preserve">CC-BY-SA	</v>
      <v xml:space="preserve">http://en.wikipedia.org/wiki/Pleasant_Grove,_Maryland	</v>
      <v xml:space="preserve">http://creativecommons.org/licenses/by-sa/3.0/	</v>
    </spb>
    <spb s="1">
      <v>2256</v>
      <v>2256</v>
      <v>2256</v>
      <v>2256</v>
      <v>2256</v>
      <v>2256</v>
      <v>2256</v>
      <v>2256</v>
      <v>2256</v>
      <v>2256</v>
    </spb>
    <spb s="0">
      <v xml:space="preserve">Wikipedia	</v>
      <v xml:space="preserve">CC-BY-SA	</v>
      <v xml:space="preserve">http://en.wikipedia.org/wiki/Dripping_Springs,_Texas	</v>
      <v xml:space="preserve">http://creativecommons.org/licenses/by-sa/3.0/	</v>
    </spb>
    <spb s="0">
      <v xml:space="preserve">Wikipedia	Wikipedia	</v>
      <v xml:space="preserve">CC-BY-SA	CC-BY-SA	</v>
      <v xml:space="preserve">http://en.wikipedia.org/wiki/Dripping_Springs,_Texas	http://it.wikipedia.org/wiki/Dripping_Springs_(Texas)	</v>
      <v xml:space="preserve">http://creativecommons.org/licenses/by-sa/3.0/	http://creativecommons.org/licenses/by-sa/3.0/	</v>
    </spb>
    <spb s="1">
      <v>2258</v>
      <v>2258</v>
      <v>2259</v>
      <v>2259</v>
      <v>2258</v>
      <v>2258</v>
      <v>2258</v>
      <v>2258</v>
      <v>2258</v>
      <v>2258</v>
    </spb>
    <spb s="0">
      <v xml:space="preserve">Wikipedia	Wikipedia	</v>
      <v xml:space="preserve">CC-BY-SA	CC-BY-SA	</v>
      <v xml:space="preserve">http://en.wikipedia.org/wiki/Buffalo_Grove,_Illinois	http://es.wikipedia.org/wiki/Buffalo_Grove	</v>
      <v xml:space="preserve">http://creativecommons.org/licenses/by-sa/3.0/	http://creativecommons.org/licenses/by-sa/3.0/	</v>
    </spb>
    <spb s="0">
      <v xml:space="preserve">Wikipedia	Sec	Walkscore	</v>
      <v xml:space="preserve">CC-BY-SA			</v>
      <v xml:space="preserve">http://en.wikipedia.org/wiki/Buffalo_Grove,_Illinois	https://www.sec.gov/cgi-bin/browse-edgar?action=getcompany&amp;CIK=0001903786	https://www.walkscore.com/IL/Buffalo_Grove	</v>
      <v xml:space="preserve">http://creativecommons.org/licenses/by-sa/3.0/			</v>
    </spb>
    <spb s="0">
      <v xml:space="preserve">Wikipedia	</v>
      <v xml:space="preserve">CC-BY-SA	</v>
      <v xml:space="preserve">http://en.wikipedia.org/wiki/Buffalo_Grove,_Illinois	</v>
      <v xml:space="preserve">http://creativecommons.org/licenses/by-sa/3.0/	</v>
    </spb>
    <spb s="0">
      <v xml:space="preserve">Wikipedia	Wikipedia	Sec	</v>
      <v xml:space="preserve">CC-BY-SA	CC-BY-SA		</v>
      <v xml:space="preserve">http://en.wikipedia.org/wiki/Buffalo_Grove,_Illinois	https://en.wikipedia.org/wiki/Buffalo_Grove,_Illinois	https://www.sec.gov/cgi-bin/browse-edgar?action=getcompany&amp;CIK=0001903786	</v>
      <v xml:space="preserve">http://creativecommons.org/licenses/by-sa/3.0/	http://creativecommons.org/licenses/by-sa/3.0/		</v>
    </spb>
    <spb s="26">
      <v>2261</v>
      <v>2262</v>
      <v>2263</v>
      <v>2262</v>
      <v>2263</v>
      <v>2264</v>
      <v>2264</v>
      <v>2263</v>
    </spb>
    <spb s="0">
      <v xml:space="preserve">Wikipedia	</v>
      <v xml:space="preserve">CC-BY-SA	</v>
      <v xml:space="preserve">http://en.wikipedia.org/wiki/Hughesville,_Maryland	</v>
      <v xml:space="preserve">http://creativecommons.org/licenses/by-sa/3.0/	</v>
    </spb>
    <spb s="1">
      <v>2266</v>
      <v>2266</v>
      <v>2266</v>
      <v>2266</v>
      <v>2266</v>
      <v>2266</v>
      <v>2266</v>
      <v>2266</v>
      <v>2266</v>
      <v>2266</v>
    </spb>
    <spb s="0">
      <v xml:space="preserve">Wikipedia	</v>
      <v xml:space="preserve">CC-BY-SA	</v>
      <v xml:space="preserve">http://en.wikipedia.org/wiki/Homerville,_Georgia	</v>
      <v xml:space="preserve">http://creativecommons.org/licenses/by-sa/3.0/	</v>
    </spb>
    <spb s="0">
      <v xml:space="preserve">Wikipedia	Wikipedia	</v>
      <v xml:space="preserve">CC-BY-SA	CC-BY-SA	</v>
      <v xml:space="preserve">http://en.wikipedia.org/wiki/Homerville,_Georgia	http://it.wikipedia.org/wiki/Homerville	</v>
      <v xml:space="preserve">http://creativecommons.org/licenses/by-sa/3.0/	http://creativecommons.org/licenses/by-sa/3.0/	</v>
    </spb>
    <spb s="0">
      <v xml:space="preserve">Wikipedia	Wikipedia	</v>
      <v xml:space="preserve">CC-BY-SA	CC-BY-SA	</v>
      <v xml:space="preserve">http://en.wikipedia.org/wiki/Homerville,_Georgia	http://fr.wikipedia.org/wiki/Homerville	</v>
      <v xml:space="preserve">http://creativecommons.org/licenses/by-sa/3.0/	http://creativecommons.org/licenses/by-sa/3.0/	</v>
    </spb>
    <spb s="1">
      <v>2268</v>
      <v>2268</v>
      <v>2269</v>
      <v>2269</v>
      <v>2268</v>
      <v>2268</v>
      <v>2268</v>
      <v>2268</v>
      <v>2268</v>
      <v>2270</v>
    </spb>
    <spb s="0">
      <v xml:space="preserve">Wikipedia	</v>
      <v xml:space="preserve">CC-BY-SA	</v>
      <v xml:space="preserve">http://en.wikipedia.org/wiki/Wheaton,_Maryland	</v>
      <v xml:space="preserve">http://creativecommons.org/licenses/by-sa/3.0/	</v>
    </spb>
    <spb s="0">
      <v xml:space="preserve">Wikipedia	Walkscore	</v>
      <v xml:space="preserve">CC-BY-SA		</v>
      <v xml:space="preserve">http://en.wikipedia.org/wiki/Wheaton,_Maryland	https://www.walkscore.com/MD/Wheaton	</v>
      <v xml:space="preserve">http://creativecommons.org/licenses/by-sa/3.0/		</v>
    </spb>
    <spb s="1">
      <v>2272</v>
      <v>2273</v>
      <v>2272</v>
      <v>2272</v>
      <v>2272</v>
      <v>2273</v>
      <v>2272</v>
      <v>2272</v>
      <v>2272</v>
      <v>2272</v>
    </spb>
    <spb s="0">
      <v xml:space="preserve">Wikipedia	Wikipedia	</v>
      <v xml:space="preserve">CC-BY-SA	CC-BY-SA	</v>
      <v xml:space="preserve">http://en.wikipedia.org/wiki/Chesterfield,_Missouri	http://fr.wikipedia.org/wiki/Chesterfield_(Missouri)	</v>
      <v xml:space="preserve">http://creativecommons.org/licenses/by-sa/3.0/	http://creativecommons.org/licenses/by-sa/3.0/	</v>
    </spb>
    <spb s="0">
      <v xml:space="preserve">Wikipedia	Sec	</v>
      <v xml:space="preserve">CC-BY-SA		</v>
      <v xml:space="preserve">http://en.wikipedia.org/wiki/Chesterfield,_Missouri	https://www.sec.gov/cgi-bin/browse-edgar?action=getcompany&amp;CIK=0001762068	</v>
      <v xml:space="preserve">http://creativecommons.org/licenses/by-sa/3.0/		</v>
    </spb>
    <spb s="0">
      <v xml:space="preserve">Wikipedia	Wikipedia	</v>
      <v xml:space="preserve">CC-BY-SA	CC-BY-SA	</v>
      <v xml:space="preserve">http://en.wikipedia.org/wiki/Chesterfield,_Missouri	http://it.wikipedia.org/wiki/Chesterfield_(Missouri)	</v>
      <v xml:space="preserve">http://creativecommons.org/licenses/by-sa/3.0/	http://creativecommons.org/licenses/by-sa/3.0/	</v>
    </spb>
    <spb s="0">
      <v xml:space="preserve">Wikipedia	</v>
      <v xml:space="preserve">CC-BY-SA	</v>
      <v xml:space="preserve">http://en.wikipedia.org/wiki/Chesterfield,_Missouri	</v>
      <v xml:space="preserve">http://creativecommons.org/licenses/by-sa/3.0/	</v>
    </spb>
    <spb s="0">
      <v xml:space="preserve">Wikipedia	Wikipedia	Sec	</v>
      <v xml:space="preserve">CC-BY-SA	CC-BY-SA		</v>
      <v xml:space="preserve">http://en.wikipedia.org/wiki/Chesterfield,_Missouri	https://en.wikipedia.org/wiki/Chesterfield,_Missouri	https://www.sec.gov/cgi-bin/browse-edgar?action=getcompany&amp;CIK=0001762068	</v>
      <v xml:space="preserve">http://creativecommons.org/licenses/by-sa/3.0/	http://creativecommons.org/licenses/by-sa/3.0/		</v>
    </spb>
    <spb s="0">
      <v xml:space="preserve">Wikipedia	Wikipedia	Wikipedia	Sec	</v>
      <v xml:space="preserve">CC-BY-SA	CC-BY-SA	CC-BY-SA		</v>
      <v xml:space="preserve">http://en.wikipedia.org/wiki/Chesterfield,_Missouri	http://en.wikipedia.org/wiki/Chesterfield_Day_School	https://en.wikipedia.org/wiki/Chesterfield,_Missouri	https://www.sec.gov/cgi-bin/browse-edgar?action=getcompany&amp;CIK=0001762068	</v>
      <v xml:space="preserve">http://creativecommons.org/licenses/by-sa/3.0/	http://creativecommons.org/licenses/by-sa/3.0/	http://creativecommons.org/licenses/by-sa/3.0/		</v>
    </spb>
    <spb s="1">
      <v>2275</v>
      <v>2276</v>
      <v>2277</v>
      <v>2277</v>
      <v>2278</v>
      <v>2276</v>
      <v>2278</v>
      <v>2279</v>
      <v>2280</v>
      <v>2275</v>
    </spb>
    <spb s="0">
      <v xml:space="preserve">Wikipedia	</v>
      <v xml:space="preserve">CC-BY-SA-3.0	</v>
      <v xml:space="preserve">http://de.wikipedia.org/wiki/Chesterfield_(Missouri)	</v>
      <v xml:space="preserve">http://creativecommons.org/licenses/by-sa/3.0/	</v>
    </spb>
    <spb s="0">
      <v xml:space="preserve">Wikipedia	Wikipedia	</v>
      <v xml:space="preserve">CC-BY-SA	CC-BY-SA	</v>
      <v xml:space="preserve">http://en.wikipedia.org/wiki/Portage,_Michigan	http://fr.wikipedia.org/wiki/Portage_(Michigan)	</v>
      <v xml:space="preserve">http://creativecommons.org/licenses/by-sa/3.0/	http://creativecommons.org/licenses/by-sa/3.0/	</v>
    </spb>
    <spb s="0">
      <v xml:space="preserve">Wikipedia	</v>
      <v xml:space="preserve">CC-BY-SA	</v>
      <v xml:space="preserve">http://en.wikipedia.org/wiki/Portage,_Michigan	</v>
      <v xml:space="preserve">http://creativecommons.org/licenses/by-sa/3.0/	</v>
    </spb>
    <spb s="0">
      <v xml:space="preserve">Wikipedia	Wikipedia	</v>
      <v xml:space="preserve">CC-BY-SA	CC-BY-SA	</v>
      <v xml:space="preserve">http://en.wikipedia.org/wiki/Portage,_Michigan	https://en.wikipedia.org/wiki/Portage,_Michigan	</v>
      <v xml:space="preserve">http://creativecommons.org/licenses/by-sa/3.0/	http://creativecommons.org/licenses/by-sa/3.0/	</v>
    </spb>
    <spb s="45">
      <v>2283</v>
      <v>2284</v>
      <v>2284</v>
      <v>2284</v>
      <v>2284</v>
      <v>2284</v>
      <v>2285</v>
      <v>2285</v>
      <v>2283</v>
    </spb>
    <spb s="0">
      <v xml:space="preserve">Wikipedia	</v>
      <v xml:space="preserve">CC-BY-SA	</v>
      <v xml:space="preserve">http://en.wikipedia.org/wiki/Lock_Haven,_Pennsylvania	</v>
      <v xml:space="preserve">http://creativecommons.org/licenses/by-sa/3.0/	</v>
    </spb>
    <spb s="0">
      <v xml:space="preserve">Wikipedia	US Census	</v>
      <v xml:space="preserve">CC-BY-SA		</v>
      <v xml:space="preserve">http://en.wikipedia.org/wiki/Lock_Haven,_Pennsylvania	http://www.census.gov/quickfacts/table/RHI225213/4244128	</v>
      <v xml:space="preserve">http://creativecommons.org/licenses/by-sa/3.0/		</v>
    </spb>
    <spb s="0">
      <v xml:space="preserve">Wikipedia	US Census	Wikipedia	</v>
      <v xml:space="preserve">CC-BY-SA		CC-BY-SA	</v>
      <v xml:space="preserve">http://en.wikipedia.org/wiki/Lock_Haven,_Pennsylvania	http://www.census.gov/quickfacts/table/RHI225213/4244128	https://en.wikipedia.org/wiki/Lock_Haven,_Pennsylvania	</v>
      <v xml:space="preserve">http://creativecommons.org/licenses/by-sa/3.0/		http://creativecommons.org/licenses/by-sa/3.0/	</v>
    </spb>
    <spb s="45">
      <v>2287</v>
      <v>2288</v>
      <v>2287</v>
      <v>2287</v>
      <v>2288</v>
      <v>2287</v>
      <v>2289</v>
      <v>2289</v>
      <v>2287</v>
    </spb>
    <spb s="0">
      <v xml:space="preserve">Wikipedia	</v>
      <v xml:space="preserve">CC-BY-SA	</v>
      <v xml:space="preserve">http://en.wikipedia.org/wiki/Hibbing,_Minnesota	</v>
      <v xml:space="preserve">http://creativecommons.org/licenses/by-sa/3.0/	</v>
    </spb>
    <spb s="45">
      <v>2291</v>
      <v>2291</v>
      <v>2291</v>
      <v>2291</v>
      <v>2291</v>
      <v>2291</v>
      <v>2291</v>
      <v>2291</v>
      <v>2291</v>
    </spb>
    <spb s="0">
      <v xml:space="preserve">Wikipedia	</v>
      <v xml:space="preserve">CC-BY-SA	</v>
      <v xml:space="preserve">http://en.wikipedia.org/wiki/Lake_Zurich,_Illinois	</v>
      <v xml:space="preserve">http://creativecommons.org/licenses/by-sa/3.0/	</v>
    </spb>
    <spb s="0">
      <v xml:space="preserve">Wikipedia	Sec	</v>
      <v xml:space="preserve">CC-BY-SA		</v>
      <v xml:space="preserve">http://en.wikipedia.org/wiki/Lake_Zurich,_Illinois	https://www.sec.gov/cgi-bin/browse-edgar?action=getcompany&amp;CIK=0001423759	</v>
      <v xml:space="preserve">http://creativecommons.org/licenses/by-sa/3.0/		</v>
    </spb>
    <spb s="0">
      <v xml:space="preserve">Wikipedia	Wikipedia	Sec	</v>
      <v xml:space="preserve">CC-BY-SA	CC-BY-SA		</v>
      <v xml:space="preserve">http://en.wikipedia.org/wiki/Lake_Zurich,_Illinois	https://en.wikipedia.org/wiki/Lake_Zurich,_Illinois	https://www.sec.gov/cgi-bin/browse-edgar?action=getcompany&amp;CIK=0001423759	</v>
      <v xml:space="preserve">http://creativecommons.org/licenses/by-sa/3.0/	http://creativecommons.org/licenses/by-sa/3.0/		</v>
    </spb>
    <spb s="0">
      <v xml:space="preserve">Wikipedia	Wikipedia	</v>
      <v xml:space="preserve">CC-BY-SA	CC-BY-SA	</v>
      <v xml:space="preserve">http://en.wikipedia.org/wiki/Lake_Zurich,_Illinois	http://es.wikipedia.org/wiki/Lake_Zurich_(Illinois)	</v>
      <v xml:space="preserve">http://creativecommons.org/licenses/by-sa/3.0/	http://creativecommons.org/licenses/by-sa/3.0/	</v>
    </spb>
    <spb s="26">
      <v>2293</v>
      <v>2294</v>
      <v>2293</v>
      <v>2294</v>
      <v>2293</v>
      <v>2295</v>
      <v>2295</v>
      <v>2296</v>
    </spb>
    <spb s="0">
      <v xml:space="preserve">Wikipedia	</v>
      <v xml:space="preserve">CC-BY-SA	</v>
      <v xml:space="preserve">http://en.wikipedia.org/wiki/Oak_Point,_Texas	</v>
      <v xml:space="preserve">http://creativecommons.org/licenses/by-sa/3.0/	</v>
    </spb>
    <spb s="1">
      <v>2298</v>
      <v>2298</v>
      <v>2298</v>
      <v>2298</v>
      <v>2298</v>
      <v>2298</v>
      <v>2298</v>
      <v>2298</v>
      <v>2298</v>
      <v>2298</v>
    </spb>
    <spb s="0">
      <v xml:space="preserve">Wikipedia	</v>
      <v xml:space="preserve">CC-BY-SA	</v>
      <v xml:space="preserve">http://en.wikipedia.org/wiki/Dublin,_California	</v>
      <v xml:space="preserve">http://creativecommons.org/licenses/by-sa/3.0/	</v>
    </spb>
    <spb s="0">
      <v xml:space="preserve">Wikipedia	US Census	Sec	</v>
      <v xml:space="preserve">CC-BY-SA			</v>
      <v xml:space="preserve">http://en.wikipedia.org/wiki/Dublin,_California	http://www.census.gov/quickfacts/table/RHI225213/0620018	https://www.sec.gov/cgi-bin/browse-edgar?action=getcompany&amp;CIK=0001818644	</v>
      <v xml:space="preserve">http://creativecommons.org/licenses/by-sa/3.0/			</v>
    </spb>
    <spb s="0">
      <v xml:space="preserve">Wikipedia	US Census	Wikipedia	Sec	</v>
      <v xml:space="preserve">CC-BY-SA		CC-BY-SA		</v>
      <v xml:space="preserve">http://en.wikipedia.org/wiki/Dublin,_California	http://www.census.gov/quickfacts/table/RHI225213/0620018	https://en.wikipedia.org/wiki/Dublin,_California	https://www.sec.gov/cgi-bin/browse-edgar?action=getcompany&amp;CIK=0001818644	</v>
      <v xml:space="preserve">http://creativecommons.org/licenses/by-sa/3.0/		http://creativecommons.org/licenses/by-sa/3.0/		</v>
    </spb>
    <spb s="0">
      <v xml:space="preserve">Wikipedia	Wikipedia	US Census	</v>
      <v xml:space="preserve">CC-BY-SA	CC-BY-SA		</v>
      <v xml:space="preserve">http://en.wikipedia.org/wiki/Dublin,_California	http://es.wikipedia.org/wiki/Dublin_(California)	http://www.census.gov/quickfacts/table/RHI225213/0620018	</v>
      <v xml:space="preserve">http://creativecommons.org/licenses/by-sa/3.0/	http://creativecommons.org/licenses/by-sa/3.0/		</v>
    </spb>
    <spb s="1">
      <v>2300</v>
      <v>2301</v>
      <v>2300</v>
      <v>2300</v>
      <v>2300</v>
      <v>2301</v>
      <v>2300</v>
      <v>2302</v>
      <v>2302</v>
      <v>2303</v>
    </spb>
    <spb s="0">
      <v xml:space="preserve">Wikipedia	</v>
      <v xml:space="preserve">CC BY 2.0	</v>
      <v xml:space="preserve">http://en.wikipedia.org/wiki/Dublin,_California	</v>
      <v xml:space="preserve">https://creativecommons.org/licenses/by/2.0	</v>
    </spb>
    <spb s="0">
      <v xml:space="preserve">Wikipedia	</v>
      <v xml:space="preserve">CC-BY-SA	</v>
      <v xml:space="preserve">http://en.wikipedia.org/wiki/Union_Grove,_Wisconsin	</v>
      <v xml:space="preserve">http://creativecommons.org/licenses/by-sa/3.0/	</v>
    </spb>
    <spb s="0">
      <v xml:space="preserve">Wikipedia	Sec	</v>
      <v xml:space="preserve">CC-BY-SA		</v>
      <v xml:space="preserve">http://en.wikipedia.org/wiki/Union_Grove,_Wisconsin	https://www.sec.gov/cgi-bin/browse-edgar?action=getcompany&amp;CIK=0001651163	</v>
      <v xml:space="preserve">http://creativecommons.org/licenses/by-sa/3.0/		</v>
    </spb>
    <spb s="26">
      <v>2306</v>
      <v>2307</v>
      <v>2306</v>
      <v>2307</v>
      <v>2306</v>
      <v>2307</v>
      <v>2307</v>
      <v>2306</v>
    </spb>
    <spb s="0">
      <v xml:space="preserve">Wikipedia	Wikipedia	</v>
      <v xml:space="preserve">CC-BY-SA	CC-BY-SA	</v>
      <v xml:space="preserve">http://en.wikipedia.org/wiki/Columbus,_Wisconsin	http://de.wikipedia.org/wiki/Columbus_(Wisconsin)	</v>
      <v xml:space="preserve">http://creativecommons.org/licenses/by-sa/3.0/	http://creativecommons.org/licenses/by-sa/3.0/	</v>
    </spb>
    <spb s="0">
      <v xml:space="preserve">Wikipedia	</v>
      <v xml:space="preserve">CC-BY-SA	</v>
      <v xml:space="preserve">http://en.wikipedia.org/wiki/Columbus,_Wisconsin	</v>
      <v xml:space="preserve">http://creativecommons.org/licenses/by-sa/3.0/	</v>
    </spb>
    <spb s="1">
      <v>2309</v>
      <v>2310</v>
      <v>2310</v>
      <v>2310</v>
      <v>2310</v>
      <v>2310</v>
      <v>2310</v>
      <v>2310</v>
      <v>2310</v>
      <v>2310</v>
    </spb>
    <spb s="0">
      <v xml:space="preserve">Wikipedia	</v>
      <v xml:space="preserve">CC-BY-SA	</v>
      <v xml:space="preserve">http://en.wikipedia.org/wiki/Canton,_Michigan	</v>
      <v xml:space="preserve">http://creativecommons.org/licenses/by-sa/3.0/	</v>
    </spb>
    <spb s="0">
      <v xml:space="preserve">Wikipedia	Wikipedia	</v>
      <v xml:space="preserve">CC-BY-SA	CC-BY-SA	</v>
      <v xml:space="preserve">http://en.wikipedia.org/wiki/Canton,_Michigan	https://en.wikipedia.org/wiki/Canton,_Michigan	</v>
      <v xml:space="preserve">http://creativecommons.org/licenses/by-sa/3.0/	http://creativecommons.org/licenses/by-sa/3.0/	</v>
    </spb>
    <spb s="65">
      <v>2312</v>
      <v>2312</v>
      <v>2312</v>
      <v>2312</v>
      <v>2312</v>
      <v>2313</v>
      <v>2313</v>
      <v>2312</v>
    </spb>
    <spb s="2">
      <v>43</v>
      <v>Name</v>
      <v>LearnMoreOnLink</v>
    </spb>
    <spb s="0">
      <v xml:space="preserve">Wikipedia	Wikipedia	</v>
      <v xml:space="preserve">CC-BY-SA	CC-BY-SA	</v>
      <v xml:space="preserve">http://en.wikipedia.org/wiki/Clearwater,_Florida	http://fr.wikipedia.org/wiki/Clearwater_(Floride)	</v>
      <v xml:space="preserve">http://creativecommons.org/licenses/by-sa/3.0/	http://creativecommons.org/licenses/by-sa/3.0/	</v>
    </spb>
    <spb s="0">
      <v xml:space="preserve">Wikipedia	Wikipedia	Sec	</v>
      <v xml:space="preserve">CC-BY-SA	CC-BY-SA		</v>
      <v xml:space="preserve">http://en.wikipedia.org/wiki/Clearwater,_Florida	https://en.wikipedia.org/wiki/Clearwater,_Florida	https://www.sec.gov/cgi-bin/browse-edgar?action=getcompany&amp;CIK=0001860487	</v>
      <v xml:space="preserve">http://creativecommons.org/licenses/by-sa/3.0/	http://creativecommons.org/licenses/by-sa/3.0/		</v>
    </spb>
    <spb s="0">
      <v xml:space="preserve">Wikipedia	Wikipedia	</v>
      <v xml:space="preserve">CC-BY-SA	CC-BY-SA	</v>
      <v xml:space="preserve">http://en.wikipedia.org/wiki/Clearwater,_Florida	http://it.wikipedia.org/wiki/Clearwater_(Florida)	</v>
      <v xml:space="preserve">http://creativecommons.org/licenses/by-sa/3.0/	http://creativecommons.org/licenses/by-sa/3.0/	</v>
    </spb>
    <spb s="0">
      <v xml:space="preserve">Wikipedia	</v>
      <v xml:space="preserve">CC-BY-SA	</v>
      <v xml:space="preserve">http://en.wikipedia.org/wiki/Clearwater,_Florida	</v>
      <v xml:space="preserve">http://creativecommons.org/licenses/by-sa/3.0/	</v>
    </spb>
    <spb s="0">
      <v xml:space="preserve">Wikipedia	Wikipedia	Wikipedia	Sec	</v>
      <v xml:space="preserve">CC-BY-SA	CC-BY-SA	CC-BY-SA		</v>
      <v xml:space="preserve">http://en.wikipedia.org/wiki/Clearwater,_Florida	http://en.wikipedia.org/wiki/Timeline_of_Clearwater,_Florida	https://en.wikipedia.org/wiki/Clearwater,_Florida	https://www.sec.gov/cgi-bin/browse-edgar?action=getcompany&amp;CIK=0001860487	</v>
      <v xml:space="preserve">http://creativecommons.org/licenses/by-sa/3.0/	http://creativecommons.org/licenses/by-sa/3.0/	http://creativecommons.org/licenses/by-sa/3.0/		</v>
    </spb>
    <spb s="1">
      <v>2316</v>
      <v>2317</v>
      <v>2318</v>
      <v>2318</v>
      <v>2319</v>
      <v>2317</v>
      <v>2319</v>
      <v>2317</v>
      <v>2320</v>
      <v>2316</v>
    </spb>
    <spb s="0">
      <v xml:space="preserve">Wikipedia	</v>
      <v xml:space="preserve">CC-BY-SA-3.0	</v>
      <v xml:space="preserve">http://sv.wikipedia.org/wiki/Clearwater,_Florida	</v>
      <v xml:space="preserve">http://creativecommons.org/licenses/by-sa/3.0/	</v>
    </spb>
    <spb s="0">
      <v xml:space="preserve">Wikipedia	</v>
      <v xml:space="preserve">CC-BY-SA	</v>
      <v xml:space="preserve">http://en.wikipedia.org/wiki/Mondovi,_Wisconsin	</v>
      <v xml:space="preserve">http://creativecommons.org/licenses/by-sa/3.0/	</v>
    </spb>
    <spb s="0">
      <v xml:space="preserve">Wikipedia	Sec	</v>
      <v xml:space="preserve">CC-BY-SA		</v>
      <v xml:space="preserve">http://en.wikipedia.org/wiki/Mondovi,_Wisconsin	https://www.sec.gov/cgi-bin/browse-edgar?action=getcompany&amp;CIK=0000799167	</v>
      <v xml:space="preserve">http://creativecommons.org/licenses/by-sa/3.0/		</v>
    </spb>
    <spb s="1">
      <v>2323</v>
      <v>2324</v>
      <v>2323</v>
      <v>2323</v>
      <v>2323</v>
      <v>2324</v>
      <v>2323</v>
      <v>2324</v>
      <v>2324</v>
      <v>2323</v>
    </spb>
    <spb s="0">
      <v xml:space="preserve">Wikipedia	</v>
      <v xml:space="preserve">CC-BY-SA	</v>
      <v xml:space="preserve">http://en.wikipedia.org/wiki/Antigo,_Wisconsin	</v>
      <v xml:space="preserve">http://creativecommons.org/licenses/by-sa/3.0/	</v>
    </spb>
    <spb s="45">
      <v>2326</v>
      <v>2326</v>
      <v>2326</v>
      <v>2326</v>
      <v>2326</v>
      <v>2326</v>
      <v>2326</v>
      <v>2326</v>
      <v>2326</v>
    </spb>
    <spb s="0">
      <v xml:space="preserve">Wikipedia	Wikipedia	</v>
      <v xml:space="preserve">CC-BY-SA	CC-BY-SA	</v>
      <v xml:space="preserve">http://en.wikipedia.org/wiki/Reno,_Nevada	http://es.wikipedia.org/wiki/Reno_(Nevada)	</v>
      <v xml:space="preserve">http://creativecommons.org/licenses/by-sa/3.0/	http://creativecommons.org/licenses/by-sa/3.0/	</v>
    </spb>
    <spb s="0">
      <v xml:space="preserve">Wikipedia	Wikipedia	Sec	</v>
      <v xml:space="preserve">CC-BY-SA	CC-BY-SA		</v>
      <v xml:space="preserve">http://en.wikipedia.org/wiki/Reno,_Nevada	https://en.wikipedia.org/wiki/Reno,_Nevada	https://www.sec.gov/cgi-bin/browse-edgar?action=getcompany&amp;CIK=0001910312	</v>
      <v xml:space="preserve">http://creativecommons.org/licenses/by-sa/3.0/	http://creativecommons.org/licenses/by-sa/3.0/		</v>
    </spb>
    <spb s="0">
      <v xml:space="preserve">Wikipedia	Wikipedia	</v>
      <v xml:space="preserve">CC-BY-SA	CC-BY-SA	</v>
      <v xml:space="preserve">http://en.wikipedia.org/wiki/Reno,_Nevada	http://it.wikipedia.org/wiki/Reno_(Nevada)	</v>
      <v xml:space="preserve">http://creativecommons.org/licenses/by-sa/3.0/	http://creativecommons.org/licenses/by-sa/3.0/	</v>
    </spb>
    <spb s="0">
      <v xml:space="preserve">Wikipedia	</v>
      <v xml:space="preserve">CC-BY-SA	</v>
      <v xml:space="preserve">http://en.wikipedia.org/wiki/Reno,_Nevada	</v>
      <v xml:space="preserve">http://creativecommons.org/licenses/by-sa/3.0/	</v>
    </spb>
    <spb s="0">
      <v xml:space="preserve">Wikipedia	Wikipedia	Sec	Weathertrends360	</v>
      <v xml:space="preserve">CC-BY-SA	CC-BY-SA			</v>
      <v xml:space="preserve">http://en.wikipedia.org/wiki/Reno,_Nevada	https://en.wikipedia.org/wiki/Reno,_Nevada	https://www.sec.gov/cgi-bin/browse-edgar?action=getcompany&amp;CIK=0001910312	https://www.weathertrends360.com/	</v>
      <v xml:space="preserve">http://creativecommons.org/licenses/by-sa/3.0/	http://creativecommons.org/licenses/by-sa/3.0/			</v>
    </spb>
    <spb s="1">
      <v>2328</v>
      <v>2329</v>
      <v>2330</v>
      <v>2330</v>
      <v>2331</v>
      <v>2329</v>
      <v>2331</v>
      <v>2329</v>
      <v>2332</v>
      <v>2328</v>
    </spb>
    <spb s="0">
      <v xml:space="preserve">Wikipedia	</v>
      <v xml:space="preserve">Public domain	</v>
      <v xml:space="preserve">http://es.wikipedia.org/wiki/Reno_(Nevada)	</v>
      <v xml:space="preserve">http://en.wikipedia.org/wiki/Public_domain	</v>
    </spb>
    <spb s="0">
      <v xml:space="preserve">Wikipedia	</v>
      <v xml:space="preserve">CC-BY-SA	</v>
      <v xml:space="preserve">http://en.wikipedia.org/wiki/Gypsum,_Colorado	</v>
      <v xml:space="preserve">http://creativecommons.org/licenses/by-sa/3.0/	</v>
    </spb>
    <spb s="0">
      <v xml:space="preserve">Wikipedia	Wikipedia	</v>
      <v xml:space="preserve">CC-BY-SA	CC-BY-SA	</v>
      <v xml:space="preserve">http://en.wikipedia.org/wiki/Gypsum,_Colorado	http://es.wikipedia.org/wiki/Gypsum_(Colorado)	</v>
      <v xml:space="preserve">http://creativecommons.org/licenses/by-sa/3.0/	http://creativecommons.org/licenses/by-sa/3.0/	</v>
    </spb>
    <spb s="26">
      <v>2335</v>
      <v>2335</v>
      <v>2335</v>
      <v>2335</v>
      <v>2335</v>
      <v>2335</v>
      <v>2335</v>
      <v>2336</v>
    </spb>
    <spb s="0">
      <v xml:space="preserve">Wikipedia	Wikipedia	</v>
      <v xml:space="preserve">CC-BY-SA	CC-BY-SA	</v>
      <v xml:space="preserve">http://en.wikipedia.org/wiki/Blue_Springs,_Missouri	http://fr.wikipedia.org/wiki/Blue_Springs	</v>
      <v xml:space="preserve">http://creativecommons.org/licenses/by-sa/3.0/	http://creativecommons.org/licenses/by-sa/3.0/	</v>
    </spb>
    <spb s="0">
      <v xml:space="preserve">Wikipedia	</v>
      <v xml:space="preserve">CC-BY-SA	</v>
      <v xml:space="preserve">http://en.wikipedia.org/wiki/Blue_Springs,_Missouri	</v>
      <v xml:space="preserve">http://creativecommons.org/licenses/by-sa/3.0/	</v>
    </spb>
    <spb s="0">
      <v xml:space="preserve">Wikipedia	Wikipedia	</v>
      <v xml:space="preserve">CC-BY-SA	CC-BY-SA	</v>
      <v xml:space="preserve">http://en.wikipedia.org/wiki/Blue_Springs,_Missouri	http://it.wikipedia.org/wiki/Blue_Springs_(Missouri)	</v>
      <v xml:space="preserve">http://creativecommons.org/licenses/by-sa/3.0/	http://creativecommons.org/licenses/by-sa/3.0/	</v>
    </spb>
    <spb s="0">
      <v xml:space="preserve">Wikipedia	Wikipedia	</v>
      <v xml:space="preserve">CC-BY-SA	CC-BY-SA	</v>
      <v xml:space="preserve">http://en.wikipedia.org/wiki/Blue_Springs,_Missouri	https://en.wikipedia.org/wiki/Blue_Springs,_Missouri	</v>
      <v xml:space="preserve">http://creativecommons.org/licenses/by-sa/3.0/	http://creativecommons.org/licenses/by-sa/3.0/	</v>
    </spb>
    <spb s="1">
      <v>2338</v>
      <v>2339</v>
      <v>2340</v>
      <v>2340</v>
      <v>2339</v>
      <v>2339</v>
      <v>2339</v>
      <v>2341</v>
      <v>2341</v>
      <v>2338</v>
    </spb>
    <spb s="0">
      <v xml:space="preserve">Wikipedia	Wikipedia	Wikipedia	</v>
      <v xml:space="preserve">CC-BY-SA	CC-BY-SA	CC-BY-SA	</v>
      <v xml:space="preserve">http://en.wikipedia.org/wiki/Waukee,_Iowa	http://de.wikipedia.org/wiki/Waukee	http://es.wikipedia.org/wiki/Waukee_(Iowa)	</v>
      <v xml:space="preserve">http://creativecommons.org/licenses/by-sa/3.0/	http://creativecommons.org/licenses/by-sa/3.0/	http://creativecommons.org/licenses/by-sa/3.0/	</v>
    </spb>
    <spb s="0">
      <v xml:space="preserve">Wikipedia	</v>
      <v xml:space="preserve">CC-BY-SA	</v>
      <v xml:space="preserve">http://en.wikipedia.org/wiki/Waukee,_Iowa	</v>
      <v xml:space="preserve">http://creativecommons.org/licenses/by-sa/3.0/	</v>
    </spb>
    <spb s="1">
      <v>2343</v>
      <v>2344</v>
      <v>2344</v>
      <v>2344</v>
      <v>2344</v>
      <v>2344</v>
      <v>2344</v>
      <v>2344</v>
      <v>2344</v>
      <v>2344</v>
    </spb>
    <spb s="0">
      <v xml:space="preserve">Wikipedia	</v>
      <v xml:space="preserve">CC-BY-SA	</v>
      <v xml:space="preserve">http://en.wikipedia.org/wiki/Mission,_Texas	</v>
      <v xml:space="preserve">http://creativecommons.org/licenses/by-sa/3.0/	</v>
    </spb>
    <spb s="30">
      <v>2346</v>
      <v>2346</v>
      <v>2346</v>
      <v>2346</v>
      <v>2346</v>
      <v>2346</v>
      <v>2346</v>
    </spb>
    <spb s="0">
      <v xml:space="preserve">Wikipedia	</v>
      <v xml:space="preserve">CC BY-SA 3.0	</v>
      <v xml:space="preserve">http://fr.wikipedia.org/wiki/Mission_(Texas)	</v>
      <v xml:space="preserve">https://creativecommons.org/licenses/by-sa/3.0	</v>
    </spb>
    <spb s="0">
      <v xml:space="preserve">Wikipedia	</v>
      <v xml:space="preserve">CC-BY-SA	</v>
      <v xml:space="preserve">http://en.wikipedia.org/wiki/Alpharetta,_Georgia	</v>
      <v xml:space="preserve">http://creativecommons.org/licenses/by-sa/3.0/	</v>
    </spb>
    <spb s="0">
      <v xml:space="preserve">Wikipedia	US Census	Sec	</v>
      <v xml:space="preserve">CC-BY-SA			</v>
      <v xml:space="preserve">http://en.wikipedia.org/wiki/Alpharetta,_Georgia	http://www.census.gov/quickfacts/table/RHI805210/1301696	https://www.sec.gov/cgi-bin/browse-edgar?action=getcompany&amp;CIK=0001900892	</v>
      <v xml:space="preserve">http://creativecommons.org/licenses/by-sa/3.0/			</v>
    </spb>
    <spb s="0">
      <v xml:space="preserve">Wikipedia	Wikipedia	</v>
      <v xml:space="preserve">CC-BY-SA	CC-BY-SA	</v>
      <v xml:space="preserve">http://en.wikipedia.org/wiki/Alpharetta,_Georgia	http://it.wikipedia.org/wiki/Alpharetta	</v>
      <v xml:space="preserve">http://creativecommons.org/licenses/by-sa/3.0/	http://creativecommons.org/licenses/by-sa/3.0/	</v>
    </spb>
    <spb s="0">
      <v xml:space="preserve">Wikipedia	US Census	Wikipedia	Sec	</v>
      <v xml:space="preserve">CC-BY-SA		CC-BY-SA		</v>
      <v xml:space="preserve">http://en.wikipedia.org/wiki/Alpharetta,_Georgia	http://www.census.gov/quickfacts/table/RHI805210/1301696	https://en.wikipedia.org/wiki/Alpharetta,_Georgia	https://www.sec.gov/cgi-bin/browse-edgar?action=getcompany&amp;CIK=0001900892	</v>
      <v xml:space="preserve">http://creativecommons.org/licenses/by-sa/3.0/		http://creativecommons.org/licenses/by-sa/3.0/		</v>
    </spb>
    <spb s="0">
      <v xml:space="preserve">Wikipedia	Wikipedia	</v>
      <v xml:space="preserve">CC-BY-SA	CC-BY-SA	</v>
      <v xml:space="preserve">http://en.wikipedia.org/wiki/Alpharetta,_Georgia	http://es.wikipedia.org/wiki/Alpharetta	</v>
      <v xml:space="preserve">http://creativecommons.org/licenses/by-sa/3.0/	http://creativecommons.org/licenses/by-sa/3.0/	</v>
    </spb>
    <spb s="1">
      <v>2349</v>
      <v>2350</v>
      <v>2351</v>
      <v>2351</v>
      <v>2349</v>
      <v>2350</v>
      <v>2349</v>
      <v>2352</v>
      <v>2352</v>
      <v>2353</v>
    </spb>
    <spb s="0">
      <v xml:space="preserve">Wikipedia	</v>
      <v xml:space="preserve">CC-BY-SA	</v>
      <v xml:space="preserve">http://en.wikipedia.org/wiki/Antioch,_California	</v>
      <v xml:space="preserve">http://creativecommons.org/licenses/by-sa/3.0/	</v>
    </spb>
    <spb s="0">
      <v xml:space="preserve">Wikipedia	US Census	</v>
      <v xml:space="preserve">CC-BY-SA		</v>
      <v xml:space="preserve">http://en.wikipedia.org/wiki/Antioch,_California	http://www.census.gov/quickfacts/table/RHI125214/0602252	</v>
      <v xml:space="preserve">http://creativecommons.org/licenses/by-sa/3.0/		</v>
    </spb>
    <spb s="0">
      <v xml:space="preserve">Wikipedia	Wikipedia	</v>
      <v xml:space="preserve">CC-BY-SA	CC-BY-SA	</v>
      <v xml:space="preserve">http://en.wikipedia.org/wiki/Antioch,_California	http://it.wikipedia.org/wiki/Antioch_(California)	</v>
      <v xml:space="preserve">http://creativecommons.org/licenses/by-sa/3.0/	http://creativecommons.org/licenses/by-sa/3.0/	</v>
    </spb>
    <spb s="0">
      <v xml:space="preserve">Wikipedia	US Census	Wikipedia	</v>
      <v xml:space="preserve">CC-BY-SA		CC-BY-SA	</v>
      <v xml:space="preserve">http://en.wikipedia.org/wiki/Antioch,_California	http://www.census.gov/quickfacts/table/RHI125214/0602252	https://en.wikipedia.org/wiki/Antioch,_California	</v>
      <v xml:space="preserve">http://creativecommons.org/licenses/by-sa/3.0/		http://creativecommons.org/licenses/by-sa/3.0/	</v>
    </spb>
    <spb s="0">
      <v xml:space="preserve">Wikipedia	Wikipedia	US Census	</v>
      <v xml:space="preserve">CC-BY-SA	CC-BY-SA		</v>
      <v xml:space="preserve">http://en.wikipedia.org/wiki/Antioch,_California	http://fr.wikipedia.org/wiki/Antioch_(Californie)	http://www.census.gov/quickfacts/table/RHI125214/0602252	</v>
      <v xml:space="preserve">http://creativecommons.org/licenses/by-sa/3.0/	http://creativecommons.org/licenses/by-sa/3.0/		</v>
    </spb>
    <spb s="1">
      <v>2355</v>
      <v>2356</v>
      <v>2357</v>
      <v>2357</v>
      <v>2355</v>
      <v>2356</v>
      <v>2355</v>
      <v>2358</v>
      <v>2358</v>
      <v>2359</v>
    </spb>
    <spb s="0">
      <v xml:space="preserve">Wikipedia	</v>
      <v xml:space="preserve">CC-BY-SA	</v>
      <v xml:space="preserve">http://en.wikipedia.org/wiki/St._Joseph,_Illinois	</v>
      <v xml:space="preserve">http://creativecommons.org/licenses/by-sa/3.0/	</v>
    </spb>
    <spb s="0">
      <v xml:space="preserve">Wikipedia	Wikipedia	</v>
      <v xml:space="preserve">CC-BY-SA	CC-BY-SA	</v>
      <v xml:space="preserve">http://en.wikipedia.org/wiki/St._Joseph,_Illinois	http://es.wikipedia.org/wiki/St._Joseph_(Illinois)	</v>
      <v xml:space="preserve">http://creativecommons.org/licenses/by-sa/3.0/	http://creativecommons.org/licenses/by-sa/3.0/	</v>
    </spb>
    <spb s="1">
      <v>2361</v>
      <v>2361</v>
      <v>2361</v>
      <v>2361</v>
      <v>2361</v>
      <v>2361</v>
      <v>2361</v>
      <v>2361</v>
      <v>2361</v>
      <v>2362</v>
    </spb>
    <spb s="0">
      <v xml:space="preserve">Wikipedia	</v>
      <v xml:space="preserve">CC-BY-SA	</v>
      <v xml:space="preserve">http://en.wikipedia.org/wiki/Waxahachie,_Texas	</v>
      <v xml:space="preserve">http://creativecommons.org/licenses/by-sa/3.0/	</v>
    </spb>
    <spb s="0">
      <v xml:space="preserve">Wikipedia	Wikipedia	</v>
      <v xml:space="preserve">CC-BY-SA	CC-BY-SA	</v>
      <v xml:space="preserve">http://en.wikipedia.org/wiki/Waxahachie,_Texas	http://it.wikipedia.org/wiki/Waxahachie	</v>
      <v xml:space="preserve">http://creativecommons.org/licenses/by-sa/3.0/	http://creativecommons.org/licenses/by-sa/3.0/	</v>
    </spb>
    <spb s="45">
      <v>2364</v>
      <v>2364</v>
      <v>2365</v>
      <v>2365</v>
      <v>2364</v>
      <v>2364</v>
      <v>2364</v>
      <v>2364</v>
      <v>2364</v>
    </spb>
    <spb s="0">
      <v xml:space="preserve">Wikipedia	</v>
      <v xml:space="preserve">CC-BY-SA	</v>
      <v xml:space="preserve">http://en.wikipedia.org/wiki/Mandeville,_Louisiana	</v>
      <v xml:space="preserve">http://creativecommons.org/licenses/by-sa/3.0/	</v>
    </spb>
    <spb s="0">
      <v xml:space="preserve">Wikipedia	US Census	Twitter	Sec	</v>
      <v xml:space="preserve">CC-BY-SA				</v>
      <v xml:space="preserve">http://en.wikipedia.org/wiki/Mandeville,_Louisiana	http://www.census.gov/quickfacts/table/PST120214/2248225	https://twitter.com/iammandeville	https://www.sec.gov/cgi-bin/browse-edgar?action=getcompany&amp;CIK=0001733356	</v>
      <v xml:space="preserve">http://creativecommons.org/licenses/by-sa/3.0/				</v>
    </spb>
    <spb s="0">
      <v xml:space="preserve">Wikipedia	Wikipedia	</v>
      <v xml:space="preserve">CC-BY-SA	CC-BY-SA	</v>
      <v xml:space="preserve">http://en.wikipedia.org/wiki/Mandeville,_Louisiana	http://it.wikipedia.org/wiki/Mandeville_(Louisiana)	</v>
      <v xml:space="preserve">http://creativecommons.org/licenses/by-sa/3.0/	http://creativecommons.org/licenses/by-sa/3.0/	</v>
    </spb>
    <spb s="0">
      <v xml:space="preserve">Wikipedia	US Census	Wikipedia	Sec	</v>
      <v xml:space="preserve">CC-BY-SA		CC-BY-SA		</v>
      <v xml:space="preserve">http://en.wikipedia.org/wiki/Mandeville,_Louisiana	http://www.census.gov/quickfacts/table/PST120214/2248225	https://en.wikipedia.org/wiki/Mandeville,_Louisiana	https://www.sec.gov/cgi-bin/browse-edgar?action=getcompany&amp;CIK=0001733356	</v>
      <v xml:space="preserve">http://creativecommons.org/licenses/by-sa/3.0/		http://creativecommons.org/licenses/by-sa/3.0/		</v>
    </spb>
    <spb s="1">
      <v>2367</v>
      <v>2368</v>
      <v>2369</v>
      <v>2369</v>
      <v>2367</v>
      <v>2368</v>
      <v>2367</v>
      <v>2370</v>
      <v>2370</v>
      <v>2367</v>
    </spb>
    <spb s="0">
      <v xml:space="preserve">Wikipedia	</v>
      <v xml:space="preserve">CC-BY-SA	</v>
      <v xml:space="preserve">http://en.wikipedia.org/wiki/Dunwoody,_Georgia	</v>
      <v xml:space="preserve">http://creativecommons.org/licenses/by-sa/3.0/	</v>
    </spb>
    <spb s="0">
      <v xml:space="preserve">Wikipedia	Wikipedia	</v>
      <v xml:space="preserve">CC-BY-SA	CC-BY-SA	</v>
      <v xml:space="preserve">http://en.wikipedia.org/wiki/Dunwoody,_Georgia	http://it.wikipedia.org/wiki/Dunwoody	</v>
      <v xml:space="preserve">http://creativecommons.org/licenses/by-sa/3.0/	http://creativecommons.org/licenses/by-sa/3.0/	</v>
    </spb>
    <spb s="0">
      <v xml:space="preserve">Wikipedia	Wikipedia	</v>
      <v xml:space="preserve">CC-BY-SA	CC-BY-SA	</v>
      <v xml:space="preserve">http://en.wikipedia.org/wiki/Dunwoody,_Georgia	https://en.wikipedia.org/wiki/Dunwoody,_Georgia	</v>
      <v xml:space="preserve">http://creativecommons.org/licenses/by-sa/3.0/	http://creativecommons.org/licenses/by-sa/3.0/	</v>
    </spb>
    <spb s="1">
      <v>2372</v>
      <v>2372</v>
      <v>2373</v>
      <v>2373</v>
      <v>2372</v>
      <v>2372</v>
      <v>2372</v>
      <v>2374</v>
      <v>2374</v>
      <v>2372</v>
    </spb>
    <spb s="0">
      <v xml:space="preserve">Wikipedia	</v>
      <v xml:space="preserve">CC-BY-SA	</v>
      <v xml:space="preserve">http://en.wikipedia.org/wiki/Ladd,_Illinois	</v>
      <v xml:space="preserve">http://creativecommons.org/licenses/by-sa/3.0/	</v>
    </spb>
    <spb s="1">
      <v>2376</v>
      <v>2376</v>
      <v>2376</v>
      <v>2376</v>
      <v>2376</v>
      <v>2376</v>
      <v>2376</v>
      <v>2376</v>
      <v>2376</v>
      <v>2376</v>
    </spb>
    <spb s="0">
      <v xml:space="preserve">Wikipedia	</v>
      <v xml:space="preserve">CC-BY-SA	</v>
      <v xml:space="preserve">http://en.wikipedia.org/wiki/San_Antonio	</v>
      <v xml:space="preserve">http://creativecommons.org/licenses/by-sa/3.0/	</v>
    </spb>
    <spb s="0">
      <v xml:space="preserve">Wikipedia	US Census	Wikipedia	Sec	</v>
      <v xml:space="preserve">CC-BY-SA		CC-BY-SA		</v>
      <v xml:space="preserve">http://en.wikipedia.org/wiki/San_Antonio	http://www.census.gov/quickfacts/table/SEX255214/4865000	https://en.wikipedia.org/wiki/San_Antonio	https://www.sec.gov/cgi-bin/browse-edgar?action=getcompany&amp;CIK=0001909643	</v>
      <v xml:space="preserve">http://creativecommons.org/licenses/by-sa/3.0/		http://creativecommons.org/licenses/by-sa/3.0/		</v>
    </spb>
    <spb s="0">
      <v xml:space="preserve">Wikipedia	Twitter	US Census	Wikipedia	Sec	</v>
      <v xml:space="preserve">CC-BY-SA			CC-BY-SA		</v>
      <v xml:space="preserve">http://en.wikipedia.org/wiki/San_Antonio	https://twitter.com/COSAGOV	http://www.census.gov/quickfacts/table/SEX255214/4865000	https://en.wikipedia.org/wiki/San_Antonio	https://www.sec.gov/cgi-bin/browse-edgar?action=getcompany&amp;CIK=0001909643	</v>
      <v xml:space="preserve">http://creativecommons.org/licenses/by-sa/3.0/			http://creativecommons.org/licenses/by-sa/3.0/		</v>
    </spb>
    <spb s="0">
      <v xml:space="preserve">Wikipedia	Wikipedia	Wikipedia	US Census	</v>
      <v xml:space="preserve">CC-BY-SA	CC-BY-SA	CC-BY-SA		</v>
      <v xml:space="preserve">http://en.wikipedia.org/wiki/San_Antonio	http://es.wikipedia.org/wiki/San_Antonio_(Texas)	http://fr.wikipedia.org/wiki/San_Antonio	http://www.census.gov/quickfacts/table/SEX255214/4865000	</v>
      <v xml:space="preserve">http://creativecommons.org/licenses/by-sa/3.0/	http://creativecommons.org/licenses/by-sa/3.0/	http://creativecommons.org/licenses/by-sa/3.0/		</v>
    </spb>
    <spb s="1">
      <v>2378</v>
      <v>2379</v>
      <v>2378</v>
      <v>2378</v>
      <v>2378</v>
      <v>2379</v>
      <v>2378</v>
      <v>2380</v>
      <v>2379</v>
      <v>2381</v>
    </spb>
    <spb s="0">
      <v xml:space="preserve">Wikipedia	</v>
      <v xml:space="preserve">CC-BY-SA	</v>
      <v xml:space="preserve">http://en.wikipedia.org/wiki/Freeland,_Michigan	</v>
      <v xml:space="preserve">http://creativecommons.org/licenses/by-sa/3.0/	</v>
    </spb>
    <spb s="0">
      <v xml:space="preserve">Wikipedia	Sec	</v>
      <v xml:space="preserve">CC-BY-SA		</v>
      <v xml:space="preserve">http://en.wikipedia.org/wiki/Freeland,_Michigan	https://www.sec.gov/cgi-bin/browse-edgar?action=getcompany&amp;CIK=0001757260	</v>
      <v xml:space="preserve">http://creativecommons.org/licenses/by-sa/3.0/		</v>
    </spb>
    <spb s="1">
      <v>2383</v>
      <v>2384</v>
      <v>2383</v>
      <v>2383</v>
      <v>2383</v>
      <v>2384</v>
      <v>2383</v>
      <v>2384</v>
      <v>2384</v>
      <v>2383</v>
    </spb>
    <spb s="0">
      <v xml:space="preserve">Wikipedia	</v>
      <v xml:space="preserve">CC-BY-SA	</v>
      <v xml:space="preserve">http://en.wikipedia.org/wiki/Cleveland	</v>
      <v xml:space="preserve">http://creativecommons.org/licenses/by-sa/3.0/	</v>
    </spb>
    <spb s="0">
      <v xml:space="preserve">Wikipedia	Sec	Tasteatlas	</v>
      <v xml:space="preserve">CC-BY-SA			</v>
      <v xml:space="preserve">http://en.wikipedia.org/wiki/Cleveland	https://www.sec.gov/cgi-bin/browse-edgar?action=getcompany&amp;CIK=0001911052	https://www.tasteatlas.com/cleveland	</v>
      <v xml:space="preserve">http://creativecommons.org/licenses/by-sa/3.0/			</v>
    </spb>
    <spb s="0">
      <v xml:space="preserve">Wikipedia	Wikipedia	</v>
      <v xml:space="preserve">CC-BY-SA	CC-BY-SA	</v>
      <v xml:space="preserve">http://en.wikipedia.org/wiki/Cleveland	http://it.wikipedia.org/wiki/Cleveland	</v>
      <v xml:space="preserve">http://creativecommons.org/licenses/by-sa/3.0/	http://creativecommons.org/licenses/by-sa/3.0/	</v>
    </spb>
    <spb s="0">
      <v xml:space="preserve">Wikipedia	Wikipedia	Sec	</v>
      <v xml:space="preserve">CC-BY-SA	CC-BY-SA		</v>
      <v xml:space="preserve">http://en.wikipedia.org/wiki/Cleveland	https://en.wikipedia.org/wiki/Cleveland	https://www.sec.gov/cgi-bin/browse-edgar?action=getcompany&amp;CIK=0001911052	</v>
      <v xml:space="preserve">http://creativecommons.org/licenses/by-sa/3.0/	http://creativecommons.org/licenses/by-sa/3.0/		</v>
    </spb>
    <spb s="0">
      <v xml:space="preserve">Wikipedia	Wikipedia	Wikipedia	</v>
      <v xml:space="preserve">CC-BY-SA	CC-BY-SA	CC-BY-SA	</v>
      <v xml:space="preserve">http://en.wikipedia.org/wiki/Cleveland	http://es.wikipedia.org/wiki/Cleveland	http://fr.wikipedia.org/wiki/Cleveland	</v>
      <v xml:space="preserve">http://creativecommons.org/licenses/by-sa/3.0/	http://creativecommons.org/licenses/by-sa/3.0/	http://creativecommons.org/licenses/by-sa/3.0/	</v>
    </spb>
    <spb s="1">
      <v>2386</v>
      <v>2387</v>
      <v>2388</v>
      <v>2388</v>
      <v>2386</v>
      <v>2387</v>
      <v>2386</v>
      <v>2389</v>
      <v>2389</v>
      <v>2390</v>
    </spb>
    <spb s="0">
      <v xml:space="preserve">Wikipedia	</v>
      <v xml:space="preserve">CC-BY-SA	</v>
      <v xml:space="preserve">http://en.wikipedia.org/wiki/Limerick_Township,_Montgomery_County,_Pennsylvania	</v>
      <v xml:space="preserve">http://creativecommons.org/licenses/by-sa/3.0/	</v>
    </spb>
    <spb s="0">
      <v xml:space="preserve">Wikipedia	Wikipedia	</v>
      <v xml:space="preserve">CC-BY-SA	CC-BY-SA	</v>
      <v xml:space="preserve">http://en.wikipedia.org/wiki/Limerick_Township,_Montgomery_County,_Pennsylvania	http://es.wikipedia.org/wiki/Municipio_de_Limerick_(Pensilvania)	</v>
      <v xml:space="preserve">http://creativecommons.org/licenses/by-sa/3.0/	http://creativecommons.org/licenses/by-sa/3.0/	</v>
    </spb>
    <spb s="45">
      <v>2392</v>
      <v>2392</v>
      <v>2392</v>
      <v>2392</v>
      <v>2392</v>
      <v>2392</v>
      <v>2392</v>
      <v>2392</v>
      <v>2393</v>
    </spb>
    <spb s="0">
      <v xml:space="preserve">Wikipedia	</v>
      <v xml:space="preserve">CC-BY-SA	</v>
      <v xml:space="preserve">http://en.wikipedia.org/wiki/Oakton,_Virginia	</v>
      <v xml:space="preserve">http://creativecommons.org/licenses/by-sa/3.0/	</v>
    </spb>
    <spb s="0">
      <v xml:space="preserve">Wikipedia	Wikipedia	</v>
      <v xml:space="preserve">CC-BY-SA	CC-BY-SA	</v>
      <v xml:space="preserve">http://en.wikipedia.org/wiki/Oakton,_Virginia	https://en.wikipedia.org/wiki/Oakton,_Virginia	</v>
      <v xml:space="preserve">http://creativecommons.org/licenses/by-sa/3.0/	http://creativecommons.org/licenses/by-sa/3.0/	</v>
    </spb>
    <spb s="0">
      <v xml:space="preserve">Wikipedia	Wikipedia	</v>
      <v xml:space="preserve">CC-BY-SA	CC-BY-SA	</v>
      <v xml:space="preserve">http://en.wikipedia.org/wiki/Oakton,_Virginia	http://es.wikipedia.org/wiki/Oakton_(Virginia)	</v>
      <v xml:space="preserve">http://creativecommons.org/licenses/by-sa/3.0/	http://creativecommons.org/licenses/by-sa/3.0/	</v>
    </spb>
    <spb s="1">
      <v>2395</v>
      <v>2395</v>
      <v>2395</v>
      <v>2395</v>
      <v>2395</v>
      <v>2395</v>
      <v>2395</v>
      <v>2396</v>
      <v>2396</v>
      <v>2397</v>
    </spb>
    <spb s="0">
      <v xml:space="preserve">Wikipedia	</v>
      <v xml:space="preserve">CC-BY-SA	</v>
      <v xml:space="preserve">http://en.wikipedia.org/wiki/Dublin,_Georgia	</v>
      <v xml:space="preserve">http://creativecommons.org/licenses/by-sa/3.0/	</v>
    </spb>
    <spb s="0">
      <v xml:space="preserve">Wikipedia	Wikipedia	</v>
      <v xml:space="preserve">CC-BY-SA	CC-BY-SA	</v>
      <v xml:space="preserve">http://en.wikipedia.org/wiki/Dublin,_Georgia	http://it.wikipedia.org/wiki/Dublin_(Georgia)	</v>
      <v xml:space="preserve">http://creativecommons.org/licenses/by-sa/3.0/	http://creativecommons.org/licenses/by-sa/3.0/	</v>
    </spb>
    <spb s="0">
      <v xml:space="preserve">Wikipedia	Wikipedia	</v>
      <v xml:space="preserve">CC-BY-SA	CC-BY-SA	</v>
      <v xml:space="preserve">http://en.wikipedia.org/wiki/Dublin,_Georgia	http://es.wikipedia.org/wiki/Dublin_(Georgia)	</v>
      <v xml:space="preserve">http://creativecommons.org/licenses/by-sa/3.0/	http://creativecommons.org/licenses/by-sa/3.0/	</v>
    </spb>
    <spb s="1">
      <v>2399</v>
      <v>2399</v>
      <v>2400</v>
      <v>2400</v>
      <v>2399</v>
      <v>2399</v>
      <v>2399</v>
      <v>2399</v>
      <v>2399</v>
      <v>2401</v>
    </spb>
    <spb s="0">
      <v xml:space="preserve">Wikipedia	</v>
      <v xml:space="preserve">CC-BY-SA	</v>
      <v xml:space="preserve">http://en.wikipedia.org/wiki/Lake_Dallas,_Texas	</v>
      <v xml:space="preserve">http://creativecommons.org/licenses/by-sa/3.0/	</v>
    </spb>
    <spb s="26">
      <v>2403</v>
      <v>2403</v>
      <v>2403</v>
      <v>2403</v>
      <v>2403</v>
      <v>2403</v>
      <v>2403</v>
      <v>2403</v>
    </spb>
    <spb s="0">
      <v xml:space="preserve">Wikipedia	</v>
      <v xml:space="preserve">Public domain	</v>
      <v xml:space="preserve">http://en.wikipedia.org/wiki/Lake_Dallas,_Texas	</v>
      <v xml:space="preserve">http://en.wikipedia.org/wiki/Public_domain	</v>
    </spb>
    <spb s="0">
      <v xml:space="preserve">Wikipedia	</v>
      <v xml:space="preserve">CC-BY-SA	</v>
      <v xml:space="preserve">http://en.wikipedia.org/wiki/Bergschenhoek	</v>
      <v xml:space="preserve">http://creativecommons.org/licenses/by-sa/3.0/	</v>
    </spb>
    <spb s="0">
      <v xml:space="preserve">Wikipedia	Wikipedia	</v>
      <v xml:space="preserve">CC-BY-SA	CC-BY-SA	</v>
      <v xml:space="preserve">http://en.wikipedia.org/wiki/Bergschenhoek	http://fr.wikipedia.org/wiki/Bergschenhoek	</v>
      <v xml:space="preserve">http://creativecommons.org/licenses/by-sa/3.0/	http://creativecommons.org/licenses/by-sa/3.0/	</v>
    </spb>
    <spb s="36">
      <v>2406</v>
      <v>2406</v>
      <v>2406</v>
      <v>2406</v>
      <v>2406</v>
      <v>2406</v>
      <v>2406</v>
      <v>2406</v>
      <v>2407</v>
    </spb>
    <spb s="2">
      <v>44</v>
      <v>Name</v>
      <v>LearnMoreOnLink</v>
    </spb>
    <spb s="0">
      <v xml:space="preserve">Wikipedia	</v>
      <v xml:space="preserve">CC-BY-SA-3.0	</v>
      <v xml:space="preserve">http://sv.wikipedia.org/wiki/Bergschenhoek	</v>
      <v xml:space="preserve">http://creativecommons.org/licenses/by-sa/3.0/	</v>
    </spb>
    <spb s="0">
      <v xml:space="preserve">Wikipedia	</v>
      <v xml:space="preserve">CC-BY-SA	</v>
      <v xml:space="preserve">http://en.wikipedia.org/wiki/South_Holland	</v>
      <v xml:space="preserve">http://creativecommons.org/licenses/by-sa/3.0/	</v>
    </spb>
    <spb s="0">
      <v xml:space="preserve">Wikipedia	ec.europa.eu	</v>
      <v xml:space="preserve">CC-BY-SA		</v>
      <v xml:space="preserve">http://en.wikipedia.org/wiki/South_Holland	https://ec.europa.eu/CensusHub2/query.do?step=selectHyperCube&amp;qhc=false#StatusInEmployment	</v>
      <v xml:space="preserve">http://creativecommons.org/licenses/by-sa/3.0/		</v>
    </spb>
    <spb s="66">
      <v>2411</v>
      <v>2412</v>
      <v>2411</v>
      <v>2412</v>
      <v>2411</v>
      <v>2411</v>
      <v>2412</v>
      <v>2411</v>
    </spb>
    <spb s="2">
      <v>45</v>
      <v>Name</v>
      <v>LearnMoreOnLink</v>
    </spb>
    <spb s="0">
      <v xml:space="preserve">Wikipedia	</v>
      <v xml:space="preserve">CC BY-SA 3.0	</v>
      <v xml:space="preserve">http://ko.wikipedia.org/wiki/자위트홀란트주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Cia	</v>
      <v xml:space="preserve">	</v>
      <v xml:space="preserve">https://www.cia.gov/library/publications/the-world-factbook/geos/nl.html?Transportation	</v>
      <v xml:space="preserve">	</v>
    </spb>
    <spb s="0">
      <v xml:space="preserve">Wikipedia	Wikipedia	Cia	ec.europa.eu	travel.state.gov	Sec	</v>
      <v xml:space="preserve">CC-BY-SA	CC-BY-SA					</v>
      <v xml:space="preserve">http://en.wikipedia.org/wiki/Netherlands	https://en.wikipedia.org/wiki/Netherlands	https://www.cia.gov/library/publications/the-world-factbook/geos/nl.html?Transportation	https://ec.europa.eu/CensusHub2/query.do?step=selectHyperCube&amp;qhc=false#StatusInEmployment	https://travel.state.gov/content/travel/en/international-travel/International-Travel-Country-Information-Pages/Netherlands.html	https://www.sec.gov/cgi-bin/browse-edgar?action=getcompany&amp;CIK=0001912030	</v>
      <v xml:space="preserve">http://creativecommons.org/licenses/by-sa/3.0/	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https://www.sec.gov/cgi-bin/browse-edgar?action=getcompany&amp;CIK=0001912030	</v>
      <v xml:space="preserve">http://creativecommons.org/licenses/by-sa/3.0/				</v>
    </spb>
    <spb s="67">
      <v>26</v>
      <v>2416</v>
      <v>2417</v>
      <v>2418</v>
      <v>30</v>
      <v>31</v>
      <v>2418</v>
      <v>2419</v>
      <v>2419</v>
      <v>2420</v>
      <v>2421</v>
      <v>2419</v>
      <v>2419</v>
      <v>2417</v>
      <v>35</v>
      <v>2416</v>
      <v>2417</v>
      <v>37</v>
      <v>2419</v>
      <v>2417</v>
      <v>39</v>
      <v>40</v>
      <v>41</v>
      <v>2417</v>
      <v>2417</v>
      <v>2421</v>
      <v>2417</v>
      <v>43</v>
      <v>44</v>
      <v>45</v>
      <v>46</v>
      <v>2417</v>
      <v>2416</v>
      <v>2417</v>
      <v>2417</v>
      <v>2417</v>
      <v>2417</v>
      <v>2417</v>
      <v>2417</v>
      <v>2417</v>
      <v>2417</v>
      <v>2417</v>
      <v>2417</v>
      <v>47</v>
    </spb>
    <spb s="2">
      <v>46</v>
      <v>Name</v>
      <v>LearnMoreOnLink</v>
    </spb>
    <spb s="15">
      <v>2019</v>
      <v>2019</v>
      <v>square km</v>
      <v>per thousand (2018)</v>
      <v>2019</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v>
      <v xml:space="preserve">Public domain	</v>
      <v xml:space="preserve">http://en.wikipedia.org/wiki/Netherlands	</v>
      <v xml:space="preserve">http://en.wikipedia.org/wiki/Public_domain	</v>
    </spb>
    <spb s="0">
      <v xml:space="preserve">Wikipedia	Wikipedia	Wikipedia	Wikipedia	</v>
      <v xml:space="preserve">CC-BY-SA	CC-BY-SA	CC-BY-SA	CC-BY-SA	</v>
      <v xml:space="preserve">http://en.wikipedia.org/wiki/Staten_Island	http://de.wikipedia.org/wiki/Staten_Island	http://es.wikipedia.org/wiki/Staten_Island	http://fr.wikipedia.org/wiki/Staten_Island	</v>
      <v xml:space="preserve">http://creativecommons.org/licenses/by-sa/3.0/	http://creativecommons.org/licenses/by-sa/3.0/	http://creativecommons.org/licenses/by-sa/3.0/	http://creativecommons.org/licenses/by-sa/3.0/	</v>
    </spb>
    <spb s="0">
      <v xml:space="preserve">Wikipedia	US Census	Sec	</v>
      <v xml:space="preserve">CC-BY-SA			</v>
      <v xml:space="preserve">http://en.wikipedia.org/wiki/Staten_Island	http://www.census.gov/quickfacts/table/WTN220212/36085	https://www.sec.gov/cgi-bin/browse-edgar?action=getcompany&amp;CIK=0001736243	</v>
      <v xml:space="preserve">http://creativecommons.org/licenses/by-sa/3.0/			</v>
    </spb>
    <spb s="0">
      <v xml:space="preserve">Wikipedia	</v>
      <v xml:space="preserve">CC-BY-SA	</v>
      <v xml:space="preserve">http://en.wikipedia.org/wiki/Staten_Island	</v>
      <v xml:space="preserve">http://creativecommons.org/licenses/by-sa/3.0/	</v>
    </spb>
    <spb s="0">
      <v xml:space="preserve">Wikipedia	US Census	Wikipedia	Sec	</v>
      <v xml:space="preserve">CC-BY-SA		CC-BY-SA		</v>
      <v xml:space="preserve">http://en.wikipedia.org/wiki/Staten_Island	http://www.census.gov/quickfacts/table/WTN220212/36085	https://en.wikipedia.org/wiki/Staten_Island	https://www.sec.gov/cgi-bin/browse-edgar?action=getcompany&amp;CIK=0001736243	</v>
      <v xml:space="preserve">http://creativecommons.org/licenses/by-sa/3.0/		http://creativecommons.org/licenses/by-sa/3.0/		</v>
    </spb>
    <spb s="0">
      <v xml:space="preserve">Wikipedia	Wikipedia	US Census	Wikipedia	</v>
      <v xml:space="preserve">CC-BY-SA	CC-BY-SA		CC-BY-SA	</v>
      <v xml:space="preserve">http://en.wikipedia.org/wiki/Staten_Island	http://vi.wikipedia.org/wiki/Quận_Staten_Island	http://www.census.gov/quickfacts/table/WTN220212/36085	https://en.wikipedia.org/wiki/Staten_Island	</v>
      <v xml:space="preserve">http://creativecommons.org/licenses/by-sa/3.0/	http://creativecommons.org/licenses/by-sa/3.0/		http://creativecommons.org/licenses/by-sa/3.0/	</v>
    </spb>
    <spb s="26">
      <v>2426</v>
      <v>2427</v>
      <v>2428</v>
      <v>2427</v>
      <v>2428</v>
      <v>2429</v>
      <v>2430</v>
      <v>2428</v>
    </spb>
    <spb s="0">
      <v xml:space="preserve">Wikipedia	Wikipedia	</v>
      <v xml:space="preserve">CC-BY-SA	CC-BY-SA	</v>
      <v xml:space="preserve">http://en.wikipedia.org/wiki/Springfield,_Missouri	http://es.wikipedia.org/wiki/Springfield_(Misuri)	</v>
      <v xml:space="preserve">http://creativecommons.org/licenses/by-sa/3.0/	http://creativecommons.org/licenses/by-sa/3.0/	</v>
    </spb>
    <spb s="0">
      <v xml:space="preserve">Wikipedia	Wikipedia	Sec	</v>
      <v xml:space="preserve">CC-BY-SA	CC-BY-SA		</v>
      <v xml:space="preserve">http://en.wikipedia.org/wiki/Springfield,_Missouri	https://en.wikipedia.org/wiki/Springfield,_Missouri	https://www.sec.gov/cgi-bin/browse-edgar?action=getcompany&amp;CIK=0001923053	</v>
      <v xml:space="preserve">http://creativecommons.org/licenses/by-sa/3.0/	http://creativecommons.org/licenses/by-sa/3.0/		</v>
    </spb>
    <spb s="0">
      <v xml:space="preserve">Wikipedia	Wikipedia	</v>
      <v xml:space="preserve">CC-BY-SA	CC-BY-SA	</v>
      <v xml:space="preserve">http://en.wikipedia.org/wiki/Springfield,_Missouri	http://it.wikipedia.org/wiki/Springfield_(Missouri)	</v>
      <v xml:space="preserve">http://creativecommons.org/licenses/by-sa/3.0/	http://creativecommons.org/licenses/by-sa/3.0/	</v>
    </spb>
    <spb s="0">
      <v xml:space="preserve">Wikipedia	</v>
      <v xml:space="preserve">CC-BY-SA	</v>
      <v xml:space="preserve">http://en.wikipedia.org/wiki/Springfield,_Missouri	</v>
      <v xml:space="preserve">http://creativecommons.org/licenses/by-sa/3.0/	</v>
    </spb>
    <spb s="1">
      <v>2432</v>
      <v>2433</v>
      <v>2434</v>
      <v>2434</v>
      <v>2435</v>
      <v>2433</v>
      <v>2435</v>
      <v>2433</v>
      <v>2433</v>
      <v>2435</v>
    </spb>
    <spb s="0">
      <v xml:space="preserve">Wikipedia	</v>
      <v xml:space="preserve">CC-BY-SA	</v>
      <v xml:space="preserve">http://en.wikipedia.org/wiki/Broken_Arrow,_Oklahoma	</v>
      <v xml:space="preserve">http://creativecommons.org/licenses/by-sa/3.0/	</v>
    </spb>
    <spb s="0">
      <v xml:space="preserve">Wikipedia	Facebook	Sec	</v>
      <v xml:space="preserve">CC-BY-SA			</v>
      <v xml:space="preserve">http://en.wikipedia.org/wiki/Broken_Arrow,_Oklahoma	https://www.facebook.com/brokenarrow	https://www.sec.gov/cgi-bin/browse-edgar?action=getcompany&amp;CIK=0000874292	</v>
      <v xml:space="preserve">http://creativecommons.org/licenses/by-sa/3.0/			</v>
    </spb>
    <spb s="0">
      <v xml:space="preserve">Wikipedia	Wikipedia	</v>
      <v xml:space="preserve">CC-BY-SA	CC-BY-SA	</v>
      <v xml:space="preserve">http://en.wikipedia.org/wiki/Broken_Arrow,_Oklahoma	http://it.wikipedia.org/wiki/Broken_Arrow_(Oklahoma)	</v>
      <v xml:space="preserve">http://creativecommons.org/licenses/by-sa/3.0/	http://creativecommons.org/licenses/by-sa/3.0/	</v>
    </spb>
    <spb s="45">
      <v>2437</v>
      <v>2438</v>
      <v>2439</v>
      <v>2439</v>
      <v>2438</v>
      <v>2437</v>
      <v>2438</v>
      <v>2438</v>
      <v>2437</v>
    </spb>
    <spb s="0">
      <v xml:space="preserve">Wikipedia	</v>
      <v xml:space="preserve">CC BY 2.5	</v>
      <v xml:space="preserve">http://en.wikipedia.org/wiki/Broken_Arrow,_Oklahoma	</v>
      <v xml:space="preserve">http://creativecommons.org/licenses/by/2.5	</v>
    </spb>
    <spb s="0">
      <v xml:space="preserve">Wikipedia	</v>
      <v xml:space="preserve">CC-BY-SA	</v>
      <v xml:space="preserve">http://en.wikipedia.org/wiki/Summerville,_South_Carolina	</v>
      <v xml:space="preserve">http://creativecommons.org/licenses/by-sa/3.0/	</v>
    </spb>
    <spb s="0">
      <v xml:space="preserve">Wikipedia	Wikipedia	</v>
      <v xml:space="preserve">CC-BY-SA	CC-BY-SA	</v>
      <v xml:space="preserve">http://en.wikipedia.org/wiki/Summerville,_South_Carolina	https://en.wikipedia.org/wiki/Summerville,_South_Carolina	</v>
      <v xml:space="preserve">http://creativecommons.org/licenses/by-sa/3.0/	http://creativecommons.org/licenses/by-sa/3.0/	</v>
    </spb>
    <spb s="0">
      <v xml:space="preserve">Wikipedia	Wikipedia	</v>
      <v xml:space="preserve">CC-BY-SA	CC-BY-SA	</v>
      <v xml:space="preserve">http://en.wikipedia.org/wiki/Summerville,_South_Carolina	http://es.wikipedia.org/wiki/Summerville	</v>
      <v xml:space="preserve">http://creativecommons.org/licenses/by-sa/3.0/	http://creativecommons.org/licenses/by-sa/3.0/	</v>
    </spb>
    <spb s="26">
      <v>2442</v>
      <v>2442</v>
      <v>2442</v>
      <v>2442</v>
      <v>2442</v>
      <v>2443</v>
      <v>2443</v>
      <v>2444</v>
    </spb>
    <spb s="0">
      <v xml:space="preserve">Wikipedia	</v>
      <v xml:space="preserve">CC-BY-SA	</v>
      <v xml:space="preserve">http://en.wikipedia.org/wiki/Montara,_California	</v>
      <v xml:space="preserve">http://creativecommons.org/licenses/by-sa/3.0/	</v>
    </spb>
    <spb s="0">
      <v xml:space="preserve">Wikipedia	Wikipedia	</v>
      <v xml:space="preserve">CC-BY-SA	CC-BY-SA	</v>
      <v xml:space="preserve">http://en.wikipedia.org/wiki/Montara,_California	http://es.wikipedia.org/wiki/Montara_(California)	</v>
      <v xml:space="preserve">http://creativecommons.org/licenses/by-sa/3.0/	http://creativecommons.org/licenses/by-sa/3.0/	</v>
    </spb>
    <spb s="1">
      <v>2446</v>
      <v>2446</v>
      <v>2446</v>
      <v>2446</v>
      <v>2446</v>
      <v>2446</v>
      <v>2446</v>
      <v>2446</v>
      <v>2446</v>
      <v>2447</v>
    </spb>
    <spb s="0">
      <v xml:space="preserve">Wikipedia	</v>
      <v xml:space="preserve">Public domain	</v>
      <v xml:space="preserve">http://en.wikipedia.org/wiki/Montara,_California	</v>
      <v xml:space="preserve">http://en.wikipedia.org/wiki/Public_domain	</v>
    </spb>
    <spb s="0">
      <v xml:space="preserve">Wikipedia	</v>
      <v xml:space="preserve">CC-BY-SA	</v>
      <v xml:space="preserve">http://en.wikipedia.org/wiki/Floyds_Knobs,_Indiana	</v>
      <v xml:space="preserve">http://creativecommons.org/licenses/by-sa/3.0/	</v>
    </spb>
    <spb s="0">
      <v xml:space="preserve">Wikipedia	Wikipedia	</v>
      <v xml:space="preserve">CC-BY-SA	CC-BY-SA	</v>
      <v xml:space="preserve">http://en.wikipedia.org/wiki/Floyds_Knobs,_Indiana	https://en.wikipedia.org/wiki/Floyds_Knobs,_Indiana	</v>
      <v xml:space="preserve">http://creativecommons.org/licenses/by-sa/3.0/	http://creativecommons.org/licenses/by-sa/3.0/	</v>
    </spb>
    <spb s="42">
      <v>2450</v>
      <v>2450</v>
      <v>2450</v>
      <v>2450</v>
      <v>2450</v>
      <v>2451</v>
      <v>2451</v>
      <v>2450</v>
    </spb>
    <spb s="0">
      <v xml:space="preserve">Wikipedia	</v>
      <v xml:space="preserve">CC-BY-SA	</v>
      <v xml:space="preserve">http://en.wikipedia.org/wiki/San_Diego	</v>
      <v xml:space="preserve">http://creativecommons.org/licenses/by-sa/3.0/	</v>
    </spb>
    <spb s="0">
      <v xml:space="preserve">Wikipedia	Twitter	Sec	Youtube	</v>
      <v xml:space="preserve">CC-BY-SA				</v>
      <v xml:space="preserve">http://en.wikipedia.org/wiki/San_Diego	https://twitter.com/visitsandiego	https://www.sec.gov/cgi-bin/browse-edgar?action=getcompany&amp;CIK=0001910475	https://www.youtube.com/user/TheCityofSanDiego	</v>
      <v xml:space="preserve">http://creativecommons.org/licenses/by-sa/3.0/				</v>
    </spb>
    <spb s="0">
      <v xml:space="preserve">Wikipedia	Wikipedia	Wikipedia	</v>
      <v xml:space="preserve">CC-BY-SA	CC-BY-SA	CC-BY-SA	</v>
      <v xml:space="preserve">http://en.wikipedia.org/wiki/San_Diego	http://es.wikipedia.org/wiki/San_Diego_(California)	http://it.wikipedia.org/wiki/San_Diego	</v>
      <v xml:space="preserve">http://creativecommons.org/licenses/by-sa/3.0/	http://creativecommons.org/licenses/by-sa/3.0/	http://creativecommons.org/licenses/by-sa/3.0/	</v>
    </spb>
    <spb s="0">
      <v xml:space="preserve">Wikipedia	Wikipedia	Sec	Youtube	</v>
      <v xml:space="preserve">CC-BY-SA	CC-BY-SA			</v>
      <v xml:space="preserve">http://en.wikipedia.org/wiki/San_Diego	https://en.wikipedia.org/wiki/San_Diego	https://www.sec.gov/cgi-bin/browse-edgar?action=getcompany&amp;CIK=0001910475	https://www.youtube.com/user/TheCityofSanDiego	</v>
      <v xml:space="preserve">http://creativecommons.org/licenses/by-sa/3.0/	http://creativecommons.org/licenses/by-sa/3.0/			</v>
    </spb>
    <spb s="0">
      <v xml:space="preserve">Wikipedia	Wikipedia	Youtube	</v>
      <v xml:space="preserve">CC-BY-SA	CC-BY-SA		</v>
      <v xml:space="preserve">http://en.wikipedia.org/wiki/San_Diego	http://fr.wikipedia.org/wiki/San_Diego	https://www.youtube.com/user/TheCityofSanDiego	</v>
      <v xml:space="preserve">http://creativecommons.org/licenses/by-sa/3.0/	http://creativecommons.org/licenses/by-sa/3.0/		</v>
    </spb>
    <spb s="1">
      <v>2453</v>
      <v>2454</v>
      <v>2455</v>
      <v>2455</v>
      <v>2453</v>
      <v>2454</v>
      <v>2453</v>
      <v>2456</v>
      <v>2456</v>
      <v>2457</v>
    </spb>
    <spb s="0">
      <v xml:space="preserve">Wikipedia	</v>
      <v xml:space="preserve">CC-BY-SA-3.0	</v>
      <v xml:space="preserve">http://sv.wikipedia.org/wiki/San_Diego	</v>
      <v xml:space="preserve">http://creativecommons.org/licenses/by-sa/3.0/	</v>
    </spb>
    <spb s="0">
      <v xml:space="preserve">Wikipedia	</v>
      <v xml:space="preserve">CC-BY-SA	</v>
      <v xml:space="preserve">http://en.wikipedia.org/wiki/Montrose,_Colorado	</v>
      <v xml:space="preserve">http://creativecommons.org/licenses/by-sa/3.0/	</v>
    </spb>
    <spb s="0">
      <v xml:space="preserve">Wikipedia	Walkscore	</v>
      <v xml:space="preserve">CC-BY-SA		</v>
      <v xml:space="preserve">http://en.wikipedia.org/wiki/Montrose,_Colorado	https://www.walkscore.com/CO/Montrose	</v>
      <v xml:space="preserve">http://creativecommons.org/licenses/by-sa/3.0/		</v>
    </spb>
    <spb s="1">
      <v>2460</v>
      <v>2461</v>
      <v>2460</v>
      <v>2460</v>
      <v>2460</v>
      <v>2461</v>
      <v>2460</v>
      <v>2460</v>
      <v>2460</v>
      <v>2460</v>
    </spb>
    <spb s="0">
      <v xml:space="preserve">Wikipedia	</v>
      <v xml:space="preserve">CC-BY-SA	</v>
      <v xml:space="preserve">http://en.wikipedia.org/wiki/Blaine,_Minnesota	</v>
      <v xml:space="preserve">http://creativecommons.org/licenses/by-sa/3.0/	</v>
    </spb>
    <spb s="0">
      <v xml:space="preserve">Wikipedia	US Census	Walkscore	</v>
      <v xml:space="preserve">CC-BY-SA			</v>
      <v xml:space="preserve">http://en.wikipedia.org/wiki/Blaine,_Minnesota	http://www.census.gov/quickfacts/table/RHI225213/2706382	https://www.walkscore.com/MN/Blaine	</v>
      <v xml:space="preserve">http://creativecommons.org/licenses/by-sa/3.0/			</v>
    </spb>
    <spb s="0">
      <v xml:space="preserve">Wikipedia	US Census	</v>
      <v xml:space="preserve">CC-BY-SA		</v>
      <v xml:space="preserve">http://en.wikipedia.org/wiki/Blaine,_Minnesota	http://www.census.gov/quickfacts/table/RHI225213/2706382	</v>
      <v xml:space="preserve">http://creativecommons.org/licenses/by-sa/3.0/		</v>
    </spb>
    <spb s="26">
      <v>2463</v>
      <v>2464</v>
      <v>2463</v>
      <v>2464</v>
      <v>2463</v>
      <v>2465</v>
      <v>2465</v>
      <v>2465</v>
    </spb>
    <spb s="0">
      <v xml:space="preserve">Wikipedia	</v>
      <v xml:space="preserve">CC BY-SA 3.0	</v>
      <v xml:space="preserve">http://en.wikipedia.org/wiki/Blaine,_Minnesota	</v>
      <v xml:space="preserve">https://creativecommons.org/licenses/by-sa/3.0	</v>
    </spb>
    <spb s="0">
      <v xml:space="preserve">Wikipedia	</v>
      <v xml:space="preserve">CC-BY-SA	</v>
      <v xml:space="preserve">http://en.wikipedia.org/wiki/Russiaville,_Indiana	</v>
      <v xml:space="preserve">http://creativecommons.org/licenses/by-sa/3.0/	</v>
    </spb>
    <spb s="1">
      <v>2468</v>
      <v>2468</v>
      <v>2468</v>
      <v>2468</v>
      <v>2468</v>
      <v>2468</v>
      <v>2468</v>
      <v>2468</v>
      <v>2468</v>
      <v>2468</v>
    </spb>
    <spb s="0">
      <v xml:space="preserve">Wikipedia	</v>
      <v xml:space="preserve">CC-BY-SA	</v>
      <v xml:space="preserve">http://en.wikipedia.org/wiki/Whitehouse,_Texas	</v>
      <v xml:space="preserve">http://creativecommons.org/licenses/by-sa/3.0/	</v>
    </spb>
    <spb s="0">
      <v xml:space="preserve">Wikipedia	Wikipedia	</v>
      <v xml:space="preserve">CC-BY-SA	CC-BY-SA	</v>
      <v xml:space="preserve">http://en.wikipedia.org/wiki/Whitehouse,_Texas	http://fr.wikipedia.org/wiki/Whitehouse_(Texas)	</v>
      <v xml:space="preserve">http://creativecommons.org/licenses/by-sa/3.0/	http://creativecommons.org/licenses/by-sa/3.0/	</v>
    </spb>
    <spb s="26">
      <v>2470</v>
      <v>2470</v>
      <v>2470</v>
      <v>2470</v>
      <v>2470</v>
      <v>2470</v>
      <v>2470</v>
      <v>2471</v>
    </spb>
    <spb s="0">
      <v xml:space="preserve">Wikipedia	</v>
      <v xml:space="preserve">CC BY-SA 3.0	</v>
      <v xml:space="preserve">http://it.wikipedia.org/wiki/Whitehouse_(Texas)	</v>
      <v xml:space="preserve">https://creativecommons.org/licenses/by-sa/3.0	</v>
    </spb>
    <spb s="0">
      <v xml:space="preserve">Wikipedia	</v>
      <v xml:space="preserve">CC-BY-SA	</v>
      <v xml:space="preserve">http://en.wikipedia.org/wiki/Oak_Park,_Indiana	</v>
      <v xml:space="preserve">http://creativecommons.org/licenses/by-sa/3.0/	</v>
    </spb>
    <spb s="26">
      <v>2474</v>
      <v>2474</v>
      <v>2474</v>
      <v>2474</v>
      <v>2474</v>
      <v>2474</v>
      <v>2474</v>
      <v>2474</v>
    </spb>
    <spb s="7">
      <v>square km</v>
      <v>2007</v>
    </spb>
    <spb s="0">
      <v xml:space="preserve">Wikipedia	</v>
      <v xml:space="preserve">CC-BY-SA	</v>
      <v xml:space="preserve">http://en.wikipedia.org/wiki/Mount_Olive,_Jefferson_County,_Alabama	</v>
      <v xml:space="preserve">http://creativecommons.org/licenses/by-sa/3.0/	</v>
    </spb>
    <spb s="0">
      <v xml:space="preserve">Wikipedia	Wikipedia	</v>
      <v xml:space="preserve">CC-BY-SA	CC-BY-SA	</v>
      <v xml:space="preserve">http://en.wikipedia.org/wiki/Mount_Olive,_Jefferson_County,_Alabama	http://es.wikipedia.org/wiki/Mount_Olive_(condado_de_Jefferson,_Alabama)	</v>
      <v xml:space="preserve">http://creativecommons.org/licenses/by-sa/3.0/	http://creativecommons.org/licenses/by-sa/3.0/	</v>
    </spb>
    <spb s="1">
      <v>2477</v>
      <v>2477</v>
      <v>2478</v>
      <v>2478</v>
      <v>2477</v>
      <v>2477</v>
      <v>2477</v>
      <v>2477</v>
      <v>2477</v>
      <v>2478</v>
    </spb>
    <spb s="0">
      <v xml:space="preserve">Wikipedia	</v>
      <v xml:space="preserve">CC-BY-SA	</v>
      <v xml:space="preserve">http://en.wikipedia.org/wiki/Romulus,_Alabama	</v>
      <v xml:space="preserve">http://creativecommons.org/licenses/by-sa/3.0/	</v>
    </spb>
    <spb s="68">
      <v>2480</v>
      <v>2480</v>
      <v>2480</v>
      <v>2480</v>
      <v>2480</v>
    </spb>
    <spb s="2">
      <v>47</v>
      <v>Name</v>
      <v>LearnMoreOnLink</v>
    </spb>
    <spb s="0">
      <v xml:space="preserve">Wikipedia	</v>
      <v xml:space="preserve">CC-BY-SA	</v>
      <v xml:space="preserve">http://en.wikipedia.org/wiki/Downey,_California	</v>
      <v xml:space="preserve">http://creativecommons.org/licenses/by-sa/3.0/	</v>
    </spb>
    <spb s="0">
      <v xml:space="preserve">Wikipedia	US Census	Sec	</v>
      <v xml:space="preserve">CC-BY-SA			</v>
      <v xml:space="preserve">http://en.wikipedia.org/wiki/Downey,_California	http://www.census.gov/quickfacts/table/PST120214/0619766	https://www.sec.gov/cgi-bin/browse-edgar?action=getcompany&amp;CIK=0001372647	</v>
      <v xml:space="preserve">http://creativecommons.org/licenses/by-sa/3.0/			</v>
    </spb>
    <spb s="0">
      <v xml:space="preserve">Wikipedia	US Census	Wikipedia	Sec	</v>
      <v xml:space="preserve">CC-BY-SA		CC-BY-SA		</v>
      <v xml:space="preserve">http://en.wikipedia.org/wiki/Downey,_California	http://www.census.gov/quickfacts/table/PST120214/0619766	https://en.wikipedia.org/wiki/Downey,_California	https://www.sec.gov/cgi-bin/browse-edgar?action=getcompany&amp;CIK=0001372647	</v>
      <v xml:space="preserve">http://creativecommons.org/licenses/by-sa/3.0/		http://creativecommons.org/licenses/by-sa/3.0/		</v>
    </spb>
    <spb s="0">
      <v xml:space="preserve">Wikipedia	US Census	</v>
      <v xml:space="preserve">CC-BY-SA		</v>
      <v xml:space="preserve">http://en.wikipedia.org/wiki/Downey,_California	http://www.census.gov/quickfacts/table/PST120214/0619766	</v>
      <v xml:space="preserve">http://creativecommons.org/licenses/by-sa/3.0/		</v>
    </spb>
    <spb s="1">
      <v>2483</v>
      <v>2484</v>
      <v>2483</v>
      <v>2483</v>
      <v>2483</v>
      <v>2484</v>
      <v>2483</v>
      <v>2485</v>
      <v>2485</v>
      <v>2486</v>
    </spb>
    <spb s="0">
      <v xml:space="preserve">Wikipedia	</v>
      <v xml:space="preserve">Public domain	</v>
      <v xml:space="preserve">http://en.wikipedia.org/wiki/Downey,_California	</v>
      <v xml:space="preserve">http://en.wikipedia.org/wiki/Public_domain	</v>
    </spb>
    <spb s="0">
      <v xml:space="preserve">Wikipedia	</v>
      <v xml:space="preserve">CC-BY-SA	</v>
      <v xml:space="preserve">http://en.wikipedia.org/wiki/Santa_Ana,_California	</v>
      <v xml:space="preserve">http://creativecommons.org/licenses/by-sa/3.0/	</v>
    </spb>
    <spb s="0">
      <v xml:space="preserve">Wikipedia	US Census	Wikipedia	Sec	</v>
      <v xml:space="preserve">CC-BY-SA		CC-BY-SA		</v>
      <v xml:space="preserve">http://en.wikipedia.org/wiki/Santa_Ana,_California	http://www.census.gov/quickfacts/table/RHI125214/0669000	https://en.wikipedia.org/wiki/Santa_Ana,_California	https://www.sec.gov/cgi-bin/browse-edgar?action=getcompany&amp;CIK=0001776033	</v>
      <v xml:space="preserve">http://creativecommons.org/licenses/by-sa/3.0/		http://creativecommons.org/licenses/by-sa/3.0/		</v>
    </spb>
    <spb s="0">
      <v xml:space="preserve">Wikipedia	US Census	</v>
      <v xml:space="preserve">CC-BY-SA		</v>
      <v xml:space="preserve">http://en.wikipedia.org/wiki/Santa_Ana,_California	http://www.census.gov/quickfacts/table/RHI125214/0669000	</v>
      <v xml:space="preserve">http://creativecommons.org/licenses/by-sa/3.0/		</v>
    </spb>
    <spb s="1">
      <v>2489</v>
      <v>2490</v>
      <v>2489</v>
      <v>2489</v>
      <v>2489</v>
      <v>2490</v>
      <v>2489</v>
      <v>2490</v>
      <v>2490</v>
      <v>2491</v>
    </spb>
    <spb s="0">
      <v xml:space="preserve">Wikipedia	</v>
      <v xml:space="preserve">CC BY-SA 3.0	</v>
      <v xml:space="preserve">http://zh.wikipedia.org/wiki/圣安娜_(加利福尼亚州)	</v>
      <v xml:space="preserve">https://creativecommons.org/licenses/by-sa/3.0	</v>
    </spb>
    <spb s="0">
      <v xml:space="preserve">Wikipedia	</v>
      <v xml:space="preserve">CC-BY-SA	</v>
      <v xml:space="preserve">http://en.wikipedia.org/wiki/Groveport,_Ohio	</v>
      <v xml:space="preserve">http://creativecommons.org/licenses/by-sa/3.0/	</v>
    </spb>
    <spb s="0">
      <v xml:space="preserve">Wikipedia	Wikipedia	</v>
      <v xml:space="preserve">CC-BY-SA	CC-BY-SA	</v>
      <v xml:space="preserve">http://en.wikipedia.org/wiki/Groveport,_Ohio	https://en.wikipedia.org/wiki/Groveport,_Ohio	</v>
      <v xml:space="preserve">http://creativecommons.org/licenses/by-sa/3.0/	http://creativecommons.org/licenses/by-sa/3.0/	</v>
    </spb>
    <spb s="1">
      <v>2494</v>
      <v>2494</v>
      <v>2494</v>
      <v>2494</v>
      <v>2494</v>
      <v>2494</v>
      <v>2494</v>
      <v>2495</v>
      <v>2495</v>
      <v>2494</v>
    </spb>
    <spb s="0">
      <v xml:space="preserve">Wikipedia	</v>
      <v xml:space="preserve">CC-BY-SA	</v>
      <v xml:space="preserve">http://en.wikipedia.org/wiki/Sunfield_Township,_Michigan	</v>
      <v xml:space="preserve">http://creativecommons.org/licenses/by-sa/3.0/	</v>
    </spb>
    <spb s="45">
      <v>2497</v>
      <v>2497</v>
      <v>2497</v>
      <v>2497</v>
      <v>2497</v>
      <v>2497</v>
      <v>2497</v>
      <v>2497</v>
      <v>2497</v>
    </spb>
    <spb s="0">
      <v xml:space="preserve">Wikipedia	Wikipedia	</v>
      <v xml:space="preserve">CC-BY-SA	CC-BY-SA	</v>
      <v xml:space="preserve">http://en.wikipedia.org/wiki/Howell,_Michigan	http://es.wikipedia.org/wiki/Howell_(Míchigan)	</v>
      <v xml:space="preserve">http://creativecommons.org/licenses/by-sa/3.0/	http://creativecommons.org/licenses/by-sa/3.0/	</v>
    </spb>
    <spb s="0">
      <v xml:space="preserve">Wikipedia	</v>
      <v xml:space="preserve">CC-BY-SA	</v>
      <v xml:space="preserve">http://en.wikipedia.org/wiki/Howell,_Michigan	</v>
      <v xml:space="preserve">http://creativecommons.org/licenses/by-sa/3.0/	</v>
    </spb>
    <spb s="0">
      <v xml:space="preserve">Wikipedia	Wikipedia	</v>
      <v xml:space="preserve">CC-BY-SA	CC-BY-SA	</v>
      <v xml:space="preserve">http://en.wikipedia.org/wiki/Howell,_Michigan	https://en.wikipedia.org/wiki/Howell,_Michigan	</v>
      <v xml:space="preserve">http://creativecommons.org/licenses/by-sa/3.0/	http://creativecommons.org/licenses/by-sa/3.0/	</v>
    </spb>
    <spb s="26">
      <v>2499</v>
      <v>2500</v>
      <v>2500</v>
      <v>2500</v>
      <v>2500</v>
      <v>2501</v>
      <v>2501</v>
      <v>2500</v>
    </spb>
    <spb s="0">
      <v xml:space="preserve">Wikipedia	</v>
      <v xml:space="preserve">CC-BY-SA	</v>
      <v xml:space="preserve">http://en.wikipedia.org/wiki/Brookfield,_Wisconsin	</v>
      <v xml:space="preserve">http://creativecommons.org/licenses/by-sa/3.0/	</v>
    </spb>
    <spb s="0">
      <v xml:space="preserve">Wikipedia	Wikipedia	</v>
      <v xml:space="preserve">CC-BY-SA	CC-BY-SA	</v>
      <v xml:space="preserve">http://en.wikipedia.org/wiki/Brookfield,_Wisconsin	http://en.wikipedia.org/wiki/Brookfield_(town),_Wisconsin	</v>
      <v xml:space="preserve">http://creativecommons.org/licenses/by-sa/3.0/	http://creativecommons.org/licenses/by-sa/3.0/	</v>
    </spb>
    <spb s="30">
      <v>2503</v>
      <v>2504</v>
      <v>2504</v>
      <v>2503</v>
      <v>2504</v>
      <v>2504</v>
      <v>2504</v>
    </spb>
    <spb s="0">
      <v xml:space="preserve">Wikipedia	</v>
      <v xml:space="preserve">CC-BY-SA	</v>
      <v xml:space="preserve">http://en.wikipedia.org/wiki/Highlands_Ranch,_Colorado	</v>
      <v xml:space="preserve">http://creativecommons.org/licenses/by-sa/3.0/	</v>
    </spb>
    <spb s="0">
      <v xml:space="preserve">Wikipedia	Sec	Walkscore	</v>
      <v xml:space="preserve">CC-BY-SA			</v>
      <v xml:space="preserve">http://en.wikipedia.org/wiki/Highlands_Ranch,_Colorado	https://www.sec.gov/cgi-bin/browse-edgar?action=getcompany&amp;CIK=0001764970	https://www.walkscore.com/CO/Highlands_Ranch	</v>
      <v xml:space="preserve">http://creativecommons.org/licenses/by-sa/3.0/			</v>
    </spb>
    <spb s="0">
      <v xml:space="preserve">Wikipedia	Wikipedia	</v>
      <v xml:space="preserve">CC-BY-SA	CC-BY-SA	</v>
      <v xml:space="preserve">http://en.wikipedia.org/wiki/Highlands_Ranch,_Colorado	http://it.wikipedia.org/wiki/Highlands_Ranch	</v>
      <v xml:space="preserve">http://creativecommons.org/licenses/by-sa/3.0/	http://creativecommons.org/licenses/by-sa/3.0/	</v>
    </spb>
    <spb s="0">
      <v xml:space="preserve">Wikipedia	Wikipedia	Sec	</v>
      <v xml:space="preserve">CC-BY-SA	CC-BY-SA		</v>
      <v xml:space="preserve">http://en.wikipedia.org/wiki/Highlands_Ranch,_Colorado	https://en.wikipedia.org/wiki/Highlands_Ranch,_Colorado	https://www.sec.gov/cgi-bin/browse-edgar?action=getcompany&amp;CIK=0001764970	</v>
      <v xml:space="preserve">http://creativecommons.org/licenses/by-sa/3.0/	http://creativecommons.org/licenses/by-sa/3.0/		</v>
    </spb>
    <spb s="0">
      <v xml:space="preserve">Wikipedia	Wikipedia	</v>
      <v xml:space="preserve">CC-BY-SA	CC-BY-SA	</v>
      <v xml:space="preserve">http://en.wikipedia.org/wiki/Highlands_Ranch,_Colorado	http://es.wikipedia.org/wiki/Highlands_Ranch	</v>
      <v xml:space="preserve">http://creativecommons.org/licenses/by-sa/3.0/	http://creativecommons.org/licenses/by-sa/3.0/	</v>
    </spb>
    <spb s="1">
      <v>2506</v>
      <v>2507</v>
      <v>2508</v>
      <v>2508</v>
      <v>2506</v>
      <v>2507</v>
      <v>2506</v>
      <v>2509</v>
      <v>2509</v>
      <v>2510</v>
    </spb>
    <spb s="0">
      <v xml:space="preserve">Wikipedia	</v>
      <v xml:space="preserve">CC-BY-SA-3.0	</v>
      <v xml:space="preserve">http://zh.wikipedia.org/wiki/海蘭茲牧場_(科羅拉多州)	</v>
      <v xml:space="preserve">http://creativecommons.org/licenses/by-sa/3.0/	</v>
    </spb>
    <spb s="0">
      <v xml:space="preserve">Wikipedia	</v>
      <v xml:space="preserve">CC-BY-SA	</v>
      <v xml:space="preserve">http://en.wikipedia.org/wiki/La_Mesa,_California	</v>
      <v xml:space="preserve">http://creativecommons.org/licenses/by-sa/3.0/	</v>
    </spb>
    <spb s="0">
      <v xml:space="preserve">Wikipedia	Sec	</v>
      <v xml:space="preserve">CC-BY-SA		</v>
      <v xml:space="preserve">http://en.wikipedia.org/wiki/La_Mesa,_California	https://www.sec.gov/cgi-bin/browse-edgar?action=getcompany&amp;CIK=0001803255	</v>
      <v xml:space="preserve">http://creativecommons.org/licenses/by-sa/3.0/		</v>
    </spb>
    <spb s="0">
      <v xml:space="preserve">Wikipedia	Wikipedia	</v>
      <v xml:space="preserve">CC-BY-SA	CC-BY-SA	</v>
      <v xml:space="preserve">http://en.wikipedia.org/wiki/La_Mesa,_California	http://it.wikipedia.org/wiki/La_Mesa_(California)	</v>
      <v xml:space="preserve">http://creativecommons.org/licenses/by-sa/3.0/	http://creativecommons.org/licenses/by-sa/3.0/	</v>
    </spb>
    <spb s="0">
      <v xml:space="preserve">Wikipedia	Wikipedia	Sec	</v>
      <v xml:space="preserve">CC-BY-SA	CC-BY-SA		</v>
      <v xml:space="preserve">http://en.wikipedia.org/wiki/La_Mesa,_California	https://en.wikipedia.org/wiki/La_Mesa,_California	https://www.sec.gov/cgi-bin/browse-edgar?action=getcompany&amp;CIK=0001803255	</v>
      <v xml:space="preserve">http://creativecommons.org/licenses/by-sa/3.0/	http://creativecommons.org/licenses/by-sa/3.0/		</v>
    </spb>
    <spb s="45">
      <v>2513</v>
      <v>2514</v>
      <v>2515</v>
      <v>2515</v>
      <v>2514</v>
      <v>2513</v>
      <v>2516</v>
      <v>2516</v>
      <v>2513</v>
    </spb>
    <spb s="0">
      <v xml:space="preserve">Wikipedia	</v>
      <v xml:space="preserve">Public domain	</v>
      <v xml:space="preserve">http://it.wikipedia.org/wiki/La_Mesa_(California)	</v>
      <v xml:space="preserve">http://en.wikipedia.org/wiki/Public_domain	</v>
    </spb>
    <spb s="0">
      <v xml:space="preserve">Wikipedia	</v>
      <v xml:space="preserve">CC-BY-SA	</v>
      <v xml:space="preserve">http://en.wikipedia.org/wiki/La_Grange,_Illinois	</v>
      <v xml:space="preserve">http://creativecommons.org/licenses/by-sa/3.0/	</v>
    </spb>
    <spb s="0">
      <v xml:space="preserve">Wikipedia	Wikipedia	</v>
      <v xml:space="preserve">CC-BY-SA	CC-BY-SA	</v>
      <v xml:space="preserve">http://en.wikipedia.org/wiki/La_Grange,_Illinois	https://en.wikipedia.org/wiki/La_Grange,_Illinois	</v>
      <v xml:space="preserve">http://creativecommons.org/licenses/by-sa/3.0/	http://creativecommons.org/licenses/by-sa/3.0/	</v>
    </spb>
    <spb s="0">
      <v xml:space="preserve">Wikipedia	Wikipedia	</v>
      <v xml:space="preserve">CC-BY-SA	CC-BY-SA	</v>
      <v xml:space="preserve">http://en.wikipedia.org/wiki/La_Grange,_Illinois	http://fr.wikipedia.org/wiki/La_Grange_(Illinois)	</v>
      <v xml:space="preserve">http://creativecommons.org/licenses/by-sa/3.0/	http://creativecommons.org/licenses/by-sa/3.0/	</v>
    </spb>
    <spb s="69">
      <v>2519</v>
      <v>2519</v>
      <v>2519</v>
      <v>2519</v>
      <v>2519</v>
      <v>2520</v>
      <v>2521</v>
    </spb>
    <spb s="0">
      <v xml:space="preserve">Wikipedia	</v>
      <v xml:space="preserve">CC BY-SA 2.5	</v>
      <v xml:space="preserve">http://fr.wikipedia.org/wiki/La_Grange_(Illinois)	</v>
      <v xml:space="preserve">https://creativecommons.org/licenses/by-sa/2.5	</v>
    </spb>
    <spb s="0">
      <v xml:space="preserve">Wikipedia	</v>
      <v xml:space="preserve">CC-BY-SA	</v>
      <v xml:space="preserve">http://en.wikipedia.org/wiki/Maracaibo	</v>
      <v xml:space="preserve">http://creativecommons.org/licenses/by-sa/3.0/	</v>
    </spb>
    <spb s="0">
      <v xml:space="preserve">Wikipedia	Wikipedia	</v>
      <v xml:space="preserve">CC-BY-SA	CC-BY-SA	</v>
      <v xml:space="preserve">http://en.wikipedia.org/wiki/Maracaibo	https://en.wikipedia.org/wiki/Maracaibo	</v>
      <v xml:space="preserve">http://creativecommons.org/licenses/by-sa/3.0/	http://creativecommons.org/licenses/by-sa/3.0/	</v>
    </spb>
    <spb s="27">
      <v>2524</v>
      <v>2524</v>
      <v>2524</v>
      <v>2524</v>
      <v>2524</v>
      <v>2525</v>
      <v>2524</v>
    </spb>
    <spb s="7">
      <v>square km</v>
      <v>2011</v>
    </spb>
    <spb s="0">
      <v xml:space="preserve">Wikipedia	</v>
      <v xml:space="preserve">CC-BY-SA	</v>
      <v xml:space="preserve">http://en.wikipedia.org/wiki/Zulia	</v>
      <v xml:space="preserve">http://creativecommons.org/licenses/by-sa/3.0/	</v>
    </spb>
    <spb s="0">
      <v xml:space="preserve">Wikipedia	Tasteatlas	</v>
      <v xml:space="preserve">CC-BY-SA		</v>
      <v xml:space="preserve">http://en.wikipedia.org/wiki/Zulia	https://www.tasteatlas.com/zulia	</v>
      <v xml:space="preserve">http://creativecommons.org/licenses/by-sa/3.0/		</v>
    </spb>
    <spb s="46">
      <v>2528</v>
      <v>2529</v>
      <v>2528</v>
      <v>2529</v>
      <v>2528</v>
      <v>2528</v>
      <v>2528</v>
      <v>2528</v>
      <v>2528</v>
    </spb>
    <spb s="0">
      <v xml:space="preserve">Wikipedia	Cia	travel.state.gov	</v>
      <v xml:space="preserve">CC-BY-SA			</v>
      <v xml:space="preserve">http://en.wikipedia.org/wiki/Venezuela	https://www.cia.gov/library/publications/the-world-factbook/geos/ve.html?Transportation	https://travel.state.gov/content/travel/en/international-travel/International-Travel-Country-Information-Pages/Venezuela.html	</v>
      <v xml:space="preserve">http://creativecommons.org/licenses/by-sa/3.0/			</v>
    </spb>
    <spb s="0">
      <v xml:space="preserve">Cia	</v>
      <v xml:space="preserve">	</v>
      <v xml:space="preserve">https://www.cia.gov/library/publications/the-world-factbook/geos/ve.html?Transportation	</v>
      <v xml:space="preserve">	</v>
    </spb>
    <spb s="0">
      <v xml:space="preserve">Wikipedia	Cia	Wikipedia	travel.state.gov	</v>
      <v xml:space="preserve">CC-BY-SA		CC-BY-SA		</v>
      <v xml:space="preserve">http://en.wikipedia.org/wiki/Venezuela	https://www.cia.gov/library/publications/the-world-factbook/geos/ve.html?Transportation	https://en.wikipedia.org/wiki/Venezuela	https://travel.state.gov/content/travel/en/international-travel/International-Travel-Country-Information-Pages/Venezuela.html	</v>
      <v xml:space="preserve">http://creativecommons.org/licenses/by-sa/3.0/		http://creativecommons.org/licenses/by-sa/3.0/		</v>
    </spb>
    <spb s="0">
      <v xml:space="preserve">Wikipedia	</v>
      <v xml:space="preserve">CC-BY-SA	</v>
      <v xml:space="preserve">http://en.wikipedia.org/wiki/Venezuela	</v>
      <v xml:space="preserve">http://creativecommons.org/licenses/by-sa/3.0/	</v>
    </spb>
    <spb s="0">
      <v xml:space="preserve">Wikipedia	Cia	</v>
      <v xml:space="preserve">CC-BY-SA		</v>
      <v xml:space="preserve">http://en.wikipedia.org/wiki/Venezuela	https://www.cia.gov/library/publications/the-world-factbook/geos/ve.html?Transportation	</v>
      <v xml:space="preserve">http://creativecommons.org/licenses/by-sa/3.0/		</v>
    </spb>
    <spb s="0">
      <v xml:space="preserve">Wikipedia	Wikipedia	Cia	travel.state.gov	</v>
      <v xml:space="preserve">CC-BY-SA	CC-BY-SA			</v>
      <v xml:space="preserve">http://en.wikipedia.org/wiki/Venezuela	http://fr.wikipedia.org/wiki/Venezuela	https://www.cia.gov/library/publications/the-world-factbook/geos/ve.html?Transportation	https://travel.state.gov/content/travel/en/international-travel/International-Travel-Country-Information-Pages/Venezuela.html	</v>
      <v xml:space="preserve">http://creativecommons.org/licenses/by-sa/3.0/	http://creativecommons.org/licenses/by-sa/3.0/			</v>
    </spb>
    <spb s="70">
      <v>26</v>
      <v>2531</v>
      <v>2532</v>
      <v>2533</v>
      <v>30</v>
      <v>31</v>
      <v>2533</v>
      <v>2534</v>
      <v>2534</v>
      <v>2535</v>
      <v>2536</v>
      <v>2534</v>
      <v>2534</v>
      <v>2532</v>
      <v>35</v>
      <v>2531</v>
      <v>2532</v>
      <v>37</v>
      <v>2534</v>
      <v>39</v>
      <v>40</v>
      <v>41</v>
      <v>2532</v>
      <v>2532</v>
      <v>2536</v>
      <v>2532</v>
      <v>43</v>
      <v>44</v>
      <v>45</v>
      <v>46</v>
      <v>2532</v>
      <v>2531</v>
      <v>2532</v>
      <v>2532</v>
      <v>2532</v>
      <v>2532</v>
      <v>2532</v>
      <v>2532</v>
      <v>2532</v>
      <v>2532</v>
      <v>2532</v>
      <v>2532</v>
      <v>47</v>
    </spb>
    <spb s="2">
      <v>48</v>
      <v>Name</v>
      <v>LearnMoreOnLink</v>
    </spb>
    <spb s="64">
      <v>2016</v>
      <v>2014</v>
      <v>square km</v>
      <v>per thousand (2018)</v>
      <v>2019</v>
      <v>2016</v>
      <v>2018</v>
      <v>per liter (2016)</v>
      <v>2019</v>
      <v>years (2018)</v>
      <v>per thousand (2018)</v>
      <v>2019</v>
      <v>2017</v>
      <v>2016</v>
      <v>2019</v>
      <v>2016</v>
      <v>2001</v>
      <v>kilotons per year (2016)</v>
      <v>deaths per 100,000 (2017)</v>
      <v>kWh (2014)</v>
      <v>2013</v>
      <v>2002</v>
      <v>2006</v>
      <v>2006</v>
      <v>2006</v>
      <v>2006</v>
      <v>2006</v>
      <v>2015</v>
      <v>2006</v>
      <v>2006</v>
      <v>2017</v>
      <v>2009</v>
      <v>2019</v>
    </spb>
    <spb s="0">
      <v xml:space="preserve">Wikipedia	</v>
      <v xml:space="preserve">CC-BY-SA	</v>
      <v xml:space="preserve">http://en.wikipedia.org/wiki/Sahuarita,_Arizona	</v>
      <v xml:space="preserve">http://creativecommons.org/licenses/by-sa/3.0/	</v>
    </spb>
    <spb s="0">
      <v xml:space="preserve">Wikipedia	US Census	Walkscore	</v>
      <v xml:space="preserve">CC-BY-SA			</v>
      <v xml:space="preserve">http://en.wikipedia.org/wiki/Sahuarita,_Arizona	http://www.census.gov/quickfacts/table/PST045215/0462140	https://www.walkscore.com/AZ/Sahuarita	</v>
      <v xml:space="preserve">http://creativecommons.org/licenses/by-sa/3.0/			</v>
    </spb>
    <spb s="0">
      <v xml:space="preserve">Wikipedia	Wikipedia	</v>
      <v xml:space="preserve">CC-BY-SA	CC-BY-SA	</v>
      <v xml:space="preserve">http://en.wikipedia.org/wiki/Sahuarita,_Arizona	http://it.wikipedia.org/wiki/Sahuarita	</v>
      <v xml:space="preserve">http://creativecommons.org/licenses/by-sa/3.0/	http://creativecommons.org/licenses/by-sa/3.0/	</v>
    </spb>
    <spb s="0">
      <v xml:space="preserve">Wikipedia	US Census	</v>
      <v xml:space="preserve">CC-BY-SA		</v>
      <v xml:space="preserve">http://en.wikipedia.org/wiki/Sahuarita,_Arizona	http://www.census.gov/quickfacts/table/PST045215/0462140	</v>
      <v xml:space="preserve">http://creativecommons.org/licenses/by-sa/3.0/		</v>
    </spb>
    <spb s="1">
      <v>2540</v>
      <v>2541</v>
      <v>2542</v>
      <v>2542</v>
      <v>2540</v>
      <v>2541</v>
      <v>2540</v>
      <v>2543</v>
      <v>2543</v>
      <v>2540</v>
    </spb>
    <spb s="0">
      <v xml:space="preserve">Wikipedia	</v>
      <v xml:space="preserve">CC-BY-SA	</v>
      <v xml:space="preserve">http://en.wikipedia.org/wiki/Kailua,_Hawaii	</v>
      <v xml:space="preserve">http://creativecommons.org/licenses/by-sa/3.0/	</v>
    </spb>
    <spb s="0">
      <v xml:space="preserve">Wikipedia	</v>
      <v xml:space="preserve">CC-BY-SA	</v>
      <v xml:space="preserve">http://en.wikipedia.org/wiki/Kailua,_Honolulu_County,_Hawaii	</v>
      <v xml:space="preserve">http://creativecommons.org/licenses/by-sa/3.0/	</v>
    </spb>
    <spb s="0">
      <v xml:space="preserve">Wikipedia	Wikipedia	</v>
      <v xml:space="preserve">CC-BY-SA	CC-BY-SA	</v>
      <v xml:space="preserve">http://en.wikipedia.org/wiki/Kailua,_Honolulu_County,_Hawaii	http://en.wikipedia.org/wiki/Kailua,_Hawaii	</v>
      <v xml:space="preserve">http://creativecommons.org/licenses/by-sa/3.0/	http://creativecommons.org/licenses/by-sa/3.0/	</v>
    </spb>
    <spb s="1">
      <v>2545</v>
      <v>2546</v>
      <v>2546</v>
      <v>2546</v>
      <v>2545</v>
      <v>2546</v>
      <v>2547</v>
      <v>2547</v>
      <v>2547</v>
      <v>2547</v>
    </spb>
    <spb s="0">
      <v xml:space="preserve">Wikipedia	</v>
      <v xml:space="preserve">CC-BY-SA	</v>
      <v xml:space="preserve">http://en.wikipedia.org/wiki/Oakwood,_Cuyahoga_County,_Ohio	</v>
      <v xml:space="preserve">http://creativecommons.org/licenses/by-sa/3.0/	</v>
    </spb>
    <spb s="0">
      <v xml:space="preserve">Wikipedia	Sec	</v>
      <v xml:space="preserve">CC-BY-SA		</v>
      <v xml:space="preserve">http://en.wikipedia.org/wiki/Oakwood,_Cuyahoga_County,_Ohio	https://www.sec.gov/cgi-bin/browse-edgar?action=getcompany&amp;CIK=0001597313	</v>
      <v xml:space="preserve">http://creativecommons.org/licenses/by-sa/3.0/		</v>
    </spb>
    <spb s="1">
      <v>2549</v>
      <v>2549</v>
      <v>2549</v>
      <v>2549</v>
      <v>2549</v>
      <v>2549</v>
      <v>2549</v>
      <v>2550</v>
      <v>2550</v>
      <v>2549</v>
    </spb>
    <spb s="0">
      <v xml:space="preserve">Wikipedia	</v>
      <v xml:space="preserve">CC-BY-SA	</v>
      <v xml:space="preserve">http://en.wikipedia.org/wiki/West_Palm_Beach,_Florida	</v>
      <v xml:space="preserve">http://creativecommons.org/licenses/by-sa/3.0/	</v>
    </spb>
    <spb s="0">
      <v xml:space="preserve">Wikipedia	Wikipedia	Sec	</v>
      <v xml:space="preserve">CC-BY-SA	CC-BY-SA		</v>
      <v xml:space="preserve">http://en.wikipedia.org/wiki/West_Palm_Beach,_Florida	https://en.wikipedia.org/wiki/West_Palm_Beach,_Florida	https://www.sec.gov/cgi-bin/browse-edgar?action=getcompany&amp;CIK=0001874999	</v>
      <v xml:space="preserve">http://creativecommons.org/licenses/by-sa/3.0/	http://creativecommons.org/licenses/by-sa/3.0/		</v>
    </spb>
    <spb s="0">
      <v xml:space="preserve">Wikipedia	Wikipedia	Wikipedia	Sec	</v>
      <v xml:space="preserve">CC-BY-SA	CC-BY-SA	CC-BY-SA		</v>
      <v xml:space="preserve">http://en.wikipedia.org/wiki/West_Palm_Beach,_Florida	http://en.wikipedia.org/wiki/Timeline_of_West_Palm_Beach,_Florida	https://en.wikipedia.org/wiki/West_Palm_Beach,_Florida	https://www.sec.gov/cgi-bin/browse-edgar?action=getcompany&amp;CIK=0001874999	</v>
      <v xml:space="preserve">http://creativecommons.org/licenses/by-sa/3.0/	http://creativecommons.org/licenses/by-sa/3.0/	http://creativecommons.org/licenses/by-sa/3.0/		</v>
    </spb>
    <spb s="26">
      <v>2552</v>
      <v>2553</v>
      <v>2552</v>
      <v>2553</v>
      <v>2552</v>
      <v>2553</v>
      <v>2554</v>
      <v>2552</v>
    </spb>
    <spb s="0">
      <v xml:space="preserve">Wikipedia	</v>
      <v xml:space="preserve">CC-BY-SA	</v>
      <v xml:space="preserve">http://en.wikipedia.org/wiki/Winfield,_Illinois	</v>
      <v xml:space="preserve">http://creativecommons.org/licenses/by-sa/3.0/	</v>
    </spb>
    <spb s="0">
      <v xml:space="preserve">Wikipedia	Wikipedia	</v>
      <v xml:space="preserve">CC-BY-SA	CC-BY-SA	</v>
      <v xml:space="preserve">http://en.wikipedia.org/wiki/Winfield,_Illinois	http://fr.wikipedia.org/wiki/Winfield_(Illinois)	</v>
      <v xml:space="preserve">http://creativecommons.org/licenses/by-sa/3.0/	http://creativecommons.org/licenses/by-sa/3.0/	</v>
    </spb>
    <spb s="26">
      <v>2556</v>
      <v>2556</v>
      <v>2556</v>
      <v>2556</v>
      <v>2556</v>
      <v>2556</v>
      <v>2556</v>
      <v>2557</v>
    </spb>
    <spb s="0">
      <v xml:space="preserve">Wikipedia	</v>
      <v xml:space="preserve">CC-BY-SA	</v>
      <v xml:space="preserve">http://en.wikipedia.org/wiki/Gallatin,_Tennessee	</v>
      <v xml:space="preserve">http://creativecommons.org/licenses/by-sa/3.0/	</v>
    </spb>
    <spb s="0">
      <v xml:space="preserve">Wikipedia	US Census	</v>
      <v xml:space="preserve">CC-BY-SA		</v>
      <v xml:space="preserve">http://en.wikipedia.org/wiki/Gallatin,_Tennessee	http://www.census.gov/quickfacts/table/PST120214/4728540	</v>
      <v xml:space="preserve">http://creativecommons.org/licenses/by-sa/3.0/		</v>
    </spb>
    <spb s="0">
      <v xml:space="preserve">Wikipedia	US Census	Wikipedia	</v>
      <v xml:space="preserve">CC-BY-SA		CC-BY-SA	</v>
      <v xml:space="preserve">http://en.wikipedia.org/wiki/Gallatin,_Tennessee	http://www.census.gov/quickfacts/table/PST120214/4728540	https://en.wikipedia.org/wiki/Gallatin,_Tennessee	</v>
      <v xml:space="preserve">http://creativecommons.org/licenses/by-sa/3.0/		http://creativecommons.org/licenses/by-sa/3.0/	</v>
    </spb>
    <spb s="26">
      <v>2559</v>
      <v>2560</v>
      <v>2559</v>
      <v>2560</v>
      <v>2559</v>
      <v>2561</v>
      <v>2561</v>
      <v>2559</v>
    </spb>
    <spb s="0">
      <v xml:space="preserve">Wikipedia	</v>
      <v xml:space="preserve">CC BY-SA 3.0	</v>
      <v xml:space="preserve">http://en.wikipedia.org/wiki/Gallatin,_Tennessee	</v>
      <v xml:space="preserve">https://creativecommons.org/licenses/by-sa/3.0	</v>
    </spb>
    <spb s="0">
      <v xml:space="preserve">Wikipedia	</v>
      <v xml:space="preserve">CC-BY-SA	</v>
      <v xml:space="preserve">http://en.wikipedia.org/wiki/Cypress,_California	</v>
      <v xml:space="preserve">http://creativecommons.org/licenses/by-sa/3.0/	</v>
    </spb>
    <spb s="0">
      <v xml:space="preserve">Wikipedia	Sec	</v>
      <v xml:space="preserve">CC-BY-SA		</v>
      <v xml:space="preserve">http://en.wikipedia.org/wiki/Cypress,_California	https://www.sec.gov/cgi-bin/browse-edgar?action=getcompany&amp;CIK=0001764718	</v>
      <v xml:space="preserve">http://creativecommons.org/licenses/by-sa/3.0/		</v>
    </spb>
    <spb s="0">
      <v xml:space="preserve">Wikipedia	Wikipedia	Sec	</v>
      <v xml:space="preserve">CC-BY-SA	CC-BY-SA		</v>
      <v xml:space="preserve">http://en.wikipedia.org/wiki/Cypress,_California	https://en.wikipedia.org/wiki/Cypress,_California	https://www.sec.gov/cgi-bin/browse-edgar?action=getcompany&amp;CIK=0001764718	</v>
      <v xml:space="preserve">http://creativecommons.org/licenses/by-sa/3.0/	http://creativecommons.org/licenses/by-sa/3.0/		</v>
    </spb>
    <spb s="0">
      <v xml:space="preserve">Wikipedia	Wikipedia	</v>
      <v xml:space="preserve">CC-BY-SA	CC-BY-SA	</v>
      <v xml:space="preserve">http://en.wikipedia.org/wiki/Cypress,_California	http://es.wikipedia.org/wiki/Cypress_(California)	</v>
      <v xml:space="preserve">http://creativecommons.org/licenses/by-sa/3.0/	http://creativecommons.org/licenses/by-sa/3.0/	</v>
    </spb>
    <spb s="26">
      <v>2564</v>
      <v>2565</v>
      <v>2564</v>
      <v>2565</v>
      <v>2564</v>
      <v>2566</v>
      <v>2566</v>
      <v>2567</v>
    </spb>
    <spb s="0">
      <v xml:space="preserve">Wikipedia	</v>
      <v xml:space="preserve">CC-BY-SA	</v>
      <v xml:space="preserve">http://en.wikipedia.org/wiki/Glenview,_Illinois	</v>
      <v xml:space="preserve">http://creativecommons.org/licenses/by-sa/3.0/	</v>
    </spb>
    <spb s="0">
      <v xml:space="preserve">Wikipedia	Wikipedia	Sec	</v>
      <v xml:space="preserve">CC-BY-SA	CC-BY-SA		</v>
      <v xml:space="preserve">http://en.wikipedia.org/wiki/Glenview,_Illinois	http://fr.wikipedia.org/wiki/Glenview_(Illinois)	https://www.sec.gov/cgi-bin/browse-edgar?action=getcompany&amp;CIK=0001844036	</v>
      <v xml:space="preserve">http://creativecommons.org/licenses/by-sa/3.0/	http://creativecommons.org/licenses/by-sa/3.0/		</v>
    </spb>
    <spb s="0">
      <v xml:space="preserve">Wikipedia	Wikipedia	</v>
      <v xml:space="preserve">CC-BY-SA	CC-BY-SA	</v>
      <v xml:space="preserve">http://en.wikipedia.org/wiki/Glenview,_Illinois	http://fr.wikipedia.org/wiki/Glenview_(Illinois)	</v>
      <v xml:space="preserve">http://creativecommons.org/licenses/by-sa/3.0/	http://creativecommons.org/licenses/by-sa/3.0/	</v>
    </spb>
    <spb s="0">
      <v xml:space="preserve">Wikipedia	Wikipedia	Wikipedia	Sec	</v>
      <v xml:space="preserve">CC-BY-SA	CC-BY-SA	CC-BY-SA		</v>
      <v xml:space="preserve">http://en.wikipedia.org/wiki/Glenview,_Illinois	http://fr.wikipedia.org/wiki/Glenview_(Illinois)	https://en.wikipedia.org/wiki/Glenview,_Illinois	https://www.sec.gov/cgi-bin/browse-edgar?action=getcompany&amp;CIK=0001844036	</v>
      <v xml:space="preserve">http://creativecommons.org/licenses/by-sa/3.0/	http://creativecommons.org/licenses/by-sa/3.0/	http://creativecommons.org/licenses/by-sa/3.0/		</v>
    </spb>
    <spb s="1">
      <v>2569</v>
      <v>2570</v>
      <v>2571</v>
      <v>2571</v>
      <v>2569</v>
      <v>2570</v>
      <v>2569</v>
      <v>2572</v>
      <v>2572</v>
      <v>2571</v>
    </spb>
    <spb s="0">
      <v xml:space="preserve">Wikipedia	Wikipedia	</v>
      <v xml:space="preserve">CC-BY-SA	CC-BY-SA	</v>
      <v xml:space="preserve">http://en.wikipedia.org/wiki/Brandon,_Minnesota	http://es.wikipedia.org/wiki/Brandon_(Minnesota)	</v>
      <v xml:space="preserve">http://creativecommons.org/licenses/by-sa/3.0/	http://creativecommons.org/licenses/by-sa/3.0/	</v>
    </spb>
    <spb s="0">
      <v xml:space="preserve">Wikipedia	</v>
      <v xml:space="preserve">CC-BY-SA	</v>
      <v xml:space="preserve">http://en.wikipedia.org/wiki/Brandon,_Minnesota	</v>
      <v xml:space="preserve">http://creativecommons.org/licenses/by-sa/3.0/	</v>
    </spb>
    <spb s="45">
      <v>2574</v>
      <v>2575</v>
      <v>2575</v>
      <v>2575</v>
      <v>2575</v>
      <v>2575</v>
      <v>2575</v>
      <v>2575</v>
      <v>2575</v>
    </spb>
    <spb s="0">
      <v xml:space="preserve">Wikipedia	</v>
      <v xml:space="preserve">CC-BY-SA	</v>
      <v xml:space="preserve">http://en.wikipedia.org/wiki/Logansport,_Indiana	</v>
      <v xml:space="preserve">http://creativecommons.org/licenses/by-sa/3.0/	</v>
    </spb>
    <spb s="0">
      <v xml:space="preserve">Wikipedia	US Census	Walkscore	</v>
      <v xml:space="preserve">CC-BY-SA			</v>
      <v xml:space="preserve">http://en.wikipedia.org/wiki/Logansport,_Indiana	http://www.census.gov/quickfacts/table/PST045215/1844658	https://www.walkscore.com/IN/Logansport	</v>
      <v xml:space="preserve">http://creativecommons.org/licenses/by-sa/3.0/			</v>
    </spb>
    <spb s="0">
      <v xml:space="preserve">Wikipedia	Wikipedia	</v>
      <v xml:space="preserve">CC-BY-SA	CC-BY-SA	</v>
      <v xml:space="preserve">http://en.wikipedia.org/wiki/Logansport,_Indiana	http://it.wikipedia.org/wiki/Logansport_(Indiana)	</v>
      <v xml:space="preserve">http://creativecommons.org/licenses/by-sa/3.0/	http://creativecommons.org/licenses/by-sa/3.0/	</v>
    </spb>
    <spb s="0">
      <v xml:space="preserve">Wikipedia	US Census	Wikipedia	</v>
      <v xml:space="preserve">CC-BY-SA		CC-BY-SA	</v>
      <v xml:space="preserve">http://en.wikipedia.org/wiki/Logansport,_Indiana	http://www.census.gov/quickfacts/table/PST045215/1844658	https://en.wikipedia.org/wiki/Logansport,_Indiana	</v>
      <v xml:space="preserve">http://creativecommons.org/licenses/by-sa/3.0/		http://creativecommons.org/licenses/by-sa/3.0/	</v>
    </spb>
    <spb s="1">
      <v>2577</v>
      <v>2578</v>
      <v>2579</v>
      <v>2579</v>
      <v>2577</v>
      <v>2578</v>
      <v>2577</v>
      <v>2580</v>
      <v>2580</v>
      <v>2577</v>
    </spb>
    <spb s="0">
      <v xml:space="preserve">Wikipedia	Wikipedia	</v>
      <v xml:space="preserve">CC-BY-SA	CC-BY-SA	</v>
      <v xml:space="preserve">http://en.wikipedia.org/wiki/Cottage_Grove,_Minnesota	http://fr.wikipedia.org/wiki/Cottage_Grove_(Minnesota)	</v>
      <v xml:space="preserve">http://creativecommons.org/licenses/by-sa/3.0/	http://creativecommons.org/licenses/by-sa/3.0/	</v>
    </spb>
    <spb s="0">
      <v xml:space="preserve">Wikipedia	Walkscore	</v>
      <v xml:space="preserve">CC-BY-SA		</v>
      <v xml:space="preserve">http://en.wikipedia.org/wiki/Cottage_Grove,_Minnesota	https://www.walkscore.com/MN/Cottage_Grove	</v>
      <v xml:space="preserve">http://creativecommons.org/licenses/by-sa/3.0/		</v>
    </spb>
    <spb s="0">
      <v xml:space="preserve">Wikipedia	</v>
      <v xml:space="preserve">CC-BY-SA	</v>
      <v xml:space="preserve">http://en.wikipedia.org/wiki/Cottage_Grove,_Minnesota	</v>
      <v xml:space="preserve">http://creativecommons.org/licenses/by-sa/3.0/	</v>
    </spb>
    <spb s="30">
      <v>2582</v>
      <v>2583</v>
      <v>2583</v>
      <v>2584</v>
      <v>2584</v>
      <v>2584</v>
      <v>2582</v>
    </spb>
    <spb s="0">
      <v xml:space="preserve">Wikipedia	</v>
      <v xml:space="preserve">CC-BY-SA	</v>
      <v xml:space="preserve">http://en.wikipedia.org/wiki/Bowling_Green,_Virginia	</v>
      <v xml:space="preserve">http://creativecommons.org/licenses/by-sa/3.0/	</v>
    </spb>
    <spb s="0">
      <v xml:space="preserve">Wikipedia	Sec	</v>
      <v xml:space="preserve">CC-BY-SA		</v>
      <v xml:space="preserve">http://en.wikipedia.org/wiki/Bowling_Green,_Virginia	https://www.sec.gov/cgi-bin/browse-edgar?action=getcompany&amp;CIK=0001822928	</v>
      <v xml:space="preserve">http://creativecommons.org/licenses/by-sa/3.0/		</v>
    </spb>
    <spb s="0">
      <v xml:space="preserve">Wikipedia	Wikipedia	Sec	</v>
      <v xml:space="preserve">CC-BY-SA	CC-BY-SA		</v>
      <v xml:space="preserve">http://en.wikipedia.org/wiki/Bowling_Green,_Virginia	https://en.wikipedia.org/wiki/Bowling_Green,_Virginia	https://www.sec.gov/cgi-bin/browse-edgar?action=getcompany&amp;CIK=0001822928	</v>
      <v xml:space="preserve">http://creativecommons.org/licenses/by-sa/3.0/	http://creativecommons.org/licenses/by-sa/3.0/		</v>
    </spb>
    <spb s="0">
      <v xml:space="preserve">Wikipedia	Wikipedia	Wikipedia	</v>
      <v xml:space="preserve">CC-BY-SA	CC-BY-SA	CC-BY-SA	</v>
      <v xml:space="preserve">http://en.wikipedia.org/wiki/Bowling_Green,_Virginia	http://es.wikipedia.org/wiki/Bowling_Green_(Virginia)	http://fr.wikipedia.org/wiki/Bowling_Green_(Virginie)	</v>
      <v xml:space="preserve">http://creativecommons.org/licenses/by-sa/3.0/	http://creativecommons.org/licenses/by-sa/3.0/	http://creativecommons.org/licenses/by-sa/3.0/	</v>
    </spb>
    <spb s="30">
      <v>2586</v>
      <v>2587</v>
      <v>2587</v>
      <v>2586</v>
      <v>2588</v>
      <v>2588</v>
      <v>2589</v>
    </spb>
    <spb s="0">
      <v xml:space="preserve">Wikipedia	</v>
      <v xml:space="preserve">CC-BY-SA	</v>
      <v xml:space="preserve">http://en.wikipedia.org/wiki/Acampo,_California	</v>
      <v xml:space="preserve">http://creativecommons.org/licenses/by-sa/3.0/	</v>
    </spb>
    <spb s="1">
      <v>2591</v>
      <v>2591</v>
      <v>2591</v>
      <v>2591</v>
      <v>2591</v>
      <v>2591</v>
      <v>2591</v>
      <v>2591</v>
      <v>2591</v>
      <v>2591</v>
    </spb>
    <spb s="0">
      <v xml:space="preserve">Wikipedia	</v>
      <v xml:space="preserve">CC-BY-SA	</v>
      <v xml:space="preserve">http://en.wikipedia.org/wiki/Shorewood,_Illinois	</v>
      <v xml:space="preserve">http://creativecommons.org/licenses/by-sa/3.0/	</v>
    </spb>
    <spb s="1">
      <v>2593</v>
      <v>2593</v>
      <v>2593</v>
      <v>2593</v>
      <v>2593</v>
      <v>2593</v>
      <v>2593</v>
      <v>2593</v>
      <v>2593</v>
      <v>2593</v>
    </spb>
    <spb s="0">
      <v xml:space="preserve">Wikipedia	</v>
      <v xml:space="preserve">CC-BY-SA	</v>
      <v xml:space="preserve">http://en.wikipedia.org/wiki/Hickman,_Nebraska	</v>
      <v xml:space="preserve">http://creativecommons.org/licenses/by-sa/3.0/	</v>
    </spb>
    <spb s="0">
      <v xml:space="preserve">Wikipedia	Wikipedia	</v>
      <v xml:space="preserve">CC-BY-SA	CC-BY-SA	</v>
      <v xml:space="preserve">http://en.wikipedia.org/wiki/Hickman,_Nebraska	http://it.wikipedia.org/wiki/Hickman_(Nebraska)	</v>
      <v xml:space="preserve">http://creativecommons.org/licenses/by-sa/3.0/	http://creativecommons.org/licenses/by-sa/3.0/	</v>
    </spb>
    <spb s="45">
      <v>2595</v>
      <v>2595</v>
      <v>2596</v>
      <v>2596</v>
      <v>2595</v>
      <v>2595</v>
      <v>2595</v>
      <v>2595</v>
      <v>2595</v>
    </spb>
    <spb s="0">
      <v xml:space="preserve">Wikipedia	</v>
      <v xml:space="preserve">CC-BY-SA	</v>
      <v xml:space="preserve">http://en.wikipedia.org/wiki/Carmichael,_California	</v>
      <v xml:space="preserve">http://creativecommons.org/licenses/by-sa/3.0/	</v>
    </spb>
    <spb s="26">
      <v>2598</v>
      <v>2598</v>
      <v>2598</v>
      <v>2598</v>
      <v>2598</v>
      <v>2598</v>
      <v>2598</v>
      <v>2598</v>
    </spb>
    <spb s="0">
      <v xml:space="preserve">Wikipedia	</v>
      <v xml:space="preserve">CC-BY-SA-3.0	</v>
      <v xml:space="preserve">http://en.wikipedia.org/wiki/Carmichael,_California	</v>
      <v xml:space="preserve">http://creativecommons.org/licenses/by-sa/3.0/	</v>
    </spb>
    <spb s="0">
      <v xml:space="preserve">Wikipedia	</v>
      <v xml:space="preserve">CC-BY-SA	</v>
      <v xml:space="preserve">http://en.wikipedia.org/wiki/Aliso_Viejo,_California	</v>
      <v xml:space="preserve">http://creativecommons.org/licenses/by-sa/3.0/	</v>
    </spb>
    <spb s="0">
      <v xml:space="preserve">Wikipedia	Sec	</v>
      <v xml:space="preserve">CC-BY-SA		</v>
      <v xml:space="preserve">http://en.wikipedia.org/wiki/Aliso_Viejo,_California	https://www.sec.gov/cgi-bin/browse-edgar?action=getcompany&amp;CIK=0001841925	</v>
      <v xml:space="preserve">http://creativecommons.org/licenses/by-sa/3.0/		</v>
    </spb>
    <spb s="0">
      <v xml:space="preserve">Wikipedia	Wikipedia	</v>
      <v xml:space="preserve">CC-BY-SA	CC-BY-SA	</v>
      <v xml:space="preserve">http://en.wikipedia.org/wiki/Aliso_Viejo,_California	http://it.wikipedia.org/wiki/Aliso_Viejo	</v>
      <v xml:space="preserve">http://creativecommons.org/licenses/by-sa/3.0/	http://creativecommons.org/licenses/by-sa/3.0/	</v>
    </spb>
    <spb s="0">
      <v xml:space="preserve">Wikipedia	Wikipedia	Sec	</v>
      <v xml:space="preserve">CC-BY-SA	CC-BY-SA		</v>
      <v xml:space="preserve">http://en.wikipedia.org/wiki/Aliso_Viejo,_California	https://en.wikipedia.org/wiki/Aliso_Viejo,_California	https://www.sec.gov/cgi-bin/browse-edgar?action=getcompany&amp;CIK=0001841925	</v>
      <v xml:space="preserve">http://creativecommons.org/licenses/by-sa/3.0/	http://creativecommons.org/licenses/by-sa/3.0/		</v>
    </spb>
    <spb s="0">
      <v xml:space="preserve">Wikipedia	Wikipedia	</v>
      <v xml:space="preserve">CC-BY-SA	CC-BY-SA	</v>
      <v xml:space="preserve">http://en.wikipedia.org/wiki/Aliso_Viejo,_California	http://es.wikipedia.org/wiki/Aliso_Viejo	</v>
      <v xml:space="preserve">http://creativecommons.org/licenses/by-sa/3.0/	http://creativecommons.org/licenses/by-sa/3.0/	</v>
    </spb>
    <spb s="1">
      <v>2601</v>
      <v>2602</v>
      <v>2603</v>
      <v>2603</v>
      <v>2601</v>
      <v>2602</v>
      <v>2601</v>
      <v>2604</v>
      <v>2604</v>
      <v>2605</v>
    </spb>
    <spb s="0">
      <v xml:space="preserve">Wikipedia	</v>
      <v xml:space="preserve">CC BY-SA 3.0	</v>
      <v xml:space="preserve">http://en.wikipedia.org/wiki/Aliso_Viejo,_California	</v>
      <v xml:space="preserve">https://creativecommons.org/licenses/by-sa/3.0	</v>
    </spb>
    <spb s="0">
      <v xml:space="preserve">Wikipedia	Wikipedia	</v>
      <v xml:space="preserve">CC-BY-SA	CC-BY-SA	</v>
      <v xml:space="preserve">http://en.wikipedia.org/wiki/Vinton,_Iowa	http://de.wikipedia.org/wiki/Vinton_(Iowa)	</v>
      <v xml:space="preserve">http://creativecommons.org/licenses/by-sa/3.0/	http://creativecommons.org/licenses/by-sa/3.0/	</v>
    </spb>
    <spb s="0">
      <v xml:space="preserve">Wikipedia	</v>
      <v xml:space="preserve">CC-BY-SA	</v>
      <v xml:space="preserve">http://en.wikipedia.org/wiki/Vinton,_Iowa	</v>
      <v xml:space="preserve">http://creativecommons.org/licenses/by-sa/3.0/	</v>
    </spb>
    <spb s="0">
      <v xml:space="preserve">Wikipedia	Wikipedia	</v>
      <v xml:space="preserve">CC-BY-SA	CC-BY-SA	</v>
      <v xml:space="preserve">http://en.wikipedia.org/wiki/Vinton,_Iowa	http://it.wikipedia.org/wiki/Vinton_(Iowa)	</v>
      <v xml:space="preserve">http://creativecommons.org/licenses/by-sa/3.0/	http://creativecommons.org/licenses/by-sa/3.0/	</v>
    </spb>
    <spb s="0">
      <v xml:space="preserve">Wikipedia	Wikipedia	</v>
      <v xml:space="preserve">CC-BY-SA	CC-BY-SA	</v>
      <v xml:space="preserve">http://en.wikipedia.org/wiki/Vinton,_Iowa	http://fr.wikipedia.org/wiki/Vinton_(Iowa)	</v>
      <v xml:space="preserve">http://creativecommons.org/licenses/by-sa/3.0/	http://creativecommons.org/licenses/by-sa/3.0/	</v>
    </spb>
    <spb s="1">
      <v>2608</v>
      <v>2609</v>
      <v>2610</v>
      <v>2610</v>
      <v>2609</v>
      <v>2609</v>
      <v>2609</v>
      <v>2609</v>
      <v>2609</v>
      <v>2611</v>
    </spb>
    <spb s="0">
      <v xml:space="preserve">Wikipedia	</v>
      <v xml:space="preserve">CC-BY-SA	</v>
      <v xml:space="preserve">http://en.wikipedia.org/wiki/Florence,_Alabama	</v>
      <v xml:space="preserve">http://creativecommons.org/licenses/by-sa/3.0/	</v>
    </spb>
    <spb s="0">
      <v xml:space="preserve">Wikipedia	Wikipedia	</v>
      <v xml:space="preserve">CC-BY-SA	CC-BY-SA	</v>
      <v xml:space="preserve">http://en.wikipedia.org/wiki/Florence,_Alabama	http://it.wikipedia.org/wiki/Florence_(Alabama)	</v>
      <v xml:space="preserve">http://creativecommons.org/licenses/by-sa/3.0/	http://creativecommons.org/licenses/by-sa/3.0/	</v>
    </spb>
    <spb s="0">
      <v xml:space="preserve">Wikipedia	Wikipedia	</v>
      <v xml:space="preserve">CC-BY-SA	CC-BY-SA	</v>
      <v xml:space="preserve">http://en.wikipedia.org/wiki/Florence,_Alabama	http://es.wikipedia.org/wiki/Florence_(Alabama)	</v>
      <v xml:space="preserve">http://creativecommons.org/licenses/by-sa/3.0/	http://creativecommons.org/licenses/by-sa/3.0/	</v>
    </spb>
    <spb s="1">
      <v>2613</v>
      <v>2613</v>
      <v>2614</v>
      <v>2614</v>
      <v>2613</v>
      <v>2613</v>
      <v>2613</v>
      <v>2613</v>
      <v>2613</v>
      <v>2615</v>
    </spb>
    <spb s="0">
      <v xml:space="preserve">Wikipedia	</v>
      <v xml:space="preserve">CC-BY-SA	</v>
      <v xml:space="preserve">http://en.wikipedia.org/wiki/Columbia,_Missouri	</v>
      <v xml:space="preserve">http://creativecommons.org/licenses/by-sa/3.0/	</v>
    </spb>
    <spb s="0">
      <v xml:space="preserve">Wikipedia	Wikipedia	</v>
      <v xml:space="preserve">CC-BY-SA	CC-BY-SA	</v>
      <v xml:space="preserve">http://en.wikipedia.org/wiki/Columbia,_Missouri	https://en.wikipedia.org/wiki/Columbia,_Missouri	</v>
      <v xml:space="preserve">http://creativecommons.org/licenses/by-sa/3.0/	http://creativecommons.org/licenses/by-sa/3.0/	</v>
    </spb>
    <spb s="1">
      <v>2617</v>
      <v>2617</v>
      <v>2617</v>
      <v>2617</v>
      <v>2617</v>
      <v>2617</v>
      <v>2617</v>
      <v>2618</v>
      <v>2618</v>
      <v>2617</v>
    </spb>
    <spb s="0">
      <v xml:space="preserve">Wikipedia	</v>
      <v xml:space="preserve">CC-BY-SA-3.0	</v>
      <v xml:space="preserve">http://ko.wikipedia.org/wiki/컬럼비아_(미주리주)	</v>
      <v xml:space="preserve">http://creativecommons.org/licenses/by-sa/3.0/	</v>
    </spb>
    <spb s="0">
      <v xml:space="preserve">Wikipedia	</v>
      <v xml:space="preserve">CC-BY-SA	</v>
      <v xml:space="preserve">http://en.wikipedia.org/wiki/New_Cumberland,_Pennsylvania	</v>
      <v xml:space="preserve">http://creativecommons.org/licenses/by-sa/3.0/	</v>
    </spb>
    <spb s="30">
      <v>2621</v>
      <v>2621</v>
      <v>2621</v>
      <v>2621</v>
      <v>2621</v>
      <v>2621</v>
      <v>2621</v>
    </spb>
    <spb s="0">
      <v xml:space="preserve">Wikipedia	</v>
      <v xml:space="preserve">CC-BY-SA	</v>
      <v xml:space="preserve">http://en.wikipedia.org/wiki/Pensacola,_Florida	</v>
      <v xml:space="preserve">http://creativecommons.org/licenses/by-sa/3.0/	</v>
    </spb>
    <spb s="0">
      <v xml:space="preserve">Wikipedia	US Census	Sec	Youtube	</v>
      <v xml:space="preserve">CC-BY-SA				</v>
      <v xml:space="preserve">http://en.wikipedia.org/wiki/Pensacola,_Florida	http://www.census.gov/quickfacts/table/lnd110210/1255925	https://www.sec.gov/cgi-bin/browse-edgar?action=getcompany&amp;CIK=0000044545	https://www.youtube.com/visitpensacola	</v>
      <v xml:space="preserve">http://creativecommons.org/licenses/by-sa/3.0/				</v>
    </spb>
    <spb s="0">
      <v xml:space="preserve">Wikipedia	US Census	Wikipedia	Sec	Youtube	</v>
      <v xml:space="preserve">CC-BY-SA		CC-BY-SA			</v>
      <v xml:space="preserve">http://en.wikipedia.org/wiki/Pensacola,_Florida	http://www.census.gov/quickfacts/table/lnd110210/1255925	https://en.wikipedia.org/wiki/Pensacola,_Florida	https://www.sec.gov/cgi-bin/browse-edgar?action=getcompany&amp;CIK=0000044545	https://www.youtube.com/visitpensacola	</v>
      <v xml:space="preserve">http://creativecommons.org/licenses/by-sa/3.0/		http://creativecommons.org/licenses/by-sa/3.0/			</v>
    </spb>
    <spb s="0">
      <v xml:space="preserve">Wikipedia	Wikidata	US Census	Wikipedia	Sec	Youtube	</v>
      <v xml:space="preserve">CC-BY-SA			CC-BY-SA			</v>
      <v xml:space="preserve">http://en.wikipedia.org/wiki/Pensacola,_Florida	https://www.wikidata.org/wiki/Q28448620	http://www.census.gov/quickfacts/table/lnd110210/1255925	https://en.wikipedia.org/wiki/Pensacola,_Florida	https://www.sec.gov/cgi-bin/browse-edgar?action=getcompany&amp;CIK=0000044545	https://www.youtube.com/visitpensacola	</v>
      <v xml:space="preserve">http://creativecommons.org/licenses/by-sa/3.0/			http://creativecommons.org/licenses/by-sa/3.0/			</v>
    </spb>
    <spb s="0">
      <v xml:space="preserve">Wikipedia	Youtube	</v>
      <v xml:space="preserve">CC-BY-SA		</v>
      <v xml:space="preserve">http://en.wikipedia.org/wiki/Pensacola,_Florida	https://www.youtube.com/visitpensacola	</v>
      <v xml:space="preserve">http://creativecommons.org/licenses/by-sa/3.0/		</v>
    </spb>
    <spb s="26">
      <v>2623</v>
      <v>2624</v>
      <v>2623</v>
      <v>2624</v>
      <v>2623</v>
      <v>2625</v>
      <v>2626</v>
      <v>2627</v>
    </spb>
    <spb s="0">
      <v xml:space="preserve">Wikipedia	</v>
      <v xml:space="preserve">Public domain	</v>
      <v xml:space="preserve">http://en.wikipedia.org/wiki/Pensacola,_Florida	</v>
      <v xml:space="preserve">http://en.wikipedia.org/wiki/Public_domain	</v>
    </spb>
    <spb s="0">
      <v xml:space="preserve">Wikipedia	</v>
      <v xml:space="preserve">CC-BY-SA	</v>
      <v xml:space="preserve">http://en.wikipedia.org/wiki/Mascouche	</v>
      <v xml:space="preserve">http://creativecommons.org/licenses/by-sa/3.0/	</v>
    </spb>
    <spb s="0">
      <v xml:space="preserve">Wikipedia	Wikipedia	</v>
      <v xml:space="preserve">CC-BY-SA	CC-BY-SA	</v>
      <v xml:space="preserve">http://en.wikipedia.org/wiki/Mascouche	http://es.wikipedia.org/wiki/Mascouche	</v>
      <v xml:space="preserve">http://creativecommons.org/licenses/by-sa/3.0/	http://creativecommons.org/licenses/by-sa/3.0/	</v>
    </spb>
    <spb s="0">
      <v xml:space="preserve">Wikipedia	Wikipedia	</v>
      <v xml:space="preserve">CC-BY-SA	CC-BY-SA	</v>
      <v xml:space="preserve">http://en.wikipedia.org/wiki/Mascouche	https://en.wikipedia.org/wiki/Mascouche	</v>
      <v xml:space="preserve">http://creativecommons.org/licenses/by-sa/3.0/	http://creativecommons.org/licenses/by-sa/3.0/	</v>
    </spb>
    <spb s="36">
      <v>2630</v>
      <v>2630</v>
      <v>2631</v>
      <v>2631</v>
      <v>2630</v>
      <v>2630</v>
      <v>2630</v>
      <v>2632</v>
      <v>2630</v>
    </spb>
    <spb s="0">
      <v xml:space="preserve">Wikipedia	</v>
      <v xml:space="preserve">CC-BY-SA	</v>
      <v xml:space="preserve">http://en.wikipedia.org/wiki/Schanzenfeld	</v>
      <v xml:space="preserve">http://creativecommons.org/licenses/by-sa/3.0/	</v>
    </spb>
    <spb s="0">
      <v xml:space="preserve">Wikipedia	Wikipedia	</v>
      <v xml:space="preserve">CC-BY-SA	CC-BY-SA	</v>
      <v xml:space="preserve">http://en.wikipedia.org/wiki/Schanzenfeld	http://en.wikipedia.org/wiki/index.html?curid=2507295	</v>
      <v xml:space="preserve">http://creativecommons.org/licenses/by-sa/3.0/	http://creativecommons.org/licenses/by-sa/3.0/	</v>
    </spb>
    <spb s="62">
      <v>2634</v>
      <v>2634</v>
      <v>2634</v>
      <v>2635</v>
      <v>2635</v>
      <v>2635</v>
    </spb>
    <spb s="0">
      <v xml:space="preserve">Wikipedia	</v>
      <v xml:space="preserve">CC-BY-SA	</v>
      <v xml:space="preserve">http://en.wikipedia.org/wiki/Fort_Wayne,_Indiana	</v>
      <v xml:space="preserve">http://creativecommons.org/licenses/by-sa/3.0/	</v>
    </spb>
    <spb s="0">
      <v xml:space="preserve">Wikipedia	Sec	</v>
      <v xml:space="preserve">CC-BY-SA		</v>
      <v xml:space="preserve">http://en.wikipedia.org/wiki/Fort_Wayne,_Indiana	https://www.sec.gov/cgi-bin/browse-edgar?action=getcompany&amp;CIK=0001913590	</v>
      <v xml:space="preserve">http://creativecommons.org/licenses/by-sa/3.0/		</v>
    </spb>
    <spb s="0">
      <v xml:space="preserve">Wikipedia	Wikipedia	Sec	</v>
      <v xml:space="preserve">CC-BY-SA	CC-BY-SA		</v>
      <v xml:space="preserve">http://en.wikipedia.org/wiki/Fort_Wayne,_Indiana	https://en.wikipedia.org/wiki/Fort_Wayne,_Indiana	https://www.sec.gov/cgi-bin/browse-edgar?action=getcompany&amp;CIK=0001913590	</v>
      <v xml:space="preserve">http://creativecommons.org/licenses/by-sa/3.0/	http://creativecommons.org/licenses/by-sa/3.0/		</v>
    </spb>
    <spb s="0">
      <v xml:space="preserve">Wikipedia	Wikidata	Wikipedia	Sec	</v>
      <v xml:space="preserve">CC-BY-SA		CC-BY-SA		</v>
      <v xml:space="preserve">http://en.wikipedia.org/wiki/Fort_Wayne,_Indiana	https://www.wikidata.org/wiki/Q4975104	https://en.wikipedia.org/wiki/Fort_Wayne,_Indiana	https://www.sec.gov/cgi-bin/browse-edgar?action=getcompany&amp;CIK=0001913590	</v>
      <v xml:space="preserve">http://creativecommons.org/licenses/by-sa/3.0/		http://creativecommons.org/licenses/by-sa/3.0/		</v>
    </spb>
    <spb s="0">
      <v xml:space="preserve">Wikipedia	Wikipedia	</v>
      <v xml:space="preserve">CC-BY-SA	CC-BY-SA	</v>
      <v xml:space="preserve">http://en.wikipedia.org/wiki/Fort_Wayne,_Indiana	http://es.wikipedia.org/wiki/Fort_Wayne	</v>
      <v xml:space="preserve">http://creativecommons.org/licenses/by-sa/3.0/	http://creativecommons.org/licenses/by-sa/3.0/	</v>
    </spb>
    <spb s="26">
      <v>2637</v>
      <v>2638</v>
      <v>2637</v>
      <v>2638</v>
      <v>2637</v>
      <v>2639</v>
      <v>2640</v>
      <v>2641</v>
    </spb>
    <spb s="0">
      <v xml:space="preserve">Wikipedia	</v>
      <v xml:space="preserve">CC-BY-SA	</v>
      <v xml:space="preserve">http://en.wikipedia.org/wiki/Grandville,_Michigan	</v>
      <v xml:space="preserve">http://creativecommons.org/licenses/by-sa/3.0/	</v>
    </spb>
    <spb s="0">
      <v xml:space="preserve">Wikipedia	Wikipedia	</v>
      <v xml:space="preserve">CC-BY-SA	CC-BY-SA	</v>
      <v xml:space="preserve">http://en.wikipedia.org/wiki/Grandville,_Michigan	https://en.wikipedia.org/wiki/Grandville,_Michigan	</v>
      <v xml:space="preserve">http://creativecommons.org/licenses/by-sa/3.0/	http://creativecommons.org/licenses/by-sa/3.0/	</v>
    </spb>
    <spb s="30">
      <v>2643</v>
      <v>2643</v>
      <v>2643</v>
      <v>2643</v>
      <v>2644</v>
      <v>2644</v>
      <v>2643</v>
    </spb>
    <spb s="0">
      <v xml:space="preserve">Wikipedia	</v>
      <v xml:space="preserve">CC-BY-SA	</v>
      <v xml:space="preserve">http://en.wikipedia.org/wiki/Elm_Grove,_Wisconsin	</v>
      <v xml:space="preserve">http://creativecommons.org/licenses/by-sa/3.0/	</v>
    </spb>
    <spb s="26">
      <v>2646</v>
      <v>2646</v>
      <v>2646</v>
      <v>2646</v>
      <v>2646</v>
      <v>2646</v>
      <v>2646</v>
      <v>2646</v>
    </spb>
    <spb s="0">
      <v xml:space="preserve">Wikipedia	</v>
      <v xml:space="preserve">CC-BY-SA	</v>
      <v xml:space="preserve">http://en.wikipedia.org/wiki/Edmond,_Oklahoma	</v>
      <v xml:space="preserve">http://creativecommons.org/licenses/by-sa/3.0/	</v>
    </spb>
    <spb s="0">
      <v xml:space="preserve">Wikipedia	Wikipedia	US Census	Sec	</v>
      <v xml:space="preserve">CC-BY-SA	CC-BY-SA			</v>
      <v xml:space="preserve">http://en.wikipedia.org/wiki/Edmond,_Oklahoma	http://en.wikipedia.org/wiki/Edmond	http://www.census.gov/quickfacts/table/RHI725213/4023200	https://www.sec.gov/cgi-bin/browse-edgar?action=getcompany&amp;CIK=0001620749	</v>
      <v xml:space="preserve">http://creativecommons.org/licenses/by-sa/3.0/	http://creativecommons.org/licenses/by-sa/3.0/			</v>
    </spb>
    <spb s="0">
      <v xml:space="preserve">Wikipedia	US Census	Wikipedia	Sec	</v>
      <v xml:space="preserve">CC-BY-SA		CC-BY-SA		</v>
      <v xml:space="preserve">http://en.wikipedia.org/wiki/Edmond,_Oklahoma	http://www.census.gov/quickfacts/table/RHI725213/4023200	https://en.wikipedia.org/wiki/Edmond,_Oklahoma	https://www.sec.gov/cgi-bin/browse-edgar?action=getcompany&amp;CIK=0001620749	</v>
      <v xml:space="preserve">http://creativecommons.org/licenses/by-sa/3.0/		http://creativecommons.org/licenses/by-sa/3.0/		</v>
    </spb>
    <spb s="1">
      <v>2648</v>
      <v>2649</v>
      <v>2648</v>
      <v>2648</v>
      <v>2648</v>
      <v>2649</v>
      <v>2648</v>
      <v>2650</v>
      <v>2650</v>
      <v>2648</v>
    </spb>
    <spb s="0">
      <v xml:space="preserve">Wikipedia	</v>
      <v xml:space="preserve">CC BY-SA 2.0	</v>
      <v xml:space="preserve">http://en.wikipedia.org/wiki/Edmond,_Oklahoma	</v>
      <v xml:space="preserve">https://creativecommons.org/licenses/by-sa/2.0	</v>
    </spb>
    <spb s="0">
      <v xml:space="preserve">Wikipedia	Wikipedia	</v>
      <v xml:space="preserve">CC-BY-SA	CC-BY-SA	</v>
      <v xml:space="preserve">http://en.wikipedia.org/wiki/Anaheim_Hills	http://es.wikipedia.org/wiki/Anaheim_Hills	</v>
      <v xml:space="preserve">http://creativecommons.org/licenses/by-sa/3.0/	http://creativecommons.org/licenses/by-sa/3.0/	</v>
    </spb>
    <spb s="42">
      <v>2653</v>
      <v>2653</v>
      <v>2653</v>
      <v>2653</v>
      <v>2653</v>
      <v>2653</v>
      <v>2653</v>
      <v>2653</v>
    </spb>
    <spb s="0">
      <v xml:space="preserve">Wikipedia	Wikipedia	</v>
      <v xml:space="preserve">CC-BY-SA	CC-BY-SA	</v>
      <v xml:space="preserve">http://en.wikipedia.org/wiki/Albany,_Georgia	http://de.wikipedia.org/wiki/Albany_(Georgia)	</v>
      <v xml:space="preserve">http://creativecommons.org/licenses/by-sa/3.0/	http://creativecommons.org/licenses/by-sa/3.0/	</v>
    </spb>
    <spb s="0">
      <v xml:space="preserve">Wikipedia	US Census	</v>
      <v xml:space="preserve">CC-BY-SA		</v>
      <v xml:space="preserve">http://en.wikipedia.org/wiki/Albany,_Georgia	http://www.census.gov/quickfacts/table/PST045215/1301052	</v>
      <v xml:space="preserve">http://creativecommons.org/licenses/by-sa/3.0/		</v>
    </spb>
    <spb s="0">
      <v xml:space="preserve">Wikipedia	</v>
      <v xml:space="preserve">CC-BY-SA	</v>
      <v xml:space="preserve">http://en.wikipedia.org/wiki/Albany,_Georgia	</v>
      <v xml:space="preserve">http://creativecommons.org/licenses/by-sa/3.0/	</v>
    </spb>
    <spb s="0">
      <v xml:space="preserve">Wikipedia	US Census	Wikipedia	</v>
      <v xml:space="preserve">CC-BY-SA		CC-BY-SA	</v>
      <v xml:space="preserve">http://en.wikipedia.org/wiki/Albany,_Georgia	http://www.census.gov/quickfacts/table/PST045215/1301052	https://en.wikipedia.org/wiki/Albany,_Georgia	</v>
      <v xml:space="preserve">http://creativecommons.org/licenses/by-sa/3.0/		http://creativecommons.org/licenses/by-sa/3.0/	</v>
    </spb>
    <spb s="26">
      <v>2655</v>
      <v>2656</v>
      <v>2657</v>
      <v>2656</v>
      <v>2657</v>
      <v>2658</v>
      <v>2658</v>
      <v>2657</v>
    </spb>
    <spb s="0">
      <v xml:space="preserve">Wikipedia	</v>
      <v xml:space="preserve">CC-BY-SA-3.0	</v>
      <v xml:space="preserve">http://ja.wikipedia.org/wiki/オールバニ_(ジョージア州)	</v>
      <v xml:space="preserve">http://creativecommons.org/licenses/by-sa/3.0/	</v>
    </spb>
    <spb s="0">
      <v xml:space="preserve">Wikipedia	</v>
      <v xml:space="preserve">CC-BY-SA	</v>
      <v xml:space="preserve">http://en.wikipedia.org/wiki/Laguna_Beach,_California	</v>
      <v xml:space="preserve">http://creativecommons.org/licenses/by-sa/3.0/	</v>
    </spb>
    <spb s="0">
      <v xml:space="preserve">Wikipedia	Wikipedia	</v>
      <v xml:space="preserve">CC-BY-SA	CC-BY-SA	</v>
      <v xml:space="preserve">http://en.wikipedia.org/wiki/Laguna_Beach,_California	http://pl.wikipedia.org/wiki/Laguna_Beach	</v>
      <v xml:space="preserve">http://creativecommons.org/licenses/by-sa/3.0/	http://creativecommons.org/licenses/by-sa/3.0/	</v>
    </spb>
    <spb s="0">
      <v xml:space="preserve">Wikipedia	Wikipedia	</v>
      <v xml:space="preserve">CC-BY-SA	CC-BY-SA	</v>
      <v xml:space="preserve">http://en.wikipedia.org/wiki/Laguna_Beach,_California	http://it.wikipedia.org/wiki/Laguna_Beach	</v>
      <v xml:space="preserve">http://creativecommons.org/licenses/by-sa/3.0/	http://creativecommons.org/licenses/by-sa/3.0/	</v>
    </spb>
    <spb s="0">
      <v xml:space="preserve">Wikipedia	Wikipedia	</v>
      <v xml:space="preserve">CC-BY-SA	CC-BY-SA	</v>
      <v xml:space="preserve">http://en.wikipedia.org/wiki/Laguna_Beach,_California	https://en.wikipedia.org/wiki/Laguna_Beach,_California	</v>
      <v xml:space="preserve">http://creativecommons.org/licenses/by-sa/3.0/	http://creativecommons.org/licenses/by-sa/3.0/	</v>
    </spb>
    <spb s="0">
      <v xml:space="preserve">Wikipedia	Wikipedia	Wikipedia	</v>
      <v xml:space="preserve">CC-BY-SA	CC-BY-SA	CC-BY-SA	</v>
      <v xml:space="preserve">http://en.wikipedia.org/wiki/Laguna_Beach,_California	http://es.wikipedia.org/wiki/Laguna_Beach_(California)	http://pl.wikipedia.org/wiki/Laguna_Beach	</v>
      <v xml:space="preserve">http://creativecommons.org/licenses/by-sa/3.0/	http://creativecommons.org/licenses/by-sa/3.0/	http://creativecommons.org/licenses/by-sa/3.0/	</v>
    </spb>
    <spb s="1">
      <v>2661</v>
      <v>2662</v>
      <v>2663</v>
      <v>2663</v>
      <v>2661</v>
      <v>2662</v>
      <v>2661</v>
      <v>2664</v>
      <v>2664</v>
      <v>2665</v>
    </spb>
    <spb s="0">
      <v xml:space="preserve">Wikipedia	</v>
      <v xml:space="preserve">CC-BY-SA	</v>
      <v xml:space="preserve">http://en.wikipedia.org/wiki/McHenry,_Illinois	</v>
      <v xml:space="preserve">http://creativecommons.org/licenses/by-sa/3.0/	</v>
    </spb>
    <spb s="0">
      <v xml:space="preserve">Wikipedia	Wikipedia	</v>
      <v xml:space="preserve">CC-BY-SA	CC-BY-SA	</v>
      <v xml:space="preserve">http://en.wikipedia.org/wiki/McHenry,_Illinois	http://it.wikipedia.org/wiki/McHenry_(Illinois)	</v>
      <v xml:space="preserve">http://creativecommons.org/licenses/by-sa/3.0/	http://creativecommons.org/licenses/by-sa/3.0/	</v>
    </spb>
    <spb s="0">
      <v xml:space="preserve">Wikipedia	Wikipedia	</v>
      <v xml:space="preserve">CC-BY-SA	CC-BY-SA	</v>
      <v xml:space="preserve">http://en.wikipedia.org/wiki/McHenry,_Illinois	https://en.wikipedia.org/wiki/McHenry,_Illinois	</v>
      <v xml:space="preserve">http://creativecommons.org/licenses/by-sa/3.0/	http://creativecommons.org/licenses/by-sa/3.0/	</v>
    </spb>
    <spb s="1">
      <v>2667</v>
      <v>2667</v>
      <v>2668</v>
      <v>2668</v>
      <v>2667</v>
      <v>2667</v>
      <v>2667</v>
      <v>2669</v>
      <v>2669</v>
      <v>2667</v>
    </spb>
    <spb s="0">
      <v xml:space="preserve">Wikipedia	</v>
      <v xml:space="preserve">CC-BY-SA	</v>
      <v xml:space="preserve">http://en.wikipedia.org/wiki/McHenry_County,_Illinois	</v>
      <v xml:space="preserve">http://creativecommons.org/licenses/by-sa/3.0/	</v>
    </spb>
    <spb s="71">
      <v>2671</v>
      <v>2671</v>
      <v>2671</v>
      <v>2671</v>
      <v>2671</v>
      <v>2671</v>
    </spb>
    <spb s="2">
      <v>49</v>
      <v>Name</v>
      <v>LearnMoreOnLink</v>
    </spb>
    <spb s="0">
      <v xml:space="preserve">Wikipedia	</v>
      <v xml:space="preserve">CC-BY-SA	</v>
      <v xml:space="preserve">http://en.wikipedia.org/wiki/Montgomery,_Texas	</v>
      <v xml:space="preserve">http://creativecommons.org/licenses/by-sa/3.0/	</v>
    </spb>
    <spb s="0">
      <v xml:space="preserve">Wikipedia	Wikipedia	</v>
      <v xml:space="preserve">CC-BY-SA	CC-BY-SA	</v>
      <v xml:space="preserve">http://en.wikipedia.org/wiki/Montgomery,_Texas	http://it.wikipedia.org/wiki/Montgomery_(Texas)	</v>
      <v xml:space="preserve">http://creativecommons.org/licenses/by-sa/3.0/	http://creativecommons.org/licenses/by-sa/3.0/	</v>
    </spb>
    <spb s="0">
      <v xml:space="preserve">Wikipedia	Wikipedia	</v>
      <v xml:space="preserve">CC-BY-SA	CC-BY-SA	</v>
      <v xml:space="preserve">http://en.wikipedia.org/wiki/Montgomery,_Texas	http://fr.wikipedia.org/wiki/Montgomery_(Texas)	</v>
      <v xml:space="preserve">http://creativecommons.org/licenses/by-sa/3.0/	http://creativecommons.org/licenses/by-sa/3.0/	</v>
    </spb>
    <spb s="1">
      <v>2674</v>
      <v>2674</v>
      <v>2675</v>
      <v>2675</v>
      <v>2674</v>
      <v>2674</v>
      <v>2674</v>
      <v>2674</v>
      <v>2674</v>
      <v>2676</v>
    </spb>
    <spb s="0">
      <v xml:space="preserve">Wikipedia	</v>
      <v xml:space="preserve">CC-BY-SA	</v>
      <v xml:space="preserve">http://en.wikipedia.org/wiki/Stockton,_California	</v>
      <v xml:space="preserve">http://creativecommons.org/licenses/by-sa/3.0/	</v>
    </spb>
    <spb s="0">
      <v xml:space="preserve">Wikipedia	Wikipedia	</v>
      <v xml:space="preserve">CC-BY-SA	CC-BY-SA	</v>
      <v xml:space="preserve">http://en.wikipedia.org/wiki/Stockton,_California	https://en.wikipedia.org/wiki/Stockton,_California	</v>
      <v xml:space="preserve">http://creativecommons.org/licenses/by-sa/3.0/	http://creativecommons.org/licenses/by-sa/3.0/	</v>
    </spb>
    <spb s="0">
      <v xml:space="preserve">Wikipedia	Wikipedia	</v>
      <v xml:space="preserve">CC-BY-SA	CC-BY-SA	</v>
      <v xml:space="preserve">http://en.wikipedia.org/wiki/Stockton,_California	http://es.wikipedia.org/wiki/Stockton_(California)	</v>
      <v xml:space="preserve">http://creativecommons.org/licenses/by-sa/3.0/	http://creativecommons.org/licenses/by-sa/3.0/	</v>
    </spb>
    <spb s="26">
      <v>2678</v>
      <v>2678</v>
      <v>2678</v>
      <v>2678</v>
      <v>2678</v>
      <v>2679</v>
      <v>2679</v>
      <v>2680</v>
    </spb>
    <spb s="0">
      <v xml:space="preserve">Wikipedia	</v>
      <v xml:space="preserve">CC BY-SA 3.0	</v>
      <v xml:space="preserve">http://de.wikipedia.org/wiki/Stockton_(Kalifornien)	</v>
      <v xml:space="preserve">https://creativecommons.org/licenses/by-sa/3.0	</v>
    </spb>
    <spb s="0">
      <v xml:space="preserve">Wikipedia	</v>
      <v xml:space="preserve">CC-BY-SA	</v>
      <v xml:space="preserve">http://en.wikipedia.org/wiki/Grain_Valley,_Missouri	</v>
      <v xml:space="preserve">http://creativecommons.org/licenses/by-sa/3.0/	</v>
    </spb>
    <spb s="0">
      <v xml:space="preserve">Wikipedia	US Census	Facebook	</v>
      <v xml:space="preserve">CC-BY-SA			</v>
      <v xml:space="preserve">http://en.wikipedia.org/wiki/Grain_Valley,_Missouri	http://www.census.gov/quickfacts/table/PST120214/2928090	https://www.facebook.com/CityofGrainValley	</v>
      <v xml:space="preserve">http://creativecommons.org/licenses/by-sa/3.0/			</v>
    </spb>
    <spb s="1">
      <v>2683</v>
      <v>2684</v>
      <v>2683</v>
      <v>2683</v>
      <v>2683</v>
      <v>2684</v>
      <v>2683</v>
      <v>2684</v>
      <v>2684</v>
      <v>2683</v>
    </spb>
    <spb s="0">
      <v xml:space="preserve">Wikipedia	Wikipedia	</v>
      <v xml:space="preserve">CC-BY-SA	CC-BY-SA	</v>
      <v xml:space="preserve">http://en.wikipedia.org/wiki/Watson,_Louisiana	http://es.wikipedia.org/wiki/Watson_(Luisiana)	</v>
      <v xml:space="preserve">http://creativecommons.org/licenses/by-sa/3.0/	http://creativecommons.org/licenses/by-sa/3.0/	</v>
    </spb>
    <spb s="0">
      <v xml:space="preserve">Wikipedia	</v>
      <v xml:space="preserve">CC-BY-SA	</v>
      <v xml:space="preserve">http://en.wikipedia.org/wiki/Watson,_Louisiana	</v>
      <v xml:space="preserve">http://creativecommons.org/licenses/by-sa/3.0/	</v>
    </spb>
    <spb s="26">
      <v>2686</v>
      <v>2687</v>
      <v>2687</v>
      <v>2687</v>
      <v>2687</v>
      <v>2687</v>
      <v>2687</v>
      <v>2687</v>
    </spb>
    <spb s="0">
      <v xml:space="preserve">Wikipedia	</v>
      <v xml:space="preserve">CC-BY-SA	</v>
      <v xml:space="preserve">http://en.wikipedia.org/wiki/Mullica_Hill,_New_Jersey	</v>
      <v xml:space="preserve">http://creativecommons.org/licenses/by-sa/3.0/	</v>
    </spb>
    <spb s="0">
      <v xml:space="preserve">Wikipedia	Wikipedia	</v>
      <v xml:space="preserve">CC-BY-SA	CC-BY-SA	</v>
      <v xml:space="preserve">http://en.wikipedia.org/wiki/Mullica_Hill,_New_Jersey	https://en.wikipedia.org/wiki/Mullica_Hill,_New_Jersey	</v>
      <v xml:space="preserve">http://creativecommons.org/licenses/by-sa/3.0/	http://creativecommons.org/licenses/by-sa/3.0/	</v>
    </spb>
    <spb s="1">
      <v>2689</v>
      <v>2689</v>
      <v>2689</v>
      <v>2689</v>
      <v>2689</v>
      <v>2689</v>
      <v>2689</v>
      <v>2690</v>
      <v>2690</v>
      <v>2689</v>
    </spb>
    <spb s="0">
      <v xml:space="preserve">Wikipedia	</v>
      <v xml:space="preserve">CC-BY-SA	</v>
      <v xml:space="preserve">http://en.wikipedia.org/wiki/Rochester,_New_York	</v>
      <v xml:space="preserve">http://creativecommons.org/licenses/by-sa/3.0/	</v>
    </spb>
    <spb s="0">
      <v xml:space="preserve">Wikipedia	Wikipedia	Sec	</v>
      <v xml:space="preserve">CC-BY-SA	CC-BY-SA		</v>
      <v xml:space="preserve">http://en.wikipedia.org/wiki/Rochester,_New_York	http://fa.wikipedia.org/wiki/روچستر	https://www.sec.gov/cgi-bin/browse-edgar?action=getcompany&amp;CIK=0001868513	</v>
      <v xml:space="preserve">http://creativecommons.org/licenses/by-sa/3.0/	http://creativecommons.org/licenses/by-sa/3.0/		</v>
    </spb>
    <spb s="0">
      <v xml:space="preserve">Wikipedia	Wikipedia	</v>
      <v xml:space="preserve">CC-BY-SA	CC-BY-SA	</v>
      <v xml:space="preserve">http://en.wikipedia.org/wiki/Rochester,_New_York	http://it.wikipedia.org/wiki/Rochester_(New_York)	</v>
      <v xml:space="preserve">http://creativecommons.org/licenses/by-sa/3.0/	http://creativecommons.org/licenses/by-sa/3.0/	</v>
    </spb>
    <spb s="0">
      <v xml:space="preserve">Wikipedia	Wikipedia	Sec	</v>
      <v xml:space="preserve">CC-BY-SA	CC-BY-SA		</v>
      <v xml:space="preserve">http://en.wikipedia.org/wiki/Rochester,_New_York	https://en.wikipedia.org/wiki/Rochester,_New_York	https://www.sec.gov/cgi-bin/browse-edgar?action=getcompany&amp;CIK=0001868513	</v>
      <v xml:space="preserve">http://creativecommons.org/licenses/by-sa/3.0/	http://creativecommons.org/licenses/by-sa/3.0/		</v>
    </spb>
    <spb s="0">
      <v xml:space="preserve">Wikipedia	Wikipedia	Wikipedia	</v>
      <v xml:space="preserve">CC-BY-SA	CC-BY-SA	CC-BY-SA	</v>
      <v xml:space="preserve">http://en.wikipedia.org/wiki/Rochester,_New_York	http://fa.wikipedia.org/wiki/روچستر	https://en.wikipedia.org/wiki/Rochester,_New_York	</v>
      <v xml:space="preserve">http://creativecommons.org/licenses/by-sa/3.0/	http://creativecommons.org/licenses/by-sa/3.0/	http://creativecommons.org/licenses/by-sa/3.0/	</v>
    </spb>
    <spb s="0">
      <v xml:space="preserve">Wikipedia	Wikipedia	</v>
      <v xml:space="preserve">CC-BY-SA	CC-BY-SA	</v>
      <v xml:space="preserve">http://en.wikipedia.org/wiki/Rochester,_New_York	http://es.wikipedia.org/wiki/Rochester_(Nueva_York)	</v>
      <v xml:space="preserve">http://creativecommons.org/licenses/by-sa/3.0/	http://creativecommons.org/licenses/by-sa/3.0/	</v>
    </spb>
    <spb s="1">
      <v>2692</v>
      <v>2693</v>
      <v>2694</v>
      <v>2694</v>
      <v>2692</v>
      <v>2693</v>
      <v>2692</v>
      <v>2695</v>
      <v>2696</v>
      <v>2697</v>
    </spb>
    <spb s="0">
      <v xml:space="preserve">Wikipedia	</v>
      <v xml:space="preserve">CC-BY-SA	</v>
      <v xml:space="preserve">http://en.wikipedia.org/wiki/Gaston,_Oregon	</v>
      <v xml:space="preserve">http://creativecommons.org/licenses/by-sa/3.0/	</v>
    </spb>
    <spb s="0">
      <v xml:space="preserve">Wikipedia	Wikipedia	</v>
      <v xml:space="preserve">CC-BY-SA	CC-BY-SA	</v>
      <v xml:space="preserve">http://en.wikipedia.org/wiki/Gaston,_Oregon	http://it.wikipedia.org/wiki/Gaston_(Oregon)	</v>
      <v xml:space="preserve">http://creativecommons.org/licenses/by-sa/3.0/	http://creativecommons.org/licenses/by-sa/3.0/	</v>
    </spb>
    <spb s="45">
      <v>2699</v>
      <v>2699</v>
      <v>2700</v>
      <v>2700</v>
      <v>2699</v>
      <v>2699</v>
      <v>2699</v>
      <v>2699</v>
      <v>2699</v>
    </spb>
    <spb s="0">
      <v xml:space="preserve">Wikipedia	Wikipedia	Wikipedia	</v>
      <v xml:space="preserve">CC-BY-SA	CC-BY-SA	CC-BY-SA	</v>
      <v xml:space="preserve">http://en.wikipedia.org/wiki/Cedar_Rapids,_Iowa	http://de.wikipedia.org/wiki/Cedar_Rapids_(Iowa)	http://es.wikipedia.org/wiki/Cedar_Rapids_(Iowa)	</v>
      <v xml:space="preserve">http://creativecommons.org/licenses/by-sa/3.0/	http://creativecommons.org/licenses/by-sa/3.0/	http://creativecommons.org/licenses/by-sa/3.0/	</v>
    </spb>
    <spb s="0">
      <v xml:space="preserve">Wikipedia	Wikipedia	US Census	Sec	</v>
      <v xml:space="preserve">CC-BY-SA	CC-BY-SA			</v>
      <v xml:space="preserve">http://en.wikipedia.org/wiki/Cedar_Rapids,_Iowa	http://pl.wikipedia.org/wiki/Cedar_Rapids	http://www.census.gov/quickfacts/table/RHI125214/1912000	https://www.sec.gov/cgi-bin/browse-edgar?action=getcompany&amp;CIK=0001697815	</v>
      <v xml:space="preserve">http://creativecommons.org/licenses/by-sa/3.0/	http://creativecommons.org/licenses/by-sa/3.0/			</v>
    </spb>
    <spb s="0">
      <v xml:space="preserve">Wikipedia	</v>
      <v xml:space="preserve">CC-BY-SA	</v>
      <v xml:space="preserve">http://en.wikipedia.org/wiki/Cedar_Rapids,_Iowa	</v>
      <v xml:space="preserve">http://creativecommons.org/licenses/by-sa/3.0/	</v>
    </spb>
    <spb s="0">
      <v xml:space="preserve">Wikipedia	US Census	Wikipedia	Sec	</v>
      <v xml:space="preserve">CC-BY-SA		CC-BY-SA		</v>
      <v xml:space="preserve">http://en.wikipedia.org/wiki/Cedar_Rapids,_Iowa	http://www.census.gov/quickfacts/table/RHI125214/1912000	https://en.wikipedia.org/wiki/Cedar_Rapids,_Iowa	https://www.sec.gov/cgi-bin/browse-edgar?action=getcompany&amp;CIK=0001697815	</v>
      <v xml:space="preserve">http://creativecommons.org/licenses/by-sa/3.0/		http://creativecommons.org/licenses/by-sa/3.0/		</v>
    </spb>
    <spb s="0">
      <v xml:space="preserve">Wikipedia	Wikipedia	</v>
      <v xml:space="preserve">CC-BY-SA	CC-BY-SA	</v>
      <v xml:space="preserve">http://en.wikipedia.org/wiki/Cedar_Rapids,_Iowa	http://es.wikipedia.org/wiki/Cedar_Rapids_(Iowa)	</v>
      <v xml:space="preserve">http://creativecommons.org/licenses/by-sa/3.0/	http://creativecommons.org/licenses/by-sa/3.0/	</v>
    </spb>
    <spb s="1">
      <v>2702</v>
      <v>2703</v>
      <v>2704</v>
      <v>2704</v>
      <v>2704</v>
      <v>2703</v>
      <v>2704</v>
      <v>2705</v>
      <v>2705</v>
      <v>2706</v>
    </spb>
    <spb s="0">
      <v xml:space="preserve">Wikipedia	</v>
      <v xml:space="preserve">CC BY-SA 4.0	</v>
      <v xml:space="preserve">http://en.wikipedia.org/wiki/Cedar_Rapids,_Iowa	</v>
      <v xml:space="preserve">https://creativecommons.org/licenses/by-sa/4.0	</v>
    </spb>
    <spb s="0">
      <v xml:space="preserve">Wikipedia	</v>
      <v xml:space="preserve">CC-BY-SA	</v>
      <v xml:space="preserve">http://en.wikipedia.org/wiki/Bonner_Springs,_Kansas	</v>
      <v xml:space="preserve">http://creativecommons.org/licenses/by-sa/3.0/	</v>
    </spb>
    <spb s="0">
      <v xml:space="preserve">Wikipedia	Wikipedia	</v>
      <v xml:space="preserve">CC-BY-SA	CC-BY-SA	</v>
      <v xml:space="preserve">http://en.wikipedia.org/wiki/Bonner_Springs,_Kansas	http://it.wikipedia.org/wiki/Bonner_Springs	</v>
      <v xml:space="preserve">http://creativecommons.org/licenses/by-sa/3.0/	http://creativecommons.org/licenses/by-sa/3.0/	</v>
    </spb>
    <spb s="1">
      <v>2709</v>
      <v>2709</v>
      <v>2710</v>
      <v>2710</v>
      <v>2709</v>
      <v>2709</v>
      <v>2709</v>
      <v>2709</v>
      <v>2709</v>
      <v>2709</v>
    </spb>
    <spb s="0">
      <v xml:space="preserve">Wikipedia	</v>
      <v xml:space="preserve">CC-BY-SA	</v>
      <v xml:space="preserve">http://en.wikipedia.org/wiki/Buford,_Georgia	</v>
      <v xml:space="preserve">http://creativecommons.org/licenses/by-sa/3.0/	</v>
    </spb>
    <spb s="0">
      <v xml:space="preserve">Wikipedia	Wikipedia	</v>
      <v xml:space="preserve">CC-BY-SA	CC-BY-SA	</v>
      <v xml:space="preserve">http://en.wikipedia.org/wiki/Buford,_Georgia	http://it.wikipedia.org/wiki/Buford_(Georgia)	</v>
      <v xml:space="preserve">http://creativecommons.org/licenses/by-sa/3.0/	http://creativecommons.org/licenses/by-sa/3.0/	</v>
    </spb>
    <spb s="1">
      <v>2712</v>
      <v>2712</v>
      <v>2713</v>
      <v>2713</v>
      <v>2712</v>
      <v>2712</v>
      <v>2712</v>
      <v>2712</v>
      <v>2712</v>
      <v>2712</v>
    </spb>
    <spb s="0">
      <v xml:space="preserve">Wikipedia	</v>
      <v xml:space="preserve">CC-BY-SA	</v>
      <v xml:space="preserve">http://en.wikipedia.org/wiki/Safety_Harbor,_Florida	</v>
      <v xml:space="preserve">http://creativecommons.org/licenses/by-sa/3.0/	</v>
    </spb>
    <spb s="0">
      <v xml:space="preserve">Wikipedia	Wikipedia	</v>
      <v xml:space="preserve">CC-BY-SA	CC-BY-SA	</v>
      <v xml:space="preserve">http://en.wikipedia.org/wiki/Safety_Harbor,_Florida	http://es.wikipedia.org/wiki/Safety_Harbor	</v>
      <v xml:space="preserve">http://creativecommons.org/licenses/by-sa/3.0/	http://creativecommons.org/licenses/by-sa/3.0/	</v>
    </spb>
    <spb s="1">
      <v>2715</v>
      <v>2715</v>
      <v>2716</v>
      <v>2716</v>
      <v>2715</v>
      <v>2715</v>
      <v>2715</v>
      <v>2715</v>
      <v>2715</v>
      <v>2715</v>
    </spb>
    <spb s="0">
      <v xml:space="preserve">Wikipedia	</v>
      <v xml:space="preserve">CC-BY-SA	</v>
      <v xml:space="preserve">http://en.wikipedia.org/wiki/Sewell,_New_Jersey	</v>
      <v xml:space="preserve">http://creativecommons.org/licenses/by-sa/3.0/	</v>
    </spb>
    <spb s="43">
      <v>2718</v>
      <v>2718</v>
      <v>2718</v>
      <v>2718</v>
      <v>2718</v>
      <v>2718</v>
      <v>2718</v>
    </spb>
    <spb s="0">
      <v xml:space="preserve">Wikipedia	</v>
      <v xml:space="preserve">CC-BY-SA	</v>
      <v xml:space="preserve">http://en.wikipedia.org/wiki/Spokane,_Washington	</v>
      <v xml:space="preserve">http://creativecommons.org/licenses/by-sa/3.0/	</v>
    </spb>
    <spb s="0">
      <v xml:space="preserve">Wikipedia	US Census	Sec	</v>
      <v xml:space="preserve">CC-BY-SA			</v>
      <v xml:space="preserve">http://en.wikipedia.org/wiki/Spokane,_Washington	http://www.census.gov/quickfacts/table/SEX255213/5367000	https://www.sec.gov/cgi-bin/browse-edgar?action=getcompany&amp;CIK=0001898296	</v>
      <v xml:space="preserve">http://creativecommons.org/licenses/by-sa/3.0/			</v>
    </spb>
    <spb s="0">
      <v xml:space="preserve">Wikipedia	US Census	Wikipedia	Sec	</v>
      <v xml:space="preserve">CC-BY-SA		CC-BY-SA		</v>
      <v xml:space="preserve">http://en.wikipedia.org/wiki/Spokane,_Washington	http://www.census.gov/quickfacts/table/SEX255213/5367000	https://en.wikipedia.org/wiki/Spokane,_Washington	https://www.sec.gov/cgi-bin/browse-edgar?action=getcompany&amp;CIK=0001898296	</v>
      <v xml:space="preserve">http://creativecommons.org/licenses/by-sa/3.0/		http://creativecommons.org/licenses/by-sa/3.0/		</v>
    </spb>
    <spb s="0">
      <v xml:space="preserve">Wikipedia	US Census	Wikipedia	</v>
      <v xml:space="preserve">CC-BY-SA		CC-BY-SA	</v>
      <v xml:space="preserve">http://en.wikipedia.org/wiki/Spokane,_Washington	http://www.census.gov/quickfacts/table/SEX255213/5367000	https://en.wikipedia.org/wiki/Spokane,_Washington	</v>
      <v xml:space="preserve">http://creativecommons.org/licenses/by-sa/3.0/		http://creativecommons.org/licenses/by-sa/3.0/	</v>
    </spb>
    <spb s="0">
      <v xml:space="preserve">Wikipedia	US Census	</v>
      <v xml:space="preserve">CC-BY-SA		</v>
      <v xml:space="preserve">http://en.wikipedia.org/wiki/Spokane,_Washington	http://www.census.gov/quickfacts/table/SEX255213/5367000	</v>
      <v xml:space="preserve">http://creativecommons.org/licenses/by-sa/3.0/		</v>
    </spb>
    <spb s="1">
      <v>2720</v>
      <v>2721</v>
      <v>2720</v>
      <v>2720</v>
      <v>2720</v>
      <v>2721</v>
      <v>2720</v>
      <v>2722</v>
      <v>2723</v>
      <v>2724</v>
    </spb>
    <spb s="0">
      <v xml:space="preserve">Wikipedia	</v>
      <v xml:space="preserve">CC-BY-SA	</v>
      <v xml:space="preserve">http://en.wikipedia.org/wiki/Windermere,_Florida	</v>
      <v xml:space="preserve">http://creativecommons.org/licenses/by-sa/3.0/	</v>
    </spb>
    <spb s="0">
      <v xml:space="preserve">Wikipedia	Sec	</v>
      <v xml:space="preserve">CC-BY-SA		</v>
      <v xml:space="preserve">http://en.wikipedia.org/wiki/Windermere,_Florida	https://www.sec.gov/cgi-bin/browse-edgar?action=getcompany&amp;CIK=0001726327	</v>
      <v xml:space="preserve">http://creativecommons.org/licenses/by-sa/3.0/		</v>
    </spb>
    <spb s="1">
      <v>2726</v>
      <v>2727</v>
      <v>2726</v>
      <v>2726</v>
      <v>2726</v>
      <v>2727</v>
      <v>2726</v>
      <v>2727</v>
      <v>2727</v>
      <v>2726</v>
    </spb>
    <spb s="0">
      <v xml:space="preserve">Wikipedia	</v>
      <v xml:space="preserve">CC-BY-SA	</v>
      <v xml:space="preserve">http://en.wikipedia.org/wiki/Truckee,_California	</v>
      <v xml:space="preserve">http://creativecommons.org/licenses/by-sa/3.0/	</v>
    </spb>
    <spb s="0">
      <v xml:space="preserve">Wikipedia	Wikipedia	</v>
      <v xml:space="preserve">CC-BY-SA	CC-BY-SA	</v>
      <v xml:space="preserve">http://en.wikipedia.org/wiki/Truckee,_California	https://en.wikipedia.org/wiki/Truckee,_California	</v>
      <v xml:space="preserve">http://creativecommons.org/licenses/by-sa/3.0/	http://creativecommons.org/licenses/by-sa/3.0/	</v>
    </spb>
    <spb s="0">
      <v xml:space="preserve">Wikipedia	Wikipedia	</v>
      <v xml:space="preserve">CC-BY-SA	CC-BY-SA	</v>
      <v xml:space="preserve">http://en.wikipedia.org/wiki/Truckee,_California	http://es.wikipedia.org/wiki/Truckee	</v>
      <v xml:space="preserve">http://creativecommons.org/licenses/by-sa/3.0/	http://creativecommons.org/licenses/by-sa/3.0/	</v>
    </spb>
    <spb s="30">
      <v>2729</v>
      <v>2729</v>
      <v>2729</v>
      <v>2729</v>
      <v>2730</v>
      <v>2730</v>
      <v>2731</v>
    </spb>
    <spb s="0">
      <v xml:space="preserve">Wikipedia	</v>
      <v xml:space="preserve">CC-BY-SA	</v>
      <v xml:space="preserve">http://en.wikipedia.org/wiki/Mooresville,_North_Carolina	</v>
      <v xml:space="preserve">http://creativecommons.org/licenses/by-sa/3.0/	</v>
    </spb>
    <spb s="0">
      <v xml:space="preserve">Wikipedia	Sec	</v>
      <v xml:space="preserve">CC-BY-SA		</v>
      <v xml:space="preserve">http://en.wikipedia.org/wiki/Mooresville,_North_Carolina	https://www.sec.gov/cgi-bin/browse-edgar?action=getcompany&amp;CIK=0001878780	</v>
      <v xml:space="preserve">http://creativecommons.org/licenses/by-sa/3.0/		</v>
    </spb>
    <spb s="0">
      <v xml:space="preserve">Wikipedia	Wikipedia	</v>
      <v xml:space="preserve">CC-BY-SA	CC-BY-SA	</v>
      <v xml:space="preserve">http://en.wikipedia.org/wiki/Mooresville,_North_Carolina	http://it.wikipedia.org/wiki/Mooresville_(Carolina_del_Nord)	</v>
      <v xml:space="preserve">http://creativecommons.org/licenses/by-sa/3.0/	http://creativecommons.org/licenses/by-sa/3.0/	</v>
    </spb>
    <spb s="0">
      <v xml:space="preserve">Wikipedia	Wikipedia	Sec	</v>
      <v xml:space="preserve">CC-BY-SA	CC-BY-SA		</v>
      <v xml:space="preserve">http://en.wikipedia.org/wiki/Mooresville,_North_Carolina	https://en.wikipedia.org/wiki/Mooresville,_North_Carolina	https://www.sec.gov/cgi-bin/browse-edgar?action=getcompany&amp;CIK=0001878780	</v>
      <v xml:space="preserve">http://creativecommons.org/licenses/by-sa/3.0/	http://creativecommons.org/licenses/by-sa/3.0/		</v>
    </spb>
    <spb s="0">
      <v xml:space="preserve">Wikipedia	Wikipedia	Wikipedia	</v>
      <v xml:space="preserve">CC-BY-SA	CC-BY-SA	CC-BY-SA	</v>
      <v xml:space="preserve">http://en.wikipedia.org/wiki/Mooresville,_North_Carolina	http://es.wikipedia.org/wiki/Mooresville_(Carolina_del_Norte)	http://fr.wikipedia.org/wiki/Mooresville_(Caroline_du_Nord)	</v>
      <v xml:space="preserve">http://creativecommons.org/licenses/by-sa/3.0/	http://creativecommons.org/licenses/by-sa/3.0/	http://creativecommons.org/licenses/by-sa/3.0/	</v>
    </spb>
    <spb s="1">
      <v>2733</v>
      <v>2734</v>
      <v>2735</v>
      <v>2735</v>
      <v>2733</v>
      <v>2734</v>
      <v>2733</v>
      <v>2736</v>
      <v>2736</v>
      <v>2737</v>
    </spb>
    <spb s="0">
      <v xml:space="preserve">Wikipedia	</v>
      <v xml:space="preserve">CC-BY-SA	</v>
      <v xml:space="preserve">http://en.wikipedia.org/wiki/Banks,_Oregon	</v>
      <v xml:space="preserve">http://creativecommons.org/licenses/by-sa/3.0/	</v>
    </spb>
    <spb s="0">
      <v xml:space="preserve">Wikipedia	Wikipedia	</v>
      <v xml:space="preserve">CC-BY-SA	CC-BY-SA	</v>
      <v xml:space="preserve">http://en.wikipedia.org/wiki/Banks,_Oregon	http://it.wikipedia.org/wiki/Banks_(Oregon)	</v>
      <v xml:space="preserve">http://creativecommons.org/licenses/by-sa/3.0/	http://creativecommons.org/licenses/by-sa/3.0/	</v>
    </spb>
    <spb s="45">
      <v>2739</v>
      <v>2739</v>
      <v>2740</v>
      <v>2740</v>
      <v>2739</v>
      <v>2739</v>
      <v>2739</v>
      <v>2739</v>
      <v>2739</v>
    </spb>
    <spb s="0">
      <v xml:space="preserve">Wikipedia	</v>
      <v xml:space="preserve">CC-BY-SA	</v>
      <v xml:space="preserve">http://en.wikipedia.org/wiki/Olive_Branch,_Mississippi	</v>
      <v xml:space="preserve">http://creativecommons.org/licenses/by-sa/3.0/	</v>
    </spb>
    <spb s="0">
      <v xml:space="preserve">Wikipedia	Walkscore	</v>
      <v xml:space="preserve">CC-BY-SA		</v>
      <v xml:space="preserve">http://en.wikipedia.org/wiki/Olive_Branch,_Mississippi	https://www.walkscore.com/MS/Olive_Branch	</v>
      <v xml:space="preserve">http://creativecommons.org/licenses/by-sa/3.0/		</v>
    </spb>
    <spb s="0">
      <v xml:space="preserve">Wikipedia	Wikipedia	Wikipedia	</v>
      <v xml:space="preserve">CC-BY-SA	CC-BY-SA	CC-BY-SA	</v>
      <v xml:space="preserve">http://en.wikipedia.org/wiki/Olive_Branch,_Mississippi	http://es.wikipedia.org/wiki/Olive_Branch	http://fr.wikipedia.org/wiki/Olive_Branch	</v>
      <v xml:space="preserve">http://creativecommons.org/licenses/by-sa/3.0/	http://creativecommons.org/licenses/by-sa/3.0/	http://creativecommons.org/licenses/by-sa/3.0/	</v>
    </spb>
    <spb s="45">
      <v>2742</v>
      <v>2743</v>
      <v>2742</v>
      <v>2742</v>
      <v>2743</v>
      <v>2742</v>
      <v>2742</v>
      <v>2742</v>
      <v>2744</v>
    </spb>
    <spb s="0">
      <v xml:space="preserve">Wikipedia	</v>
      <v xml:space="preserve">CC-BY-SA	</v>
      <v xml:space="preserve">http://en.wikipedia.org/wiki/Fort_Mitchell,_Alabama	</v>
      <v xml:space="preserve">http://creativecommons.org/licenses/by-sa/3.0/	</v>
    </spb>
    <spb s="62">
      <v>2746</v>
      <v>2746</v>
      <v>2746</v>
      <v>2746</v>
      <v>2746</v>
      <v>2746</v>
    </spb>
    <spb s="0">
      <v xml:space="preserve">Wikipedia	</v>
      <v xml:space="preserve">CC-BY-SA	</v>
      <v xml:space="preserve">http://en.wikipedia.org/wiki/Menomonie,_Wisconsin	</v>
      <v xml:space="preserve">http://creativecommons.org/licenses/by-sa/3.0/	</v>
    </spb>
    <spb s="0">
      <v xml:space="preserve">Wikipedia	Wikipedia	</v>
      <v xml:space="preserve">CC-BY-SA	CC-BY-SA	</v>
      <v xml:space="preserve">http://en.wikipedia.org/wiki/Menomonie,_Wisconsin	https://en.wikipedia.org/wiki/Menomonie,_Wisconsin	</v>
      <v xml:space="preserve">http://creativecommons.org/licenses/by-sa/3.0/	http://creativecommons.org/licenses/by-sa/3.0/	</v>
    </spb>
    <spb s="45">
      <v>2748</v>
      <v>2748</v>
      <v>2748</v>
      <v>2748</v>
      <v>2748</v>
      <v>2748</v>
      <v>2749</v>
      <v>2749</v>
      <v>2748</v>
    </spb>
    <spb s="0">
      <v xml:space="preserve">Wikipedia	</v>
      <v xml:space="preserve">CC-BY-SA	</v>
      <v xml:space="preserve">http://en.wikipedia.org/wiki/Excelsior,_Minnesota	</v>
      <v xml:space="preserve">http://creativecommons.org/licenses/by-sa/3.0/	</v>
    </spb>
    <spb s="0">
      <v xml:space="preserve">Wikipedia	Sec	</v>
      <v xml:space="preserve">CC-BY-SA		</v>
      <v xml:space="preserve">http://en.wikipedia.org/wiki/Excelsior,_Minnesota	https://www.sec.gov/cgi-bin/browse-edgar?action=getcompany&amp;CIK=0001911000	</v>
      <v xml:space="preserve">http://creativecommons.org/licenses/by-sa/3.0/		</v>
    </spb>
    <spb s="45">
      <v>2751</v>
      <v>2752</v>
      <v>2751</v>
      <v>2751</v>
      <v>2752</v>
      <v>2751</v>
      <v>2752</v>
      <v>2752</v>
      <v>2751</v>
    </spb>
    <spb s="0">
      <v xml:space="preserve">Wikipedia	</v>
      <v xml:space="preserve">CC-BY-SA	</v>
      <v xml:space="preserve">http://en.wikipedia.org/wiki/Stillwater,_Oklahoma	</v>
      <v xml:space="preserve">http://creativecommons.org/licenses/by-sa/3.0/	</v>
    </spb>
    <spb s="0">
      <v xml:space="preserve">Wikipedia	US Census	</v>
      <v xml:space="preserve">CC-BY-SA		</v>
      <v xml:space="preserve">http://en.wikipedia.org/wiki/Stillwater,_Oklahoma	http://www.census.gov/quickfacts/table/PST045215/4070300	</v>
      <v xml:space="preserve">http://creativecommons.org/licenses/by-sa/3.0/		</v>
    </spb>
    <spb s="0">
      <v xml:space="preserve">Wikipedia	US Census	Wikipedia	</v>
      <v xml:space="preserve">CC-BY-SA		CC-BY-SA	</v>
      <v xml:space="preserve">http://en.wikipedia.org/wiki/Stillwater,_Oklahoma	http://www.census.gov/quickfacts/table/PST045215/4070300	https://en.wikipedia.org/wiki/Stillwater,_Oklahoma	</v>
      <v xml:space="preserve">http://creativecommons.org/licenses/by-sa/3.0/		http://creativecommons.org/licenses/by-sa/3.0/	</v>
    </spb>
    <spb s="0">
      <v xml:space="preserve">Wikipedia	Wikipedia	</v>
      <v xml:space="preserve">CC-BY-SA	CC-BY-SA	</v>
      <v xml:space="preserve">http://en.wikipedia.org/wiki/Stillwater,_Oklahoma	http://es.wikipedia.org/wiki/Stillwater_(Oklahoma)	</v>
      <v xml:space="preserve">http://creativecommons.org/licenses/by-sa/3.0/	http://creativecommons.org/licenses/by-sa/3.0/	</v>
    </spb>
    <spb s="30">
      <v>2754</v>
      <v>2755</v>
      <v>2755</v>
      <v>2754</v>
      <v>2756</v>
      <v>2756</v>
      <v>2757</v>
    </spb>
    <spb s="0">
      <v xml:space="preserve">Wikipedia	</v>
      <v xml:space="preserve">Public domain	</v>
      <v xml:space="preserve">http://ja.wikipedia.org/wiki/スティルウォーター_(オクラホマ州)	</v>
      <v xml:space="preserve">http://en.wikipedia.org/wiki/Public_domain	</v>
    </spb>
    <spb s="0">
      <v xml:space="preserve">Wikipedia	</v>
      <v xml:space="preserve">CC-BY-SA	</v>
      <v xml:space="preserve">http://en.wikipedia.org/wiki/Newbury_Park,_California	</v>
      <v xml:space="preserve">http://creativecommons.org/licenses/by-sa/3.0/	</v>
    </spb>
    <spb s="0">
      <v xml:space="preserve">Wikipedia	Wikipedia	</v>
      <v xml:space="preserve">CC-BY-SA	CC-BY-SA	</v>
      <v xml:space="preserve">http://en.wikipedia.org/wiki/Newbury_Park,_California	https://en.wikipedia.org/wiki/Newbury_Park,_California	</v>
      <v xml:space="preserve">http://creativecommons.org/licenses/by-sa/3.0/	http://creativecommons.org/licenses/by-sa/3.0/	</v>
    </spb>
    <spb s="1">
      <v>2760</v>
      <v>2760</v>
      <v>2760</v>
      <v>2760</v>
      <v>2760</v>
      <v>2760</v>
      <v>2760</v>
      <v>2761</v>
      <v>2761</v>
      <v>2760</v>
    </spb>
    <spb s="0">
      <v xml:space="preserve">Wikipedia	</v>
      <v xml:space="preserve">CC-BY-SA	</v>
      <v xml:space="preserve">http://en.wikipedia.org/wiki/Winter_Haven,_Florida	</v>
      <v xml:space="preserve">http://creativecommons.org/licenses/by-sa/3.0/	</v>
    </spb>
    <spb s="0">
      <v xml:space="preserve">Wikipedia	US Census	Sec	</v>
      <v xml:space="preserve">CC-BY-SA			</v>
      <v xml:space="preserve">http://en.wikipedia.org/wiki/Winter_Haven,_Florida	http://www.census.gov/quickfacts/table/inc110213/1278275	https://www.sec.gov/cgi-bin/browse-edgar?action=getcompany&amp;CIK=0001102266	</v>
      <v xml:space="preserve">http://creativecommons.org/licenses/by-sa/3.0/			</v>
    </spb>
    <spb s="0">
      <v xml:space="preserve">Wikipedia	US Census	Wikipedia	Sec	</v>
      <v xml:space="preserve">CC-BY-SA		CC-BY-SA		</v>
      <v xml:space="preserve">http://en.wikipedia.org/wiki/Winter_Haven,_Florida	http://www.census.gov/quickfacts/table/inc110213/1278275	https://en.wikipedia.org/wiki/Winter_Haven,_Florida	https://www.sec.gov/cgi-bin/browse-edgar?action=getcompany&amp;CIK=0001102266	</v>
      <v xml:space="preserve">http://creativecommons.org/licenses/by-sa/3.0/		http://creativecommons.org/licenses/by-sa/3.0/		</v>
    </spb>
    <spb s="0">
      <v xml:space="preserve">Wikipedia	US Census	</v>
      <v xml:space="preserve">CC-BY-SA		</v>
      <v xml:space="preserve">http://en.wikipedia.org/wiki/Winter_Haven,_Florida	http://www.census.gov/quickfacts/table/inc110213/1278275	</v>
      <v xml:space="preserve">http://creativecommons.org/licenses/by-sa/3.0/		</v>
    </spb>
    <spb s="26">
      <v>2763</v>
      <v>2764</v>
      <v>2763</v>
      <v>2764</v>
      <v>2763</v>
      <v>2765</v>
      <v>2765</v>
      <v>2766</v>
    </spb>
    <spb s="0">
      <v xml:space="preserve">Wikipedia	</v>
      <v xml:space="preserve">CC-BY-SA	</v>
      <v xml:space="preserve">http://en.wikipedia.org/wiki/Lehi,_Utah	</v>
      <v xml:space="preserve">http://creativecommons.org/licenses/by-sa/3.0/	</v>
    </spb>
    <spb s="0">
      <v xml:space="preserve">Wikipedia	Sec	</v>
      <v xml:space="preserve">CC-BY-SA		</v>
      <v xml:space="preserve">http://en.wikipedia.org/wiki/Lehi,_Utah	https://www.sec.gov/cgi-bin/browse-edgar?action=getcompany&amp;CIK=0001910585	</v>
      <v xml:space="preserve">http://creativecommons.org/licenses/by-sa/3.0/		</v>
    </spb>
    <spb s="0">
      <v xml:space="preserve">Wikipedia	Wikipedia	Sec	</v>
      <v xml:space="preserve">CC-BY-SA	CC-BY-SA		</v>
      <v xml:space="preserve">http://en.wikipedia.org/wiki/Lehi,_Utah	https://en.wikipedia.org/wiki/Lehi,_Utah	https://www.sec.gov/cgi-bin/browse-edgar?action=getcompany&amp;CIK=0001910585	</v>
      <v xml:space="preserve">http://creativecommons.org/licenses/by-sa/3.0/	http://creativecommons.org/licenses/by-sa/3.0/		</v>
    </spb>
    <spb s="26">
      <v>2768</v>
      <v>2769</v>
      <v>2768</v>
      <v>2769</v>
      <v>2768</v>
      <v>2770</v>
      <v>2770</v>
      <v>2768</v>
    </spb>
    <spb s="0">
      <v xml:space="preserve">Wikipedia	</v>
      <v xml:space="preserve">Public domain	</v>
      <v xml:space="preserve">http://en.wikipedia.org/wiki/Lehi,_Utah	</v>
      <v xml:space="preserve">http://en.wikipedia.org/wiki/Public_domain	</v>
    </spb>
    <spb s="0">
      <v xml:space="preserve">Wikipedia	</v>
      <v xml:space="preserve">CC-BY-SA	</v>
      <v xml:space="preserve">http://en.wikipedia.org/wiki/Folsom,_California	</v>
      <v xml:space="preserve">http://creativecommons.org/licenses/by-sa/3.0/	</v>
    </spb>
    <spb s="0">
      <v xml:space="preserve">Wikipedia	Wikipedia	</v>
      <v xml:space="preserve">CC-BY-SA	CC-BY-SA	</v>
      <v xml:space="preserve">http://en.wikipedia.org/wiki/Folsom,_California	http://it.wikipedia.org/wiki/Folsom_(California)	</v>
      <v xml:space="preserve">http://creativecommons.org/licenses/by-sa/3.0/	http://creativecommons.org/licenses/by-sa/3.0/	</v>
    </spb>
    <spb s="0">
      <v xml:space="preserve">Wikipedia	Wikipedia	</v>
      <v xml:space="preserve">CC-BY-SA	CC-BY-SA	</v>
      <v xml:space="preserve">http://en.wikipedia.org/wiki/Folsom,_California	https://en.wikipedia.org/wiki/Folsom,_California	</v>
      <v xml:space="preserve">http://creativecommons.org/licenses/by-sa/3.0/	http://creativecommons.org/licenses/by-sa/3.0/	</v>
    </spb>
    <spb s="1">
      <v>2773</v>
      <v>2773</v>
      <v>2774</v>
      <v>2774</v>
      <v>2773</v>
      <v>2773</v>
      <v>2773</v>
      <v>2775</v>
      <v>2775</v>
      <v>2773</v>
    </spb>
    <spb s="0">
      <v xml:space="preserve">Wikipedia	</v>
      <v xml:space="preserve">CC-BY-SA	</v>
      <v xml:space="preserve">http://en.wikipedia.org/wiki/Walton,_Indiana	</v>
      <v xml:space="preserve">http://creativecommons.org/licenses/by-sa/3.0/	</v>
    </spb>
    <spb s="1">
      <v>2777</v>
      <v>2777</v>
      <v>2777</v>
      <v>2777</v>
      <v>2777</v>
      <v>2777</v>
      <v>2777</v>
      <v>2777</v>
      <v>2777</v>
      <v>2777</v>
    </spb>
    <spb s="0">
      <v xml:space="preserve">Wikipedia	Wikipedia	</v>
      <v xml:space="preserve">CC-BY-SA	CC-BY-SA	</v>
      <v xml:space="preserve">http://en.wikipedia.org/wiki/Carmel,_Indiana	http://es.wikipedia.org/wiki/Carmel_(Indiana)	</v>
      <v xml:space="preserve">http://creativecommons.org/licenses/by-sa/3.0/	http://creativecommons.org/licenses/by-sa/3.0/	</v>
    </spb>
    <spb s="0">
      <v xml:space="preserve">Wikipedia	US Census	Sec	</v>
      <v xml:space="preserve">CC-BY-SA			</v>
      <v xml:space="preserve">http://en.wikipedia.org/wiki/Carmel,_Indiana	http://www.census.gov/quickfacts/table/SEX255214/1810342	https://www.sec.gov/cgi-bin/browse-edgar?action=getcompany&amp;CIK=0001904323	</v>
      <v xml:space="preserve">http://creativecommons.org/licenses/by-sa/3.0/			</v>
    </spb>
    <spb s="0">
      <v xml:space="preserve">Wikipedia	</v>
      <v xml:space="preserve">CC-BY-SA	</v>
      <v xml:space="preserve">http://en.wikipedia.org/wiki/Carmel,_Indiana	</v>
      <v xml:space="preserve">http://creativecommons.org/licenses/by-sa/3.0/	</v>
    </spb>
    <spb s="0">
      <v xml:space="preserve">Wikipedia	US Census	Wikipedia	Sec	</v>
      <v xml:space="preserve">CC-BY-SA		CC-BY-SA		</v>
      <v xml:space="preserve">http://en.wikipedia.org/wiki/Carmel,_Indiana	http://www.census.gov/quickfacts/table/SEX255214/1810342	https://en.wikipedia.org/wiki/Carmel,_Indiana	https://www.sec.gov/cgi-bin/browse-edgar?action=getcompany&amp;CIK=0001904323	</v>
      <v xml:space="preserve">http://creativecommons.org/licenses/by-sa/3.0/		http://creativecommons.org/licenses/by-sa/3.0/		</v>
    </spb>
    <spb s="1">
      <v>2779</v>
      <v>2780</v>
      <v>2781</v>
      <v>2781</v>
      <v>2781</v>
      <v>2780</v>
      <v>2781</v>
      <v>2782</v>
      <v>2782</v>
      <v>2781</v>
    </spb>
    <spb s="0">
      <v xml:space="preserve">Wikipedia	</v>
      <v xml:space="preserve">CC-BY-SA	</v>
      <v xml:space="preserve">http://en.wikipedia.org/wiki/Elk_Grove_Village,_Illinois	</v>
      <v xml:space="preserve">http://creativecommons.org/licenses/by-sa/3.0/	</v>
    </spb>
    <spb s="0">
      <v xml:space="preserve">Wikipedia	US Census	Sec	</v>
      <v xml:space="preserve">CC-BY-SA			</v>
      <v xml:space="preserve">http://en.wikipedia.org/wiki/Elk_Grove_Village,_Illinois	http://www.census.gov/quickfacts/table/inc110213/1723256	https://www.sec.gov/cgi-bin/browse-edgar?action=getcompany&amp;CIK=0000915358	</v>
      <v xml:space="preserve">http://creativecommons.org/licenses/by-sa/3.0/			</v>
    </spb>
    <spb s="0">
      <v xml:space="preserve">Wikipedia	Wikipedia	</v>
      <v xml:space="preserve">CC-BY-SA	CC-BY-SA	</v>
      <v xml:space="preserve">http://en.wikipedia.org/wiki/Elk_Grove_Village,_Illinois	http://it.wikipedia.org/wiki/Elk_Grove_Village	</v>
      <v xml:space="preserve">http://creativecommons.org/licenses/by-sa/3.0/	http://creativecommons.org/licenses/by-sa/3.0/	</v>
    </spb>
    <spb s="0">
      <v xml:space="preserve">Wikipedia	US Census	Wikipedia	Sec	</v>
      <v xml:space="preserve">CC-BY-SA		CC-BY-SA		</v>
      <v xml:space="preserve">http://en.wikipedia.org/wiki/Elk_Grove_Village,_Illinois	http://www.census.gov/quickfacts/table/inc110213/1723256	https://en.wikipedia.org/wiki/Elk_Grove_Village,_Illinois	https://www.sec.gov/cgi-bin/browse-edgar?action=getcompany&amp;CIK=0000915358	</v>
      <v xml:space="preserve">http://creativecommons.org/licenses/by-sa/3.0/		http://creativecommons.org/licenses/by-sa/3.0/		</v>
    </spb>
    <spb s="0">
      <v xml:space="preserve">Wikipedia	US Census	</v>
      <v xml:space="preserve">CC-BY-SA		</v>
      <v xml:space="preserve">http://en.wikipedia.org/wiki/Elk_Grove_Village,_Illinois	http://www.census.gov/quickfacts/table/inc110213/1723256	</v>
      <v xml:space="preserve">http://creativecommons.org/licenses/by-sa/3.0/		</v>
    </spb>
    <spb s="1">
      <v>2784</v>
      <v>2785</v>
      <v>2786</v>
      <v>2786</v>
      <v>2784</v>
      <v>2785</v>
      <v>2784</v>
      <v>2787</v>
      <v>2787</v>
      <v>2788</v>
    </spb>
    <spb s="0">
      <v xml:space="preserve">Wikipedia	</v>
      <v xml:space="preserve">CC-BY-SA	</v>
      <v xml:space="preserve">http://en.wikipedia.org/wiki/Queen_Creek,_Arizona	</v>
      <v xml:space="preserve">http://creativecommons.org/licenses/by-sa/3.0/	</v>
    </spb>
    <spb s="0">
      <v xml:space="preserve">Wikipedia	Wikipedia	</v>
      <v xml:space="preserve">CC-BY-SA	CC-BY-SA	</v>
      <v xml:space="preserve">http://en.wikipedia.org/wiki/Queen_Creek,_Arizona	http://it.wikipedia.org/wiki/Queen_Creek	</v>
      <v xml:space="preserve">http://creativecommons.org/licenses/by-sa/3.0/	http://creativecommons.org/licenses/by-sa/3.0/	</v>
    </spb>
    <spb s="0">
      <v xml:space="preserve">Wikipedia	Wikipedia	</v>
      <v xml:space="preserve">CC-BY-SA	CC-BY-SA	</v>
      <v xml:space="preserve">http://en.wikipedia.org/wiki/Queen_Creek,_Arizona	http://fr.wikipedia.org/wiki/Queen_Creek	</v>
      <v xml:space="preserve">http://creativecommons.org/licenses/by-sa/3.0/	http://creativecommons.org/licenses/by-sa/3.0/	</v>
    </spb>
    <spb s="1">
      <v>2790</v>
      <v>2790</v>
      <v>2791</v>
      <v>2791</v>
      <v>2790</v>
      <v>2790</v>
      <v>2790</v>
      <v>2790</v>
      <v>2790</v>
      <v>2792</v>
    </spb>
    <spb s="0">
      <v xml:space="preserve">Wikipedia	</v>
      <v xml:space="preserve">CC BY-SA 3.0	</v>
      <v xml:space="preserve">http://en.wikipedia.org/wiki/Queen_Creek,_Arizona	</v>
      <v xml:space="preserve">https://creativecommons.org/licenses/by-sa/3.0	</v>
    </spb>
    <spb s="0">
      <v xml:space="preserve">Wikipedia	</v>
      <v xml:space="preserve">CC-BY-SA	</v>
      <v xml:space="preserve">http://en.wikipedia.org/wiki/Los_Lunas,_New_Mexico	</v>
      <v xml:space="preserve">http://creativecommons.org/licenses/by-sa/3.0/	</v>
    </spb>
    <spb s="30">
      <v>2795</v>
      <v>2795</v>
      <v>2795</v>
      <v>2795</v>
      <v>2795</v>
      <v>2795</v>
      <v>2795</v>
    </spb>
    <spb s="0">
      <v xml:space="preserve">Wikipedia	</v>
      <v xml:space="preserve">CC-BY-SA	</v>
      <v xml:space="preserve">http://en.wikipedia.org/wiki/Jenison,_Michigan	</v>
      <v xml:space="preserve">http://creativecommons.org/licenses/by-sa/3.0/	</v>
    </spb>
    <spb s="1">
      <v>2797</v>
      <v>2797</v>
      <v>2797</v>
      <v>2797</v>
      <v>2797</v>
      <v>2797</v>
      <v>2797</v>
      <v>2797</v>
      <v>2797</v>
      <v>2797</v>
    </spb>
    <spb s="0">
      <v xml:space="preserve">Wikipedia	</v>
      <v xml:space="preserve">CC-BY-SA	</v>
      <v xml:space="preserve">http://en.wikipedia.org/wiki/Parma,_Ohio	</v>
      <v xml:space="preserve">http://creativecommons.org/licenses/by-sa/3.0/	</v>
    </spb>
    <spb s="0">
      <v xml:space="preserve">Wikipedia	US Census	</v>
      <v xml:space="preserve">CC-BY-SA		</v>
      <v xml:space="preserve">http://en.wikipedia.org/wiki/Parma,_Ohio	http://www.census.gov/quickfacts/table/RHI125214/3961000	</v>
      <v xml:space="preserve">http://creativecommons.org/licenses/by-sa/3.0/		</v>
    </spb>
    <spb s="0">
      <v xml:space="preserve">Wikipedia	Wikipedia	</v>
      <v xml:space="preserve">CC-BY-SA	CC-BY-SA	</v>
      <v xml:space="preserve">http://en.wikipedia.org/wiki/Parma,_Ohio	http://it.wikipedia.org/wiki/Parma_(Ohio)	</v>
      <v xml:space="preserve">http://creativecommons.org/licenses/by-sa/3.0/	http://creativecommons.org/licenses/by-sa/3.0/	</v>
    </spb>
    <spb s="0">
      <v xml:space="preserve">Wikipedia	US Census	Wikipedia	</v>
      <v xml:space="preserve">CC-BY-SA		CC-BY-SA	</v>
      <v xml:space="preserve">http://en.wikipedia.org/wiki/Parma,_Ohio	http://www.census.gov/quickfacts/table/RHI125214/3961000	https://en.wikipedia.org/wiki/Parma,_Ohio	</v>
      <v xml:space="preserve">http://creativecommons.org/licenses/by-sa/3.0/		http://creativecommons.org/licenses/by-sa/3.0/	</v>
    </spb>
    <spb s="1">
      <v>2799</v>
      <v>2800</v>
      <v>2801</v>
      <v>2801</v>
      <v>2799</v>
      <v>2800</v>
      <v>2799</v>
      <v>2802</v>
      <v>2802</v>
      <v>2799</v>
    </spb>
    <spb s="0">
      <v xml:space="preserve">Wikipedia	</v>
      <v xml:space="preserve">CC BY-SA 3.0	</v>
      <v xml:space="preserve">http://en.wikipedia.org/wiki/Parma,_Ohio	</v>
      <v xml:space="preserve">https://creativecommons.org/licenses/by-sa/3.0	</v>
    </spb>
    <spb s="0">
      <v xml:space="preserve">Wikipedia	</v>
      <v xml:space="preserve">CC-BY-SA	</v>
      <v xml:space="preserve">http://en.wikipedia.org/wiki/Leander,_Texas	</v>
      <v xml:space="preserve">http://creativecommons.org/licenses/by-sa/3.0/	</v>
    </spb>
    <spb s="0">
      <v xml:space="preserve">Wikipedia	Sec	</v>
      <v xml:space="preserve">CC-BY-SA		</v>
      <v xml:space="preserve">http://en.wikipedia.org/wiki/Leander,_Texas	https://www.sec.gov/cgi-bin/browse-edgar?action=getcompany&amp;CIK=0001486713	</v>
      <v xml:space="preserve">http://creativecommons.org/licenses/by-sa/3.0/		</v>
    </spb>
    <spb s="0">
      <v xml:space="preserve">Wikipedia	Wikipedia	</v>
      <v xml:space="preserve">CC-BY-SA	CC-BY-SA	</v>
      <v xml:space="preserve">http://en.wikipedia.org/wiki/Leander,_Texas	http://it.wikipedia.org/wiki/Leander_(Texas)	</v>
      <v xml:space="preserve">http://creativecommons.org/licenses/by-sa/3.0/	http://creativecommons.org/licenses/by-sa/3.0/	</v>
    </spb>
    <spb s="1">
      <v>2805</v>
      <v>2806</v>
      <v>2807</v>
      <v>2807</v>
      <v>2805</v>
      <v>2806</v>
      <v>2805</v>
      <v>2806</v>
      <v>2806</v>
      <v>2805</v>
    </spb>
    <spb s="0">
      <v xml:space="preserve">Wikipedia	</v>
      <v xml:space="preserve">CC BY-SA 3.0	</v>
      <v xml:space="preserve">http://fr.wikipedia.org/wiki/Leander_(Texas)	</v>
      <v xml:space="preserve">https://creativecommons.org/licenses/by-sa/3.0	</v>
    </spb>
    <spb s="0">
      <v xml:space="preserve">Wikipedia	Wikipedia	Wikipedia	</v>
      <v xml:space="preserve">CC-BY-SA	CC-BY-SA	CC-BY-SA	</v>
      <v xml:space="preserve">http://en.wikipedia.org/wiki/Corona,_California	http://de.wikipedia.org/wiki/Corona_(Kalifornien)	http://fr.wikipedia.org/wiki/Corona_(Californie)	</v>
      <v xml:space="preserve">http://creativecommons.org/licenses/by-sa/3.0/	http://creativecommons.org/licenses/by-sa/3.0/	http://creativecommons.org/licenses/by-sa/3.0/	</v>
    </spb>
    <spb s="0">
      <v xml:space="preserve">Wikipedia	US Census	Sec	</v>
      <v xml:space="preserve">CC-BY-SA			</v>
      <v xml:space="preserve">http://en.wikipedia.org/wiki/Corona,_California	http://www.census.gov/quickfacts/table/lnd110210/0616350	https://www.sec.gov/cgi-bin/browse-edgar?action=getcompany&amp;CIK=0001846711	</v>
      <v xml:space="preserve">http://creativecommons.org/licenses/by-sa/3.0/			</v>
    </spb>
    <spb s="0">
      <v xml:space="preserve">Wikipedia	Wikipedia	</v>
      <v xml:space="preserve">CC-BY-SA	CC-BY-SA	</v>
      <v xml:space="preserve">http://en.wikipedia.org/wiki/Corona,_California	http://it.wikipedia.org/wiki/Corona_(California)	</v>
      <v xml:space="preserve">http://creativecommons.org/licenses/by-sa/3.0/	http://creativecommons.org/licenses/by-sa/3.0/	</v>
    </spb>
    <spb s="0">
      <v xml:space="preserve">Wikipedia	</v>
      <v xml:space="preserve">CC-BY-SA	</v>
      <v xml:space="preserve">http://en.wikipedia.org/wiki/Corona,_California	</v>
      <v xml:space="preserve">http://creativecommons.org/licenses/by-sa/3.0/	</v>
    </spb>
    <spb s="0">
      <v xml:space="preserve">Wikipedia	US Census	Wikipedia	Sec	</v>
      <v xml:space="preserve">CC-BY-SA		CC-BY-SA		</v>
      <v xml:space="preserve">http://en.wikipedia.org/wiki/Corona,_California	http://www.census.gov/quickfacts/table/lnd110210/0616350	https://en.wikipedia.org/wiki/Corona,_California	https://www.sec.gov/cgi-bin/browse-edgar?action=getcompany&amp;CIK=0001846711	</v>
      <v xml:space="preserve">http://creativecommons.org/licenses/by-sa/3.0/		http://creativecommons.org/licenses/by-sa/3.0/		</v>
    </spb>
    <spb s="0">
      <v xml:space="preserve">Wikipedia	US Census	</v>
      <v xml:space="preserve">CC-BY-SA		</v>
      <v xml:space="preserve">http://en.wikipedia.org/wiki/Corona,_California	http://www.census.gov/quickfacts/table/lnd110210/0616350	</v>
      <v xml:space="preserve">http://creativecommons.org/licenses/by-sa/3.0/		</v>
    </spb>
    <spb s="1">
      <v>2810</v>
      <v>2811</v>
      <v>2812</v>
      <v>2812</v>
      <v>2813</v>
      <v>2811</v>
      <v>2813</v>
      <v>2814</v>
      <v>2814</v>
      <v>2815</v>
    </spb>
    <spb s="0">
      <v xml:space="preserve">Wikipedia	</v>
      <v xml:space="preserve">Public domain	</v>
      <v xml:space="preserve">http://de.wikipedia.org/wiki/Corona_(Kalifornien)	</v>
      <v xml:space="preserve">http://en.wikipedia.org/wiki/Public_domain	</v>
    </spb>
    <spb s="0">
      <v xml:space="preserve">Wikipedia	Wikipedia	</v>
      <v xml:space="preserve">CC-BY-SA	CC-BY-SA	</v>
      <v xml:space="preserve">http://en.wikipedia.org/wiki/Chiefland,_Florida	http://de.wikipedia.org/wiki/Chiefland	</v>
      <v xml:space="preserve">http://creativecommons.org/licenses/by-sa/3.0/	http://creativecommons.org/licenses/by-sa/3.0/	</v>
    </spb>
    <spb s="0">
      <v xml:space="preserve">Wikipedia	</v>
      <v xml:space="preserve">CC-BY-SA	</v>
      <v xml:space="preserve">http://en.wikipedia.org/wiki/Chiefland,_Florida	</v>
      <v xml:space="preserve">http://creativecommons.org/licenses/by-sa/3.0/	</v>
    </spb>
    <spb s="0">
      <v xml:space="preserve">Wikipedia	Wikipedia	</v>
      <v xml:space="preserve">CC-BY-SA	CC-BY-SA	</v>
      <v xml:space="preserve">http://en.wikipedia.org/wiki/Chiefland,_Florida	http://it.wikipedia.org/wiki/Chiefland	</v>
      <v xml:space="preserve">http://creativecommons.org/licenses/by-sa/3.0/	http://creativecommons.org/licenses/by-sa/3.0/	</v>
    </spb>
    <spb s="1">
      <v>2818</v>
      <v>2819</v>
      <v>2820</v>
      <v>2820</v>
      <v>2819</v>
      <v>2819</v>
      <v>2819</v>
      <v>2819</v>
      <v>2819</v>
      <v>2819</v>
    </spb>
    <spb s="0">
      <v xml:space="preserve">Wikipedia	</v>
      <v xml:space="preserve">CC-BY-SA-3.0	</v>
      <v xml:space="preserve">http://zh.wikipedia.org/wiki/奇夫兰_(佛罗里达州)	</v>
      <v xml:space="preserve">http://creativecommons.org/licenses/by-sa/3.0/	</v>
    </spb>
    <spb s="0">
      <v xml:space="preserve">Wikipedia	Wikipedia	</v>
      <v xml:space="preserve">CC-BY-SA	CC-BY-SA	</v>
      <v xml:space="preserve">http://en.wikipedia.org/wiki/Leawood,_Kansas	http://fr.wikipedia.org/wiki/Leawood_(Kansas)	</v>
      <v xml:space="preserve">http://creativecommons.org/licenses/by-sa/3.0/	http://creativecommons.org/licenses/by-sa/3.0/	</v>
    </spb>
    <spb s="0">
      <v xml:space="preserve">Wikipedia	US Census	Sec	</v>
      <v xml:space="preserve">CC-BY-SA			</v>
      <v xml:space="preserve">http://en.wikipedia.org/wiki/Leawood,_Kansas	http://www.census.gov/quickfacts/table/RHI225213/2039075	https://www.sec.gov/cgi-bin/browse-edgar?action=getcompany&amp;CIK=0001847113	</v>
      <v xml:space="preserve">http://creativecommons.org/licenses/by-sa/3.0/			</v>
    </spb>
    <spb s="0">
      <v xml:space="preserve">Wikipedia	</v>
      <v xml:space="preserve">CC-BY-SA	</v>
      <v xml:space="preserve">http://en.wikipedia.org/wiki/Leawood,_Kansas	</v>
      <v xml:space="preserve">http://creativecommons.org/licenses/by-sa/3.0/	</v>
    </spb>
    <spb s="0">
      <v xml:space="preserve">Wikipedia	US Census	Wikipedia	Sec	</v>
      <v xml:space="preserve">CC-BY-SA		CC-BY-SA		</v>
      <v xml:space="preserve">http://en.wikipedia.org/wiki/Leawood,_Kansas	http://www.census.gov/quickfacts/table/RHI225213/2039075	https://en.wikipedia.org/wiki/Leawood,_Kansas	https://www.sec.gov/cgi-bin/browse-edgar?action=getcompany&amp;CIK=0001847113	</v>
      <v xml:space="preserve">http://creativecommons.org/licenses/by-sa/3.0/		http://creativecommons.org/licenses/by-sa/3.0/		</v>
    </spb>
    <spb s="0">
      <v xml:space="preserve">Wikipedia	Wikipedia	</v>
      <v xml:space="preserve">CC-BY-SA	CC-BY-SA	</v>
      <v xml:space="preserve">http://en.wikipedia.org/wiki/Leawood,_Kansas	http://es.wikipedia.org/wiki/Leawood_(Kansas)	</v>
      <v xml:space="preserve">http://creativecommons.org/licenses/by-sa/3.0/	http://creativecommons.org/licenses/by-sa/3.0/	</v>
    </spb>
    <spb s="26">
      <v>2823</v>
      <v>2824</v>
      <v>2825</v>
      <v>2824</v>
      <v>2825</v>
      <v>2826</v>
      <v>2826</v>
      <v>2827</v>
    </spb>
    <spb s="0">
      <v xml:space="preserve">Wikipedia	</v>
      <v xml:space="preserve">CC-BY-SA-3.0	</v>
      <v xml:space="preserve">http://en.wikipedia.org/wiki/Leawood,_Kansas	</v>
      <v xml:space="preserve">http://creativecommons.org/licenses/by-sa/3.0/	</v>
    </spb>
    <spb s="0">
      <v xml:space="preserve">Wikipedia	Wikipedia	Wikipedia	</v>
      <v xml:space="preserve">CC-BY-SA	CC-BY-SA	CC-BY-SA	</v>
      <v xml:space="preserve">http://en.wikipedia.org/wiki/Olivia,_Minnesota	http://de.wikipedia.org/wiki/Olivia_(Minnesota)	http://es.wikipedia.org/wiki/Olivia_(Minnesota)	</v>
      <v xml:space="preserve">http://creativecommons.org/licenses/by-sa/3.0/	http://creativecommons.org/licenses/by-sa/3.0/	http://creativecommons.org/licenses/by-sa/3.0/	</v>
    </spb>
    <spb s="0">
      <v xml:space="preserve">Wikipedia	</v>
      <v xml:space="preserve">CC-BY-SA	</v>
      <v xml:space="preserve">http://en.wikipedia.org/wiki/Olivia,_Minnesota	</v>
      <v xml:space="preserve">http://creativecommons.org/licenses/by-sa/3.0/	</v>
    </spb>
    <spb s="26">
      <v>2830</v>
      <v>2831</v>
      <v>2831</v>
      <v>2831</v>
      <v>2831</v>
      <v>2831</v>
      <v>2831</v>
      <v>2831</v>
    </spb>
    <spb s="0">
      <v xml:space="preserve">Wikipedia	</v>
      <v xml:space="preserve">CC-BY-SA	</v>
      <v xml:space="preserve">http://en.wikipedia.org/wiki/Flossmoor,_Illinois	</v>
      <v xml:space="preserve">http://creativecommons.org/licenses/by-sa/3.0/	</v>
    </spb>
    <spb s="1">
      <v>2833</v>
      <v>2833</v>
      <v>2833</v>
      <v>2833</v>
      <v>2833</v>
      <v>2833</v>
      <v>2833</v>
      <v>2833</v>
      <v>2833</v>
      <v>2833</v>
    </spb>
    <spb s="0">
      <v xml:space="preserve">Wikipedia	</v>
      <v xml:space="preserve">CC-BY-SA	</v>
      <v xml:space="preserve">http://en.wikipedia.org/wiki/Winfield,_Alabama	</v>
      <v xml:space="preserve">http://creativecommons.org/licenses/by-sa/3.0/	</v>
    </spb>
    <spb s="26">
      <v>2835</v>
      <v>2835</v>
      <v>2835</v>
      <v>2835</v>
      <v>2835</v>
      <v>2835</v>
      <v>2835</v>
      <v>2835</v>
    </spb>
    <spb s="0">
      <v xml:space="preserve">Wikipedia	</v>
      <v xml:space="preserve">CC-BY-SA	</v>
      <v xml:space="preserve">http://en.wikipedia.org/wiki/Slidell,_Louisiana	</v>
      <v xml:space="preserve">http://creativecommons.org/licenses/by-sa/3.0/	</v>
    </spb>
    <spb s="0">
      <v xml:space="preserve">Wikipedia	Wikipedia	</v>
      <v xml:space="preserve">CC-BY-SA	CC-BY-SA	</v>
      <v xml:space="preserve">http://en.wikipedia.org/wiki/Slidell,_Louisiana	http://it.wikipedia.org/wiki/Slidell	</v>
      <v xml:space="preserve">http://creativecommons.org/licenses/by-sa/3.0/	http://creativecommons.org/licenses/by-sa/3.0/	</v>
    </spb>
    <spb s="0">
      <v xml:space="preserve">Wikipedia	Wikipedia	</v>
      <v xml:space="preserve">CC-BY-SA	CC-BY-SA	</v>
      <v xml:space="preserve">http://en.wikipedia.org/wiki/Slidell,_Louisiana	https://en.wikipedia.org/wiki/Slidell,_Louisiana	</v>
      <v xml:space="preserve">http://creativecommons.org/licenses/by-sa/3.0/	http://creativecommons.org/licenses/by-sa/3.0/	</v>
    </spb>
    <spb s="1">
      <v>2837</v>
      <v>2837</v>
      <v>2838</v>
      <v>2838</v>
      <v>2837</v>
      <v>2837</v>
      <v>2837</v>
      <v>2839</v>
      <v>2839</v>
      <v>2837</v>
    </spb>
    <spb s="0">
      <v xml:space="preserve">Wikipedia	Wikipedia	Wikipedia	</v>
      <v xml:space="preserve">CC-BY-SA	CC-BY-SA	CC-BY-SA	</v>
      <v xml:space="preserve">http://en.wikipedia.org/wiki/Murrieta,_California	http://de.wikipedia.org/wiki/Murrieta	http://fr.wikipedia.org/wiki/Murrieta	</v>
      <v xml:space="preserve">http://creativecommons.org/licenses/by-sa/3.0/	http://creativecommons.org/licenses/by-sa/3.0/	http://creativecommons.org/licenses/by-sa/3.0/	</v>
    </spb>
    <spb s="0">
      <v xml:space="preserve">Wikipedia	US Census	Sec	</v>
      <v xml:space="preserve">CC-BY-SA			</v>
      <v xml:space="preserve">http://en.wikipedia.org/wiki/Murrieta,_California	http://www.census.gov/quickfacts/table/PST045215/0650076	https://www.sec.gov/cgi-bin/browse-edgar?action=getcompany&amp;CIK=0001393540	</v>
      <v xml:space="preserve">http://creativecommons.org/licenses/by-sa/3.0/			</v>
    </spb>
    <spb s="0">
      <v xml:space="preserve">Wikipedia	</v>
      <v xml:space="preserve">CC-BY-SA	</v>
      <v xml:space="preserve">http://en.wikipedia.org/wiki/Murrieta,_California	</v>
      <v xml:space="preserve">http://creativecommons.org/licenses/by-sa/3.0/	</v>
    </spb>
    <spb s="0">
      <v xml:space="preserve">Wikipedia	Wikipedia	US Census	</v>
      <v xml:space="preserve">CC-BY-SA	CC-BY-SA		</v>
      <v xml:space="preserve">http://en.wikipedia.org/wiki/Murrieta,_California	http://fr.wikipedia.org/wiki/Murrieta	http://www.census.gov/quickfacts/table/PST045215/0650076	</v>
      <v xml:space="preserve">http://creativecommons.org/licenses/by-sa/3.0/	http://creativecommons.org/licenses/by-sa/3.0/		</v>
    </spb>
    <spb s="26">
      <v>2841</v>
      <v>2842</v>
      <v>2843</v>
      <v>2842</v>
      <v>2843</v>
      <v>2842</v>
      <v>2842</v>
      <v>2844</v>
    </spb>
    <spb s="0">
      <v xml:space="preserve">Wikipedia	</v>
      <v xml:space="preserve">Public domain	</v>
      <v xml:space="preserve">http://en.wikipedia.org/wiki/Murrieta,_California	</v>
      <v xml:space="preserve">http://en.wikipedia.org/wiki/Public_domain	</v>
    </spb>
    <spb s="0">
      <v xml:space="preserve">Wikipedia	</v>
      <v xml:space="preserve">CC-BY-SA	</v>
      <v xml:space="preserve">http://en.wikipedia.org/wiki/Merced,_California	</v>
      <v xml:space="preserve">http://creativecommons.org/licenses/by-sa/3.0/	</v>
    </spb>
    <spb s="0">
      <v xml:space="preserve">Wikipedia	Wikipedia	</v>
      <v xml:space="preserve">CC-BY-SA	CC-BY-SA	</v>
      <v xml:space="preserve">http://en.wikipedia.org/wiki/Merced,_California	https://en.wikipedia.org/wiki/Merced,_California	</v>
      <v xml:space="preserve">http://creativecommons.org/licenses/by-sa/3.0/	http://creativecommons.org/licenses/by-sa/3.0/	</v>
    </spb>
    <spb s="1">
      <v>2847</v>
      <v>2847</v>
      <v>2847</v>
      <v>2847</v>
      <v>2847</v>
      <v>2847</v>
      <v>2847</v>
      <v>2848</v>
      <v>2848</v>
      <v>2847</v>
    </spb>
    <spb s="0">
      <v xml:space="preserve">Wikipedia	</v>
      <v xml:space="preserve">Public domain	</v>
      <v xml:space="preserve">http://fr.wikipedia.org/wiki/Merced_(États-Unis)	</v>
      <v xml:space="preserve">http://en.wikipedia.org/wiki/Public_domain	</v>
    </spb>
    <spb s="0">
      <v xml:space="preserve">Wikipedia	</v>
      <v xml:space="preserve">CC-BY-SA	</v>
      <v xml:space="preserve">http://en.wikipedia.org/wiki/Dawsonville,_Georgia	</v>
      <v xml:space="preserve">http://creativecommons.org/licenses/by-sa/3.0/	</v>
    </spb>
    <spb s="0">
      <v xml:space="preserve">Wikipedia	Wikipedia	</v>
      <v xml:space="preserve">CC-BY-SA	CC-BY-SA	</v>
      <v xml:space="preserve">http://en.wikipedia.org/wiki/Dawsonville,_Georgia	http://es.wikipedia.org/wiki/Dawsonville_(Georgia)	</v>
      <v xml:space="preserve">http://creativecommons.org/licenses/by-sa/3.0/	http://creativecommons.org/licenses/by-sa/3.0/	</v>
    </spb>
    <spb s="1">
      <v>2851</v>
      <v>2851</v>
      <v>2851</v>
      <v>2851</v>
      <v>2851</v>
      <v>2851</v>
      <v>2851</v>
      <v>2851</v>
      <v>2851</v>
      <v>2852</v>
    </spb>
    <spb s="0">
      <v xml:space="preserve">Wikipedia	</v>
      <v xml:space="preserve">Public domain	</v>
      <v xml:space="preserve">http://fr.wikipedia.org/wiki/Dawsonville_(Géorgie)	</v>
      <v xml:space="preserve">http://en.wikipedia.org/wiki/Public_domain	</v>
    </spb>
    <spb s="0">
      <v xml:space="preserve">Wikipedia	Wikipedia	</v>
      <v xml:space="preserve">CC-BY-SA	CC-BY-SA	</v>
      <v xml:space="preserve">http://en.wikipedia.org/wiki/Belmont,_California	http://fr.wikipedia.org/wiki/Belmont_(Californie)	</v>
      <v xml:space="preserve">http://creativecommons.org/licenses/by-sa/3.0/	http://creativecommons.org/licenses/by-sa/3.0/	</v>
    </spb>
    <spb s="0">
      <v xml:space="preserve">Wikipedia	Sec	</v>
      <v xml:space="preserve">CC-BY-SA		</v>
      <v xml:space="preserve">http://en.wikipedia.org/wiki/Belmont,_California	https://www.sec.gov/cgi-bin/browse-edgar?action=getcompany&amp;CIK=0001660910	</v>
      <v xml:space="preserve">http://creativecommons.org/licenses/by-sa/3.0/		</v>
    </spb>
    <spb s="0">
      <v xml:space="preserve">Wikipedia	</v>
      <v xml:space="preserve">CC-BY-SA	</v>
      <v xml:space="preserve">http://en.wikipedia.org/wiki/Belmont,_California	</v>
      <v xml:space="preserve">http://creativecommons.org/licenses/by-sa/3.0/	</v>
    </spb>
    <spb s="0">
      <v xml:space="preserve">Wikipedia	Wikipedia	Sec	</v>
      <v xml:space="preserve">CC-BY-SA	CC-BY-SA		</v>
      <v xml:space="preserve">http://en.wikipedia.org/wiki/Belmont,_California	https://en.wikipedia.org/wiki/Belmont,_California	https://www.sec.gov/cgi-bin/browse-edgar?action=getcompany&amp;CIK=0001660910	</v>
      <v xml:space="preserve">http://creativecommons.org/licenses/by-sa/3.0/	http://creativecommons.org/licenses/by-sa/3.0/		</v>
    </spb>
    <spb s="26">
      <v>2855</v>
      <v>2856</v>
      <v>2857</v>
      <v>2856</v>
      <v>2857</v>
      <v>2858</v>
      <v>2858</v>
      <v>2855</v>
    </spb>
    <spb s="0">
      <v xml:space="preserve">Wikipedia	</v>
      <v xml:space="preserve">CC-BY-SA	</v>
      <v xml:space="preserve">http://en.wikipedia.org/wiki/Thousand_Oaks,_California	</v>
      <v xml:space="preserve">http://creativecommons.org/licenses/by-sa/3.0/	</v>
    </spb>
    <spb s="0">
      <v xml:space="preserve">Wikipedia	Sec	</v>
      <v xml:space="preserve">CC-BY-SA		</v>
      <v xml:space="preserve">http://en.wikipedia.org/wiki/Thousand_Oaks,_California	https://www.sec.gov/cgi-bin/browse-edgar?action=getcompany&amp;CIK=0001740871	</v>
      <v xml:space="preserve">http://creativecommons.org/licenses/by-sa/3.0/		</v>
    </spb>
    <spb s="0">
      <v xml:space="preserve">Wikipedia	Wikipedia	</v>
      <v xml:space="preserve">CC-BY-SA	CC-BY-SA	</v>
      <v xml:space="preserve">http://en.wikipedia.org/wiki/Thousand_Oaks,_California	http://it.wikipedia.org/wiki/Thousand_Oaks	</v>
      <v xml:space="preserve">http://creativecommons.org/licenses/by-sa/3.0/	http://creativecommons.org/licenses/by-sa/3.0/	</v>
    </spb>
    <spb s="0">
      <v xml:space="preserve">Wikipedia	Wikipedia	Sec	</v>
      <v xml:space="preserve">CC-BY-SA	CC-BY-SA		</v>
      <v xml:space="preserve">http://en.wikipedia.org/wiki/Thousand_Oaks,_California	https://en.wikipedia.org/wiki/Thousand_Oaks,_California	https://www.sec.gov/cgi-bin/browse-edgar?action=getcompany&amp;CIK=0001740871	</v>
      <v xml:space="preserve">http://creativecommons.org/licenses/by-sa/3.0/	http://creativecommons.org/licenses/by-sa/3.0/		</v>
    </spb>
    <spb s="0">
      <v xml:space="preserve">Wikipedia	Wikipedia	Wikipedia	Sec	</v>
      <v xml:space="preserve">CC-BY-SA	CC-BY-SA	CC-BY-SA		</v>
      <v xml:space="preserve">http://en.wikipedia.org/wiki/Thousand_Oaks,_California	http://es.wikipedia.org/wiki/Thousand_Oaks_(California)	https://en.wikipedia.org/wiki/Thousand_Oaks,_California	https://www.sec.gov/cgi-bin/browse-edgar?action=getcompany&amp;CIK=0001740871	</v>
      <v xml:space="preserve">http://creativecommons.org/licenses/by-sa/3.0/	http://creativecommons.org/licenses/by-sa/3.0/	http://creativecommons.org/licenses/by-sa/3.0/		</v>
    </spb>
    <spb s="0">
      <v xml:space="preserve">Wikipedia	Wikipedia	</v>
      <v xml:space="preserve">CC-BY-SA	CC-BY-SA	</v>
      <v xml:space="preserve">http://en.wikipedia.org/wiki/Thousand_Oaks,_California	http://es.wikipedia.org/wiki/Thousand_Oaks_(California)	</v>
      <v xml:space="preserve">http://creativecommons.org/licenses/by-sa/3.0/	http://creativecommons.org/licenses/by-sa/3.0/	</v>
    </spb>
    <spb s="1">
      <v>2860</v>
      <v>2861</v>
      <v>2862</v>
      <v>2862</v>
      <v>2860</v>
      <v>2861</v>
      <v>2860</v>
      <v>2863</v>
      <v>2864</v>
      <v>2865</v>
    </spb>
    <spb s="0">
      <v xml:space="preserve">Wikipedia	</v>
      <v xml:space="preserve">CC-BY-SA	</v>
      <v xml:space="preserve">http://en.wikipedia.org/wiki/Livermore,_California	</v>
      <v xml:space="preserve">http://creativecommons.org/licenses/by-sa/3.0/	</v>
    </spb>
    <spb s="0">
      <v xml:space="preserve">Wikipedia	Sec	</v>
      <v xml:space="preserve">CC-BY-SA		</v>
      <v xml:space="preserve">http://en.wikipedia.org/wiki/Livermore,_California	https://www.sec.gov/cgi-bin/browse-edgar?action=getcompany&amp;CIK=0001576885	</v>
      <v xml:space="preserve">http://creativecommons.org/licenses/by-sa/3.0/		</v>
    </spb>
    <spb s="0">
      <v xml:space="preserve">Wikipedia	Wikipedia	</v>
      <v xml:space="preserve">CC-BY-SA	CC-BY-SA	</v>
      <v xml:space="preserve">http://en.wikipedia.org/wiki/Livermore,_California	http://it.wikipedia.org/wiki/Livermore_(California)	</v>
      <v xml:space="preserve">http://creativecommons.org/licenses/by-sa/3.0/	http://creativecommons.org/licenses/by-sa/3.0/	</v>
    </spb>
    <spb s="0">
      <v xml:space="preserve">Wikipedia	Wikipedia	Sec	</v>
      <v xml:space="preserve">CC-BY-SA	CC-BY-SA		</v>
      <v xml:space="preserve">http://en.wikipedia.org/wiki/Livermore,_California	https://en.wikipedia.org/wiki/Livermore,_California	https://www.sec.gov/cgi-bin/browse-edgar?action=getcompany&amp;CIK=0001576885	</v>
      <v xml:space="preserve">http://creativecommons.org/licenses/by-sa/3.0/	http://creativecommons.org/licenses/by-sa/3.0/		</v>
    </spb>
    <spb s="0">
      <v xml:space="preserve">Wikipedia	Wikipedia	</v>
      <v xml:space="preserve">CC-BY-SA	CC-BY-SA	</v>
      <v xml:space="preserve">http://en.wikipedia.org/wiki/Livermore,_California	http://fr.wikipedia.org/wiki/Livermore	</v>
      <v xml:space="preserve">http://creativecommons.org/licenses/by-sa/3.0/	http://creativecommons.org/licenses/by-sa/3.0/	</v>
    </spb>
    <spb s="1">
      <v>2867</v>
      <v>2868</v>
      <v>2869</v>
      <v>2869</v>
      <v>2867</v>
      <v>2868</v>
      <v>2867</v>
      <v>2870</v>
      <v>2870</v>
      <v>2871</v>
    </spb>
    <spb s="0">
      <v xml:space="preserve">Wikipedia	</v>
      <v xml:space="preserve">CC-BY-SA	</v>
      <v xml:space="preserve">http://en.wikipedia.org/wiki/Knoxville,_Tennessee	</v>
      <v xml:space="preserve">http://creativecommons.org/licenses/by-sa/3.0/	</v>
    </spb>
    <spb s="0">
      <v xml:space="preserve">Wikipedia	Sec	</v>
      <v xml:space="preserve">CC-BY-SA		</v>
      <v xml:space="preserve">http://en.wikipedia.org/wiki/Knoxville,_Tennessee	https://www.sec.gov/cgi-bin/browse-edgar?action=getcompany&amp;CIK=0001906711	</v>
      <v xml:space="preserve">http://creativecommons.org/licenses/by-sa/3.0/		</v>
    </spb>
    <spb s="0">
      <v xml:space="preserve">Wikipedia	Wikipedia	Sec	</v>
      <v xml:space="preserve">CC-BY-SA	CC-BY-SA		</v>
      <v xml:space="preserve">http://en.wikipedia.org/wiki/Knoxville,_Tennessee	https://en.wikipedia.org/wiki/Knoxville,_Tennessee	https://www.sec.gov/cgi-bin/browse-edgar?action=getcompany&amp;CIK=0001906711	</v>
      <v xml:space="preserve">http://creativecommons.org/licenses/by-sa/3.0/	http://creativecommons.org/licenses/by-sa/3.0/		</v>
    </spb>
    <spb s="26">
      <v>2873</v>
      <v>2874</v>
      <v>2873</v>
      <v>2874</v>
      <v>2873</v>
      <v>2875</v>
      <v>2875</v>
      <v>2873</v>
    </spb>
    <spb s="0">
      <v xml:space="preserve">Wikipedia	</v>
      <v xml:space="preserve">CC-BY-SA	</v>
      <v xml:space="preserve">http://en.wikipedia.org/wiki/Sanborn,_Minnesota	</v>
      <v xml:space="preserve">http://creativecommons.org/licenses/by-sa/3.0/	</v>
    </spb>
    <spb s="45">
      <v>2877</v>
      <v>2877</v>
      <v>2877</v>
      <v>2877</v>
      <v>2877</v>
      <v>2877</v>
      <v>2877</v>
      <v>2877</v>
      <v>2877</v>
    </spb>
    <spb s="0">
      <v xml:space="preserve">Wikipedia	</v>
      <v xml:space="preserve">CC-BY-SA	</v>
      <v xml:space="preserve">http://en.wikipedia.org/wiki/Pembroke_Pines,_Florida	</v>
      <v xml:space="preserve">http://creativecommons.org/licenses/by-sa/3.0/	</v>
    </spb>
    <spb s="0">
      <v xml:space="preserve">Wikipedia	US Census	Sec	</v>
      <v xml:space="preserve">CC-BY-SA			</v>
      <v xml:space="preserve">http://en.wikipedia.org/wiki/Pembroke_Pines,_Florida	http://www.census.gov/quickfacts/table/SEX255213/1255775	https://www.sec.gov/cgi-bin/browse-edgar?action=getcompany&amp;CIK=0001795548	</v>
      <v xml:space="preserve">http://creativecommons.org/licenses/by-sa/3.0/			</v>
    </spb>
    <spb s="0">
      <v xml:space="preserve">Wikipedia	Wikipedia	</v>
      <v xml:space="preserve">CC-BY-SA	CC-BY-SA	</v>
      <v xml:space="preserve">http://en.wikipedia.org/wiki/Pembroke_Pines,_Florida	http://it.wikipedia.org/wiki/Pembroke_Pines	</v>
      <v xml:space="preserve">http://creativecommons.org/licenses/by-sa/3.0/	http://creativecommons.org/licenses/by-sa/3.0/	</v>
    </spb>
    <spb s="0">
      <v xml:space="preserve">Wikipedia	US Census	Wikipedia	Sec	</v>
      <v xml:space="preserve">CC-BY-SA		CC-BY-SA		</v>
      <v xml:space="preserve">http://en.wikipedia.org/wiki/Pembroke_Pines,_Florida	http://www.census.gov/quickfacts/table/SEX255213/1255775	https://en.wikipedia.org/wiki/Pembroke_Pines,_Florida	https://www.sec.gov/cgi-bin/browse-edgar?action=getcompany&amp;CIK=0001795548	</v>
      <v xml:space="preserve">http://creativecommons.org/licenses/by-sa/3.0/		http://creativecommons.org/licenses/by-sa/3.0/		</v>
    </spb>
    <spb s="0">
      <v xml:space="preserve">Wikipedia	Wikipedia	US Census	</v>
      <v xml:space="preserve">CC-BY-SA	CC-BY-SA		</v>
      <v xml:space="preserve">http://en.wikipedia.org/wiki/Pembroke_Pines,_Florida	http://fr.wikipedia.org/wiki/Pembroke_Pines	http://www.census.gov/quickfacts/table/SEX255213/1255775	</v>
      <v xml:space="preserve">http://creativecommons.org/licenses/by-sa/3.0/	http://creativecommons.org/licenses/by-sa/3.0/		</v>
    </spb>
    <spb s="1">
      <v>2879</v>
      <v>2880</v>
      <v>2881</v>
      <v>2881</v>
      <v>2879</v>
      <v>2880</v>
      <v>2879</v>
      <v>2882</v>
      <v>2882</v>
      <v>2883</v>
    </spb>
    <spb s="0">
      <v xml:space="preserve">Wikipedia	Wikipedia	</v>
      <v xml:space="preserve">CC-BY-SA	CC-BY-SA	</v>
      <v xml:space="preserve">http://en.wikipedia.org/wiki/Plover,_Wisconsin	http://de.wikipedia.org/wiki/Plover_(Wisconsin)	</v>
      <v xml:space="preserve">http://creativecommons.org/licenses/by-sa/3.0/	http://creativecommons.org/licenses/by-sa/3.0/	</v>
    </spb>
    <spb s="0">
      <v xml:space="preserve">Wikipedia	</v>
      <v xml:space="preserve">CC-BY-SA	</v>
      <v xml:space="preserve">http://en.wikipedia.org/wiki/Plover,_Wisconsin	</v>
      <v xml:space="preserve">http://creativecommons.org/licenses/by-sa/3.0/	</v>
    </spb>
    <spb s="0">
      <v xml:space="preserve">Wikipedia	Wikipedia	</v>
      <v xml:space="preserve">CC-BY-SA	CC-BY-SA	</v>
      <v xml:space="preserve">http://en.wikipedia.org/wiki/Plover,_Wisconsin	http://es.wikipedia.org/wiki/Plover_(Wisconsin)	</v>
      <v xml:space="preserve">http://creativecommons.org/licenses/by-sa/3.0/	http://creativecommons.org/licenses/by-sa/3.0/	</v>
    </spb>
    <spb s="26">
      <v>2885</v>
      <v>2886</v>
      <v>2886</v>
      <v>2886</v>
      <v>2886</v>
      <v>2886</v>
      <v>2886</v>
      <v>2887</v>
    </spb>
    <spb s="0">
      <v xml:space="preserve">Wikipedia	</v>
      <v xml:space="preserve">CC-BY-SA	</v>
      <v xml:space="preserve">http://en.wikipedia.org/wiki/Oak_Brook,_Illinois	</v>
      <v xml:space="preserve">http://creativecommons.org/licenses/by-sa/3.0/	</v>
    </spb>
    <spb s="0">
      <v xml:space="preserve">Wikipedia	US Census	Sec	</v>
      <v xml:space="preserve">CC-BY-SA			</v>
      <v xml:space="preserve">http://en.wikipedia.org/wiki/Oak_Brook,_Illinois	http://www.census.gov/quickfacts/table/RHI225213/1754534	https://www.sec.gov/cgi-bin/browse-edgar?action=getcompany&amp;CIK=0001871509	</v>
      <v xml:space="preserve">http://creativecommons.org/licenses/by-sa/3.0/			</v>
    </spb>
    <spb s="0">
      <v xml:space="preserve">Wikipedia	US Census	Wikipedia	Sec	</v>
      <v xml:space="preserve">CC-BY-SA		CC-BY-SA		</v>
      <v xml:space="preserve">http://en.wikipedia.org/wiki/Oak_Brook,_Illinois	http://www.census.gov/quickfacts/table/RHI225213/1754534	https://en.wikipedia.org/wiki/Oak_Brook,_Illinois	https://www.sec.gov/cgi-bin/browse-edgar?action=getcompany&amp;CIK=0001871509	</v>
      <v xml:space="preserve">http://creativecommons.org/licenses/by-sa/3.0/		http://creativecommons.org/licenses/by-sa/3.0/		</v>
    </spb>
    <spb s="0">
      <v xml:space="preserve">Wikipedia	US Census	</v>
      <v xml:space="preserve">CC-BY-SA		</v>
      <v xml:space="preserve">http://en.wikipedia.org/wiki/Oak_Brook,_Illinois	http://www.census.gov/quickfacts/table/RHI225213/1754534	</v>
      <v xml:space="preserve">http://creativecommons.org/licenses/by-sa/3.0/		</v>
    </spb>
    <spb s="26">
      <v>2889</v>
      <v>2890</v>
      <v>2889</v>
      <v>2890</v>
      <v>2889</v>
      <v>2891</v>
      <v>2891</v>
      <v>2892</v>
    </spb>
    <spb s="0">
      <v xml:space="preserve">Wikipedia	</v>
      <v xml:space="preserve">CC-BY-SA	</v>
      <v xml:space="preserve">http://en.wikipedia.org/wiki/Peterborough,_Ontario	</v>
      <v xml:space="preserve">http://creativecommons.org/licenses/by-sa/3.0/	</v>
    </spb>
    <spb s="0">
      <v xml:space="preserve">Wikipedia	Wikipedia	</v>
      <v xml:space="preserve">CC-BY-SA	CC-BY-SA	</v>
      <v xml:space="preserve">http://en.wikipedia.org/wiki/Peterborough,_Ontario	https://en.wikipedia.org/wiki/Peterborough,_Ontario	</v>
      <v xml:space="preserve">http://creativecommons.org/licenses/by-sa/3.0/	http://creativecommons.org/licenses/by-sa/3.0/	</v>
    </spb>
    <spb s="27">
      <v>2894</v>
      <v>2894</v>
      <v>2894</v>
      <v>2894</v>
      <v>2894</v>
      <v>2895</v>
      <v>2894</v>
    </spb>
    <spb s="0">
      <v xml:space="preserve">Wikipedia	</v>
      <v xml:space="preserve">CC-BY-SA	</v>
      <v xml:space="preserve">http://en.wikipedia.org/wiki/Oconomowoc,_Wisconsin	</v>
      <v xml:space="preserve">http://creativecommons.org/licenses/by-sa/3.0/	</v>
    </spb>
    <spb s="0">
      <v xml:space="preserve">Wikipedia	Wikipedia	</v>
      <v xml:space="preserve">CC-BY-SA	CC-BY-SA	</v>
      <v xml:space="preserve">http://en.wikipedia.org/wiki/Oconomowoc,_Wisconsin	https://en.wikipedia.org/wiki/Oconomowoc,_Wisconsin	</v>
      <v xml:space="preserve">http://creativecommons.org/licenses/by-sa/3.0/	http://creativecommons.org/licenses/by-sa/3.0/	</v>
    </spb>
    <spb s="1">
      <v>2897</v>
      <v>2897</v>
      <v>2897</v>
      <v>2897</v>
      <v>2897</v>
      <v>2897</v>
      <v>2897</v>
      <v>2898</v>
      <v>2898</v>
      <v>2897</v>
    </spb>
    <spb s="0">
      <v xml:space="preserve">Wikipedia	</v>
      <v xml:space="preserve">CC-BY-SA	</v>
      <v xml:space="preserve">http://en.wikipedia.org/wiki/Palos_Heights,_Illinois	</v>
      <v xml:space="preserve">http://creativecommons.org/licenses/by-sa/3.0/	</v>
    </spb>
    <spb s="0">
      <v xml:space="preserve">Wikipedia	Wikipedia	</v>
      <v xml:space="preserve">CC-BY-SA	CC-BY-SA	</v>
      <v xml:space="preserve">http://en.wikipedia.org/wiki/Palos_Heights,_Illinois	http://it.wikipedia.org/wiki/Palos_Heights	</v>
      <v xml:space="preserve">http://creativecommons.org/licenses/by-sa/3.0/	http://creativecommons.org/licenses/by-sa/3.0/	</v>
    </spb>
    <spb s="0">
      <v xml:space="preserve">Wikipedia	Wikipedia	</v>
      <v xml:space="preserve">CC-BY-SA	CC-BY-SA	</v>
      <v xml:space="preserve">http://en.wikipedia.org/wiki/Palos_Heights,_Illinois	https://en.wikipedia.org/wiki/Palos_Heights,_Illinois	</v>
      <v xml:space="preserve">http://creativecommons.org/licenses/by-sa/3.0/	http://creativecommons.org/licenses/by-sa/3.0/	</v>
    </spb>
    <spb s="1">
      <v>2900</v>
      <v>2900</v>
      <v>2901</v>
      <v>2901</v>
      <v>2900</v>
      <v>2900</v>
      <v>2900</v>
      <v>2902</v>
      <v>2902</v>
      <v>2900</v>
    </spb>
    <spb s="0">
      <v xml:space="preserve">Wikipedia	</v>
      <v xml:space="preserve">CC-BY-SA	</v>
      <v xml:space="preserve">http://en.wikipedia.org/wiki/Montgomery,_Illinois	</v>
      <v xml:space="preserve">http://creativecommons.org/licenses/by-sa/3.0/	</v>
    </spb>
    <spb s="0">
      <v xml:space="preserve">Wikipedia	Wikipedia	</v>
      <v xml:space="preserve">CC-BY-SA	CC-BY-SA	</v>
      <v xml:space="preserve">http://en.wikipedia.org/wiki/Montgomery,_Illinois	http://es.wikipedia.org/wiki/Montgomery_(Illinois)	</v>
      <v xml:space="preserve">http://creativecommons.org/licenses/by-sa/3.0/	http://creativecommons.org/licenses/by-sa/3.0/	</v>
    </spb>
    <spb s="26">
      <v>2904</v>
      <v>2904</v>
      <v>2904</v>
      <v>2904</v>
      <v>2904</v>
      <v>2904</v>
      <v>2904</v>
      <v>2905</v>
    </spb>
    <spb s="0">
      <v xml:space="preserve">Wikipedia	</v>
      <v xml:space="preserve">CC-BY-SA	</v>
      <v xml:space="preserve">http://en.wikipedia.org/wiki/Clermont,_Indiana	</v>
      <v xml:space="preserve">http://creativecommons.org/licenses/by-sa/3.0/	</v>
    </spb>
    <spb s="0">
      <v xml:space="preserve">Wikipedia	Sec	</v>
      <v xml:space="preserve">CC-BY-SA		</v>
      <v xml:space="preserve">http://en.wikipedia.org/wiki/Clermont,_Indiana	https://www.sec.gov/cgi-bin/browse-edgar?action=getcompany&amp;CIK=0001681886	</v>
      <v xml:space="preserve">http://creativecommons.org/licenses/by-sa/3.0/		</v>
    </spb>
    <spb s="1">
      <v>2907</v>
      <v>2908</v>
      <v>2907</v>
      <v>2907</v>
      <v>2907</v>
      <v>2908</v>
      <v>2907</v>
      <v>2908</v>
      <v>2908</v>
      <v>2907</v>
    </spb>
    <spb s="0">
      <v xml:space="preserve">Wikipedia	Wikipedia	</v>
      <v xml:space="preserve">CC-BY-SA	CC-BY-SA	</v>
      <v xml:space="preserve">http://en.wikipedia.org/wiki/Cherry_Hill,_New_Jersey	http://fr.wikipedia.org/wiki/Cherry_Hill	</v>
      <v xml:space="preserve">http://creativecommons.org/licenses/by-sa/3.0/	http://creativecommons.org/licenses/by-sa/3.0/	</v>
    </spb>
    <spb s="0">
      <v xml:space="preserve">Wikipedia	Sec	</v>
      <v xml:space="preserve">CC-BY-SA		</v>
      <v xml:space="preserve">http://en.wikipedia.org/wiki/Cherry_Hill,_New_Jersey	https://www.sec.gov/cgi-bin/browse-edgar?action=getcompany&amp;CIK=0001890352	</v>
      <v xml:space="preserve">http://creativecommons.org/licenses/by-sa/3.0/		</v>
    </spb>
    <spb s="0">
      <v xml:space="preserve">Wikipedia	</v>
      <v xml:space="preserve">CC-BY-SA	</v>
      <v xml:space="preserve">http://en.wikipedia.org/wiki/Cherry_Hill,_New_Jersey	</v>
      <v xml:space="preserve">http://creativecommons.org/licenses/by-sa/3.0/	</v>
    </spb>
    <spb s="0">
      <v xml:space="preserve">Wikipedia	Wikipedia	Sec	</v>
      <v xml:space="preserve">CC-BY-SA	CC-BY-SA		</v>
      <v xml:space="preserve">http://en.wikipedia.org/wiki/Cherry_Hill,_New_Jersey	https://en.wikipedia.org/wiki/Cherry_Hill,_New_Jersey	https://www.sec.gov/cgi-bin/browse-edgar?action=getcompany&amp;CIK=0001890352	</v>
      <v xml:space="preserve">http://creativecommons.org/licenses/by-sa/3.0/	http://creativecommons.org/licenses/by-sa/3.0/		</v>
    </spb>
    <spb s="0">
      <v xml:space="preserve">Wikipedia	Wikipedia	Wikipedia	</v>
      <v xml:space="preserve">CC-BY-SA	CC-BY-SA	CC-BY-SA	</v>
      <v xml:space="preserve">http://en.wikipedia.org/wiki/Cherry_Hill,_New_Jersey	http://es.wikipedia.org/wiki/Cherry_Hill	http://fr.wikipedia.org/wiki/Cherry_Hill	</v>
      <v xml:space="preserve">http://creativecommons.org/licenses/by-sa/3.0/	http://creativecommons.org/licenses/by-sa/3.0/	http://creativecommons.org/licenses/by-sa/3.0/	</v>
    </spb>
    <spb s="45">
      <v>2910</v>
      <v>2911</v>
      <v>2912</v>
      <v>2912</v>
      <v>2911</v>
      <v>2912</v>
      <v>2913</v>
      <v>2913</v>
      <v>2914</v>
    </spb>
    <spb s="0">
      <v xml:space="preserve">Wikipedia	</v>
      <v xml:space="preserve">CC-BY-SA	</v>
      <v xml:space="preserve">http://en.wikipedia.org/wiki/Bakersfield,_California	</v>
      <v xml:space="preserve">http://creativecommons.org/licenses/by-sa/3.0/	</v>
    </spb>
    <spb s="0">
      <v xml:space="preserve">Wikipedia	Walkscore	</v>
      <v xml:space="preserve">CC-BY-SA		</v>
      <v xml:space="preserve">http://en.wikipedia.org/wiki/Bakersfield,_California	https://www.walkscore.com/CA/Bakersfield	</v>
      <v xml:space="preserve">http://creativecommons.org/licenses/by-sa/3.0/		</v>
    </spb>
    <spb s="0">
      <v xml:space="preserve">Wikipedia	Wikipedia	</v>
      <v xml:space="preserve">CC-BY-SA	CC-BY-SA	</v>
      <v xml:space="preserve">http://en.wikipedia.org/wiki/Bakersfield,_California	https://en.wikipedia.org/wiki/Bakersfield,_California	</v>
      <v xml:space="preserve">http://creativecommons.org/licenses/by-sa/3.0/	http://creativecommons.org/licenses/by-sa/3.0/	</v>
    </spb>
    <spb s="0">
      <v xml:space="preserve">Wikipedia	Wikipedia	</v>
      <v xml:space="preserve">CC-BY-SA	CC-BY-SA	</v>
      <v xml:space="preserve">http://en.wikipedia.org/wiki/Bakersfield,_California	http://es.wikipedia.org/wiki/Bakersfield_(California)	</v>
      <v xml:space="preserve">http://creativecommons.org/licenses/by-sa/3.0/	http://creativecommons.org/licenses/by-sa/3.0/	</v>
    </spb>
    <spb s="1">
      <v>2916</v>
      <v>2917</v>
      <v>2916</v>
      <v>2916</v>
      <v>2916</v>
      <v>2917</v>
      <v>2916</v>
      <v>2918</v>
      <v>2918</v>
      <v>2919</v>
    </spb>
    <spb s="0">
      <v xml:space="preserve">Wikipedia	</v>
      <v xml:space="preserve">Public domain	</v>
      <v xml:space="preserve">http://it.wikipedia.org/wiki/Bakersfield	</v>
      <v xml:space="preserve">http://en.wikipedia.org/wiki/Public_domain	</v>
    </spb>
    <spb s="0">
      <v xml:space="preserve">Wikipedia	Wikipedia	</v>
      <v xml:space="preserve">CC-BY-SA	CC-BY-SA	</v>
      <v xml:space="preserve">http://en.wikipedia.org/wiki/Eden_Prairie,_Minnesota	http://fr.wikipedia.org/wiki/Eden_Prairie	</v>
      <v xml:space="preserve">http://creativecommons.org/licenses/by-sa/3.0/	http://creativecommons.org/licenses/by-sa/3.0/	</v>
    </spb>
    <spb s="0">
      <v xml:space="preserve">Wikipedia	Facebook	Sec	Walkscore	</v>
      <v xml:space="preserve">CC-BY-SA				</v>
      <v xml:space="preserve">http://en.wikipedia.org/wiki/Eden_Prairie,_Minnesota	https://www.facebook.com/cityofedenprairie	https://www.sec.gov/cgi-bin/browse-edgar?action=getcompany&amp;CIK=0001859195	https://www.walkscore.com/MN/Eden_Prairie	</v>
      <v xml:space="preserve">http://creativecommons.org/licenses/by-sa/3.0/				</v>
    </spb>
    <spb s="0">
      <v xml:space="preserve">Wikipedia	</v>
      <v xml:space="preserve">CC-BY-SA	</v>
      <v xml:space="preserve">http://en.wikipedia.org/wiki/Eden_Prairie,_Minnesota	</v>
      <v xml:space="preserve">http://creativecommons.org/licenses/by-sa/3.0/	</v>
    </spb>
    <spb s="0">
      <v xml:space="preserve">Wikipedia	Wikipedia	Facebook	Sec	</v>
      <v xml:space="preserve">CC-BY-SA	CC-BY-SA			</v>
      <v xml:space="preserve">http://en.wikipedia.org/wiki/Eden_Prairie,_Minnesota	https://en.wikipedia.org/wiki/Eden_Prairie,_Minnesota	https://www.facebook.com/cityofedenprairie	https://www.sec.gov/cgi-bin/browse-edgar?action=getcompany&amp;CIK=0001859195	</v>
      <v xml:space="preserve">http://creativecommons.org/licenses/by-sa/3.0/	http://creativecommons.org/licenses/by-sa/3.0/			</v>
    </spb>
    <spb s="0">
      <v xml:space="preserve">Wikipedia	Wikipedia	Facebook	</v>
      <v xml:space="preserve">CC-BY-SA	CC-BY-SA		</v>
      <v xml:space="preserve">http://en.wikipedia.org/wiki/Eden_Prairie,_Minnesota	http://fr.wikipedia.org/wiki/Eden_Prairie	https://www.facebook.com/cityofedenprairie	</v>
      <v xml:space="preserve">http://creativecommons.org/licenses/by-sa/3.0/	http://creativecommons.org/licenses/by-sa/3.0/		</v>
    </spb>
    <spb s="26">
      <v>2922</v>
      <v>2923</v>
      <v>2924</v>
      <v>2923</v>
      <v>2924</v>
      <v>2925</v>
      <v>2925</v>
      <v>2926</v>
    </spb>
    <spb s="0">
      <v xml:space="preserve">Wikipedia	</v>
      <v xml:space="preserve">Public domain	</v>
      <v xml:space="preserve">http://en.wikipedia.org/wiki/Eden_Prairie,_Minnesota	</v>
      <v xml:space="preserve">http://en.wikipedia.org/wiki/Public_domain	</v>
    </spb>
    <spb s="0">
      <v xml:space="preserve">Wikipedia	Wikipedia	Wikipedia	</v>
      <v xml:space="preserve">CC-BY-SA	CC-BY-SA	CC-BY-SA	</v>
      <v xml:space="preserve">http://en.wikipedia.org/wiki/Elkhart,_Indiana	http://es.wikipedia.org/wiki/Elkhart_(Indiana)	http://fr.wikipedia.org/wiki/Elkhart_(Indiana)	</v>
      <v xml:space="preserve">http://creativecommons.org/licenses/by-sa/3.0/	http://creativecommons.org/licenses/by-sa/3.0/	http://creativecommons.org/licenses/by-sa/3.0/	</v>
    </spb>
    <spb s="0">
      <v xml:space="preserve">Wikipedia	US Census	Sec	</v>
      <v xml:space="preserve">CC-BY-SA			</v>
      <v xml:space="preserve">http://en.wikipedia.org/wiki/Elkhart,_Indiana	http://www.census.gov/quickfacts/table/PST120214/1820728	https://www.sec.gov/cgi-bin/browse-edgar?action=getcompany&amp;CIK=0000763744	</v>
      <v xml:space="preserve">http://creativecommons.org/licenses/by-sa/3.0/			</v>
    </spb>
    <spb s="0">
      <v xml:space="preserve">Wikipedia	</v>
      <v xml:space="preserve">CC-BY-SA	</v>
      <v xml:space="preserve">http://en.wikipedia.org/wiki/Elkhart,_Indiana	</v>
      <v xml:space="preserve">http://creativecommons.org/licenses/by-sa/3.0/	</v>
    </spb>
    <spb s="0">
      <v xml:space="preserve">Wikipedia	US Census	Wikipedia	Sec	</v>
      <v xml:space="preserve">CC-BY-SA		CC-BY-SA		</v>
      <v xml:space="preserve">http://en.wikipedia.org/wiki/Elkhart,_Indiana	http://www.census.gov/quickfacts/table/PST120214/1820728	https://en.wikipedia.org/wiki/Elkhart,_Indiana	https://www.sec.gov/cgi-bin/browse-edgar?action=getcompany&amp;CIK=0000763744	</v>
      <v xml:space="preserve">http://creativecommons.org/licenses/by-sa/3.0/		http://creativecommons.org/licenses/by-sa/3.0/		</v>
    </spb>
    <spb s="0">
      <v xml:space="preserve">Wikipedia	Wikipedia	</v>
      <v xml:space="preserve">CC-BY-SA	CC-BY-SA	</v>
      <v xml:space="preserve">http://en.wikipedia.org/wiki/Elkhart,_Indiana	http://fr.wikipedia.org/wiki/Elkhart_(Indiana)	</v>
      <v xml:space="preserve">http://creativecommons.org/licenses/by-sa/3.0/	http://creativecommons.org/licenses/by-sa/3.0/	</v>
    </spb>
    <spb s="26">
      <v>2929</v>
      <v>2930</v>
      <v>2931</v>
      <v>2930</v>
      <v>2931</v>
      <v>2932</v>
      <v>2932</v>
      <v>2933</v>
    </spb>
    <spb s="0">
      <v xml:space="preserve">Wikipedia	Wikipedia	Wikipedia	</v>
      <v xml:space="preserve">CC-BY-SA	CC-BY-SA	CC-BY-SA	</v>
      <v xml:space="preserve">http://en.wikipedia.org/wiki/Truman,_Minnesota	http://de.wikipedia.org/wiki/Truman_(Minnesota)	http://es.wikipedia.org/wiki/Truman_(Minnesota)	</v>
      <v xml:space="preserve">http://creativecommons.org/licenses/by-sa/3.0/	http://creativecommons.org/licenses/by-sa/3.0/	http://creativecommons.org/licenses/by-sa/3.0/	</v>
    </spb>
    <spb s="0">
      <v xml:space="preserve">Wikipedia	</v>
      <v xml:space="preserve">CC-BY-SA	</v>
      <v xml:space="preserve">http://en.wikipedia.org/wiki/Truman,_Minnesota	</v>
      <v xml:space="preserve">http://creativecommons.org/licenses/by-sa/3.0/	</v>
    </spb>
    <spb s="45">
      <v>2935</v>
      <v>2936</v>
      <v>2936</v>
      <v>2936</v>
      <v>2936</v>
      <v>2936</v>
      <v>2936</v>
      <v>2936</v>
      <v>2936</v>
    </spb>
    <spb s="0">
      <v xml:space="preserve">Wikipedia	</v>
      <v xml:space="preserve">CC-BY-SA	</v>
      <v xml:space="preserve">http://en.wikipedia.org/wiki/Broomfield,_Colorado	</v>
      <v xml:space="preserve">http://creativecommons.org/licenses/by-sa/3.0/	</v>
    </spb>
    <spb s="0">
      <v xml:space="preserve">Wikipedia	Sec	</v>
      <v xml:space="preserve">CC-BY-SA		</v>
      <v xml:space="preserve">http://en.wikipedia.org/wiki/Broomfield,_Colorado	https://www.sec.gov/cgi-bin/browse-edgar?action=getcompany&amp;CIK=0001576197	</v>
      <v xml:space="preserve">http://creativecommons.org/licenses/by-sa/3.0/		</v>
    </spb>
    <spb s="0">
      <v xml:space="preserve">Wikipedia	Wikipedia	Sec	</v>
      <v xml:space="preserve">CC-BY-SA	CC-BY-SA		</v>
      <v xml:space="preserve">http://en.wikipedia.org/wiki/Broomfield,_Colorado	https://en.wikipedia.org/wiki/Broomfield,_Colorado	https://www.sec.gov/cgi-bin/browse-edgar?action=getcompany&amp;CIK=0001576197	</v>
      <v xml:space="preserve">http://creativecommons.org/licenses/by-sa/3.0/	http://creativecommons.org/licenses/by-sa/3.0/		</v>
    </spb>
    <spb s="0">
      <v xml:space="preserve">Wikipedia	Wikidata	Wikipedia	Sec	</v>
      <v xml:space="preserve">CC-BY-SA		CC-BY-SA		</v>
      <v xml:space="preserve">http://en.wikipedia.org/wiki/Broomfield,_Colorado	https://www.wikidata.org/wiki/Q4975294	https://en.wikipedia.org/wiki/Broomfield,_Colorado	https://www.sec.gov/cgi-bin/browse-edgar?action=getcompany&amp;CIK=0001576197	</v>
      <v xml:space="preserve">http://creativecommons.org/licenses/by-sa/3.0/		http://creativecommons.org/licenses/by-sa/3.0/		</v>
    </spb>
    <spb s="27">
      <v>2938</v>
      <v>2939</v>
      <v>2938</v>
      <v>2939</v>
      <v>2938</v>
      <v>2940</v>
      <v>2941</v>
    </spb>
    <spb s="0">
      <v xml:space="preserve">Wikipedia	</v>
      <v xml:space="preserve">CC-BY-SA-3.0	</v>
      <v xml:space="preserve">http://en.wikipedia.org/wiki/Broomfield,_Colorado	</v>
      <v xml:space="preserve">http://creativecommons.org/licenses/by-sa/3.0/	</v>
    </spb>
    <spb s="0">
      <v xml:space="preserve">Wikipedia	</v>
      <v xml:space="preserve">CC-BY-SA	</v>
      <v xml:space="preserve">http://en.wikipedia.org/wiki/The_Bronx	</v>
      <v xml:space="preserve">http://creativecommons.org/licenses/by-sa/3.0/	</v>
    </spb>
    <spb s="0">
      <v xml:space="preserve">Wikipedia	US Census	Sec	</v>
      <v xml:space="preserve">CC-BY-SA			</v>
      <v xml:space="preserve">http://en.wikipedia.org/wiki/The_Bronx	http://www.census.gov/quickfacts/table/WTN220212/36005	https://www.sec.gov/cgi-bin/browse-edgar?action=getcompany&amp;CIK=0001874071	</v>
      <v xml:space="preserve">http://creativecommons.org/licenses/by-sa/3.0/			</v>
    </spb>
    <spb s="0">
      <v xml:space="preserve">Wikipedia	US Census	Wikipedia	Sec	</v>
      <v xml:space="preserve">CC-BY-SA		CC-BY-SA		</v>
      <v xml:space="preserve">http://en.wikipedia.org/wiki/The_Bronx	http://www.census.gov/quickfacts/table/WTN220212/36005	https://en.wikipedia.org/wiki/The_Bronx	https://www.sec.gov/cgi-bin/browse-edgar?action=getcompany&amp;CIK=0001874071	</v>
      <v xml:space="preserve">http://creativecommons.org/licenses/by-sa/3.0/		http://creativecommons.org/licenses/by-sa/3.0/		</v>
    </spb>
    <spb s="0">
      <v xml:space="preserve">Wikipedia	Wikidata	US Census	Wikipedia	</v>
      <v xml:space="preserve">CC-BY-SA			CC-BY-SA	</v>
      <v xml:space="preserve">http://en.wikipedia.org/wiki/The_Bronx	https://www.wikidata.org/wiki/Q6730665	http://www.census.gov/quickfacts/table/WTN220212/36005	https://en.wikipedia.org/wiki/The_Bronx	</v>
      <v xml:space="preserve">http://creativecommons.org/licenses/by-sa/3.0/			http://creativecommons.org/licenses/by-sa/3.0/	</v>
    </spb>
    <spb s="27">
      <v>2944</v>
      <v>2945</v>
      <v>2944</v>
      <v>2945</v>
      <v>2944</v>
      <v>2946</v>
      <v>2947</v>
    </spb>
    <spb s="0">
      <v xml:space="preserve">Wikipedia	</v>
      <v xml:space="preserve">CC-BY-SA	</v>
      <v xml:space="preserve">http://en.wikipedia.org/wiki/Decatur,_Alabama	</v>
      <v xml:space="preserve">http://creativecommons.org/licenses/by-sa/3.0/	</v>
    </spb>
    <spb s="0">
      <v xml:space="preserve">Wikipedia	Sec	Walkscore	</v>
      <v xml:space="preserve">CC-BY-SA			</v>
      <v xml:space="preserve">http://en.wikipedia.org/wiki/Decatur,_Alabama	https://www.sec.gov/cgi-bin/browse-edgar?action=getcompany&amp;CIK=0001842370	https://www.walkscore.com/AL/Decatur	</v>
      <v xml:space="preserve">http://creativecommons.org/licenses/by-sa/3.0/			</v>
    </spb>
    <spb s="0">
      <v xml:space="preserve">Wikipedia	Wikipedia	Sec	</v>
      <v xml:space="preserve">CC-BY-SA	CC-BY-SA		</v>
      <v xml:space="preserve">http://en.wikipedia.org/wiki/Decatur,_Alabama	https://en.wikipedia.org/wiki/Decatur,_Alabama	https://www.sec.gov/cgi-bin/browse-edgar?action=getcompany&amp;CIK=0001842370	</v>
      <v xml:space="preserve">http://creativecommons.org/licenses/by-sa/3.0/	http://creativecommons.org/licenses/by-sa/3.0/		</v>
    </spb>
    <spb s="0">
      <v xml:space="preserve">Wikipedia	Wikipedia	</v>
      <v xml:space="preserve">CC-BY-SA	CC-BY-SA	</v>
      <v xml:space="preserve">http://en.wikipedia.org/wiki/Decatur,_Alabama	http://es.wikipedia.org/wiki/Decatur_(Alabama)	</v>
      <v xml:space="preserve">http://creativecommons.org/licenses/by-sa/3.0/	http://creativecommons.org/licenses/by-sa/3.0/	</v>
    </spb>
    <spb s="1">
      <v>2949</v>
      <v>2950</v>
      <v>2949</v>
      <v>2949</v>
      <v>2949</v>
      <v>2950</v>
      <v>2949</v>
      <v>2951</v>
      <v>2951</v>
      <v>2952</v>
    </spb>
    <spb s="0">
      <v xml:space="preserve">Wikipedia	</v>
      <v xml:space="preserve">CC-BY-SA	</v>
      <v xml:space="preserve">http://en.wikipedia.org/wiki/Broadlands,_Virginia	</v>
      <v xml:space="preserve">http://creativecommons.org/licenses/by-sa/3.0/	</v>
    </spb>
    <spb s="0">
      <v xml:space="preserve">Wikipedia	Wikipedia	</v>
      <v xml:space="preserve">CC-BY-SA	CC-BY-SA	</v>
      <v xml:space="preserve">http://en.wikipedia.org/wiki/Broadlands,_Virginia	http://es.wikipedia.org/wiki/Broadlands_(Virginia)	</v>
      <v xml:space="preserve">http://creativecommons.org/licenses/by-sa/3.0/	http://creativecommons.org/licenses/by-sa/3.0/	</v>
    </spb>
    <spb s="26">
      <v>2954</v>
      <v>2954</v>
      <v>2954</v>
      <v>2954</v>
      <v>2954</v>
      <v>2954</v>
      <v>2954</v>
      <v>2955</v>
    </spb>
    <spb s="0">
      <v xml:space="preserve">Wikipedia	Wikipedia	</v>
      <v xml:space="preserve">CC-BY-SA	CC-BY-SA	</v>
      <v xml:space="preserve">http://en.wikipedia.org/wiki/Johnston,_Iowa	http://fr.wikipedia.org/wiki/Johnston_(Iowa)	</v>
      <v xml:space="preserve">http://creativecommons.org/licenses/by-sa/3.0/	http://creativecommons.org/licenses/by-sa/3.0/	</v>
    </spb>
    <spb s="0">
      <v xml:space="preserve">Wikipedia	</v>
      <v xml:space="preserve">CC-BY-SA	</v>
      <v xml:space="preserve">http://en.wikipedia.org/wiki/Johnston,_Iowa	</v>
      <v xml:space="preserve">http://creativecommons.org/licenses/by-sa/3.0/	</v>
    </spb>
    <spb s="0">
      <v xml:space="preserve">Wikipedia	Wikipedia	</v>
      <v xml:space="preserve">CC-BY-SA	CC-BY-SA	</v>
      <v xml:space="preserve">http://en.wikipedia.org/wiki/Johnston,_Iowa	https://en.wikipedia.org/wiki/Johnston,_Iowa	</v>
      <v xml:space="preserve">http://creativecommons.org/licenses/by-sa/3.0/	http://creativecommons.org/licenses/by-sa/3.0/	</v>
    </spb>
    <spb s="26">
      <v>2957</v>
      <v>2958</v>
      <v>2958</v>
      <v>2958</v>
      <v>2958</v>
      <v>2959</v>
      <v>2959</v>
      <v>2957</v>
    </spb>
    <spb s="0">
      <v xml:space="preserve">Wikipedia	</v>
      <v xml:space="preserve">CC-BY-SA	</v>
      <v xml:space="preserve">http://en.wikipedia.org/wiki/Lufkin,_Texas	</v>
      <v xml:space="preserve">http://creativecommons.org/licenses/by-sa/3.0/	</v>
    </spb>
    <spb s="0">
      <v xml:space="preserve">Wikipedia	Wikipedia	</v>
      <v xml:space="preserve">CC-BY-SA	CC-BY-SA	</v>
      <v xml:space="preserve">http://en.wikipedia.org/wiki/Lufkin,_Texas	http://it.wikipedia.org/wiki/Lufkin	</v>
      <v xml:space="preserve">http://creativecommons.org/licenses/by-sa/3.0/	http://creativecommons.org/licenses/by-sa/3.0/	</v>
    </spb>
    <spb s="0">
      <v xml:space="preserve">Wikipedia	Wikipedia	</v>
      <v xml:space="preserve">CC-BY-SA	CC-BY-SA	</v>
      <v xml:space="preserve">http://en.wikipedia.org/wiki/Lufkin,_Texas	https://en.wikipedia.org/wiki/Lufkin,_Texas	</v>
      <v xml:space="preserve">http://creativecommons.org/licenses/by-sa/3.0/	http://creativecommons.org/licenses/by-sa/3.0/	</v>
    </spb>
    <spb s="45">
      <v>2961</v>
      <v>2961</v>
      <v>2962</v>
      <v>2962</v>
      <v>2961</v>
      <v>2961</v>
      <v>2963</v>
      <v>2963</v>
      <v>2961</v>
    </spb>
    <spb s="0">
      <v xml:space="preserve">Wikipedia	</v>
      <v xml:space="preserve">CC-BY-SA	</v>
      <v xml:space="preserve">http://en.wikipedia.org/wiki/West_Bend,_Wisconsin	</v>
      <v xml:space="preserve">http://creativecommons.org/licenses/by-sa/3.0/	</v>
    </spb>
    <spb s="0">
      <v xml:space="preserve">Wikipedia	Sec	Walkscore	</v>
      <v xml:space="preserve">CC-BY-SA			</v>
      <v xml:space="preserve">http://en.wikipedia.org/wiki/West_Bend,_Wisconsin	https://www.sec.gov/cgi-bin/browse-edgar?action=getcompany&amp;CIK=0001553326	https://www.walkscore.com/WI/West_Bend	</v>
      <v xml:space="preserve">http://creativecommons.org/licenses/by-sa/3.0/			</v>
    </spb>
    <spb s="0">
      <v xml:space="preserve">Wikipedia	Sec	</v>
      <v xml:space="preserve">CC-BY-SA		</v>
      <v xml:space="preserve">http://en.wikipedia.org/wiki/West_Bend,_Wisconsin	https://www.sec.gov/cgi-bin/browse-edgar?action=getcompany&amp;CIK=0001553326	</v>
      <v xml:space="preserve">http://creativecommons.org/licenses/by-sa/3.0/		</v>
    </spb>
    <spb s="26">
      <v>2965</v>
      <v>2966</v>
      <v>2965</v>
      <v>2966</v>
      <v>2965</v>
      <v>2967</v>
      <v>2967</v>
      <v>2965</v>
    </spb>
    <spb s="0">
      <v xml:space="preserve">Wikipedia	</v>
      <v xml:space="preserve">CC-BY-SA	</v>
      <v xml:space="preserve">http://en.wikipedia.org/wiki/St._Petersburg,_Florida	</v>
      <v xml:space="preserve">http://creativecommons.org/licenses/by-sa/3.0/	</v>
    </spb>
    <spb s="0">
      <v xml:space="preserve">Wikipedia	Walkscore	</v>
      <v xml:space="preserve">CC-BY-SA		</v>
      <v xml:space="preserve">http://en.wikipedia.org/wiki/St._Petersburg,_Florida	https://www.walkscore.com/FL/St._Petersburg	</v>
      <v xml:space="preserve">http://creativecommons.org/licenses/by-sa/3.0/		</v>
    </spb>
    <spb s="0">
      <v xml:space="preserve">Wikipedia	Wikipedia	Sec	</v>
      <v xml:space="preserve">CC-BY-SA	CC-BY-SA		</v>
      <v xml:space="preserve">http://en.wikipedia.org/wiki/St._Petersburg,_Florida	https://en.wikipedia.org/wiki/St._Petersburg,_Florida	https://www.sec.gov/cgi-bin/browse-edgar?action=getcompany&amp;CIK=0001886707	</v>
      <v xml:space="preserve">http://creativecommons.org/licenses/by-sa/3.0/	http://creativecommons.org/licenses/by-sa/3.0/		</v>
    </spb>
    <spb s="0">
      <v xml:space="preserve">Wikipedia	Wikipedia	Wikipedia	Sec	</v>
      <v xml:space="preserve">CC-BY-SA	CC-BY-SA	CC-BY-SA		</v>
      <v xml:space="preserve">http://en.wikipedia.org/wiki/St._Petersburg,_Florida	http://en.wikipedia.org/wiki/Dr._Carter_G._Woodson_African_American_History_Museum	https://en.wikipedia.org/wiki/St._Petersburg,_Florida	https://www.sec.gov/cgi-bin/browse-edgar?action=getcompany&amp;CIK=0001886707	</v>
      <v xml:space="preserve">http://creativecommons.org/licenses/by-sa/3.0/	http://creativecommons.org/licenses/by-sa/3.0/	http://creativecommons.org/licenses/by-sa/3.0/		</v>
    </spb>
    <spb s="1">
      <v>2969</v>
      <v>2970</v>
      <v>2969</v>
      <v>2969</v>
      <v>2969</v>
      <v>2970</v>
      <v>2969</v>
      <v>2971</v>
      <v>2972</v>
      <v>2969</v>
    </spb>
    <spb s="0">
      <v xml:space="preserve">Wikipedia	</v>
      <v xml:space="preserve">CC-BY-SA	</v>
      <v xml:space="preserve">http://en.wikipedia.org/wiki/Cold_Spring,_Minnesota	</v>
      <v xml:space="preserve">http://creativecommons.org/licenses/by-sa/3.0/	</v>
    </spb>
    <spb s="1">
      <v>2974</v>
      <v>2974</v>
      <v>2974</v>
      <v>2974</v>
      <v>2974</v>
      <v>2974</v>
      <v>2974</v>
      <v>2974</v>
      <v>2974</v>
      <v>2974</v>
    </spb>
    <spb s="0">
      <v xml:space="preserve">Wikipedia	Wikipedia	</v>
      <v xml:space="preserve">CC-BY-SA	CC-BY-SA	</v>
      <v xml:space="preserve">http://en.wikipedia.org/wiki/Ridgewood,_New_Jersey	http://fr.wikipedia.org/wiki/Ridgewood_(New_Jersey)	</v>
      <v xml:space="preserve">http://creativecommons.org/licenses/by-sa/3.0/	http://creativecommons.org/licenses/by-sa/3.0/	</v>
    </spb>
    <spb s="0">
      <v xml:space="preserve">Wikipedia	Sec	</v>
      <v xml:space="preserve">CC-BY-SA		</v>
      <v xml:space="preserve">http://en.wikipedia.org/wiki/Ridgewood,_New_Jersey	https://www.sec.gov/cgi-bin/browse-edgar?action=getcompany&amp;CIK=0001633709	</v>
      <v xml:space="preserve">http://creativecommons.org/licenses/by-sa/3.0/		</v>
    </spb>
    <spb s="0">
      <v xml:space="preserve">Wikipedia	</v>
      <v xml:space="preserve">CC-BY-SA	</v>
      <v xml:space="preserve">http://en.wikipedia.org/wiki/Ridgewood,_New_Jersey	</v>
      <v xml:space="preserve">http://creativecommons.org/licenses/by-sa/3.0/	</v>
    </spb>
    <spb s="1">
      <v>2976</v>
      <v>2977</v>
      <v>2978</v>
      <v>2978</v>
      <v>2978</v>
      <v>2977</v>
      <v>2978</v>
      <v>2977</v>
      <v>2977</v>
      <v>2978</v>
    </spb>
    <spb s="0">
      <v xml:space="preserve">Wikipedia	</v>
      <v xml:space="preserve">CC-BY-SA	</v>
      <v xml:space="preserve">http://en.wikipedia.org/wiki/Ballwin,_Missouri	</v>
      <v xml:space="preserve">http://creativecommons.org/licenses/by-sa/3.0/	</v>
    </spb>
    <spb s="0">
      <v xml:space="preserve">Wikipedia	US Census	Sec	</v>
      <v xml:space="preserve">CC-BY-SA			</v>
      <v xml:space="preserve">http://en.wikipedia.org/wiki/Ballwin,_Missouri	http://www.census.gov/quickfacts/table/PST045215/2903160	https://www.sec.gov/cgi-bin/browse-edgar?action=getcompany&amp;CIK=0001810140	</v>
      <v xml:space="preserve">http://creativecommons.org/licenses/by-sa/3.0/			</v>
    </spb>
    <spb s="0">
      <v xml:space="preserve">Wikipedia	Wikipedia	</v>
      <v xml:space="preserve">CC-BY-SA	CC-BY-SA	</v>
      <v xml:space="preserve">http://en.wikipedia.org/wiki/Ballwin,_Missouri	http://it.wikipedia.org/wiki/Ballwin	</v>
      <v xml:space="preserve">http://creativecommons.org/licenses/by-sa/3.0/	http://creativecommons.org/licenses/by-sa/3.0/	</v>
    </spb>
    <spb s="0">
      <v xml:space="preserve">Wikipedia	US Census	Wikipedia	Sec	</v>
      <v xml:space="preserve">CC-BY-SA		CC-BY-SA		</v>
      <v xml:space="preserve">http://en.wikipedia.org/wiki/Ballwin,_Missouri	http://www.census.gov/quickfacts/table/PST045215/2903160	https://en.wikipedia.org/wiki/Ballwin,_Missouri	https://www.sec.gov/cgi-bin/browse-edgar?action=getcompany&amp;CIK=0001810140	</v>
      <v xml:space="preserve">http://creativecommons.org/licenses/by-sa/3.0/		http://creativecommons.org/licenses/by-sa/3.0/		</v>
    </spb>
    <spb s="0">
      <v xml:space="preserve">Wikipedia	Wikipedia	</v>
      <v xml:space="preserve">CC-BY-SA	CC-BY-SA	</v>
      <v xml:space="preserve">http://en.wikipedia.org/wiki/Ballwin,_Missouri	http://fr.wikipedia.org/wiki/Ballwin	</v>
      <v xml:space="preserve">http://creativecommons.org/licenses/by-sa/3.0/	http://creativecommons.org/licenses/by-sa/3.0/	</v>
    </spb>
    <spb s="1">
      <v>2980</v>
      <v>2981</v>
      <v>2982</v>
      <v>2982</v>
      <v>2980</v>
      <v>2981</v>
      <v>2980</v>
      <v>2983</v>
      <v>2983</v>
      <v>2984</v>
    </spb>
    <spb s="0">
      <v xml:space="preserve">Wikipedia	</v>
      <v xml:space="preserve">CC BY-SA 2.0	</v>
      <v xml:space="preserve">http://en.wikipedia.org/wiki/Ballwin,_Missouri	</v>
      <v xml:space="preserve">https://creativecommons.org/licenses/by-sa/2.0	</v>
    </spb>
    <spb s="0">
      <v xml:space="preserve">Wikipedia	Wikipedia	</v>
      <v xml:space="preserve">CC-BY-SA	CC-BY-SA	</v>
      <v xml:space="preserve">http://en.wikipedia.org/wiki/Brecksville,_Ohio	http://fr.wikipedia.org/wiki/Brecksville	</v>
      <v xml:space="preserve">http://creativecommons.org/licenses/by-sa/3.0/	http://creativecommons.org/licenses/by-sa/3.0/	</v>
    </spb>
    <spb s="0">
      <v xml:space="preserve">Wikipedia	Facebook	Sec	</v>
      <v xml:space="preserve">CC-BY-SA			</v>
      <v xml:space="preserve">http://en.wikipedia.org/wiki/Brecksville,_Ohio	https://www.facebook.com/The-City-of-Brecksville-Ohio-233577357056186	https://www.sec.gov/cgi-bin/browse-edgar?action=getcompany&amp;CIK=0001348200	</v>
      <v xml:space="preserve">http://creativecommons.org/licenses/by-sa/3.0/			</v>
    </spb>
    <spb s="0">
      <v xml:space="preserve">Wikipedia	</v>
      <v xml:space="preserve">CC-BY-SA	</v>
      <v xml:space="preserve">http://en.wikipedia.org/wiki/Brecksville,_Ohio	</v>
      <v xml:space="preserve">http://creativecommons.org/licenses/by-sa/3.0/	</v>
    </spb>
    <spb s="1">
      <v>2987</v>
      <v>2988</v>
      <v>2989</v>
      <v>2989</v>
      <v>2989</v>
      <v>2988</v>
      <v>2989</v>
      <v>2988</v>
      <v>2988</v>
      <v>2987</v>
    </spb>
    <spb s="0">
      <v xml:space="preserve">Wikipedia	</v>
      <v xml:space="preserve">CC-BY-SA	</v>
      <v xml:space="preserve">http://en.wikipedia.org/wiki/Youngsville,_Louisiana	</v>
      <v xml:space="preserve">http://creativecommons.org/licenses/by-sa/3.0/	</v>
    </spb>
    <spb s="1">
      <v>2991</v>
      <v>2991</v>
      <v>2991</v>
      <v>2991</v>
      <v>2991</v>
      <v>2991</v>
      <v>2991</v>
      <v>2991</v>
      <v>2991</v>
      <v>2991</v>
    </spb>
    <spb s="0">
      <v xml:space="preserve">Wikipedia	</v>
      <v xml:space="preserve">CC-BY-SA	</v>
      <v xml:space="preserve">http://en.wikipedia.org/wiki/Yorktown,_Texas	</v>
      <v xml:space="preserve">http://creativecommons.org/licenses/by-sa/3.0/	</v>
    </spb>
    <spb s="30">
      <v>2993</v>
      <v>2993</v>
      <v>2993</v>
      <v>2993</v>
      <v>2993</v>
      <v>2993</v>
      <v>2993</v>
    </spb>
    <spb s="0">
      <v xml:space="preserve">Wikipedia	</v>
      <v xml:space="preserve">CC-BY-SA	</v>
      <v xml:space="preserve">http://en.wikipedia.org/wiki/Hickory,_North_Carolina	</v>
      <v xml:space="preserve">http://creativecommons.org/licenses/by-sa/3.0/	</v>
    </spb>
    <spb s="0">
      <v xml:space="preserve">Wikipedia	Sec	Walkscore	</v>
      <v xml:space="preserve">CC-BY-SA			</v>
      <v xml:space="preserve">http://en.wikipedia.org/wiki/Hickory,_North_Carolina	https://www.sec.gov/cgi-bin/browse-edgar?action=getcompany&amp;CIK=0001698777	https://www.walkscore.com/NC/Hickory	</v>
      <v xml:space="preserve">http://creativecommons.org/licenses/by-sa/3.0/			</v>
    </spb>
    <spb s="0">
      <v xml:space="preserve">Wikipedia	Wikipedia	</v>
      <v xml:space="preserve">CC-BY-SA	CC-BY-SA	</v>
      <v xml:space="preserve">http://en.wikipedia.org/wiki/Hickory,_North_Carolina	http://it.wikipedia.org/wiki/Hickory_(Carolina_del_Nord)	</v>
      <v xml:space="preserve">http://creativecommons.org/licenses/by-sa/3.0/	http://creativecommons.org/licenses/by-sa/3.0/	</v>
    </spb>
    <spb s="0">
      <v xml:space="preserve">Wikipedia	Wikipedia	Sec	</v>
      <v xml:space="preserve">CC-BY-SA	CC-BY-SA		</v>
      <v xml:space="preserve">http://en.wikipedia.org/wiki/Hickory,_North_Carolina	https://en.wikipedia.org/wiki/Hickory,_North_Carolina	https://www.sec.gov/cgi-bin/browse-edgar?action=getcompany&amp;CIK=0001698777	</v>
      <v xml:space="preserve">http://creativecommons.org/licenses/by-sa/3.0/	http://creativecommons.org/licenses/by-sa/3.0/		</v>
    </spb>
    <spb s="0">
      <v xml:space="preserve">Wikipedia	Wikipedia	</v>
      <v xml:space="preserve">CC-BY-SA	CC-BY-SA	</v>
      <v xml:space="preserve">http://en.wikipedia.org/wiki/Hickory,_North_Carolina	http://es.wikipedia.org/wiki/Hickory_(Carolina_del_Norte)	</v>
      <v xml:space="preserve">http://creativecommons.org/licenses/by-sa/3.0/	http://creativecommons.org/licenses/by-sa/3.0/	</v>
    </spb>
    <spb s="1">
      <v>2995</v>
      <v>2996</v>
      <v>2997</v>
      <v>2997</v>
      <v>2995</v>
      <v>2996</v>
      <v>2995</v>
      <v>2998</v>
      <v>2998</v>
      <v>2999</v>
    </spb>
    <spb s="0">
      <v xml:space="preserve">Wikipedia	</v>
      <v xml:space="preserve">Public domain	</v>
      <v xml:space="preserve">http://en.wikipedia.org/wiki/Hickory,_North_Carolina	</v>
      <v xml:space="preserve">http://en.wikipedia.org/wiki/Public_domain	</v>
    </spb>
    <spb s="0">
      <v xml:space="preserve">Wikipedia	</v>
      <v xml:space="preserve">CC-BY-SA	</v>
      <v xml:space="preserve">http://en.wikipedia.org/wiki/Bloomington,_Indiana	</v>
      <v xml:space="preserve">http://creativecommons.org/licenses/by-sa/3.0/	</v>
    </spb>
    <spb s="0">
      <v xml:space="preserve">Wikipedia	US Census	</v>
      <v xml:space="preserve">CC-BY-SA		</v>
      <v xml:space="preserve">http://en.wikipedia.org/wiki/Bloomington,_Indiana	http://www.census.gov/quickfacts/table/RHI805210/1805860	</v>
      <v xml:space="preserve">http://creativecommons.org/licenses/by-sa/3.0/		</v>
    </spb>
    <spb s="0">
      <v xml:space="preserve">Wikipedia	Wikipedia	</v>
      <v xml:space="preserve">CC-BY-SA	CC-BY-SA	</v>
      <v xml:space="preserve">http://en.wikipedia.org/wiki/Bloomington,_Indiana	http://it.wikipedia.org/wiki/Bloomington_(Indiana)	</v>
      <v xml:space="preserve">http://creativecommons.org/licenses/by-sa/3.0/	http://creativecommons.org/licenses/by-sa/3.0/	</v>
    </spb>
    <spb s="0">
      <v xml:space="preserve">Wikipedia	US Census	Wikipedia	</v>
      <v xml:space="preserve">CC-BY-SA		CC-BY-SA	</v>
      <v xml:space="preserve">http://en.wikipedia.org/wiki/Bloomington,_Indiana	http://www.census.gov/quickfacts/table/RHI805210/1805860	https://en.wikipedia.org/wiki/Bloomington,_Indiana	</v>
      <v xml:space="preserve">http://creativecommons.org/licenses/by-sa/3.0/		http://creativecommons.org/licenses/by-sa/3.0/	</v>
    </spb>
    <spb s="0">
      <v xml:space="preserve">Wikipedia	Wikidata	US Census	Wikipedia	</v>
      <v xml:space="preserve">CC-BY-SA			CC-BY-SA	</v>
      <v xml:space="preserve">http://en.wikipedia.org/wiki/Bloomington,_Indiana	https://www.wikidata.org/wiki/Q30627229	http://www.census.gov/quickfacts/table/RHI805210/1805860	https://en.wikipedia.org/wiki/Bloomington,_Indiana	</v>
      <v xml:space="preserve">http://creativecommons.org/licenses/by-sa/3.0/			http://creativecommons.org/licenses/by-sa/3.0/	</v>
    </spb>
    <spb s="1">
      <v>3002</v>
      <v>3003</v>
      <v>3004</v>
      <v>3004</v>
      <v>3002</v>
      <v>3003</v>
      <v>3002</v>
      <v>3005</v>
      <v>3006</v>
      <v>3002</v>
    </spb>
    <spb s="0">
      <v xml:space="preserve">Wikipedia	</v>
      <v xml:space="preserve">CC-BY-SA	</v>
      <v xml:space="preserve">http://en.wikipedia.org/wiki/Bettendorf,_Iowa	</v>
      <v xml:space="preserve">http://creativecommons.org/licenses/by-sa/3.0/	</v>
    </spb>
    <spb s="0">
      <v xml:space="preserve">Wikipedia	Sec	</v>
      <v xml:space="preserve">CC-BY-SA		</v>
      <v xml:space="preserve">http://en.wikipedia.org/wiki/Bettendorf,_Iowa	https://www.sec.gov/cgi-bin/browse-edgar?action=getcompany&amp;CIK=0001729847	</v>
      <v xml:space="preserve">http://creativecommons.org/licenses/by-sa/3.0/		</v>
    </spb>
    <spb s="0">
      <v xml:space="preserve">Wikipedia	Wikipedia	</v>
      <v xml:space="preserve">CC-BY-SA	CC-BY-SA	</v>
      <v xml:space="preserve">http://en.wikipedia.org/wiki/Bettendorf,_Iowa	http://it.wikipedia.org/wiki/Bettendorf_(Iowa)	</v>
      <v xml:space="preserve">http://creativecommons.org/licenses/by-sa/3.0/	http://creativecommons.org/licenses/by-sa/3.0/	</v>
    </spb>
    <spb s="0">
      <v xml:space="preserve">Wikipedia	Wikipedia	Sec	</v>
      <v xml:space="preserve">CC-BY-SA	CC-BY-SA		</v>
      <v xml:space="preserve">http://en.wikipedia.org/wiki/Bettendorf,_Iowa	https://en.wikipedia.org/wiki/Bettendorf,_Iowa	https://www.sec.gov/cgi-bin/browse-edgar?action=getcompany&amp;CIK=0001729847	</v>
      <v xml:space="preserve">http://creativecommons.org/licenses/by-sa/3.0/	http://creativecommons.org/licenses/by-sa/3.0/		</v>
    </spb>
    <spb s="0">
      <v xml:space="preserve">Wikipedia	Wikipedia	Wikipedia	</v>
      <v xml:space="preserve">CC-BY-SA	CC-BY-SA	CC-BY-SA	</v>
      <v xml:space="preserve">http://en.wikipedia.org/wiki/Bettendorf,_Iowa	http://es.wikipedia.org/wiki/Bettendorf_(Iowa)	http://fr.wikipedia.org/wiki/Bettendorf_(Iowa)	</v>
      <v xml:space="preserve">http://creativecommons.org/licenses/by-sa/3.0/	http://creativecommons.org/licenses/by-sa/3.0/	http://creativecommons.org/licenses/by-sa/3.0/	</v>
    </spb>
    <spb s="1">
      <v>3008</v>
      <v>3009</v>
      <v>3010</v>
      <v>3010</v>
      <v>3008</v>
      <v>3009</v>
      <v>3008</v>
      <v>3011</v>
      <v>3011</v>
      <v>3012</v>
    </spb>
    <spb s="0">
      <v xml:space="preserve">Wikipedia	</v>
      <v xml:space="preserve">CC BY-SA 3.0	</v>
      <v xml:space="preserve">http://en.wikipedia.org/wiki/Bettendorf,_Iowa	</v>
      <v xml:space="preserve">https://creativecommons.org/licenses/by-sa/3.0	</v>
    </spb>
    <spb s="0">
      <v xml:space="preserve">Wikipedia	</v>
      <v xml:space="preserve">CC-BY-SA	</v>
      <v xml:space="preserve">http://en.wikipedia.org/wiki/Irmo,_South_Carolina	</v>
      <v xml:space="preserve">http://creativecommons.org/licenses/by-sa/3.0/	</v>
    </spb>
    <spb s="0">
      <v xml:space="preserve">Wikipedia	Wikipedia	</v>
      <v xml:space="preserve">CC-BY-SA	CC-BY-SA	</v>
      <v xml:space="preserve">http://en.wikipedia.org/wiki/Irmo,_South_Carolina	http://it.wikipedia.org/wiki/Irmo_(Carolina_del_Sud)	</v>
      <v xml:space="preserve">http://creativecommons.org/licenses/by-sa/3.0/	http://creativecommons.org/licenses/by-sa/3.0/	</v>
    </spb>
    <spb s="0">
      <v xml:space="preserve">Wikipedia	Wikipedia	</v>
      <v xml:space="preserve">CC-BY-SA	CC-BY-SA	</v>
      <v xml:space="preserve">http://en.wikipedia.org/wiki/Irmo,_South_Carolina	http://es.wikipedia.org/wiki/Irmo_(Carolina_del_Sur)	</v>
      <v xml:space="preserve">http://creativecommons.org/licenses/by-sa/3.0/	http://creativecommons.org/licenses/by-sa/3.0/	</v>
    </spb>
    <spb s="45">
      <v>3015</v>
      <v>3015</v>
      <v>3016</v>
      <v>3016</v>
      <v>3015</v>
      <v>3015</v>
      <v>3015</v>
      <v>3015</v>
      <v>3017</v>
    </spb>
    <spb s="0">
      <v xml:space="preserve">Wikipedia	</v>
      <v xml:space="preserve">CC-BY-SA	</v>
      <v xml:space="preserve">http://en.wikipedia.org/wiki/Easton,_Pennsylvania	</v>
      <v xml:space="preserve">http://creativecommons.org/licenses/by-sa/3.0/	</v>
    </spb>
    <spb s="0">
      <v xml:space="preserve">Wikipedia	Wikipedia	</v>
      <v xml:space="preserve">CC-BY-SA	CC-BY-SA	</v>
      <v xml:space="preserve">http://en.wikipedia.org/wiki/Easton,_Pennsylvania	http://it.wikipedia.org/wiki/Easton_(Pennsylvania)	</v>
      <v xml:space="preserve">http://creativecommons.org/licenses/by-sa/3.0/	http://creativecommons.org/licenses/by-sa/3.0/	</v>
    </spb>
    <spb s="0">
      <v xml:space="preserve">Wikipedia	Wikipedia	</v>
      <v xml:space="preserve">CC-BY-SA	CC-BY-SA	</v>
      <v xml:space="preserve">http://en.wikipedia.org/wiki/Easton,_Pennsylvania	https://en.wikipedia.org/wiki/Easton,_Pennsylvania	</v>
      <v xml:space="preserve">http://creativecommons.org/licenses/by-sa/3.0/	http://creativecommons.org/licenses/by-sa/3.0/	</v>
    </spb>
    <spb s="1">
      <v>3019</v>
      <v>3019</v>
      <v>3020</v>
      <v>3020</v>
      <v>3019</v>
      <v>3019</v>
      <v>3019</v>
      <v>3021</v>
      <v>3021</v>
      <v>3019</v>
    </spb>
    <spb s="0">
      <v xml:space="preserve">Wikipedia	</v>
      <v xml:space="preserve">Public domain	</v>
      <v xml:space="preserve">http://en.wikipedia.org/wiki/Easton,_Pennsylvania	</v>
      <v xml:space="preserve">http://en.wikipedia.org/wiki/Public_domain	</v>
    </spb>
    <spb s="0">
      <v xml:space="preserve">Wikipedia	Wikipedia	Wikipedia	</v>
      <v xml:space="preserve">CC-BY-SA	CC-BY-SA	CC-BY-SA	</v>
      <v xml:space="preserve">http://en.wikipedia.org/wiki/Little_Falls,_Minnesota	http://de.wikipedia.org/wiki/Little_Falls_(Minnesota)	http://fr.wikipedia.org/wiki/Little_Falls_(Minnesota)	</v>
      <v xml:space="preserve">http://creativecommons.org/licenses/by-sa/3.0/	http://creativecommons.org/licenses/by-sa/3.0/	http://creativecommons.org/licenses/by-sa/3.0/	</v>
    </spb>
    <spb s="0">
      <v xml:space="preserve">Wikipedia	</v>
      <v xml:space="preserve">CC-BY-SA	</v>
      <v xml:space="preserve">http://en.wikipedia.org/wiki/Little_Falls,_Minnesota	</v>
      <v xml:space="preserve">http://creativecommons.org/licenses/by-sa/3.0/	</v>
    </spb>
    <spb s="0">
      <v xml:space="preserve">Wikipedia	Wikipedia	</v>
      <v xml:space="preserve">CC-BY-SA	CC-BY-SA	</v>
      <v xml:space="preserve">http://en.wikipedia.org/wiki/Little_Falls,_Minnesota	http://fr.wikipedia.org/wiki/Little_Falls_(Minnesota)	</v>
      <v xml:space="preserve">http://creativecommons.org/licenses/by-sa/3.0/	http://creativecommons.org/licenses/by-sa/3.0/	</v>
    </spb>
    <spb s="45">
      <v>3024</v>
      <v>3025</v>
      <v>3025</v>
      <v>3025</v>
      <v>3025</v>
      <v>3025</v>
      <v>3025</v>
      <v>3025</v>
      <v>3026</v>
    </spb>
    <spb s="0">
      <v xml:space="preserve">Wikipedia	</v>
      <v xml:space="preserve">CC-BY-SA	</v>
      <v xml:space="preserve">http://en.wikipedia.org/wiki/Kearney,_Nebraska	</v>
      <v xml:space="preserve">http://creativecommons.org/licenses/by-sa/3.0/	</v>
    </spb>
    <spb s="0">
      <v xml:space="preserve">Wikipedia	Sec	</v>
      <v xml:space="preserve">CC-BY-SA		</v>
      <v xml:space="preserve">http://en.wikipedia.org/wiki/Kearney,_Nebraska	https://www.sec.gov/cgi-bin/browse-edgar?action=getcompany&amp;CIK=0001775530	</v>
      <v xml:space="preserve">http://creativecommons.org/licenses/by-sa/3.0/		</v>
    </spb>
    <spb s="0">
      <v xml:space="preserve">Wikipedia	Wikipedia	</v>
      <v xml:space="preserve">CC-BY-SA	CC-BY-SA	</v>
      <v xml:space="preserve">http://en.wikipedia.org/wiki/Kearney,_Nebraska	http://it.wikipedia.org/wiki/Kearney_(Nebraska)	</v>
      <v xml:space="preserve">http://creativecommons.org/licenses/by-sa/3.0/	http://creativecommons.org/licenses/by-sa/3.0/	</v>
    </spb>
    <spb s="0">
      <v xml:space="preserve">Wikipedia	Wikipedia	Sec	</v>
      <v xml:space="preserve">CC-BY-SA	CC-BY-SA		</v>
      <v xml:space="preserve">http://en.wikipedia.org/wiki/Kearney,_Nebraska	https://en.wikipedia.org/wiki/Kearney,_Nebraska	https://www.sec.gov/cgi-bin/browse-edgar?action=getcompany&amp;CIK=0001775530	</v>
      <v xml:space="preserve">http://creativecommons.org/licenses/by-sa/3.0/	http://creativecommons.org/licenses/by-sa/3.0/		</v>
    </spb>
    <spb s="45">
      <v>3028</v>
      <v>3029</v>
      <v>3030</v>
      <v>3030</v>
      <v>3029</v>
      <v>3028</v>
      <v>3031</v>
      <v>3031</v>
      <v>3028</v>
    </spb>
    <spb s="0">
      <v xml:space="preserve">Wikipedia	</v>
      <v xml:space="preserve">Public domain	</v>
      <v xml:space="preserve">http://en.wikipedia.org/wiki/Kearney,_Nebraska	</v>
      <v xml:space="preserve">http://en.wikipedia.org/wiki/Public_domain	</v>
    </spb>
    <spb s="0">
      <v xml:space="preserve">Wikipedia	</v>
      <v xml:space="preserve">CC-BY-SA	</v>
      <v xml:space="preserve">http://en.wikipedia.org/wiki/West_Seneca,_New_York	</v>
      <v xml:space="preserve">http://creativecommons.org/licenses/by-sa/3.0/	</v>
    </spb>
    <spb s="0">
      <v xml:space="preserve">Wikipedia	Wikipedia	</v>
      <v xml:space="preserve">CC-BY-SA	CC-BY-SA	</v>
      <v xml:space="preserve">http://en.wikipedia.org/wiki/West_Seneca,_New_York	https://en.wikipedia.org/wiki/West_Seneca,_New_York	</v>
      <v xml:space="preserve">http://creativecommons.org/licenses/by-sa/3.0/	http://creativecommons.org/licenses/by-sa/3.0/	</v>
    </spb>
    <spb s="1">
      <v>3034</v>
      <v>3034</v>
      <v>3034</v>
      <v>3034</v>
      <v>3034</v>
      <v>3034</v>
      <v>3034</v>
      <v>3035</v>
      <v>3035</v>
      <v>3034</v>
    </spb>
    <spb s="0">
      <v xml:space="preserve">Wikipedia	</v>
      <v xml:space="preserve">CC-BY-SA	</v>
      <v xml:space="preserve">http://en.wikipedia.org/wiki/Dallas	</v>
      <v xml:space="preserve">http://creativecommons.org/licenses/by-sa/3.0/	</v>
    </spb>
    <spb s="0">
      <v xml:space="preserve">Wikipedia	Twitter	US Census	Sec	</v>
      <v xml:space="preserve">CC-BY-SA				</v>
      <v xml:space="preserve">http://en.wikipedia.org/wiki/Dallas	https://twitter.com/Dallas_TNT	http://www.census.gov/quickfacts/table/SEX255214/4819000	https://www.sec.gov/cgi-bin/browse-edgar?action=getcompany&amp;CIK=0001918381	</v>
      <v xml:space="preserve">http://creativecommons.org/licenses/by-sa/3.0/				</v>
    </spb>
    <spb s="0">
      <v xml:space="preserve">Wikipedia	US Census	Wikipedia	Sec	</v>
      <v xml:space="preserve">CC-BY-SA		CC-BY-SA		</v>
      <v xml:space="preserve">http://en.wikipedia.org/wiki/Dallas	http://www.census.gov/quickfacts/table/SEX255214/4819000	https://en.wikipedia.org/wiki/Dallas	https://www.sec.gov/cgi-bin/browse-edgar?action=getcompany&amp;CIK=0001918381	</v>
      <v xml:space="preserve">http://creativecommons.org/licenses/by-sa/3.0/		http://creativecommons.org/licenses/by-sa/3.0/		</v>
    </spb>
    <spb s="0">
      <v xml:space="preserve">Wikipedia	Wikipedia	US Census	</v>
      <v xml:space="preserve">CC-BY-SA	CC-BY-SA		</v>
      <v xml:space="preserve">http://en.wikipedia.org/wiki/Dallas	http://es.wikipedia.org/wiki/Dallas	http://www.census.gov/quickfacts/table/SEX255214/4819000	</v>
      <v xml:space="preserve">http://creativecommons.org/licenses/by-sa/3.0/	http://creativecommons.org/licenses/by-sa/3.0/		</v>
    </spb>
    <spb s="1">
      <v>3037</v>
      <v>3038</v>
      <v>3037</v>
      <v>3037</v>
      <v>3037</v>
      <v>3038</v>
      <v>3037</v>
      <v>3039</v>
      <v>3039</v>
      <v>3040</v>
    </spb>
    <spb s="0">
      <v xml:space="preserve">Wikipedia	</v>
      <v xml:space="preserve">CC-BY-SA	</v>
      <v xml:space="preserve">http://en.wikipedia.org/wiki/Scott,_Louisiana	</v>
      <v xml:space="preserve">http://creativecommons.org/licenses/by-sa/3.0/	</v>
    </spb>
    <spb s="1">
      <v>3042</v>
      <v>3042</v>
      <v>3042</v>
      <v>3042</v>
      <v>3042</v>
      <v>3042</v>
      <v>3042</v>
      <v>3042</v>
      <v>3042</v>
      <v>3042</v>
    </spb>
    <spb s="0">
      <v xml:space="preserve">Wikipedia	</v>
      <v xml:space="preserve">CC-BY-SA	</v>
      <v xml:space="preserve">http://en.wikipedia.org/wiki/Tacoma,_Washington	</v>
      <v xml:space="preserve">http://creativecommons.org/licenses/by-sa/3.0/	</v>
    </spb>
    <spb s="0">
      <v xml:space="preserve">Wikipedia	Wikidata	Sec	</v>
      <v xml:space="preserve">CC-BY-SA			</v>
      <v xml:space="preserve">http://en.wikipedia.org/wiki/Tacoma,_Washington	https://www.wikidata.org/wiki/Q343194	https://www.sec.gov/cgi-bin/browse-edgar?action=getcompany&amp;CIK=0001908965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Wikipedia	Sec	</v>
      <v xml:space="preserve">CC-BY-SA	CC-BY-SA		</v>
      <v xml:space="preserve">http://en.wikipedia.org/wiki/Tacoma,_Washington	https://en.wikipedia.org/wiki/Tacoma,_Washington	https://www.sec.gov/cgi-bin/browse-edgar?action=getcompany&amp;CIK=0001908965	</v>
      <v xml:space="preserve">http://creativecommons.org/licenses/by-sa/3.0/	http://creativecommons.org/licenses/by-sa/3.0/		</v>
    </spb>
    <spb s="0">
      <v xml:space="preserve">Wikipedia	Wikipedia	</v>
      <v xml:space="preserve">CC-BY-SA	CC-BY-SA	</v>
      <v xml:space="preserve">http://en.wikipedia.org/wiki/Tacoma,_Washington	https://en.wikipedia.org/wiki/Tacoma,_Washington	</v>
      <v xml:space="preserve">http://creativecommons.org/licenses/by-sa/3.0/	http://creativecommons.org/licenses/by-sa/3.0/	</v>
    </spb>
    <spb s="0">
      <v xml:space="preserve">Wikipedia	Wikipedia	</v>
      <v xml:space="preserve">CC-BY-SA	CC-BY-SA	</v>
      <v xml:space="preserve">http://en.wikipedia.org/wiki/Tacoma,_Washington	http://es.wikipedia.org/wiki/Tacoma_(Washington)	</v>
      <v xml:space="preserve">http://creativecommons.org/licenses/by-sa/3.0/	http://creativecommons.org/licenses/by-sa/3.0/	</v>
    </spb>
    <spb s="1">
      <v>3044</v>
      <v>3045</v>
      <v>3046</v>
      <v>3046</v>
      <v>3044</v>
      <v>3045</v>
      <v>3044</v>
      <v>3047</v>
      <v>3048</v>
      <v>3049</v>
    </spb>
    <spb s="0">
      <v xml:space="preserve">Wikipedia	</v>
      <v xml:space="preserve">CC-BY-SA	</v>
      <v xml:space="preserve">http://en.wikipedia.org/wiki/St._Anthony,_Minnesota	</v>
      <v xml:space="preserve">http://creativecommons.org/licenses/by-sa/3.0/	</v>
    </spb>
    <spb s="0">
      <v xml:space="preserve">Wikipedia	Wikipedia	</v>
      <v xml:space="preserve">CC-BY-SA	CC-BY-SA	</v>
      <v xml:space="preserve">http://en.wikipedia.org/wiki/St._Anthony,_Minnesota	http://it.wikipedia.org/wiki/St._Anthony_(Minnesota)	</v>
      <v xml:space="preserve">http://creativecommons.org/licenses/by-sa/3.0/	http://creativecommons.org/licenses/by-sa/3.0/	</v>
    </spb>
    <spb s="1">
      <v>3051</v>
      <v>3051</v>
      <v>3052</v>
      <v>3052</v>
      <v>3051</v>
      <v>3051</v>
      <v>3051</v>
      <v>3051</v>
      <v>3051</v>
      <v>3051</v>
    </spb>
    <spb s="0">
      <v xml:space="preserve">Wikipedia	</v>
      <v xml:space="preserve">Public domain	</v>
      <v xml:space="preserve">http://en.wikipedia.org/wiki/St._Anthony,_Minnesota	</v>
      <v xml:space="preserve">http://en.wikipedia.org/wiki/Public_domain	</v>
    </spb>
    <spb s="0">
      <v xml:space="preserve">Wikipedia	Wikipedia	</v>
      <v xml:space="preserve">CC-BY-SA	CC-BY-SA	</v>
      <v xml:space="preserve">http://en.wikipedia.org/wiki/Surprise,_Arizona	http://fr.wikipedia.org/wiki/Surprise_(Arizona)	</v>
      <v xml:space="preserve">http://creativecommons.org/licenses/by-sa/3.0/	http://creativecommons.org/licenses/by-sa/3.0/	</v>
    </spb>
    <spb s="0">
      <v xml:space="preserve">Wikipedia	US Census	</v>
      <v xml:space="preserve">CC-BY-SA		</v>
      <v xml:space="preserve">http://en.wikipedia.org/wiki/Surprise,_Arizona	http://www.census.gov/quickfacts/table/PST120214/0471510	</v>
      <v xml:space="preserve">http://creativecommons.org/licenses/by-sa/3.0/		</v>
    </spb>
    <spb s="0">
      <v xml:space="preserve">Wikipedia	</v>
      <v xml:space="preserve">CC-BY-SA	</v>
      <v xml:space="preserve">http://en.wikipedia.org/wiki/Surprise,_Arizona	</v>
      <v xml:space="preserve">http://creativecommons.org/licenses/by-sa/3.0/	</v>
    </spb>
    <spb s="0">
      <v xml:space="preserve">Wikipedia	Wikipedia	US Census	</v>
      <v xml:space="preserve">CC-BY-SA	CC-BY-SA		</v>
      <v xml:space="preserve">http://en.wikipedia.org/wiki/Surprise,_Arizona	http://fr.wikipedia.org/wiki/Surprise_(Arizona)	http://www.census.gov/quickfacts/table/PST120214/0471510	</v>
      <v xml:space="preserve">http://creativecommons.org/licenses/by-sa/3.0/	http://creativecommons.org/licenses/by-sa/3.0/		</v>
    </spb>
    <spb s="1">
      <v>3055</v>
      <v>3056</v>
      <v>3057</v>
      <v>3057</v>
      <v>3057</v>
      <v>3056</v>
      <v>3057</v>
      <v>3056</v>
      <v>3056</v>
      <v>3058</v>
    </spb>
    <spb s="0">
      <v xml:space="preserve">Wikipedia	Wikipedia	Wikipedia	</v>
      <v xml:space="preserve">CC-BY-SA	CC-BY-SA	CC-BY-SA	</v>
      <v xml:space="preserve">http://en.wikipedia.org/wiki/Prior_Lake,_Minnesota	http://es.wikipedia.org/wiki/Prior_Lake_(Minnesota)	http://fr.wikipedia.org/wiki/Prior_Lake	</v>
      <v xml:space="preserve">http://creativecommons.org/licenses/by-sa/3.0/	http://creativecommons.org/licenses/by-sa/3.0/	http://creativecommons.org/licenses/by-sa/3.0/	</v>
    </spb>
    <spb s="0">
      <v xml:space="preserve">Wikipedia	</v>
      <v xml:space="preserve">CC-BY-SA	</v>
      <v xml:space="preserve">http://en.wikipedia.org/wiki/Prior_Lake,_Minnesota	</v>
      <v xml:space="preserve">http://creativecommons.org/licenses/by-sa/3.0/	</v>
    </spb>
    <spb s="0">
      <v xml:space="preserve">Wikipedia	Wikipedia	</v>
      <v xml:space="preserve">CC-BY-SA	CC-BY-SA	</v>
      <v xml:space="preserve">http://en.wikipedia.org/wiki/Prior_Lake,_Minnesota	http://fr.wikipedia.org/wiki/Prior_Lake	</v>
      <v xml:space="preserve">http://creativecommons.org/licenses/by-sa/3.0/	http://creativecommons.org/licenses/by-sa/3.0/	</v>
    </spb>
    <spb s="30">
      <v>3060</v>
      <v>3061</v>
      <v>3061</v>
      <v>3061</v>
      <v>3061</v>
      <v>3061</v>
      <v>3062</v>
    </spb>
    <spb s="0">
      <v xml:space="preserve">Wikipedia	</v>
      <v xml:space="preserve">CC BY-SA 2.5	</v>
      <v xml:space="preserve">http://de.wikipedia.org/wiki/Prior_Lake	</v>
      <v xml:space="preserve">https://creativecommons.org/licenses/by-sa/2.5	</v>
    </spb>
    <spb s="0">
      <v xml:space="preserve">Wikipedia	Wikipedia	Wikipedia	</v>
      <v xml:space="preserve">CC-BY-SA	CC-BY-SA	CC-BY-SA	</v>
      <v xml:space="preserve">http://en.wikipedia.org/wiki/Verona	http://de.wikipedia.org/wiki/Verona	http://es.wikipedia.org/wiki/Verona	</v>
      <v xml:space="preserve">http://creativecommons.org/licenses/by-sa/3.0/	http://creativecommons.org/licenses/by-sa/3.0/	http://creativecommons.org/licenses/by-sa/3.0/	</v>
    </spb>
    <spb s="0">
      <v xml:space="preserve">Wikipedia	Weathertrends360	</v>
      <v xml:space="preserve">CC-BY-SA		</v>
      <v xml:space="preserve">http://en.wikipedia.org/wiki/Verona	https://www.weathertrends360.com/	</v>
      <v xml:space="preserve">http://creativecommons.org/licenses/by-sa/3.0/		</v>
    </spb>
    <spb s="0">
      <v xml:space="preserve">Wikipedia	</v>
      <v xml:space="preserve">CC-BY-SA	</v>
      <v xml:space="preserve">http://en.wikipedia.org/wiki/Verona	</v>
      <v xml:space="preserve">http://creativecommons.org/licenses/by-sa/3.0/	</v>
    </spb>
    <spb s="0">
      <v xml:space="preserve">Wikipedia	Wikipedia	</v>
      <v xml:space="preserve">CC-BY-SA	CC-BY-SA	</v>
      <v xml:space="preserve">http://en.wikipedia.org/wiki/Verona	https://en.wikipedia.org/wiki/Verona	</v>
      <v xml:space="preserve">http://creativecommons.org/licenses/by-sa/3.0/	http://creativecommons.org/licenses/by-sa/3.0/	</v>
    </spb>
    <spb s="36">
      <v>3065</v>
      <v>3066</v>
      <v>3067</v>
      <v>3067</v>
      <v>3067</v>
      <v>3066</v>
      <v>3067</v>
      <v>3068</v>
      <v>3066</v>
    </spb>
    <spb s="0">
      <v xml:space="preserve">Wikipedia	</v>
      <v xml:space="preserve">CC-BY-SA	</v>
      <v xml:space="preserve">http://en.wikipedia.org/wiki/Auburn,_Georgia	</v>
      <v xml:space="preserve">http://creativecommons.org/licenses/by-sa/3.0/	</v>
    </spb>
    <spb s="0">
      <v xml:space="preserve">Wikipedia	US Census	</v>
      <v xml:space="preserve">CC-BY-SA		</v>
      <v xml:space="preserve">http://en.wikipedia.org/wiki/Auburn,_Georgia	http://www.census.gov/quickfacts/table/PST120214/1304140	</v>
      <v xml:space="preserve">http://creativecommons.org/licenses/by-sa/3.0/		</v>
    </spb>
    <spb s="1">
      <v>3070</v>
      <v>3071</v>
      <v>3070</v>
      <v>3070</v>
      <v>3070</v>
      <v>3071</v>
      <v>3070</v>
      <v>3071</v>
      <v>3071</v>
      <v>3070</v>
    </spb>
    <spb s="0">
      <v xml:space="preserve">Wikipedia	Wikipedia	Wikipedia	</v>
      <v xml:space="preserve">CC-BY-SA	CC-BY-SA	CC-BY-SA	</v>
      <v xml:space="preserve">http://en.wikipedia.org/wiki/Hortonville,_Wisconsin	http://de.wikipedia.org/wiki/Hortonville_(Wisconsin)	http://es.wikipedia.org/wiki/Hortonville_(Wisconsin)	</v>
      <v xml:space="preserve">http://creativecommons.org/licenses/by-sa/3.0/	http://creativecommons.org/licenses/by-sa/3.0/	http://creativecommons.org/licenses/by-sa/3.0/	</v>
    </spb>
    <spb s="0">
      <v xml:space="preserve">Wikipedia	</v>
      <v xml:space="preserve">CC-BY-SA	</v>
      <v xml:space="preserve">http://en.wikipedia.org/wiki/Hortonville,_Wisconsin	</v>
      <v xml:space="preserve">http://creativecommons.org/licenses/by-sa/3.0/	</v>
    </spb>
    <spb s="26">
      <v>3073</v>
      <v>3074</v>
      <v>3074</v>
      <v>3074</v>
      <v>3074</v>
      <v>3074</v>
      <v>3074</v>
      <v>3074</v>
    </spb>
    <spb s="0">
      <v xml:space="preserve">Wikipedia	Wikipedia	Wikipedia	</v>
      <v xml:space="preserve">CC-BY-SA	CC-BY-SA	CC-BY-SA	</v>
      <v xml:space="preserve">http://en.wikipedia.org/wiki/Wadsworth,_Ohio	http://es.wikipedia.org/wiki/Wadsworth_(Ohio)	http://fr.wikipedia.org/wiki/Wadsworth_(Ohio)	</v>
      <v xml:space="preserve">http://creativecommons.org/licenses/by-sa/3.0/	http://creativecommons.org/licenses/by-sa/3.0/	http://creativecommons.org/licenses/by-sa/3.0/	</v>
    </spb>
    <spb s="0">
      <v xml:space="preserve">Wikipedia	</v>
      <v xml:space="preserve">CC-BY-SA	</v>
      <v xml:space="preserve">http://en.wikipedia.org/wiki/Wadsworth,_Ohio	</v>
      <v xml:space="preserve">http://creativecommons.org/licenses/by-sa/3.0/	</v>
    </spb>
    <spb s="0">
      <v xml:space="preserve">Wikipedia	Wikipedia	</v>
      <v xml:space="preserve">CC-BY-SA	CC-BY-SA	</v>
      <v xml:space="preserve">http://en.wikipedia.org/wiki/Wadsworth,_Ohio	https://en.wikipedia.org/wiki/Wadsworth,_Ohio	</v>
      <v xml:space="preserve">http://creativecommons.org/licenses/by-sa/3.0/	http://creativecommons.org/licenses/by-sa/3.0/	</v>
    </spb>
    <spb s="0">
      <v xml:space="preserve">Wikipedia	Wikipedia	</v>
      <v xml:space="preserve">CC-BY-SA	CC-BY-SA	</v>
      <v xml:space="preserve">http://en.wikipedia.org/wiki/Wadsworth,_Ohio	http://fr.wikipedia.org/wiki/Wadsworth_(Ohio)	</v>
      <v xml:space="preserve">http://creativecommons.org/licenses/by-sa/3.0/	http://creativecommons.org/licenses/by-sa/3.0/	</v>
    </spb>
    <spb s="1">
      <v>3076</v>
      <v>3077</v>
      <v>3077</v>
      <v>3077</v>
      <v>3077</v>
      <v>3077</v>
      <v>3077</v>
      <v>3078</v>
      <v>3078</v>
      <v>3079</v>
    </spb>
    <spb s="0">
      <v xml:space="preserve">Wikipedia	</v>
      <v xml:space="preserve">CC-BY-SA	</v>
      <v xml:space="preserve">http://en.wikipedia.org/wiki/Woodstock,_Georgia	</v>
      <v xml:space="preserve">http://creativecommons.org/licenses/by-sa/3.0/	</v>
    </spb>
    <spb s="0">
      <v xml:space="preserve">Wikipedia	Sec	</v>
      <v xml:space="preserve">CC-BY-SA		</v>
      <v xml:space="preserve">http://en.wikipedia.org/wiki/Woodstock,_Georgia	https://www.sec.gov/cgi-bin/browse-edgar?action=getcompany&amp;CIK=0001803294	</v>
      <v xml:space="preserve">http://creativecommons.org/licenses/by-sa/3.0/		</v>
    </spb>
    <spb s="0">
      <v xml:space="preserve">Wikipedia	Wikipedia	</v>
      <v xml:space="preserve">CC-BY-SA	CC-BY-SA	</v>
      <v xml:space="preserve">http://en.wikipedia.org/wiki/Woodstock,_Georgia	http://it.wikipedia.org/wiki/Woodstock_(Georgia)	</v>
      <v xml:space="preserve">http://creativecommons.org/licenses/by-sa/3.0/	http://creativecommons.org/licenses/by-sa/3.0/	</v>
    </spb>
    <spb s="0">
      <v xml:space="preserve">Wikipedia	Wikipedia	Sec	</v>
      <v xml:space="preserve">CC-BY-SA	CC-BY-SA		</v>
      <v xml:space="preserve">http://en.wikipedia.org/wiki/Woodstock,_Georgia	https://en.wikipedia.org/wiki/Woodstock,_Georgia	https://www.sec.gov/cgi-bin/browse-edgar?action=getcompany&amp;CIK=0001803294	</v>
      <v xml:space="preserve">http://creativecommons.org/licenses/by-sa/3.0/	http://creativecommons.org/licenses/by-sa/3.0/		</v>
    </spb>
    <spb s="0">
      <v xml:space="preserve">Wikipedia	Wikipedia	</v>
      <v xml:space="preserve">CC-BY-SA	CC-BY-SA	</v>
      <v xml:space="preserve">http://en.wikipedia.org/wiki/Woodstock,_Georgia	http://es.wikipedia.org/wiki/Woodstock_(Georgia)	</v>
      <v xml:space="preserve">http://creativecommons.org/licenses/by-sa/3.0/	http://creativecommons.org/licenses/by-sa/3.0/	</v>
    </spb>
    <spb s="1">
      <v>3081</v>
      <v>3082</v>
      <v>3083</v>
      <v>3083</v>
      <v>3081</v>
      <v>3082</v>
      <v>3081</v>
      <v>3084</v>
      <v>3084</v>
      <v>3085</v>
    </spb>
    <spb s="0">
      <v xml:space="preserve">Wikipedia	</v>
      <v xml:space="preserve">CC-BY-SA-3.0	</v>
      <v xml:space="preserve">http://zh.wikipedia.org/wiki/伍德斯托克_(佐治亚州)	</v>
      <v xml:space="preserve">http://creativecommons.org/licenses/by-sa/3.0/	</v>
    </spb>
    <spb s="0">
      <v xml:space="preserve">Wikipedia	Wikipedia	Wikipedia	</v>
      <v xml:space="preserve">CC-BY-SA	CC-BY-SA	CC-BY-SA	</v>
      <v xml:space="preserve">http://en.wikipedia.org/wiki/Kenosha,_Wisconsin	http://es.wikipedia.org/wiki/Kenosha	http://it.wikipedia.org/wiki/Kenosha	</v>
      <v xml:space="preserve">http://creativecommons.org/licenses/by-sa/3.0/	http://creativecommons.org/licenses/by-sa/3.0/	http://creativecommons.org/licenses/by-sa/3.0/	</v>
    </spb>
    <spb s="0">
      <v xml:space="preserve">Wikipedia	Wikipedia	Sec	</v>
      <v xml:space="preserve">CC-BY-SA	CC-BY-SA		</v>
      <v xml:space="preserve">http://en.wikipedia.org/wiki/Kenosha,_Wisconsin	http://it.wikipedia.org/wiki/Kenosha	https://www.sec.gov/cgi-bin/browse-edgar?action=getcompany&amp;CIK=0000091440	</v>
      <v xml:space="preserve">http://creativecommons.org/licenses/by-sa/3.0/	http://creativecommons.org/licenses/by-sa/3.0/		</v>
    </spb>
    <spb s="0">
      <v xml:space="preserve">Wikipedia	Wikipedia	</v>
      <v xml:space="preserve">CC-BY-SA	CC-BY-SA	</v>
      <v xml:space="preserve">http://en.wikipedia.org/wiki/Kenosha,_Wisconsin	http://it.wikipedia.org/wiki/Kenosha	</v>
      <v xml:space="preserve">http://creativecommons.org/licenses/by-sa/3.0/	http://creativecommons.org/licenses/by-sa/3.0/	</v>
    </spb>
    <spb s="0">
      <v xml:space="preserve">Wikipedia	</v>
      <v xml:space="preserve">CC-BY-SA	</v>
      <v xml:space="preserve">http://en.wikipedia.org/wiki/Kenosha,_Wisconsin	</v>
      <v xml:space="preserve">http://creativecommons.org/licenses/by-sa/3.0/	</v>
    </spb>
    <spb s="0">
      <v xml:space="preserve">Wikipedia	Wikipedia	Wikipedia	Sec	</v>
      <v xml:space="preserve">CC-BY-SA	CC-BY-SA	CC-BY-SA		</v>
      <v xml:space="preserve">http://en.wikipedia.org/wiki/Kenosha,_Wisconsin	http://it.wikipedia.org/wiki/Kenosha	https://en.wikipedia.org/wiki/Kenosha,_Wisconsin	https://www.sec.gov/cgi-bin/browse-edgar?action=getcompany&amp;CIK=0000091440	</v>
      <v xml:space="preserve">http://creativecommons.org/licenses/by-sa/3.0/	http://creativecommons.org/licenses/by-sa/3.0/	http://creativecommons.org/licenses/by-sa/3.0/		</v>
    </spb>
    <spb s="1">
      <v>3088</v>
      <v>3089</v>
      <v>3090</v>
      <v>3090</v>
      <v>3091</v>
      <v>3089</v>
      <v>3091</v>
      <v>3092</v>
      <v>3092</v>
      <v>3090</v>
    </spb>
    <spb s="0">
      <v xml:space="preserve">Wikipedia	</v>
      <v xml:space="preserve">CC0	</v>
      <v xml:space="preserve">http://en.wikipedia.org/wiki/Kenosha,_Wisconsin	</v>
      <v xml:space="preserve">http://creativecommons.org/publicdomain/zero/1.0/deed.en	</v>
    </spb>
    <spb s="0">
      <v xml:space="preserve">Wikipedia	</v>
      <v xml:space="preserve">CC-BY-SA	</v>
      <v xml:space="preserve">http://en.wikipedia.org/wiki/Ormond_Beach,_Florida	</v>
      <v xml:space="preserve">http://creativecommons.org/licenses/by-sa/3.0/	</v>
    </spb>
    <spb s="0">
      <v xml:space="preserve">Wikipedia	US Census	Facebook	</v>
      <v xml:space="preserve">CC-BY-SA			</v>
      <v xml:space="preserve">http://en.wikipedia.org/wiki/Ormond_Beach,_Florida	http://www.census.gov/quickfacts/table/PST045215/1253150	https://www.facebook.com/cityoformondbeach/	</v>
      <v xml:space="preserve">http://creativecommons.org/licenses/by-sa/3.0/			</v>
    </spb>
    <spb s="0">
      <v xml:space="preserve">Wikipedia	Facebook	</v>
      <v xml:space="preserve">CC-BY-SA		</v>
      <v xml:space="preserve">http://en.wikipedia.org/wiki/Ormond_Beach,_Florida	https://www.facebook.com/cityoformondbeach/	</v>
      <v xml:space="preserve">http://creativecommons.org/licenses/by-sa/3.0/		</v>
    </spb>
    <spb s="26">
      <v>3095</v>
      <v>3096</v>
      <v>3095</v>
      <v>3096</v>
      <v>3095</v>
      <v>3096</v>
      <v>3096</v>
      <v>3097</v>
    </spb>
    <spb s="0">
      <v xml:space="preserve">Wikipedia	</v>
      <v xml:space="preserve">CC-BY-SA	</v>
      <v xml:space="preserve">http://en.wikipedia.org/wiki/Asheville,_North_Carolina	</v>
      <v xml:space="preserve">http://creativecommons.org/licenses/by-sa/3.0/	</v>
    </spb>
    <spb s="0">
      <v xml:space="preserve">Wikipedia	US Census	Sec	</v>
      <v xml:space="preserve">CC-BY-SA			</v>
      <v xml:space="preserve">http://en.wikipedia.org/wiki/Asheville,_North_Carolina	http://www.census.gov/quickfacts/table/RHI125214/3702140	https://www.sec.gov/cgi-bin/browse-edgar?action=getcompany&amp;CIK=0001906545	</v>
      <v xml:space="preserve">http://creativecommons.org/licenses/by-sa/3.0/			</v>
    </spb>
    <spb s="0">
      <v xml:space="preserve">Wikipedia	Wikipedia	</v>
      <v xml:space="preserve">CC-BY-SA	CC-BY-SA	</v>
      <v xml:space="preserve">http://en.wikipedia.org/wiki/Asheville,_North_Carolina	http://it.wikipedia.org/wiki/Asheville	</v>
      <v xml:space="preserve">http://creativecommons.org/licenses/by-sa/3.0/	http://creativecommons.org/licenses/by-sa/3.0/	</v>
    </spb>
    <spb s="0">
      <v xml:space="preserve">Wikipedia	US Census	Wikipedia	Sec	</v>
      <v xml:space="preserve">CC-BY-SA		CC-BY-SA		</v>
      <v xml:space="preserve">http://en.wikipedia.org/wiki/Asheville,_North_Carolina	http://www.census.gov/quickfacts/table/RHI125214/3702140	https://en.wikipedia.org/wiki/Asheville,_North_Carolina	https://www.sec.gov/cgi-bin/browse-edgar?action=getcompany&amp;CIK=0001906545	</v>
      <v xml:space="preserve">http://creativecommons.org/licenses/by-sa/3.0/		http://creativecommons.org/licenses/by-sa/3.0/		</v>
    </spb>
    <spb s="0">
      <v xml:space="preserve">Wikipedia	Wikipedia	</v>
      <v xml:space="preserve">CC-BY-SA	CC-BY-SA	</v>
      <v xml:space="preserve">http://en.wikipedia.org/wiki/Asheville,_North_Carolina	http://es.wikipedia.org/wiki/Asheville	</v>
      <v xml:space="preserve">http://creativecommons.org/licenses/by-sa/3.0/	http://creativecommons.org/licenses/by-sa/3.0/	</v>
    </spb>
    <spb s="1">
      <v>3099</v>
      <v>3100</v>
      <v>3101</v>
      <v>3101</v>
      <v>3099</v>
      <v>3100</v>
      <v>3099</v>
      <v>3102</v>
      <v>3102</v>
      <v>3103</v>
    </spb>
    <spb s="0">
      <v xml:space="preserve">Wikipedia	</v>
      <v xml:space="preserve">Public domain	</v>
      <v xml:space="preserve">http://ja.wikipedia.org/wiki/アシュビル_(ノースカロライナ州)	</v>
      <v xml:space="preserve">http://en.wikipedia.org/wiki/Public_domain	</v>
    </spb>
    <spb s="0">
      <v xml:space="preserve">Wikipedia	</v>
      <v xml:space="preserve">CC-BY-SA	</v>
      <v xml:space="preserve">http://en.wikipedia.org/wiki/Pasadena,_California	</v>
      <v xml:space="preserve">http://creativecommons.org/licenses/by-sa/3.0/	</v>
    </spb>
    <spb s="0">
      <v xml:space="preserve">Wikipedia	Wikipedia	US Census	Sec	</v>
      <v xml:space="preserve">CC-BY-SA	CC-BY-SA			</v>
      <v xml:space="preserve">http://en.wikipedia.org/wiki/Pasadena,_California	http://pt.wikipedia.org/wiki/Pasadena	http://www.census.gov/quickfacts/table/RHI225213/0656000	https://www.sec.gov/cgi-bin/browse-edgar?action=getcompany&amp;CIK=0001847956	</v>
      <v xml:space="preserve">http://creativecommons.org/licenses/by-sa/3.0/	http://creativecommons.org/licenses/by-sa/3.0/			</v>
    </spb>
    <spb s="0">
      <v xml:space="preserve">Wikipedia	Wikipedia	</v>
      <v xml:space="preserve">CC-BY-SA	CC-BY-SA	</v>
      <v xml:space="preserve">http://en.wikipedia.org/wiki/Pasadena,_California	http://it.wikipedia.org/wiki/Pasadena_(California)	</v>
      <v xml:space="preserve">http://creativecommons.org/licenses/by-sa/3.0/	http://creativecommons.org/licenses/by-sa/3.0/	</v>
    </spb>
    <spb s="0">
      <v xml:space="preserve">Wikipedia	US Census	Wikipedia	Sec	</v>
      <v xml:space="preserve">CC-BY-SA		CC-BY-SA		</v>
      <v xml:space="preserve">http://en.wikipedia.org/wiki/Pasadena,_California	http://www.census.gov/quickfacts/table/RHI225213/0656000	https://en.wikipedia.org/wiki/Pasadena,_California	https://www.sec.gov/cgi-bin/browse-edgar?action=getcompany&amp;CIK=0001847956	</v>
      <v xml:space="preserve">http://creativecommons.org/licenses/by-sa/3.0/		http://creativecommons.org/licenses/by-sa/3.0/		</v>
    </spb>
    <spb s="0">
      <v xml:space="preserve">Wikipedia	Wikipedia	US Census	</v>
      <v xml:space="preserve">CC-BY-SA	CC-BY-SA		</v>
      <v xml:space="preserve">http://en.wikipedia.org/wiki/Pasadena,_California	http://fr.wikipedia.org/wiki/Pasadena	http://www.census.gov/quickfacts/table/RHI225213/0656000	</v>
      <v xml:space="preserve">http://creativecommons.org/licenses/by-sa/3.0/	http://creativecommons.org/licenses/by-sa/3.0/		</v>
    </spb>
    <spb s="1">
      <v>3106</v>
      <v>3107</v>
      <v>3108</v>
      <v>3108</v>
      <v>3106</v>
      <v>3107</v>
      <v>3106</v>
      <v>3109</v>
      <v>3109</v>
      <v>3110</v>
    </spb>
    <spb s="0">
      <v xml:space="preserve">Wikipedia	</v>
      <v xml:space="preserve">CC-BY-SA	</v>
      <v xml:space="preserve">http://en.wikipedia.org/wiki/Carpinteria,_California	</v>
      <v xml:space="preserve">http://creativecommons.org/licenses/by-sa/3.0/	</v>
    </spb>
    <spb s="0">
      <v xml:space="preserve">Wikipedia	Wikipedia	</v>
      <v xml:space="preserve">CC-BY-SA	CC-BY-SA	</v>
      <v xml:space="preserve">http://en.wikipedia.org/wiki/Carpinteria,_California	https://en.wikipedia.org/wiki/Carpinteria,_California	</v>
      <v xml:space="preserve">http://creativecommons.org/licenses/by-sa/3.0/	http://creativecommons.org/licenses/by-sa/3.0/	</v>
    </spb>
    <spb s="26">
      <v>3112</v>
      <v>3112</v>
      <v>3112</v>
      <v>3112</v>
      <v>3112</v>
      <v>3113</v>
      <v>3113</v>
      <v>3112</v>
    </spb>
    <spb s="0">
      <v xml:space="preserve">Wikipedia	</v>
      <v xml:space="preserve">CC BY-SA 3.0	</v>
      <v xml:space="preserve">http://en.wikipedia.org/wiki/Carpinteria,_California	</v>
      <v xml:space="preserve">https://creativecommons.org/licenses/by-sa/3.0	</v>
    </spb>
    <spb s="0">
      <v xml:space="preserve">Wikipedia	</v>
      <v xml:space="preserve">CC-BY-SA	</v>
      <v xml:space="preserve">http://en.wikipedia.org/wiki/Matthews,_North_Carolina	</v>
      <v xml:space="preserve">http://creativecommons.org/licenses/by-sa/3.0/	</v>
    </spb>
    <spb s="0">
      <v xml:space="preserve">Wikipedia	Sec	Walkscore	</v>
      <v xml:space="preserve">CC-BY-SA			</v>
      <v xml:space="preserve">http://en.wikipedia.org/wiki/Matthews,_North_Carolina	https://www.sec.gov/cgi-bin/browse-edgar?action=getcompany&amp;CIK=0001316900	https://www.walkscore.com/NC/Matthews	</v>
      <v xml:space="preserve">http://creativecommons.org/licenses/by-sa/3.0/			</v>
    </spb>
    <spb s="0">
      <v xml:space="preserve">Wikipedia	Wikipedia	</v>
      <v xml:space="preserve">CC-BY-SA	CC-BY-SA	</v>
      <v xml:space="preserve">http://en.wikipedia.org/wiki/Matthews,_North_Carolina	http://it.wikipedia.org/wiki/Matthews_(Carolina_del_Nord)	</v>
      <v xml:space="preserve">http://creativecommons.org/licenses/by-sa/3.0/	http://creativecommons.org/licenses/by-sa/3.0/	</v>
    </spb>
    <spb s="0">
      <v xml:space="preserve">Wikipedia	Sec	</v>
      <v xml:space="preserve">CC-BY-SA		</v>
      <v xml:space="preserve">http://en.wikipedia.org/wiki/Matthews,_North_Carolina	https://www.sec.gov/cgi-bin/browse-edgar?action=getcompany&amp;CIK=0001316900	</v>
      <v xml:space="preserve">http://creativecommons.org/licenses/by-sa/3.0/		</v>
    </spb>
    <spb s="0">
      <v xml:space="preserve">Wikipedia	Wikipedia	Wikipedia	</v>
      <v xml:space="preserve">CC-BY-SA	CC-BY-SA	CC-BY-SA	</v>
      <v xml:space="preserve">http://en.wikipedia.org/wiki/Matthews,_North_Carolina	http://es.wikipedia.org/wiki/Matthews	http://fr.wikipedia.org/wiki/Matthews_(Caroline_du_Nord)	</v>
      <v xml:space="preserve">http://creativecommons.org/licenses/by-sa/3.0/	http://creativecommons.org/licenses/by-sa/3.0/	http://creativecommons.org/licenses/by-sa/3.0/	</v>
    </spb>
    <spb s="45">
      <v>3116</v>
      <v>3117</v>
      <v>3118</v>
      <v>3118</v>
      <v>3117</v>
      <v>3116</v>
      <v>3119</v>
      <v>3119</v>
      <v>3120</v>
    </spb>
    <spb s="0">
      <v xml:space="preserve">Wikipedia	</v>
      <v xml:space="preserve">CC BY-SA 2.0	</v>
      <v xml:space="preserve">http://en.wikipedia.org/wiki/Matthews,_North_Carolina	</v>
      <v xml:space="preserve">https://creativecommons.org/licenses/by-sa/2.0	</v>
    </spb>
    <spb s="0">
      <v xml:space="preserve">Wikipedia	</v>
      <v xml:space="preserve">CC-BY-SA	</v>
      <v xml:space="preserve">http://en.wikipedia.org/wiki/Brazil,_Indiana	</v>
      <v xml:space="preserve">http://creativecommons.org/licenses/by-sa/3.0/	</v>
    </spb>
    <spb s="0">
      <v xml:space="preserve">Wikipedia	Wikipedia	</v>
      <v xml:space="preserve">CC-BY-SA	CC-BY-SA	</v>
      <v xml:space="preserve">http://en.wikipedia.org/wiki/Brazil,_Indiana	http://es.wikipedia.org/wiki/Brazil_(Indiana)	</v>
      <v xml:space="preserve">http://creativecommons.org/licenses/by-sa/3.0/	http://creativecommons.org/licenses/by-sa/3.0/	</v>
    </spb>
    <spb s="1">
      <v>3123</v>
      <v>3123</v>
      <v>3124</v>
      <v>3124</v>
      <v>3123</v>
      <v>3123</v>
      <v>3123</v>
      <v>3123</v>
      <v>3123</v>
      <v>3123</v>
    </spb>
    <spb s="0">
      <v xml:space="preserve">Wikipedia	</v>
      <v xml:space="preserve">CC-BY-SA	</v>
      <v xml:space="preserve">http://en.wikipedia.org/wiki/Vienna,_Virginia	</v>
      <v xml:space="preserve">http://creativecommons.org/licenses/by-sa/3.0/	</v>
    </spb>
    <spb s="0">
      <v xml:space="preserve">Wikipedia	Sec	</v>
      <v xml:space="preserve">CC-BY-SA		</v>
      <v xml:space="preserve">http://en.wikipedia.org/wiki/Vienna,_Virginia	https://www.sec.gov/cgi-bin/browse-edgar?action=getcompany&amp;CIK=0001816017	</v>
      <v xml:space="preserve">http://creativecommons.org/licenses/by-sa/3.0/		</v>
    </spb>
    <spb s="0">
      <v xml:space="preserve">Wikipedia	Wikipedia	Sec	</v>
      <v xml:space="preserve">CC-BY-SA	CC-BY-SA		</v>
      <v xml:space="preserve">http://en.wikipedia.org/wiki/Vienna,_Virginia	https://en.wikipedia.org/wiki/Vienna,_Virginia	https://www.sec.gov/cgi-bin/browse-edgar?action=getcompany&amp;CIK=0001816017	</v>
      <v xml:space="preserve">http://creativecommons.org/licenses/by-sa/3.0/	http://creativecommons.org/licenses/by-sa/3.0/		</v>
    </spb>
    <spb s="0">
      <v xml:space="preserve">Wikipedia	Wikipedia	Wikipedia	</v>
      <v xml:space="preserve">CC-BY-SA	CC-BY-SA	CC-BY-SA	</v>
      <v xml:space="preserve">http://en.wikipedia.org/wiki/Vienna,_Virginia	http://es.wikipedia.org/wiki/Vienna_(Virginia)	http://fr.wikipedia.org/wiki/Vienna_(Virginie)	</v>
      <v xml:space="preserve">http://creativecommons.org/licenses/by-sa/3.0/	http://creativecommons.org/licenses/by-sa/3.0/	http://creativecommons.org/licenses/by-sa/3.0/	</v>
    </spb>
    <spb s="30">
      <v>3126</v>
      <v>3127</v>
      <v>3127</v>
      <v>3126</v>
      <v>3128</v>
      <v>3128</v>
      <v>3129</v>
    </spb>
    <spb s="0">
      <v xml:space="preserve">Wikipedia	Walkscore	</v>
      <v xml:space="preserve">CC-BY-SA		</v>
      <v xml:space="preserve">http://en.wikipedia.org/wiki/Woodhaven,_Queens	https://www.walkscore.com/NY/New_York/Woodhaven	</v>
      <v xml:space="preserve">http://creativecommons.org/licenses/by-sa/3.0/		</v>
    </spb>
    <spb s="0">
      <v xml:space="preserve">Wikipedia	</v>
      <v xml:space="preserve">CC-BY-SA	</v>
      <v xml:space="preserve">http://en.wikipedia.org/wiki/Woodhaven,_Queens	</v>
      <v xml:space="preserve">http://creativecommons.org/licenses/by-sa/3.0/	</v>
    </spb>
    <spb s="72">
      <v>3131</v>
      <v>3132</v>
      <v>3131</v>
      <v>3132</v>
      <v>3132</v>
      <v>3132</v>
    </spb>
    <spb s="2">
      <v>50</v>
      <v>Name</v>
      <v>LearnMoreOnLink</v>
    </spb>
    <spb s="0">
      <v xml:space="preserve">Wikipedia	</v>
      <v xml:space="preserve">CC-BY-SA	</v>
      <v xml:space="preserve">http://en.wikipedia.org/wiki/Lockport,_Illinois	</v>
      <v xml:space="preserve">http://creativecommons.org/licenses/by-sa/3.0/	</v>
    </spb>
    <spb s="0">
      <v xml:space="preserve">Wikipedia	Walkscore	</v>
      <v xml:space="preserve">CC-BY-SA		</v>
      <v xml:space="preserve">http://en.wikipedia.org/wiki/Lockport,_Illinois	https://www.walkscore.com/IL/Lockport	</v>
      <v xml:space="preserve">http://creativecommons.org/licenses/by-sa/3.0/		</v>
    </spb>
    <spb s="0">
      <v xml:space="preserve">Wikipedia	Wikipedia	</v>
      <v xml:space="preserve">CC-BY-SA	CC-BY-SA	</v>
      <v xml:space="preserve">http://en.wikipedia.org/wiki/Lockport,_Illinois	https://en.wikipedia.org/wiki/Lockport,_Illinois	</v>
      <v xml:space="preserve">http://creativecommons.org/licenses/by-sa/3.0/	http://creativecommons.org/licenses/by-sa/3.0/	</v>
    </spb>
    <spb s="26">
      <v>3135</v>
      <v>3136</v>
      <v>3135</v>
      <v>3136</v>
      <v>3135</v>
      <v>3137</v>
      <v>3137</v>
      <v>3135</v>
    </spb>
    <spb s="0">
      <v xml:space="preserve">Wikipedia	</v>
      <v xml:space="preserve">CC BY-SA 3.0	</v>
      <v xml:space="preserve">http://zh.wikipedia.org/wiki/洛克波特_(伊利諾伊州)	</v>
      <v xml:space="preserve">https://creativecommons.org/licenses/by-sa/3.0	</v>
    </spb>
    <spb s="0">
      <v xml:space="preserve">Wikipedia	</v>
      <v xml:space="preserve">CC-BY-SA	</v>
      <v xml:space="preserve">http://en.wikipedia.org/wiki/Port_Neches,_Texas	</v>
      <v xml:space="preserve">http://creativecommons.org/licenses/by-sa/3.0/	</v>
    </spb>
    <spb s="0">
      <v xml:space="preserve">Wikipedia	Wikipedia	</v>
      <v xml:space="preserve">CC-BY-SA	CC-BY-SA	</v>
      <v xml:space="preserve">http://en.wikipedia.org/wiki/Port_Neches,_Texas	http://fr.wikipedia.org/wiki/Port_Neches	</v>
      <v xml:space="preserve">http://creativecommons.org/licenses/by-sa/3.0/	http://creativecommons.org/licenses/by-sa/3.0/	</v>
    </spb>
    <spb s="45">
      <v>3140</v>
      <v>3140</v>
      <v>3140</v>
      <v>3140</v>
      <v>3140</v>
      <v>3140</v>
      <v>3140</v>
      <v>3140</v>
      <v>3141</v>
    </spb>
    <spb s="0">
      <v xml:space="preserve">Wikipedia	</v>
      <v xml:space="preserve">CC-BY-SA	</v>
      <v xml:space="preserve">http://en.wikipedia.org/wiki/Vega_Alta,_Puerto_Rico	</v>
      <v xml:space="preserve">http://creativecommons.org/licenses/by-sa/3.0/	</v>
    </spb>
    <spb s="0">
      <v xml:space="preserve">Wikipedia	Wikipedia	</v>
      <v xml:space="preserve">CC-BY-SA	CC-BY-SA	</v>
      <v xml:space="preserve">http://en.wikipedia.org/wiki/Vega_Alta,_Puerto_Rico	http://es.wikipedia.org/wiki/Vega_Alta_(Puerto_Rico)	</v>
      <v xml:space="preserve">http://creativecommons.org/licenses/by-sa/3.0/	http://creativecommons.org/licenses/by-sa/3.0/	</v>
    </spb>
    <spb s="17">
      <v>3143</v>
      <v>3143</v>
      <v>3143</v>
      <v>3143</v>
      <v>3143</v>
      <v>3144</v>
    </spb>
    <spb s="0">
      <v xml:space="preserve">Wikipedia	</v>
      <v xml:space="preserve">CC-BY-SA	</v>
      <v xml:space="preserve">http://en.wikipedia.org/wiki/Enid,_Oklahoma	</v>
      <v xml:space="preserve">http://creativecommons.org/licenses/by-sa/3.0/	</v>
    </spb>
    <spb s="0">
      <v xml:space="preserve">Wikipedia	Wikipedia	US Census	Walkscore	</v>
      <v xml:space="preserve">CC-BY-SA	CC-BY-SA			</v>
      <v xml:space="preserve">http://en.wikipedia.org/wiki/Enid,_Oklahoma	http://nl.wikipedia.org/wiki/Enid	http://www.census.gov/quickfacts/table/PST120214/4023950	https://www.walkscore.com/OK/Enid	</v>
      <v xml:space="preserve">http://creativecommons.org/licenses/by-sa/3.0/	http://creativecommons.org/licenses/by-sa/3.0/			</v>
    </spb>
    <spb s="0">
      <v xml:space="preserve">Wikipedia	Wikipedia	</v>
      <v xml:space="preserve">CC-BY-SA	CC-BY-SA	</v>
      <v xml:space="preserve">http://en.wikipedia.org/wiki/Enid,_Oklahoma	http://it.wikipedia.org/wiki/Enid_(Oklahoma)	</v>
      <v xml:space="preserve">http://creativecommons.org/licenses/by-sa/3.0/	http://creativecommons.org/licenses/by-sa/3.0/	</v>
    </spb>
    <spb s="0">
      <v xml:space="preserve">Wikipedia	US Census	Wikipedia	</v>
      <v xml:space="preserve">CC-BY-SA		CC-BY-SA	</v>
      <v xml:space="preserve">http://en.wikipedia.org/wiki/Enid,_Oklahoma	http://www.census.gov/quickfacts/table/PST120214/4023950	https://en.wikipedia.org/wiki/Enid,_Oklahoma	</v>
      <v xml:space="preserve">http://creativecommons.org/licenses/by-sa/3.0/		http://creativecommons.org/licenses/by-sa/3.0/	</v>
    </spb>
    <spb s="0">
      <v xml:space="preserve">Wikipedia	Wikipedia	</v>
      <v xml:space="preserve">CC-BY-SA	CC-BY-SA	</v>
      <v xml:space="preserve">http://en.wikipedia.org/wiki/Enid,_Oklahoma	http://fr.wikipedia.org/wiki/Enid	</v>
      <v xml:space="preserve">http://creativecommons.org/licenses/by-sa/3.0/	http://creativecommons.org/licenses/by-sa/3.0/	</v>
    </spb>
    <spb s="45">
      <v>3146</v>
      <v>3147</v>
      <v>3148</v>
      <v>3148</v>
      <v>3147</v>
      <v>3146</v>
      <v>3149</v>
      <v>3149</v>
      <v>3150</v>
    </spb>
    <spb s="0">
      <v xml:space="preserve">Wikipedia	Wikipedia	</v>
      <v xml:space="preserve">CC-BY-SA	CC-BY-SA	</v>
      <v xml:space="preserve">http://en.wikipedia.org/wiki/DeForest,_Wisconsin	http://de.wikipedia.org/wiki/DeForest_(Wisconsin)	</v>
      <v xml:space="preserve">http://creativecommons.org/licenses/by-sa/3.0/	http://creativecommons.org/licenses/by-sa/3.0/	</v>
    </spb>
    <spb s="0">
      <v xml:space="preserve">Wikipedia	</v>
      <v xml:space="preserve">CC-BY-SA	</v>
      <v xml:space="preserve">http://en.wikipedia.org/wiki/DeForest,_Wisconsin	</v>
      <v xml:space="preserve">http://creativecommons.org/licenses/by-sa/3.0/	</v>
    </spb>
    <spb s="26">
      <v>3152</v>
      <v>3153</v>
      <v>3153</v>
      <v>3153</v>
      <v>3153</v>
      <v>3153</v>
      <v>3153</v>
      <v>3153</v>
    </spb>
    <spb s="0">
      <v xml:space="preserve">Wikipedia	</v>
      <v xml:space="preserve">CC-BY-SA	</v>
      <v xml:space="preserve">http://en.wikipedia.org/wiki/Kent,_Washington	</v>
      <v xml:space="preserve">http://creativecommons.org/licenses/by-sa/3.0/	</v>
    </spb>
    <spb s="0">
      <v xml:space="preserve">Wikipedia	Wikidata	US Census	</v>
      <v xml:space="preserve">CC-BY-SA			</v>
      <v xml:space="preserve">http://en.wikipedia.org/wiki/Kent,_Washington	https://www.wikidata.org/wiki/Q223841	http://www.census.gov/quickfacts/table/PST045215/5335415	</v>
      <v xml:space="preserve">http://creativecommons.org/licenses/by-sa/3.0/			</v>
    </spb>
    <spb s="0">
      <v xml:space="preserve">Wikipedia	Wikipedia	</v>
      <v xml:space="preserve">CC-BY-SA	CC-BY-SA	</v>
      <v xml:space="preserve">http://en.wikipedia.org/wiki/Kent,_Washington	http://it.wikipedia.org/wiki/Kent_(Washington)	</v>
      <v xml:space="preserve">http://creativecommons.org/licenses/by-sa/3.0/	http://creativecommons.org/licenses/by-sa/3.0/	</v>
    </spb>
    <spb s="0">
      <v xml:space="preserve">Wikipedia	US Census	Wikipedia	</v>
      <v xml:space="preserve">CC-BY-SA		CC-BY-SA	</v>
      <v xml:space="preserve">http://en.wikipedia.org/wiki/Kent,_Washington	http://www.census.gov/quickfacts/table/PST045215/5335415	https://en.wikipedia.org/wiki/Kent,_Washington	</v>
      <v xml:space="preserve">http://creativecommons.org/licenses/by-sa/3.0/		http://creativecommons.org/licenses/by-sa/3.0/	</v>
    </spb>
    <spb s="0">
      <v xml:space="preserve">Wikipedia	Wikipedia	</v>
      <v xml:space="preserve">CC-BY-SA	CC-BY-SA	</v>
      <v xml:space="preserve">http://en.wikipedia.org/wiki/Kent,_Washington	http://es.wikipedia.org/wiki/Kent_(Washington)	</v>
      <v xml:space="preserve">http://creativecommons.org/licenses/by-sa/3.0/	http://creativecommons.org/licenses/by-sa/3.0/	</v>
    </spb>
    <spb s="1">
      <v>3155</v>
      <v>3156</v>
      <v>3157</v>
      <v>3157</v>
      <v>3155</v>
      <v>3156</v>
      <v>3155</v>
      <v>3158</v>
      <v>3158</v>
      <v>3159</v>
    </spb>
    <spb s="0">
      <v xml:space="preserve">Wikipedia	</v>
      <v xml:space="preserve">Public domain	</v>
      <v xml:space="preserve">http://en.wikipedia.org/wiki/Kent,_Washington	</v>
      <v xml:space="preserve">http://en.wikipedia.org/wiki/Public_domain	</v>
    </spb>
    <spb s="0">
      <v xml:space="preserve">Wikipedia	Wikipedia	</v>
      <v xml:space="preserve">CC-BY-SA	CC-BY-SA	</v>
      <v xml:space="preserve">http://en.wikipedia.org/wiki/Inver_Grove_Heights,_Minnesota	http://fr.wikipedia.org/wiki/Inver_Grove_Heights	</v>
      <v xml:space="preserve">http://creativecommons.org/licenses/by-sa/3.0/	http://creativecommons.org/licenses/by-sa/3.0/	</v>
    </spb>
    <spb s="0">
      <v xml:space="preserve">Wikipedia	Sec	</v>
      <v xml:space="preserve">CC-BY-SA		</v>
      <v xml:space="preserve">http://en.wikipedia.org/wiki/Inver_Grove_Heights,_Minnesota	https://www.sec.gov/cgi-bin/browse-edgar?action=getcompany&amp;CIK=0000823277	</v>
      <v xml:space="preserve">http://creativecommons.org/licenses/by-sa/3.0/		</v>
    </spb>
    <spb s="0">
      <v xml:space="preserve">Wikipedia	</v>
      <v xml:space="preserve">CC-BY-SA	</v>
      <v xml:space="preserve">http://en.wikipedia.org/wiki/Inver_Grove_Heights,_Minnesota	</v>
      <v xml:space="preserve">http://creativecommons.org/licenses/by-sa/3.0/	</v>
    </spb>
    <spb s="26">
      <v>3162</v>
      <v>3163</v>
      <v>3164</v>
      <v>3163</v>
      <v>3164</v>
      <v>3163</v>
      <v>3163</v>
      <v>3162</v>
    </spb>
    <spb s="0">
      <v xml:space="preserve">Wikipedia	</v>
      <v xml:space="preserve">CC-BY-SA-3.0	</v>
      <v xml:space="preserve">http://de.wikipedia.org/wiki/Inver_Grove_Heights	</v>
      <v xml:space="preserve">http://creativecommons.org/licenses/by-sa/3.0/	</v>
    </spb>
    <spb s="0">
      <v xml:space="preserve">Wikipedia	</v>
      <v xml:space="preserve">CC-BY-SA	</v>
      <v xml:space="preserve">http://en.wikipedia.org/wiki/Roseville,_California	</v>
      <v xml:space="preserve">http://creativecommons.org/licenses/by-sa/3.0/	</v>
    </spb>
    <spb s="0">
      <v xml:space="preserve">Wikipedia	Sec	</v>
      <v xml:space="preserve">CC-BY-SA		</v>
      <v xml:space="preserve">http://en.wikipedia.org/wiki/Roseville,_California	https://www.sec.gov/cgi-bin/browse-edgar?action=getcompany&amp;CIK=0001802516	</v>
      <v xml:space="preserve">http://creativecommons.org/licenses/by-sa/3.0/		</v>
    </spb>
    <spb s="0">
      <v xml:space="preserve">Wikipedia	Wikipedia	Sec	</v>
      <v xml:space="preserve">CC-BY-SA	CC-BY-SA		</v>
      <v xml:space="preserve">http://en.wikipedia.org/wiki/Roseville,_California	https://en.wikipedia.org/wiki/Roseville,_California	https://www.sec.gov/cgi-bin/browse-edgar?action=getcompany&amp;CIK=0001802516	</v>
      <v xml:space="preserve">http://creativecommons.org/licenses/by-sa/3.0/	http://creativecommons.org/licenses/by-sa/3.0/		</v>
    </spb>
    <spb s="45">
      <v>3167</v>
      <v>3168</v>
      <v>3167</v>
      <v>3167</v>
      <v>3168</v>
      <v>3167</v>
      <v>3169</v>
      <v>3169</v>
      <v>3167</v>
    </spb>
    <spb s="0">
      <v xml:space="preserve">Wikipedia	</v>
      <v xml:space="preserve">CC BY-SA 2.5	</v>
      <v xml:space="preserve">http://ko.wikipedia.org/wiki/로즈빌_(캘리포니아주)	</v>
      <v xml:space="preserve">https://creativecommons.org/licenses/by-sa/2.5	</v>
    </spb>
    <spb s="0">
      <v xml:space="preserve">Wikipedia	</v>
      <v xml:space="preserve">CC-BY-SA	</v>
      <v xml:space="preserve">http://en.wikipedia.org/wiki/Niceville,_Florida	</v>
      <v xml:space="preserve">http://creativecommons.org/licenses/by-sa/3.0/	</v>
    </spb>
    <spb s="0">
      <v xml:space="preserve">Wikipedia	US Census	Sec	</v>
      <v xml:space="preserve">CC-BY-SA			</v>
      <v xml:space="preserve">http://en.wikipedia.org/wiki/Niceville,_Florida	http://www.census.gov/quickfacts/table/SEX255213/1248750	https://www.sec.gov/cgi-bin/browse-edgar?action=getcompany&amp;CIK=0001453356	</v>
      <v xml:space="preserve">http://creativecommons.org/licenses/by-sa/3.0/			</v>
    </spb>
    <spb s="0">
      <v xml:space="preserve">Wikipedia	Wikipedia	</v>
      <v xml:space="preserve">CC-BY-SA	CC-BY-SA	</v>
      <v xml:space="preserve">http://en.wikipedia.org/wiki/Niceville,_Florida	http://fr.wikipedia.org/wiki/Niceville	</v>
      <v xml:space="preserve">http://creativecommons.org/licenses/by-sa/3.0/	http://creativecommons.org/licenses/by-sa/3.0/	</v>
    </spb>
    <spb s="1">
      <v>3172</v>
      <v>3173</v>
      <v>3172</v>
      <v>3172</v>
      <v>3172</v>
      <v>3173</v>
      <v>3172</v>
      <v>3173</v>
      <v>3173</v>
      <v>3174</v>
    </spb>
    <spb s="0">
      <v xml:space="preserve">Wikipedia	</v>
      <v xml:space="preserve">CC-BY-SA-3.0	</v>
      <v xml:space="preserve">http://zh.wikipedia.org/wiki/尼斯维尔_(佛罗里达州)	</v>
      <v xml:space="preserve">http://creativecommons.org/licenses/by-sa/3.0/	</v>
    </spb>
    <spb s="0">
      <v xml:space="preserve">Wikipedia	</v>
      <v xml:space="preserve">CC-BY-SA	</v>
      <v xml:space="preserve">http://en.wikipedia.org/wiki/Grant-Valkaria,_Florida	</v>
      <v xml:space="preserve">http://creativecommons.org/licenses/by-sa/3.0/	</v>
    </spb>
    <spb s="26">
      <v>3177</v>
      <v>3177</v>
      <v>3177</v>
      <v>3177</v>
      <v>3177</v>
      <v>3177</v>
      <v>3177</v>
      <v>3177</v>
    </spb>
    <spb s="0">
      <v xml:space="preserve">Lacanadaflintridge	</v>
      <v xml:space="preserve">	</v>
      <v xml:space="preserve">http://www.lacanadaflintridge.com/	</v>
      <v xml:space="preserve">	</v>
    </spb>
    <spb s="0">
      <v xml:space="preserve">Wikipedia	Lacanadaflintridge	Facebook	Walkscore	</v>
      <v xml:space="preserve">CC-BY-SA				</v>
      <v xml:space="preserve">http://en.wikipedia.org/wiki/La_Cañada_Flintridge,_California	http://www.lacanadaflintridge.com/	https://www.facebook.com/cityoflacanadaflintridge	https://www.walkscore.com/CA/La_Ca%C3%B1ada_Flintridge	</v>
      <v xml:space="preserve">http://creativecommons.org/licenses/by-sa/3.0/				</v>
    </spb>
    <spb s="0">
      <v xml:space="preserve">Wikipedia	</v>
      <v xml:space="preserve">CC-BY-SA	</v>
      <v xml:space="preserve">http://en.wikipedia.org/wiki/La_Cañada_Flintridge,_California	</v>
      <v xml:space="preserve">http://creativecommons.org/licenses/by-sa/3.0/	</v>
    </spb>
    <spb s="0">
      <v xml:space="preserve">Wikipedia	Lacanadaflintridge	Wikipedia	Facebook	</v>
      <v xml:space="preserve">CC-BY-SA		CC-BY-SA		</v>
      <v xml:space="preserve">http://en.wikipedia.org/wiki/La_Cañada_Flintridge,_California	http://www.lacanadaflintridge.com/	https://en.wikipedia.org/wiki/La_Cañada_Flintridge,_California	https://www.facebook.com/cityoflacanadaflintridge	</v>
      <v xml:space="preserve">http://creativecommons.org/licenses/by-sa/3.0/		http://creativecommons.org/licenses/by-sa/3.0/		</v>
    </spb>
    <spb s="0">
      <v xml:space="preserve">Wikipedia	Lacanadaflintridge	Facebook	</v>
      <v xml:space="preserve">CC-BY-SA			</v>
      <v xml:space="preserve">http://en.wikipedia.org/wiki/La_Cañada_Flintridge,_California	http://www.lacanadaflintridge.com/	https://www.facebook.com/cityoflacanadaflintridge	</v>
      <v xml:space="preserve">http://creativecommons.org/licenses/by-sa/3.0/			</v>
    </spb>
    <spb s="26">
      <v>3179</v>
      <v>3180</v>
      <v>3181</v>
      <v>3180</v>
      <v>3181</v>
      <v>3182</v>
      <v>3182</v>
      <v>3183</v>
    </spb>
    <spb s="0">
      <v xml:space="preserve">Wikipedia	Wikipedia	</v>
      <v xml:space="preserve">CC-BY-SA	CC-BY-SA	</v>
      <v xml:space="preserve">http://en.wikipedia.org/wiki/Bondurant,_Iowa	http://es.wikipedia.org/wiki/Bondurant_(Iowa)	</v>
      <v xml:space="preserve">http://creativecommons.org/licenses/by-sa/3.0/	http://creativecommons.org/licenses/by-sa/3.0/	</v>
    </spb>
    <spb s="0">
      <v xml:space="preserve">Wikipedia	</v>
      <v xml:space="preserve">CC-BY-SA	</v>
      <v xml:space="preserve">http://en.wikipedia.org/wiki/Bondurant,_Iowa	</v>
      <v xml:space="preserve">http://creativecommons.org/licenses/by-sa/3.0/	</v>
    </spb>
    <spb s="1">
      <v>3185</v>
      <v>3186</v>
      <v>3186</v>
      <v>3186</v>
      <v>3186</v>
      <v>3186</v>
      <v>3186</v>
      <v>3186</v>
      <v>3186</v>
      <v>3185</v>
    </spb>
    <spb s="0">
      <v xml:space="preserve">Wikipedia	</v>
      <v xml:space="preserve">CC-BY-SA	</v>
      <v xml:space="preserve">http://en.wikipedia.org/wiki/Pleasant_Grove,_Utah	</v>
      <v xml:space="preserve">http://creativecommons.org/licenses/by-sa/3.0/	</v>
    </spb>
    <spb s="0">
      <v xml:space="preserve">Wikipedia	Wikipedia	</v>
      <v xml:space="preserve">CC-BY-SA	CC-BY-SA	</v>
      <v xml:space="preserve">http://en.wikipedia.org/wiki/Pleasant_Grove,_Utah	http://it.wikipedia.org/wiki/Pleasant_Grove_(Utah)	</v>
      <v xml:space="preserve">http://creativecommons.org/licenses/by-sa/3.0/	http://creativecommons.org/licenses/by-sa/3.0/	</v>
    </spb>
    <spb s="0">
      <v xml:space="preserve">Wikipedia	Wikipedia	</v>
      <v xml:space="preserve">CC-BY-SA	CC-BY-SA	</v>
      <v xml:space="preserve">http://en.wikipedia.org/wiki/Pleasant_Grove,_Utah	https://en.wikipedia.org/wiki/Pleasant_Grove,_Utah	</v>
      <v xml:space="preserve">http://creativecommons.org/licenses/by-sa/3.0/	http://creativecommons.org/licenses/by-sa/3.0/	</v>
    </spb>
    <spb s="1">
      <v>3188</v>
      <v>3188</v>
      <v>3189</v>
      <v>3189</v>
      <v>3188</v>
      <v>3188</v>
      <v>3188</v>
      <v>3190</v>
      <v>3190</v>
      <v>3188</v>
    </spb>
    <spb s="0">
      <v xml:space="preserve">Wikipedia	</v>
      <v xml:space="preserve">CC-BY-SA	</v>
      <v xml:space="preserve">http://en.wikipedia.org/wiki/Manahawkin,_New_Jersey	</v>
      <v xml:space="preserve">http://creativecommons.org/licenses/by-sa/3.0/	</v>
    </spb>
    <spb s="1">
      <v>3192</v>
      <v>3192</v>
      <v>3192</v>
      <v>3192</v>
      <v>3192</v>
      <v>3192</v>
      <v>3192</v>
      <v>3192</v>
      <v>3192</v>
      <v>3192</v>
    </spb>
    <spb s="0">
      <v xml:space="preserve">Wikipedia	</v>
      <v xml:space="preserve">CC-BY-SA-3.0	</v>
      <v xml:space="preserve">http://en.wikipedia.org/wiki/Manahawkin,_New_Jersey	</v>
      <v xml:space="preserve">http://creativecommons.org/licenses/by-sa/3.0/	</v>
    </spb>
    <spb s="0">
      <v xml:space="preserve">Wikipedia	</v>
      <v xml:space="preserve">CC-BY-SA	</v>
      <v xml:space="preserve">http://en.wikipedia.org/wiki/Brampton	</v>
      <v xml:space="preserve">http://creativecommons.org/licenses/by-sa/3.0/	</v>
    </spb>
    <spb s="0">
      <v xml:space="preserve">Wikipedia	Walkscore	</v>
      <v xml:space="preserve">CC-BY-SA		</v>
      <v xml:space="preserve">http://en.wikipedia.org/wiki/Brampton	https://www.walkscore.com/CA-ON/Brampton	</v>
      <v xml:space="preserve">http://creativecommons.org/licenses/by-sa/3.0/		</v>
    </spb>
    <spb s="0">
      <v xml:space="preserve">Wikipedia	Wikipedia	</v>
      <v xml:space="preserve">CC-BY-SA	CC-BY-SA	</v>
      <v xml:space="preserve">http://en.wikipedia.org/wiki/Brampton	http://it.wikipedia.org/wiki/Brampton_(Canada)	</v>
      <v xml:space="preserve">http://creativecommons.org/licenses/by-sa/3.0/	http://creativecommons.org/licenses/by-sa/3.0/	</v>
    </spb>
    <spb s="0">
      <v xml:space="preserve">Wikipedia	Wikipedia	Walkscore	</v>
      <v xml:space="preserve">CC-BY-SA	CC-BY-SA		</v>
      <v xml:space="preserve">http://en.wikipedia.org/wiki/Brampton	https://en.wikipedia.org/wiki/Brampton	https://www.walkscore.com/CA-ON/Brampton	</v>
      <v xml:space="preserve">http://creativecommons.org/licenses/by-sa/3.0/	http://creativecommons.org/licenses/by-sa/3.0/		</v>
    </spb>
    <spb s="1">
      <v>3195</v>
      <v>3196</v>
      <v>3197</v>
      <v>3197</v>
      <v>3195</v>
      <v>3196</v>
      <v>3195</v>
      <v>3198</v>
      <v>3196</v>
      <v>3195</v>
    </spb>
    <spb s="0">
      <v xml:space="preserve">Wikipedia	</v>
      <v xml:space="preserve">CC BY-SA 3.0	</v>
      <v xml:space="preserve">http://en.wikipedia.org/wiki/Brampton	</v>
      <v xml:space="preserve">https://creativecommons.org/licenses/by-sa/3.0	</v>
    </spb>
    <spb s="0">
      <v xml:space="preserve">Wikipedia	</v>
      <v xml:space="preserve">CC-BY-SA	</v>
      <v xml:space="preserve">http://en.wikipedia.org/wiki/New_Berlin,_Illinois	</v>
      <v xml:space="preserve">http://creativecommons.org/licenses/by-sa/3.0/	</v>
    </spb>
    <spb s="1">
      <v>3201</v>
      <v>3201</v>
      <v>3201</v>
      <v>3201</v>
      <v>3201</v>
      <v>3201</v>
      <v>3201</v>
      <v>3201</v>
      <v>3201</v>
      <v>3201</v>
    </spb>
    <spb s="0">
      <v xml:space="preserve">Wikipedia	Wikipedia	</v>
      <v xml:space="preserve">CC-BY-SA	CC-BY-SA	</v>
      <v xml:space="preserve">http://en.wikipedia.org/wiki/Savage,_Minnesota	http://de.wikipedia.org/wiki/Savage_(Minnesota)	</v>
      <v xml:space="preserve">http://creativecommons.org/licenses/by-sa/3.0/	http://creativecommons.org/licenses/by-sa/3.0/	</v>
    </spb>
    <spb s="0">
      <v xml:space="preserve">Wikipedia	US Census	</v>
      <v xml:space="preserve">CC-BY-SA		</v>
      <v xml:space="preserve">http://en.wikipedia.org/wiki/Savage,_Minnesota	http://www.census.gov/quickfacts/table/PST120214/2758738	</v>
      <v xml:space="preserve">http://creativecommons.org/licenses/by-sa/3.0/		</v>
    </spb>
    <spb s="0">
      <v xml:space="preserve">Wikipedia	</v>
      <v xml:space="preserve">CC-BY-SA	</v>
      <v xml:space="preserve">http://en.wikipedia.org/wiki/Savage,_Minnesota	</v>
      <v xml:space="preserve">http://creativecommons.org/licenses/by-sa/3.0/	</v>
    </spb>
    <spb s="0">
      <v xml:space="preserve">Wikipedia	US Census	Wikipedia	</v>
      <v xml:space="preserve">CC-BY-SA		CC-BY-SA	</v>
      <v xml:space="preserve">http://en.wikipedia.org/wiki/Savage,_Minnesota	http://www.census.gov/quickfacts/table/PST120214/2758738	https://en.wikipedia.org/wiki/Savage,_Minnesota	</v>
      <v xml:space="preserve">http://creativecommons.org/licenses/by-sa/3.0/		http://creativecommons.org/licenses/by-sa/3.0/	</v>
    </spb>
    <spb s="1">
      <v>3203</v>
      <v>3204</v>
      <v>3205</v>
      <v>3205</v>
      <v>3205</v>
      <v>3204</v>
      <v>3205</v>
      <v>3206</v>
      <v>3206</v>
      <v>3205</v>
    </spb>
    <spb s="0">
      <v xml:space="preserve">Wikipedia	</v>
      <v xml:space="preserve">CC-BY-SA	</v>
      <v xml:space="preserve">http://en.wikipedia.org/wiki/Chagrin_Falls,_Ohio	</v>
      <v xml:space="preserve">http://creativecommons.org/licenses/by-sa/3.0/	</v>
    </spb>
    <spb s="30">
      <v>3208</v>
      <v>3208</v>
      <v>3208</v>
      <v>3208</v>
      <v>3208</v>
      <v>3208</v>
      <v>3208</v>
    </spb>
    <spb s="0">
      <v xml:space="preserve">Wikipedia	</v>
      <v xml:space="preserve">CC-BY-SA	</v>
      <v xml:space="preserve">http://en.wikipedia.org/wiki/Cary,_Illinois	</v>
      <v xml:space="preserve">http://creativecommons.org/licenses/by-sa/3.0/	</v>
    </spb>
    <spb s="0">
      <v xml:space="preserve">Wikipedia	US Census	Walkscore	</v>
      <v xml:space="preserve">CC-BY-SA			</v>
      <v xml:space="preserve">http://en.wikipedia.org/wiki/Cary,_Illinois	http://www.census.gov/quickfacts/table/RHI225213/1711592	https://www.walkscore.com/IL/Cary	</v>
      <v xml:space="preserve">http://creativecommons.org/licenses/by-sa/3.0/			</v>
    </spb>
    <spb s="0">
      <v xml:space="preserve">Wikipedia	Wikipedia	</v>
      <v xml:space="preserve">CC-BY-SA	CC-BY-SA	</v>
      <v xml:space="preserve">http://en.wikipedia.org/wiki/Cary,_Illinois	http://it.wikipedia.org/wiki/Cary_(Illinois)	</v>
      <v xml:space="preserve">http://creativecommons.org/licenses/by-sa/3.0/	http://creativecommons.org/licenses/by-sa/3.0/	</v>
    </spb>
    <spb s="0">
      <v xml:space="preserve">Wikipedia	US Census	</v>
      <v xml:space="preserve">CC-BY-SA		</v>
      <v xml:space="preserve">http://en.wikipedia.org/wiki/Cary,_Illinois	http://www.census.gov/quickfacts/table/RHI225213/1711592	</v>
      <v xml:space="preserve">http://creativecommons.org/licenses/by-sa/3.0/		</v>
    </spb>
    <spb s="0">
      <v xml:space="preserve">Wikipedia	Wikipedia	</v>
      <v xml:space="preserve">CC-BY-SA	CC-BY-SA	</v>
      <v xml:space="preserve">http://en.wikipedia.org/wiki/Cary,_Illinois	http://fr.wikipedia.org/wiki/Cary_(Illinois)	</v>
      <v xml:space="preserve">http://creativecommons.org/licenses/by-sa/3.0/	http://creativecommons.org/licenses/by-sa/3.0/	</v>
    </spb>
    <spb s="1">
      <v>3210</v>
      <v>3211</v>
      <v>3212</v>
      <v>3212</v>
      <v>3210</v>
      <v>3211</v>
      <v>3210</v>
      <v>3213</v>
      <v>3213</v>
      <v>3214</v>
    </spb>
    <spb s="0">
      <v xml:space="preserve">Wikipedia	</v>
      <v xml:space="preserve">CC-BY-SA	</v>
      <v xml:space="preserve">http://en.wikipedia.org/wiki/Edwardsville,_Illinois	</v>
      <v xml:space="preserve">http://creativecommons.org/licenses/by-sa/3.0/	</v>
    </spb>
    <spb s="0">
      <v xml:space="preserve">Wikipedia	Wikipedia	</v>
      <v xml:space="preserve">CC-BY-SA	CC-BY-SA	</v>
      <v xml:space="preserve">http://en.wikipedia.org/wiki/Edwardsville,_Illinois	http://it.wikipedia.org/wiki/Edwardsville_(Illinois)	</v>
      <v xml:space="preserve">http://creativecommons.org/licenses/by-sa/3.0/	http://creativecommons.org/licenses/by-sa/3.0/	</v>
    </spb>
    <spb s="0">
      <v xml:space="preserve">Wikipedia	Wikipedia	</v>
      <v xml:space="preserve">CC-BY-SA	CC-BY-SA	</v>
      <v xml:space="preserve">http://en.wikipedia.org/wiki/Edwardsville,_Illinois	https://en.wikipedia.org/wiki/Edwardsville,_Illinois	</v>
      <v xml:space="preserve">http://creativecommons.org/licenses/by-sa/3.0/	http://creativecommons.org/licenses/by-sa/3.0/	</v>
    </spb>
    <spb s="1">
      <v>3216</v>
      <v>3216</v>
      <v>3217</v>
      <v>3217</v>
      <v>3216</v>
      <v>3216</v>
      <v>3216</v>
      <v>3218</v>
      <v>3218</v>
      <v>3216</v>
    </spb>
    <spb s="0">
      <v xml:space="preserve">Wikipedia	</v>
      <v xml:space="preserve">Public domain	</v>
      <v xml:space="preserve">http://en.wikipedia.org/wiki/Edwardsville,_Illinois	</v>
      <v xml:space="preserve">http://en.wikipedia.org/wiki/Public_domain	</v>
    </spb>
    <spb s="0">
      <v xml:space="preserve">Wikipedia	</v>
      <v xml:space="preserve">CC-BY-SA	</v>
      <v xml:space="preserve">http://en.wikipedia.org/wiki/Mars,_Pennsylvania	</v>
      <v xml:space="preserve">http://creativecommons.org/licenses/by-sa/3.0/	</v>
    </spb>
    <spb s="0">
      <v xml:space="preserve">Wikipedia	Wikipedia	</v>
      <v xml:space="preserve">CC-BY-SA	CC-BY-SA	</v>
      <v xml:space="preserve">http://en.wikipedia.org/wiki/Mars,_Pennsylvania	https://en.wikipedia.org/wiki/Mars,_Pennsylvania	</v>
      <v xml:space="preserve">http://creativecommons.org/licenses/by-sa/3.0/	http://creativecommons.org/licenses/by-sa/3.0/	</v>
    </spb>
    <spb s="45">
      <v>3221</v>
      <v>3221</v>
      <v>3221</v>
      <v>3221</v>
      <v>3221</v>
      <v>3221</v>
      <v>3222</v>
      <v>3222</v>
      <v>3221</v>
    </spb>
    <spb s="0">
      <v xml:space="preserve">Wikipedia	</v>
      <v xml:space="preserve">CC-BY-SA	</v>
      <v xml:space="preserve">http://en.wikipedia.org/wiki/London,_Ohio	</v>
      <v xml:space="preserve">http://creativecommons.org/licenses/by-sa/3.0/	</v>
    </spb>
    <spb s="0">
      <v xml:space="preserve">Wikipedia	Wikipedia	</v>
      <v xml:space="preserve">CC-BY-SA	CC-BY-SA	</v>
      <v xml:space="preserve">http://en.wikipedia.org/wiki/London,_Ohio	https://en.wikipedia.org/wiki/London,_Ohio	</v>
      <v xml:space="preserve">http://creativecommons.org/licenses/by-sa/3.0/	http://creativecommons.org/licenses/by-sa/3.0/	</v>
    </spb>
    <spb s="26">
      <v>3224</v>
      <v>3224</v>
      <v>3224</v>
      <v>3224</v>
      <v>3224</v>
      <v>3225</v>
      <v>3225</v>
      <v>3224</v>
    </spb>
    <spb s="0">
      <v xml:space="preserve">Wikipedia	</v>
      <v xml:space="preserve">CC-BY-SA	</v>
      <v xml:space="preserve">http://en.wikipedia.org/wiki/Camp_Hill,_Pennsylvania	</v>
      <v xml:space="preserve">http://creativecommons.org/licenses/by-sa/3.0/	</v>
    </spb>
    <spb s="0">
      <v xml:space="preserve">Wikipedia	Sec	</v>
      <v xml:space="preserve">CC-BY-SA		</v>
      <v xml:space="preserve">http://en.wikipedia.org/wiki/Camp_Hill,_Pennsylvania	https://www.sec.gov/cgi-bin/browse-edgar?action=getcompany&amp;CIK=0001809320	</v>
      <v xml:space="preserve">http://creativecommons.org/licenses/by-sa/3.0/		</v>
    </spb>
    <spb s="0">
      <v xml:space="preserve">Wikipedia	Wikipedia	Sec	</v>
      <v xml:space="preserve">CC-BY-SA	CC-BY-SA		</v>
      <v xml:space="preserve">http://en.wikipedia.org/wiki/Camp_Hill,_Pennsylvania	https://en.wikipedia.org/wiki/Camp_Hill,_Pennsylvania	https://www.sec.gov/cgi-bin/browse-edgar?action=getcompany&amp;CIK=0001809320	</v>
      <v xml:space="preserve">http://creativecommons.org/licenses/by-sa/3.0/	http://creativecommons.org/licenses/by-sa/3.0/		</v>
    </spb>
    <spb s="45">
      <v>3227</v>
      <v>3228</v>
      <v>3227</v>
      <v>3227</v>
      <v>3228</v>
      <v>3227</v>
      <v>3229</v>
      <v>3229</v>
      <v>3227</v>
    </spb>
    <spb s="0">
      <v xml:space="preserve">Wikipedia	</v>
      <v xml:space="preserve">CC-BY-SA	</v>
      <v xml:space="preserve">http://en.wikipedia.org/wiki/Glen_Ellyn,_Illinois	</v>
      <v xml:space="preserve">http://creativecommons.org/licenses/by-sa/3.0/	</v>
    </spb>
    <spb s="0">
      <v xml:space="preserve">Wikipedia	Wikipedia	</v>
      <v xml:space="preserve">CC-BY-SA	CC-BY-SA	</v>
      <v xml:space="preserve">http://en.wikipedia.org/wiki/Glen_Ellyn,_Illinois	https://en.wikipedia.org/wiki/Glen_Ellyn,_Illinois	</v>
      <v xml:space="preserve">http://creativecommons.org/licenses/by-sa/3.0/	http://creativecommons.org/licenses/by-sa/3.0/	</v>
    </spb>
    <spb s="26">
      <v>3231</v>
      <v>3231</v>
      <v>3231</v>
      <v>3231</v>
      <v>3231</v>
      <v>3232</v>
      <v>3232</v>
      <v>3231</v>
    </spb>
    <spb s="0">
      <v xml:space="preserve">Wikipedia	</v>
      <v xml:space="preserve">CC-BY-SA	</v>
      <v xml:space="preserve">http://en.wikipedia.org/wiki/Toccoa,_Georgia	</v>
      <v xml:space="preserve">http://creativecommons.org/licenses/by-sa/3.0/	</v>
    </spb>
    <spb s="0">
      <v xml:space="preserve">Wikipedia	Sec	</v>
      <v xml:space="preserve">CC-BY-SA		</v>
      <v xml:space="preserve">http://en.wikipedia.org/wiki/Toccoa,_Georgia	https://www.sec.gov/cgi-bin/browse-edgar?action=getcompany&amp;CIK=0001127993	</v>
      <v xml:space="preserve">http://creativecommons.org/licenses/by-sa/3.0/		</v>
    </spb>
    <spb s="0">
      <v xml:space="preserve">Wikipedia	Wikipedia	Sec	</v>
      <v xml:space="preserve">CC-BY-SA	CC-BY-SA		</v>
      <v xml:space="preserve">http://en.wikipedia.org/wiki/Toccoa,_Georgia	https://en.wikipedia.org/wiki/Toccoa,_Georgia	https://www.sec.gov/cgi-bin/browse-edgar?action=getcompany&amp;CIK=0001127993	</v>
      <v xml:space="preserve">http://creativecommons.org/licenses/by-sa/3.0/	http://creativecommons.org/licenses/by-sa/3.0/		</v>
    </spb>
    <spb s="0">
      <v xml:space="preserve">Wikipedia	Wikipedia	</v>
      <v xml:space="preserve">CC-BY-SA	CC-BY-SA	</v>
      <v xml:space="preserve">http://en.wikipedia.org/wiki/Toccoa,_Georgia	http://es.wikipedia.org/wiki/Toccoa	</v>
      <v xml:space="preserve">http://creativecommons.org/licenses/by-sa/3.0/	http://creativecommons.org/licenses/by-sa/3.0/	</v>
    </spb>
    <spb s="26">
      <v>3234</v>
      <v>3235</v>
      <v>3234</v>
      <v>3235</v>
      <v>3234</v>
      <v>3236</v>
      <v>3236</v>
      <v>3237</v>
    </spb>
    <spb s="0">
      <v xml:space="preserve">Wikipedia	</v>
      <v xml:space="preserve">CC-BY-SA	</v>
      <v xml:space="preserve">http://en.wikipedia.org/wiki/Flowery_Branch,_Georgia	</v>
      <v xml:space="preserve">http://creativecommons.org/licenses/by-sa/3.0/	</v>
    </spb>
    <spb s="0">
      <v xml:space="preserve">Wikipedia	Wikipedia	</v>
      <v xml:space="preserve">CC-BY-SA	CC-BY-SA	</v>
      <v xml:space="preserve">http://en.wikipedia.org/wiki/Flowery_Branch,_Georgia	http://es.wikipedia.org/wiki/Flowery_Branch	</v>
      <v xml:space="preserve">http://creativecommons.org/licenses/by-sa/3.0/	http://creativecommons.org/licenses/by-sa/3.0/	</v>
    </spb>
    <spb s="1">
      <v>3239</v>
      <v>3239</v>
      <v>3239</v>
      <v>3239</v>
      <v>3239</v>
      <v>3239</v>
      <v>3239</v>
      <v>3239</v>
      <v>3239</v>
      <v>3240</v>
    </spb>
    <spb s="0">
      <v xml:space="preserve">Wikipedia	</v>
      <v xml:space="preserve">CC-BY-SA	</v>
      <v xml:space="preserve">http://en.wikipedia.org/wiki/Glendora,_California	</v>
      <v xml:space="preserve">http://creativecommons.org/licenses/by-sa/3.0/	</v>
    </spb>
    <spb s="0">
      <v xml:space="preserve">Wikipedia	US Census	</v>
      <v xml:space="preserve">CC-BY-SA		</v>
      <v xml:space="preserve">http://en.wikipedia.org/wiki/Glendora,_California	http://www.census.gov/quickfacts/table/RHI425213/0630014	</v>
      <v xml:space="preserve">http://creativecommons.org/licenses/by-sa/3.0/		</v>
    </spb>
    <spb s="0">
      <v xml:space="preserve">Wikipedia	US Census	Wikipedia	</v>
      <v xml:space="preserve">CC-BY-SA		CC-BY-SA	</v>
      <v xml:space="preserve">http://en.wikipedia.org/wiki/Glendora,_California	http://www.census.gov/quickfacts/table/RHI425213/0630014	https://en.wikipedia.org/wiki/Glendora,_California	</v>
      <v xml:space="preserve">http://creativecommons.org/licenses/by-sa/3.0/		http://creativecommons.org/licenses/by-sa/3.0/	</v>
    </spb>
    <spb s="0">
      <v xml:space="preserve">Wikipedia	Wikipedia	US Census	</v>
      <v xml:space="preserve">CC-BY-SA	CC-BY-SA		</v>
      <v xml:space="preserve">http://en.wikipedia.org/wiki/Glendora,_California	http://es.wikipedia.org/wiki/Glendora_(California)	http://www.census.gov/quickfacts/table/RHI425213/0630014	</v>
      <v xml:space="preserve">http://creativecommons.org/licenses/by-sa/3.0/	http://creativecommons.org/licenses/by-sa/3.0/		</v>
    </spb>
    <spb s="26">
      <v>3242</v>
      <v>3243</v>
      <v>3242</v>
      <v>3243</v>
      <v>3242</v>
      <v>3244</v>
      <v>3244</v>
      <v>3245</v>
    </spb>
    <spb s="0">
      <v xml:space="preserve">Wikipedia	</v>
      <v xml:space="preserve">CC BY-SA 2.0	</v>
      <v xml:space="preserve">http://fr.wikipedia.org/wiki/Glendora_(Californie)	</v>
      <v xml:space="preserve">https://creativecommons.org/licenses/by-sa/2.0	</v>
    </spb>
    <spb s="0">
      <v xml:space="preserve">Wikipedia	</v>
      <v xml:space="preserve">CC-BY-SA	</v>
      <v xml:space="preserve">http://en.wikipedia.org/wiki/Lampasas,_Texas	</v>
      <v xml:space="preserve">http://creativecommons.org/licenses/by-sa/3.0/	</v>
    </spb>
    <spb s="26">
      <v>3248</v>
      <v>3248</v>
      <v>3248</v>
      <v>3248</v>
      <v>3248</v>
      <v>3248</v>
      <v>3248</v>
      <v>3248</v>
    </spb>
    <spb s="0">
      <v xml:space="preserve">Wikipedia	</v>
      <v xml:space="preserve">CC-BY-SA	</v>
      <v xml:space="preserve">http://en.wikipedia.org/wiki/Lampasas_County,_Texas	</v>
      <v xml:space="preserve">http://creativecommons.org/licenses/by-sa/3.0/	</v>
    </spb>
    <spb s="56">
      <v>3250</v>
      <v>3250</v>
      <v>3250</v>
      <v>3250</v>
      <v>3250</v>
      <v>3250</v>
      <v>3250</v>
    </spb>
    <spb s="2">
      <v>51</v>
      <v>Name</v>
      <v>LearnMoreOnLink</v>
    </spb>
    <spb s="0">
      <v xml:space="preserve">Wikipedia	</v>
      <v xml:space="preserve">CC-BY-SA	</v>
      <v xml:space="preserve">http://en.wikipedia.org/wiki/Hudson,_Ohio	</v>
      <v xml:space="preserve">http://creativecommons.org/licenses/by-sa/3.0/	</v>
    </spb>
    <spb s="0">
      <v xml:space="preserve">Wikipedia	Wikipedia	</v>
      <v xml:space="preserve">CC-BY-SA	CC-BY-SA	</v>
      <v xml:space="preserve">http://en.wikipedia.org/wiki/Hudson,_Ohio	https://en.wikipedia.org/wiki/Hudson,_Ohio	</v>
      <v xml:space="preserve">http://creativecommons.org/licenses/by-sa/3.0/	http://creativecommons.org/licenses/by-sa/3.0/	</v>
    </spb>
    <spb s="0">
      <v xml:space="preserve">Wikipedia	Wikipedia	</v>
      <v xml:space="preserve">CC-BY-SA	CC-BY-SA	</v>
      <v xml:space="preserve">http://en.wikipedia.org/wiki/Hudson,_Ohio	http://fr.wikipedia.org/wiki/Hudson_(Ohio)	</v>
      <v xml:space="preserve">http://creativecommons.org/licenses/by-sa/3.0/	http://creativecommons.org/licenses/by-sa/3.0/	</v>
    </spb>
    <spb s="1">
      <v>3253</v>
      <v>3253</v>
      <v>3253</v>
      <v>3253</v>
      <v>3253</v>
      <v>3253</v>
      <v>3253</v>
      <v>3254</v>
      <v>3254</v>
      <v>3255</v>
    </spb>
    <spb s="0">
      <v xml:space="preserve">Wikipedia	Wikipedia	</v>
      <v xml:space="preserve">CC-BY-SA	CC-BY-SA	</v>
      <v xml:space="preserve">http://en.wikipedia.org/wiki/Sheboygan,_Wisconsin	http://de.wikipedia.org/wiki/Sheboygan	</v>
      <v xml:space="preserve">http://creativecommons.org/licenses/by-sa/3.0/	http://creativecommons.org/licenses/by-sa/3.0/	</v>
    </spb>
    <spb s="0">
      <v xml:space="preserve">Wikipedia	Walkscore	</v>
      <v xml:space="preserve">CC-BY-SA		</v>
      <v xml:space="preserve">http://en.wikipedia.org/wiki/Sheboygan,_Wisconsin	https://www.walkscore.com/WI/Sheboygan	</v>
      <v xml:space="preserve">http://creativecommons.org/licenses/by-sa/3.0/		</v>
    </spb>
    <spb s="0">
      <v xml:space="preserve">Wikipedia	</v>
      <v xml:space="preserve">CC-BY-SA	</v>
      <v xml:space="preserve">http://en.wikipedia.org/wiki/Sheboygan,_Wisconsin	</v>
      <v xml:space="preserve">http://creativecommons.org/licenses/by-sa/3.0/	</v>
    </spb>
    <spb s="0">
      <v xml:space="preserve">Wikipedia	Wikipedia	</v>
      <v xml:space="preserve">CC-BY-SA	CC-BY-SA	</v>
      <v xml:space="preserve">http://en.wikipedia.org/wiki/Sheboygan,_Wisconsin	https://en.wikipedia.org/wiki/Sheboygan,_Wisconsin	</v>
      <v xml:space="preserve">http://creativecommons.org/licenses/by-sa/3.0/	http://creativecommons.org/licenses/by-sa/3.0/	</v>
    </spb>
    <spb s="26">
      <v>3257</v>
      <v>3258</v>
      <v>3259</v>
      <v>3258</v>
      <v>3259</v>
      <v>3260</v>
      <v>3260</v>
      <v>3259</v>
    </spb>
    <spb s="0">
      <v xml:space="preserve">Wikipedia	</v>
      <v xml:space="preserve">Public domain	</v>
      <v xml:space="preserve">http://ja.wikipedia.org/wiki/シボイガン_(ウィスコンシン州)	</v>
      <v xml:space="preserve">http://en.wikipedia.org/wiki/Public_domain	</v>
    </spb>
    <spb s="0">
      <v xml:space="preserve">Wikipedia	</v>
      <v xml:space="preserve">CC-BY-SA	</v>
      <v xml:space="preserve">http://en.wikipedia.org/wiki/Oxford,_North_Carolina	</v>
      <v xml:space="preserve">http://creativecommons.org/licenses/by-sa/3.0/	</v>
    </spb>
    <spb s="0">
      <v xml:space="preserve">Wikipedia	Wikipedia	</v>
      <v xml:space="preserve">CC-BY-SA	CC-BY-SA	</v>
      <v xml:space="preserve">http://en.wikipedia.org/wiki/Oxford,_North_Carolina	http://es.wikipedia.org/wiki/Oxford_(Carolina_del_Norte)	</v>
      <v xml:space="preserve">http://creativecommons.org/licenses/by-sa/3.0/	http://creativecommons.org/licenses/by-sa/3.0/	</v>
    </spb>
    <spb s="26">
      <v>3263</v>
      <v>3263</v>
      <v>3263</v>
      <v>3263</v>
      <v>3263</v>
      <v>3263</v>
      <v>3263</v>
      <v>3264</v>
    </spb>
    <spb s="0">
      <v xml:space="preserve">Wikipedia	</v>
      <v xml:space="preserve">CC-BY-SA	</v>
      <v xml:space="preserve">http://en.wikipedia.org/wiki/East_Stroudsburg,_Pennsylvania	</v>
      <v xml:space="preserve">http://creativecommons.org/licenses/by-sa/3.0/	</v>
    </spb>
    <spb s="0">
      <v xml:space="preserve">Wikipedia	US Census	</v>
      <v xml:space="preserve">CC-BY-SA		</v>
      <v xml:space="preserve">http://en.wikipedia.org/wiki/East_Stroudsburg,_Pennsylvania	http://www.census.gov/quickfacts/table/RHI125214/4221872	</v>
      <v xml:space="preserve">http://creativecommons.org/licenses/by-sa/3.0/		</v>
    </spb>
    <spb s="45">
      <v>3266</v>
      <v>3267</v>
      <v>3266</v>
      <v>3266</v>
      <v>3267</v>
      <v>3266</v>
      <v>3267</v>
      <v>3267</v>
      <v>3266</v>
    </spb>
    <spb s="0">
      <v xml:space="preserve">Wikipedia	</v>
      <v xml:space="preserve">CC-BY-SA	</v>
      <v xml:space="preserve">http://en.wikipedia.org/wiki/Castle_Rock,_Minnesota	</v>
      <v xml:space="preserve">http://creativecommons.org/licenses/by-sa/3.0/	</v>
    </spb>
    <spb s="42">
      <v>3269</v>
      <v>3269</v>
      <v>3269</v>
      <v>3269</v>
      <v>3269</v>
      <v>3269</v>
      <v>3269</v>
      <v>3269</v>
    </spb>
    <spb s="0">
      <v xml:space="preserve">Wikipedia	Wikipedia	</v>
      <v xml:space="preserve">CC-BY-SA	CC-BY-SA	</v>
      <v xml:space="preserve">http://en.wikipedia.org/wiki/Tipton,_Iowa	http://de.wikipedia.org/wiki/Tipton_(Iowa)	</v>
      <v xml:space="preserve">http://creativecommons.org/licenses/by-sa/3.0/	http://creativecommons.org/licenses/by-sa/3.0/	</v>
    </spb>
    <spb s="0">
      <v xml:space="preserve">Wikipedia	</v>
      <v xml:space="preserve">CC-BY-SA	</v>
      <v xml:space="preserve">http://en.wikipedia.org/wiki/Tipton,_Iowa	</v>
      <v xml:space="preserve">http://creativecommons.org/licenses/by-sa/3.0/	</v>
    </spb>
    <spb s="26">
      <v>3271</v>
      <v>3272</v>
      <v>3272</v>
      <v>3272</v>
      <v>3272</v>
      <v>3272</v>
      <v>3272</v>
      <v>3272</v>
    </spb>
    <spb s="0">
      <v xml:space="preserve">Wikipedia	</v>
      <v xml:space="preserve">CC-BY-SA	</v>
      <v xml:space="preserve">http://en.wikipedia.org/wiki/Kingston,_Tennessee	</v>
      <v xml:space="preserve">http://creativecommons.org/licenses/by-sa/3.0/	</v>
    </spb>
    <spb s="0">
      <v xml:space="preserve">Wikipedia	Wikipedia	</v>
      <v xml:space="preserve">CC-BY-SA	CC-BY-SA	</v>
      <v xml:space="preserve">http://en.wikipedia.org/wiki/Kingston,_Tennessee	http://it.wikipedia.org/wiki/Kingston_(Tennessee)	</v>
      <v xml:space="preserve">http://creativecommons.org/licenses/by-sa/3.0/	http://creativecommons.org/licenses/by-sa/3.0/	</v>
    </spb>
    <spb s="0">
      <v xml:space="preserve">Wikipedia	Wikipedia	</v>
      <v xml:space="preserve">CC-BY-SA	CC-BY-SA	</v>
      <v xml:space="preserve">http://en.wikipedia.org/wiki/Kingston,_Tennessee	http://fr.wikipedia.org/wiki/Kingston_(Tennessee)	</v>
      <v xml:space="preserve">http://creativecommons.org/licenses/by-sa/3.0/	http://creativecommons.org/licenses/by-sa/3.0/	</v>
    </spb>
    <spb s="45">
      <v>3274</v>
      <v>3274</v>
      <v>3275</v>
      <v>3275</v>
      <v>3274</v>
      <v>3274</v>
      <v>3274</v>
      <v>3274</v>
      <v>3276</v>
    </spb>
    <spb s="0">
      <v xml:space="preserve">Wikipedia	Wikipedia	</v>
      <v xml:space="preserve">CC-BY-SA	CC-BY-SA	</v>
      <v xml:space="preserve">http://en.wikipedia.org/wiki/Sergeant_Bluff,_Iowa	http://es.wikipedia.org/wiki/Sergeant_Bluff_(Iowa)	</v>
      <v xml:space="preserve">http://creativecommons.org/licenses/by-sa/3.0/	http://creativecommons.org/licenses/by-sa/3.0/	</v>
    </spb>
    <spb s="0">
      <v xml:space="preserve">Wikipedia	</v>
      <v xml:space="preserve">CC-BY-SA	</v>
      <v xml:space="preserve">http://en.wikipedia.org/wiki/Sergeant_Bluff,_Iowa	</v>
      <v xml:space="preserve">http://creativecommons.org/licenses/by-sa/3.0/	</v>
    </spb>
    <spb s="26">
      <v>3278</v>
      <v>3279</v>
      <v>3279</v>
      <v>3279</v>
      <v>3279</v>
      <v>3279</v>
      <v>3279</v>
      <v>3279</v>
    </spb>
    <spb s="0">
      <v xml:space="preserve">Wikipedia	Wikipedia	</v>
      <v xml:space="preserve">CC-BY-SA	CC-BY-SA	</v>
      <v xml:space="preserve">http://en.wikipedia.org/wiki/Winona,_Minnesota	http://fr.wikipedia.org/wiki/Winona_(Minnesota)	</v>
      <v xml:space="preserve">http://creativecommons.org/licenses/by-sa/3.0/	http://creativecommons.org/licenses/by-sa/3.0/	</v>
    </spb>
    <spb s="0">
      <v xml:space="preserve">Wikipedia	Wikipedia	US Census	Sec	</v>
      <v xml:space="preserve">CC-BY-SA	CC-BY-SA			</v>
      <v xml:space="preserve">http://en.wikipedia.org/wiki/Winona,_Minnesota	http://en.wikipedia.org/wiki/Winona_(name)	http://www.census.gov/quickfacts/table/PST120214/2771032	https://www.sec.gov/cgi-bin/browse-edgar?action=getcompany&amp;CIK=0000815556	</v>
      <v xml:space="preserve">http://creativecommons.org/licenses/by-sa/3.0/	http://creativecommons.org/licenses/by-sa/3.0/			</v>
    </spb>
    <spb s="0">
      <v xml:space="preserve">Wikipedia	</v>
      <v xml:space="preserve">CC-BY-SA	</v>
      <v xml:space="preserve">http://en.wikipedia.org/wiki/Winona,_Minnesota	</v>
      <v xml:space="preserve">http://creativecommons.org/licenses/by-sa/3.0/	</v>
    </spb>
    <spb s="0">
      <v xml:space="preserve">Wikipedia	US Census	Wikipedia	Sec	</v>
      <v xml:space="preserve">CC-BY-SA		CC-BY-SA		</v>
      <v xml:space="preserve">http://en.wikipedia.org/wiki/Winona,_Minnesota	http://www.census.gov/quickfacts/table/PST120214/2771032	https://en.wikipedia.org/wiki/Winona,_Minnesota	https://www.sec.gov/cgi-bin/browse-edgar?action=getcompany&amp;CIK=0000815556	</v>
      <v xml:space="preserve">http://creativecommons.org/licenses/by-sa/3.0/		http://creativecommons.org/licenses/by-sa/3.0/		</v>
    </spb>
    <spb s="0">
      <v xml:space="preserve">Wikipedia	Wikipedia	Wikipedia	</v>
      <v xml:space="preserve">CC-BY-SA	CC-BY-SA	CC-BY-SA	</v>
      <v xml:space="preserve">http://en.wikipedia.org/wiki/Winona,_Minnesota	http://es.wikipedia.org/wiki/Winona_(Minnesota)	http://fr.wikipedia.org/wiki/Winona_(Minnesota)	</v>
      <v xml:space="preserve">http://creativecommons.org/licenses/by-sa/3.0/	http://creativecommons.org/licenses/by-sa/3.0/	http://creativecommons.org/licenses/by-sa/3.0/	</v>
    </spb>
    <spb s="1">
      <v>3281</v>
      <v>3282</v>
      <v>3283</v>
      <v>3283</v>
      <v>3283</v>
      <v>3282</v>
      <v>3283</v>
      <v>3284</v>
      <v>3284</v>
      <v>3285</v>
    </spb>
    <spb s="0">
      <v xml:space="preserve">Wikipedia	</v>
      <v xml:space="preserve">CC-BY-SA	</v>
      <v xml:space="preserve">http://en.wikipedia.org/wiki/Brooklyn,_Connecticut	</v>
      <v xml:space="preserve">http://creativecommons.org/licenses/by-sa/3.0/	</v>
    </spb>
    <spb s="26">
      <v>3287</v>
      <v>3287</v>
      <v>3287</v>
      <v>3287</v>
      <v>3287</v>
      <v>3287</v>
      <v>3287</v>
      <v>3287</v>
    </spb>
  </spbData>
</supportingPropertyBags>
</file>

<file path=xl/richData/rdsupportingpropertybagstructure.xml><?xml version="1.0" encoding="utf-8"?>
<spbStructures xmlns="http://schemas.microsoft.com/office/spreadsheetml/2017/richdata2" count="7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s>
  <s>
    <k n="link" t="s"/>
    <k n="logo" t="s"/>
    <k n="name" t="s"/>
  </s>
  <s>
    <k n="Area" t="s"/>
    <k n="Population" t="s"/>
  </s>
  <s>
    <k n="_Self" t="i"/>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ShowInDotNotation" t="b"/>
    <k n="ShowInAutoComplete" t="b"/>
  </s>
  <s>
    <k n="UniqueName" t="spb"/>
    <k n="VDPID/VSID" t="spb"/>
    <k n="Description" t="spb"/>
    <k n="LearnMoreOnLink" t="spb"/>
  </s>
  <s>
    <k n="Name" t="i"/>
    <k n="Image" t="i"/>
    <k n="Description" t="i"/>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Name" t="i"/>
    <k n="Description" t="i"/>
  </s>
  <s>
    <k n="Area" t="spb"/>
    <k n="Name" t="spb"/>
    <k n="Population" t="spb"/>
    <k n="UniqueName" t="spb"/>
    <k n="Description" t="spb"/>
    <k n="Country/region" t="spb"/>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pb"/>
    <k n="Name" t="spb"/>
    <k n="Households" t="spb"/>
    <k n="Population"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s>
  <s>
    <k n="Area" t="spb"/>
    <k n="Name" t="spb"/>
    <k n="Households" t="spb"/>
    <k n="UniqueName" t="spb"/>
    <k n="Description" t="spb"/>
    <k n="Abbreviation"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GDP" t="spb"/>
    <k n="Area" t="spb"/>
    <k n="Name" t="spb"/>
    <k n="Birth rate" t="spb"/>
    <k n="Population" t="spb"/>
    <k n="UniqueName" t="spb"/>
    <k n="Description" t="spb"/>
    <k n="Abbreviation" t="spb"/>
    <k n="Calling code" t="spb"/>
    <k n="Largest city" t="spb"/>
    <k n="Fertility rate" t="spb"/>
    <k n="Total tax rate" t="spb"/>
    <k n="Life expectancy" t="spb"/>
    <k n="National anthem" t="spb"/>
    <k n="Urban population" t="spb"/>
    <k n="Forested area (%)" t="spb"/>
    <k n="Unemployment rate" t="spb"/>
    <k n="Capital/Major City" t="spb"/>
    <k n="Agricultural land (%)" t="spb"/>
    <k n="Physicians per thousand" t="spb"/>
    <k n="Maternal mortality ratio" t="spb"/>
    <k n="Gross primary education enrollment (%)" t="spb"/>
    <k n="Gross tertiary education enrollment (%)" t="spb"/>
    <k n="Population: Labor force participation (%)" t="spb"/>
  </s>
  <s>
    <k n="GDP" t="s"/>
    <k n="Area" t="s"/>
    <k n="Birth rate" t="s"/>
    <k n="Population" t="s"/>
    <k n="Fertility rate" t="s"/>
    <k n="Total tax rate" t="s"/>
    <k n="Life expectancy" t="s"/>
    <k n="Urban population" t="s"/>
    <k n="Forested area (%)" t="s"/>
    <k n="Unemployment rate" t="s"/>
    <k n="Agricultural land (%)" t="s"/>
    <k n="Physicians per thousand" t="s"/>
    <k n="Maternal mortality ratio"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k n="Admin Division 2 (County/district/other)" t="spb"/>
  </s>
  <s>
    <k n="Area" t="spb"/>
    <k n="Name" t="spb"/>
    <k n="Population" t="spb"/>
    <k n="UniqueName" t="spb"/>
    <k n="Description" t="spb"/>
    <k n="Country/region" t="spb"/>
    <k n="Admin Division 1 (State/province/other)" t="spb"/>
  </s>
  <s>
    <k n="UniqueName" t="spb"/>
    <k n="VDPID/VSID" t="spb"/>
    <k n="Description" t="spb"/>
    <k n="Time zone(s)" t="spb"/>
    <k n="LearnMoreOnLink" t="spb"/>
  </s>
  <s>
    <k n="Name" t="i"/>
    <k n="Image" t="i"/>
  </s>
  <s>
    <k n="Area" t="spb"/>
    <k n="Name" t="spb"/>
    <k n="UniqueName" t="spb"/>
    <k n="Description" t="spb"/>
    <k n="Country/region" t="spb"/>
    <k n="Admin Division 1 (State/province/other)" t="spb"/>
    <k n="Admin Division 2 (County/district/other)" t="spb"/>
  </s>
  <s>
    <k n="Area" t="spb"/>
    <k n="Name" t="spb"/>
    <k n="UniqueName" t="spb"/>
    <k n="Description" t="spb"/>
    <k n="Abbreviation" t="spb"/>
    <k n="Country/region" t="spb"/>
    <k n="Capital/Major City" t="spb"/>
  </s>
  <s>
    <k n="Area"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UniqueName" t="spb"/>
    <k n="Description" t="spb"/>
    <k n="Abbreviation" t="spb"/>
    <k n="Largest city" t="spb"/>
    <k n="Country/region" t="spb"/>
    <k n="Capital/Major City" t="spb"/>
  </s>
  <s>
    <k n="Area" t="spb"/>
    <k n="Name" t="spb"/>
    <k n="Latitude" t="spb"/>
    <k n="Longitude" t="spb"/>
    <k n="Population" t="spb"/>
    <k n="UniqueName" t="spb"/>
    <k n="Description" t="spb"/>
    <k n="Country/region" t="spb"/>
    <k n="Admin Division 1 (State/province/other)" t="spb"/>
  </s>
  <s>
    <k n="Area" t="spb"/>
    <k n="Name" t="spb"/>
    <k n="Households" t="spb"/>
    <k n="Population" t="spb"/>
    <k n="UniqueName" t="spb"/>
    <k n="Description" t="spb"/>
    <k n="Abbreviation" t="spb"/>
    <k n="Largest city" t="spb"/>
    <k n="Housing units" t="spb"/>
    <k n="Country/region" t="spb"/>
    <k n="Building permits" t="spb"/>
    <k n="Capital/Major City" t="spb"/>
    <k n="Persons per household" t="spb"/>
    <k n="Median household income" t="spb"/>
  </s>
  <s>
    <k n="Area" t="s"/>
    <k n="Households" t="s"/>
    <k n="Population" t="s"/>
    <k n="Housing units" t="s"/>
    <k n="Building permits" t="s"/>
    <k n="Persons per household" t="s"/>
    <k n="Median household income" t="s"/>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UniqueName" t="spb"/>
    <k n="Description" t="spb"/>
    <k n="Abbreviation" t="spb"/>
    <k n="Housing units" t="spb"/>
    <k n="Country/region" t="spb"/>
    <k n="Building permits" t="spb"/>
    <k n="Capital/Major City" t="spb"/>
    <k n="Persons per household" t="spb"/>
    <k n="Median household income" t="spb"/>
  </s>
  <s>
    <k n="Area" t="spb"/>
    <k n="Name" t="spb"/>
    <k n="Households" t="spb"/>
    <k n="Population" t="spb"/>
    <k n="UniqueName" t="spb"/>
    <k n="Description" t="spb"/>
    <k n="Abbreviation" t="spb"/>
    <k n="Housing units" t="spb"/>
    <k n="Country/region" t="spb"/>
    <k n="Building permits" t="spb"/>
    <k n="Capital/Major City" t="spb"/>
    <k n="Persons per household" t="spb"/>
    <k n="Median household income" t="spb"/>
  </s>
  <s>
    <k n="Name" t="spb"/>
    <k n="Latitude" t="spb"/>
    <k n="Longitude" t="spb"/>
    <k n="UniqueName" t="spb"/>
    <k n="Description" t="spb"/>
    <k n="Country/region" t="spb"/>
    <k n="Admin Division 1 (State/province/other)" t="spb"/>
    <k n="Admin Division 2 (County/district/other)" t="spb"/>
  </s>
  <s>
    <k n="Nam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Area" t="spb"/>
    <k n="Name" t="spb"/>
    <k n="Population" t="spb"/>
    <k n="UniqueName" t="spb"/>
    <k n="Description" t="spb"/>
    <k n="Abbreviation" t="spb"/>
    <k n="Largest city" t="spb"/>
    <k n="Country/region" t="spb"/>
    <k n="Capital/Major City" t="spb"/>
  </s>
  <s>
    <k n="UniqueName" t="spb"/>
    <k n="Description" t="spb"/>
    <k n="LearnMoreOnLink"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UniqueName" t="spb"/>
    <k n="LearnMoreOnLink" t="spb"/>
  </s>
  <s>
    <k n="Area" t="spb"/>
    <k n="Description" t="spb"/>
    <k n="Country/region" t="spb"/>
    <k n="Admin Division 1 (State/province/other)" t="spb"/>
  </s>
  <s>
    <k n="UniqueName" t="spb"/>
    <k n="VDPID/VSID" t="spb"/>
    <k n="Time zone(s)" t="spb"/>
    <k n="LearnMoreOnLink" t="spb"/>
  </s>
  <s>
    <k n="Name" t="spb"/>
    <k n="Latitude" t="spb"/>
    <k n="Longitude" t="spb"/>
    <k n="Population" t="spb"/>
    <k n="UniqueName" t="spb"/>
    <k n="Description" t="spb"/>
    <k n="Country/region" t="spb"/>
    <k n="Admin Division 1 (State/province/other)" t="spb"/>
    <k n="Admin Division 2 (County/district/other)" t="spb"/>
  </s>
  <s>
    <k n="Area" t="spb"/>
    <k n="Population" t="spb"/>
    <k n="Description" t="spb"/>
    <k n="Country/region" t="spb"/>
    <k n="Admin Division 1 (State/province/other)" t="spb"/>
    <k n="Admin Division 2 (County/district/other)"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Area" t="spb"/>
    <k n="Name" t="spb"/>
    <k n="UniqueName" t="spb"/>
    <k n="Description" t="spb"/>
    <k n="Largest city" t="spb"/>
    <k n="Country/region" t="spb"/>
    <k n="Admin Division 1 (State/province/other)" t="spb"/>
  </s>
  <s>
    <k n="UniqueName" t="spb"/>
    <k n="Description" t="spb"/>
    <k n="Time zone(s)" t="spb"/>
    <k n="LearnMoreOnLink" t="spb"/>
  </s>
  <s>
    <k n="Area" t="spb"/>
    <k n="Name" t="spb"/>
    <k n="Latitude" t="spb"/>
    <k n="Longitude" t="spb"/>
    <k n="Population" t="spb"/>
    <k n="UniqueName" t="spb"/>
    <k n="Description" t="spb"/>
    <k n="Country/region" t="spb"/>
    <k n="Admin Division 2 (County/district/other)" t="spb"/>
  </s>
  <s>
    <k n="Area" t="spb"/>
    <k n="Name" t="spb"/>
    <k n="Latitude" t="spb"/>
    <k n="Longitude" t="spb"/>
    <k n="UniqueName" t="spb"/>
    <k n="Description" t="spb"/>
    <k n="Country/region" t="spb"/>
    <k n="Admin Division 1 (State/province/other)" t="spb"/>
  </s>
  <s>
    <k n="Area" t="spb"/>
    <k n="Name" t="spb"/>
    <k n="UniqueName" t="spb"/>
    <k n="Country/region" t="spb"/>
    <k n="Admin Division 1 (State/province/other)" t="spb"/>
    <k n="Admin Division 2 (County/district/other)" t="spb"/>
  </s>
  <s>
    <k n="Area" t="spb"/>
    <k n="Latitude" t="spb"/>
    <k n="Longitude" t="spb"/>
    <k n="Description" t="spb"/>
    <k n="Country/region" t="spb"/>
    <k n="Admin Division 1 (State/province/other)" t="spb"/>
    <k n="Admin Division 2 (County/district/other)" t="spb"/>
  </s>
  <s>
    <k n="Name" t="spb"/>
    <k n="UniqueName" t="spb"/>
    <k n="Description" t="spb"/>
    <k n="Country/region" t="spb"/>
    <k n="Admin Division 1 (State/province/other)" t="spb"/>
    <k n="Admin Division 2 (County/district/other)"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Latitude" t="spb"/>
    <k n="Longitude" t="spb"/>
    <k n="Population" t="spb"/>
    <k n="Description" t="spb"/>
    <k n="Country/region" t="spb"/>
    <k n="Admin Division 1 (State/province/other)" t="spb"/>
    <k n="Admin Division 2 (County/district/other)" t="spb"/>
  </s>
  <s>
    <k n="Area" t="spb"/>
    <k n="Name" t="spb"/>
    <k n="Population" t="spb"/>
    <k n="UniqueName" t="spb"/>
    <k n="Description" t="spb"/>
    <k n="Abbreviation" t="spb"/>
    <k n="Country/region" t="spb"/>
    <k n="Capital/Major City"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spb"/>
    <k n="UniqueName" t="spb"/>
    <k n="Description" t="spb"/>
    <k n="Country/region" t="spb"/>
    <k n="Admin Division 1 (State/province/other)" t="spb"/>
  </s>
  <s>
    <k n="Area" t="spb"/>
    <k n="Name" t="spb"/>
    <k n="Population" t="spb"/>
    <k n="UniqueName" t="spb"/>
    <k n="Description" t="spb"/>
    <k n="Country/region"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UniqueName" t="spb"/>
    <k n="Description" t="spb"/>
    <k n="Country/region" t="spb"/>
    <k n="Admin Division 1 (State/province/other)" t="spb"/>
  </s>
  <s>
    <k n="Name" t="spb"/>
    <k n="Population" t="spb"/>
    <k n="UniqueName" t="spb"/>
    <k n="Description" t="spb"/>
    <k n="Country/region" t="spb"/>
    <k n="Admin Division 1 (State/province/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14" formatCode="0.00%"/>
    </x:dxf>
    <x:dxf>
      <x:numFmt numFmtId="2" formatCode="0.00"/>
    </x:dxf>
    <x:dxf>
      <x:numFmt numFmtId="13" formatCode="0%"/>
    </x:dxf>
    <x:dxf>
      <x:numFmt numFmtId="4" formatCode="#,##0.00"/>
    </x:dxf>
    <x:dxf>
      <x:numFmt numFmtId="1" formatCode="0"/>
    </x:dxf>
  </dxfs>
  <richProperties>
    <rPr n="IsTitleField" t="b"/>
    <rPr n="NumberFormat" t="s"/>
    <rPr n="IsHeroField" t="b"/>
    <rPr n="RequiresInlineAttribution" t="b"/>
  </richProperties>
  <richStyles>
    <rSty>
      <rpv i="0">1</rpv>
    </rSty>
    <rSty dxfid="0">
      <rpv i="1">#,##0</rpv>
    </rSty>
    <rSty dxfid="1">
      <rpv i="1">0.0000</rpv>
    </rSty>
    <rSty>
      <rpv i="2">1</rpv>
    </rSty>
    <rSty>
      <rpv i="3">1</rpv>
    </rSty>
    <rSty dxfid="1">
      <rpv i="1">_([$$-en-US]* #,##0_);_([$$-en-US]* (#,##0);_([$$-en-US]* "-"_);_(@_)</rpv>
    </rSty>
    <rSty dxfid="3">
      <rpv i="1">0.00</rpv>
    </rSty>
    <rSty dxfid="2">
      <rpv i="1">0.0%</rpv>
    </rSty>
    <rSty dxfid="4"/>
    <rSty dxfid="6">
      <rpv i="1">0</rpv>
    </rSty>
    <rSty dxfid="5">
      <rpv i="1">#,##0.00</rpv>
    </rSty>
    <rSty dxfid="1">
      <rpv i="1">0.0</rpv>
    </rSty>
    <rSty dxfid="1">
      <rpv i="1">_([$$-en-US]* #,##0.00_);_([$$-en-US]* (#,##0.00);_([$$-en-US]* "-"??_);_(@_)</rpv>
    </rSty>
    <rSty dxfid="2"/>
    <rSty dxfid="1">
      <rpv i="1">_-[$$-en-CA]* #,##0_-;-[$$-en-CA]* #,##0_-;_-[$$-en-CA]*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10C6459-36AD-4A87-B149-9C4CAB748E7E}" name="Table7" displayName="Table7" ref="A1:C912" totalsRowShown="0">
  <autoFilter ref="A1:C912" xr:uid="{E10C6459-36AD-4A87-B149-9C4CAB748E7E}"/>
  <sortState xmlns:xlrd2="http://schemas.microsoft.com/office/spreadsheetml/2017/richdata2" ref="A2:C895">
    <sortCondition ref="C1:C895"/>
  </sortState>
  <tableColumns count="3">
    <tableColumn id="1" xr3:uid="{F02A5BC9-FECE-47B7-AD95-05FF091353AF}" name="Stat Name" dataDxfId="8">
      <calculatedColumnFormula>LEFT(Table7[[#This Row],[PLAYERraw]],(FIND(",",Table7[[#This Row],[PLAYERraw]],1)+1)) &amp; LEFT(RIGHT(Table7[[#This Row],[PLAYERraw]],LEN(Table7[[#This Row],[PLAYERraw]])-(FIND(",",Table7[[#This Row],[PLAYERraw]])+1)),1)</calculatedColumnFormula>
    </tableColumn>
    <tableColumn id="2" xr3:uid="{47991798-9CE6-49B7-88C4-59E953118952}" name="Name">
      <calculatedColumnFormula>RIGHT(Table7[[#This Row],[PLAYERraw]],LEN(Table7[[#This Row],[PLAYERraw]])-(FIND(",",Table7[[#This Row],[PLAYERraw]])+1)) &amp; " " &amp; LEFT(Table7[[#This Row],[PLAYERraw]],(FIND(",",Table7[[#This Row],[PLAYERraw]],1)-1))</calculatedColumnFormula>
    </tableColumn>
    <tableColumn id="3" xr3:uid="{282031F7-9E4F-47D4-9F75-A672618AAF63}" name="PLAYERraw"/>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0562734-1A7B-4527-BDBA-4C51D3E221DD}" name="Table2" displayName="Table2" ref="A1:S811" totalsRowShown="0" headerRowDxfId="7">
  <autoFilter ref="A1:S811" xr:uid="{90562734-1A7B-4527-BDBA-4C51D3E221DD}"/>
  <sortState xmlns:xlrd2="http://schemas.microsoft.com/office/spreadsheetml/2017/richdata2" ref="A2:S811">
    <sortCondition ref="D1:D811"/>
  </sortState>
  <tableColumns count="19">
    <tableColumn id="1" xr3:uid="{A7F1236E-9A02-4EFF-9AFC-02C48167686F}" name="Name">
      <calculatedColumnFormula>RIGHT(D2,LEN(D2)-(FIND(",",D2)+1)) &amp; " " &amp; LEFT(D2,(FIND(",",D2,1)-1))</calculatedColumnFormula>
    </tableColumn>
    <tableColumn id="2" xr3:uid="{13FB2ADC-6EB2-4C47-B9D0-DA9D60E0EB84}" name="Team"/>
    <tableColumn id="3" xr3:uid="{0DAC6041-ABBF-440F-AAF1-351B45E8D9BC}" name="Number"/>
    <tableColumn id="4" xr3:uid="{D9BFDC22-7206-47AF-8330-E7A0E8267C31}" name="PLAYERraw"/>
    <tableColumn id="5" xr3:uid="{7E4817DA-5153-4FE2-BC0C-9CCBA27C1892}" name="B/T"/>
    <tableColumn id="6" xr3:uid="{851E5B44-2786-4959-B35B-977C86721D7F}" name="H-T" dataDxfId="6"/>
    <tableColumn id="7" xr3:uid="{49BE5A04-3540-4A07-BFD4-343AD1CF8F2C}" name="W-T"/>
    <tableColumn id="8" xr3:uid="{54626D53-CCE1-4B8D-974C-7AB18AE602FE}" name="COLLEGE"/>
    <tableColumn id="23" xr3:uid="{F35A4BBB-303A-437B-82C7-1D0FB78D6438}" name="School" dataDxfId="5">
      <calculatedColumnFormula>VLOOKUP(Table2[[#This Row],[COLLEGE]],Table5[#All],5,FALSE)</calculatedColumnFormula>
    </tableColumn>
    <tableColumn id="9" xr3:uid="{6ED08C1B-4066-40D2-8D19-624B0282602F}" name="CLASS"/>
    <tableColumn id="24" xr3:uid="{7450956F-4FCE-458D-AEFD-55424F3287B7}" name="Class2" dataDxfId="4">
      <calculatedColumnFormula>VLOOKUP(Table2[[#This Row],[CLASS]],Table6[#All],2,FALSE)</calculatedColumnFormula>
    </tableColumn>
    <tableColumn id="10" xr3:uid="{7611EDC0-322B-4252-9EA2-7CF1FFF03451}" name="HOMETOWNraw"/>
    <tableColumn id="11" xr3:uid="{4A1FACBB-7A2B-4D3B-B956-C80C019701D8}" name="Height"/>
    <tableColumn id="12" xr3:uid="{EA402F1C-7FCD-4775-BE08-01436C18C206}" name="Inches"/>
    <tableColumn id="16" xr3:uid="{0ADA224E-9441-4868-9F20-855B250A00E4}" name="Admin Division 1 (State/province/other)">
      <calculatedColumnFormula array="1">_FV(Table2[[#This Row],[HOMETOWNraw]],"Admin Division 1 (State/province/other)",TRUE)</calculatedColumnFormula>
    </tableColumn>
    <tableColumn id="17" xr3:uid="{197FFB28-0DF3-4D86-BBE5-3D67BBBB9D6D}" name="Country/region">
      <calculatedColumnFormula array="1">_FV(Table2[[#This Row],[HOMETOWNraw]],"Country/region",TRUE)</calculatedColumnFormula>
    </tableColumn>
    <tableColumn id="18" xr3:uid="{E08DA503-22AE-4CFE-84E1-F24838D34AF0}" name="Hometown" dataDxfId="3">
      <calculatedColumnFormula array="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calculatedColumnFormula>
    </tableColumn>
    <tableColumn id="21" xr3:uid="{F8A90DC8-A0FF-4A0B-8437-5224B30E1D9C}" name="Longitude">
      <calculatedColumnFormula array="1">_FV(Table2[[#This Row],[HOMETOWNraw]],"Longitude")</calculatedColumnFormula>
    </tableColumn>
    <tableColumn id="22" xr3:uid="{2D32793B-6B4F-44A3-895A-4D8430EF537F}" name="Latitude">
      <calculatedColumnFormula array="1">_FV(Table2[[#This Row],[HOMETOWNraw]],"Latitude")</calculatedColumnFormula>
    </tableColumn>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5A9F0AE-6B2A-457A-B564-DE53D8637AC5}" name="Table1" displayName="Table1" ref="A1:C24" totalsRowShown="0">
  <autoFilter ref="A1:C24" xr:uid="{F5A9F0AE-6B2A-457A-B564-DE53D8637AC5}"/>
  <tableColumns count="3">
    <tableColumn id="1" xr3:uid="{8A2103E4-BD5F-4DB0-A517-9ACCD4CE49C6}" name="Date" dataDxfId="2"/>
    <tableColumn id="2" xr3:uid="{8AABBB6D-025F-4A58-843D-C0B34E9CCFD8}" name="Height"/>
    <tableColumn id="3" xr3:uid="{339728F0-C973-4C0F-94AF-9EB415BB64B6}" name="Inches"/>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956132-4CED-4A74-B9D8-629B4C6C9C89}" name="Table3" displayName="Table3" ref="E1:F64" totalsRowShown="0">
  <autoFilter ref="E1:F64" xr:uid="{55956132-4CED-4A74-B9D8-629B4C6C9C89}"/>
  <tableColumns count="2">
    <tableColumn id="1" xr3:uid="{FC7505BB-C54F-4CBE-8226-772FD336FC48}" name="State/Province"/>
    <tableColumn id="2" xr3:uid="{67652AC5-F91A-4625-8D12-AC749FEBC1AB}" name="ABBR"/>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F7AC059-45F7-458E-8601-060DF1AA2847}" name="Table4" displayName="Table4" ref="H1:I251" totalsRowShown="0">
  <autoFilter ref="H1:I251" xr:uid="{7F7AC059-45F7-458E-8601-060DF1AA2847}"/>
  <tableColumns count="2">
    <tableColumn id="1" xr3:uid="{7CAFC410-215D-4D8A-B2AF-22B1EFC823A5}" name="Country"/>
    <tableColumn id="2" xr3:uid="{348612FE-B7D6-499F-A4FC-D8D58611C778}" name="ABBR"/>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8E6599-17CD-4B79-AE2E-CC323911C193}" name="Table5" displayName="Table5" ref="K1:O382" totalsRowShown="0">
  <autoFilter ref="K1:O382" xr:uid="{468E6599-17CD-4B79-AE2E-CC323911C193}"/>
  <tableColumns count="5">
    <tableColumn id="1" xr3:uid="{F7F544B9-1A91-40FB-BE45-31F3E36524DF}" name="CollegeRAW"/>
    <tableColumn id="2" xr3:uid="{46F6E1EF-B101-4500-8C46-C14D9F6576FD}" name="pt2"/>
    <tableColumn id="3" xr3:uid="{823505F5-B7FF-434A-AFEB-13C4DB178A05}" name="pt3" dataDxfId="1">
      <calculatedColumnFormula>IF(LEFT(Table5[[#This Row],[pt2]],1)=" ",RIGHT(Table5[[#This Row],[pt2]],LEN(Table5[[#This Row],[pt2]])-1),Table5[[#This Row],[pt2]])</calculatedColumnFormula>
    </tableColumn>
    <tableColumn id="4" xr3:uid="{86A9DA25-C5E6-4570-A607-EE13F4D6A749}" name="pt4" dataDxfId="0">
      <calculatedColumnFormula>IF(RIGHT(Table5[[#This Row],[pt3]],1)=" ",LEFT(Table5[[#This Row],[pt3]],LEN(Table5[[#This Row],[pt3]])-1),Table5[[#This Row],[pt3]])</calculatedColumnFormula>
    </tableColumn>
    <tableColumn id="5" xr3:uid="{A711117B-40BB-446D-92E9-04905C0AAD68}" name="CollegeCLEAN"/>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13E945C-813E-4D08-9E08-8869A1FC9EF6}" name="Table6" displayName="Table6" ref="Q1:R10" totalsRowShown="0">
  <autoFilter ref="Q1:R10" xr:uid="{D13E945C-813E-4D08-9E08-8869A1FC9EF6}"/>
  <tableColumns count="2">
    <tableColumn id="1" xr3:uid="{7BD0E37E-951B-4FF4-8FED-9629321431F9}" name="ClassRAW"/>
    <tableColumn id="2" xr3:uid="{7B9FBB56-55E4-47A7-96DC-62F8CAF3B086}" name="ClassCLEA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03849E-E078-4864-A458-CBC348A94860}">
  <dimension ref="A1:C912"/>
  <sheetViews>
    <sheetView tabSelected="1" topLeftCell="A901" workbookViewId="0">
      <selection activeCell="A913" sqref="A913"/>
    </sheetView>
  </sheetViews>
  <sheetFormatPr defaultRowHeight="15" x14ac:dyDescent="0.25"/>
  <cols>
    <col min="1" max="1" width="18.140625" customWidth="1"/>
    <col min="2" max="3" width="18.28515625" customWidth="1"/>
  </cols>
  <sheetData>
    <row r="1" spans="1:3" x14ac:dyDescent="0.25">
      <c r="A1" t="s">
        <v>3086</v>
      </c>
      <c r="B1" t="s">
        <v>2102</v>
      </c>
      <c r="C1" t="s">
        <v>1977</v>
      </c>
    </row>
    <row r="2" spans="1:3" x14ac:dyDescent="0.25">
      <c r="A2" t="str">
        <f>LEFT(Table7[[#This Row],[PLAYERraw]],(FIND(",",Table7[[#This Row],[PLAYERraw]],1)+1)) &amp; LEFT(RIGHT(Table7[[#This Row],[PLAYERraw]],LEN(Table7[[#This Row],[PLAYERraw]])-(FIND(",",Table7[[#This Row],[PLAYERraw]])+1)),1)</f>
        <v>Abernathy, B</v>
      </c>
      <c r="B2" t="str">
        <f>RIGHT(Table7[[#This Row],[PLAYERraw]],LEN(Table7[[#This Row],[PLAYERraw]])-(FIND(",",Table7[[#This Row],[PLAYERraw]])+1)) &amp; " " &amp; LEFT(Table7[[#This Row],[PLAYERraw]],(FIND(",",Table7[[#This Row],[PLAYERraw]],1)-1))</f>
        <v>Ben Abernathy</v>
      </c>
      <c r="C2" t="s">
        <v>1618</v>
      </c>
    </row>
    <row r="3" spans="1:3" x14ac:dyDescent="0.25">
      <c r="A3" t="str">
        <f>LEFT(Table7[[#This Row],[PLAYERraw]],(FIND(",",Table7[[#This Row],[PLAYERraw]],1)+1)) &amp; LEFT(RIGHT(Table7[[#This Row],[PLAYERraw]],LEN(Table7[[#This Row],[PLAYERraw]])-(FIND(",",Table7[[#This Row],[PLAYERraw]])+1)),1)</f>
        <v>Acierni, A</v>
      </c>
      <c r="B3" t="str">
        <f>RIGHT(Table7[[#This Row],[PLAYERraw]],LEN(Table7[[#This Row],[PLAYERraw]])-(FIND(",",Table7[[#This Row],[PLAYERraw]])+1)) &amp; " " &amp; LEFT(Table7[[#This Row],[PLAYERraw]],(FIND(",",Table7[[#This Row],[PLAYERraw]],1)-1))</f>
        <v>Andrew Acierni</v>
      </c>
      <c r="C3" t="s">
        <v>577</v>
      </c>
    </row>
    <row r="4" spans="1:3" x14ac:dyDescent="0.25">
      <c r="A4" t="str">
        <f>LEFT(Table7[[#This Row],[PLAYERraw]],(FIND(",",Table7[[#This Row],[PLAYERraw]],1)+1)) &amp; LEFT(RIGHT(Table7[[#This Row],[PLAYERraw]],LEN(Table7[[#This Row],[PLAYERraw]])-(FIND(",",Table7[[#This Row],[PLAYERraw]])+1)),1)</f>
        <v>Acosta, R</v>
      </c>
      <c r="B4" t="str">
        <f>RIGHT(Table7[[#This Row],[PLAYERraw]],LEN(Table7[[#This Row],[PLAYERraw]])-(FIND(",",Table7[[#This Row],[PLAYERraw]])+1)) &amp; " " &amp; LEFT(Table7[[#This Row],[PLAYERraw]],(FIND(",",Table7[[#This Row],[PLAYERraw]],1)-1))</f>
        <v>Rafael Acosta</v>
      </c>
      <c r="C4" t="s">
        <v>1359</v>
      </c>
    </row>
    <row r="5" spans="1:3" x14ac:dyDescent="0.25">
      <c r="A5" t="str">
        <f>LEFT(Table7[[#This Row],[PLAYERraw]],(FIND(",",Table7[[#This Row],[PLAYERraw]],1)+1)) &amp; LEFT(RIGHT(Table7[[#This Row],[PLAYERraw]],LEN(Table7[[#This Row],[PLAYERraw]])-(FIND(",",Table7[[#This Row],[PLAYERraw]])+1)),1)</f>
        <v>Adams, A</v>
      </c>
      <c r="B5" t="str">
        <f>RIGHT(Table7[[#This Row],[PLAYERraw]],LEN(Table7[[#This Row],[PLAYERraw]])-(FIND(",",Table7[[#This Row],[PLAYERraw]])+1)) &amp; " " &amp; LEFT(Table7[[#This Row],[PLAYERraw]],(FIND(",",Table7[[#This Row],[PLAYERraw]],1)-1))</f>
        <v>Aiden Adams</v>
      </c>
      <c r="C5" t="s">
        <v>1361</v>
      </c>
    </row>
    <row r="6" spans="1:3" x14ac:dyDescent="0.25">
      <c r="A6" t="str">
        <f>LEFT(Table7[[#This Row],[PLAYERraw]],(FIND(",",Table7[[#This Row],[PLAYERraw]],1)+1)) &amp; LEFT(RIGHT(Table7[[#This Row],[PLAYERraw]],LEN(Table7[[#This Row],[PLAYERraw]])-(FIND(",",Table7[[#This Row],[PLAYERraw]])+1)),1)</f>
        <v>Adams, B</v>
      </c>
      <c r="B6" t="str">
        <f>RIGHT(Table7[[#This Row],[PLAYERraw]],LEN(Table7[[#This Row],[PLAYERraw]])-(FIND(",",Table7[[#This Row],[PLAYERraw]])+1)) &amp; " " &amp; LEFT(Table7[[#This Row],[PLAYERraw]],(FIND(",",Table7[[#This Row],[PLAYERraw]],1)-1))</f>
        <v>Ben Adams</v>
      </c>
      <c r="C6" t="s">
        <v>1779</v>
      </c>
    </row>
    <row r="7" spans="1:3" x14ac:dyDescent="0.25">
      <c r="A7" t="str">
        <f>LEFT(Table7[[#This Row],[PLAYERraw]],(FIND(",",Table7[[#This Row],[PLAYERraw]],1)+1)) &amp; LEFT(RIGHT(Table7[[#This Row],[PLAYERraw]],LEN(Table7[[#This Row],[PLAYERraw]])-(FIND(",",Table7[[#This Row],[PLAYERraw]])+1)),1)</f>
        <v>Alba, M</v>
      </c>
      <c r="B7" t="str">
        <f>RIGHT(Table7[[#This Row],[PLAYERraw]],LEN(Table7[[#This Row],[PLAYERraw]])-(FIND(",",Table7[[#This Row],[PLAYERraw]])+1)) &amp; " " &amp; LEFT(Table7[[#This Row],[PLAYERraw]],(FIND(",",Table7[[#This Row],[PLAYERraw]],1)-1))</f>
        <v>Mitch Alba</v>
      </c>
      <c r="C7" t="s">
        <v>898</v>
      </c>
    </row>
    <row r="8" spans="1:3" x14ac:dyDescent="0.25">
      <c r="A8" t="str">
        <f>LEFT(Table7[[#This Row],[PLAYERraw]],(FIND(",",Table7[[#This Row],[PLAYERraw]],1)+1)) &amp; LEFT(RIGHT(Table7[[#This Row],[PLAYERraw]],LEN(Table7[[#This Row],[PLAYERraw]])-(FIND(",",Table7[[#This Row],[PLAYERraw]])+1)),1)</f>
        <v>Alderman, K</v>
      </c>
      <c r="B8" t="str">
        <f>RIGHT(Table7[[#This Row],[PLAYERraw]],LEN(Table7[[#This Row],[PLAYERraw]])-(FIND(",",Table7[[#This Row],[PLAYERraw]])+1)) &amp; " " &amp; LEFT(Table7[[#This Row],[PLAYERraw]],(FIND(",",Table7[[#This Row],[PLAYERraw]],1)-1))</f>
        <v>Kemp Alderman</v>
      </c>
      <c r="C8" t="s">
        <v>351</v>
      </c>
    </row>
    <row r="9" spans="1:3" x14ac:dyDescent="0.25">
      <c r="A9" s="5" t="str">
        <f>LEFT(Table7[[#This Row],[PLAYERraw]],(FIND(",",Table7[[#This Row],[PLAYERraw]],1)+1)) &amp; LEFT(RIGHT(Table7[[#This Row],[PLAYERraw]],LEN(Table7[[#This Row],[PLAYERraw]])-(FIND(",",Table7[[#This Row],[PLAYERraw]])+1)),1)</f>
        <v>Allen, D</v>
      </c>
      <c r="B9" t="str">
        <f>RIGHT(Table7[[#This Row],[PLAYERraw]],LEN(Table7[[#This Row],[PLAYERraw]])-(FIND(",",Table7[[#This Row],[PLAYERraw]])+1)) &amp; " " &amp; LEFT(Table7[[#This Row],[PLAYERraw]],(FIND(",",Table7[[#This Row],[PLAYERraw]],1)-1))</f>
        <v>Dustin Allen</v>
      </c>
      <c r="C9" t="s">
        <v>3148</v>
      </c>
    </row>
    <row r="10" spans="1:3" x14ac:dyDescent="0.25">
      <c r="A10" t="str">
        <f>LEFT(Table7[[#This Row],[PLAYERraw]],(FIND(",",Table7[[#This Row],[PLAYERraw]],1)+1)) &amp; LEFT(RIGHT(Table7[[#This Row],[PLAYERraw]],LEN(Table7[[#This Row],[PLAYERraw]])-(FIND(",",Table7[[#This Row],[PLAYERraw]])+1)),1)</f>
        <v>Allen, D</v>
      </c>
      <c r="B10" t="str">
        <f>RIGHT(Table7[[#This Row],[PLAYERraw]],LEN(Table7[[#This Row],[PLAYERraw]])-(FIND(",",Table7[[#This Row],[PLAYERraw]])+1)) &amp; " " &amp; LEFT(Table7[[#This Row],[PLAYERraw]],(FIND(",",Table7[[#This Row],[PLAYERraw]],1)-1))</f>
        <v>Dwight Allen</v>
      </c>
      <c r="C10" t="s">
        <v>1679</v>
      </c>
    </row>
    <row r="11" spans="1:3" x14ac:dyDescent="0.25">
      <c r="A11" t="str">
        <f>LEFT(Table7[[#This Row],[PLAYERraw]],(FIND(",",Table7[[#This Row],[PLAYERraw]],1)+1)) &amp; LEFT(RIGHT(Table7[[#This Row],[PLAYERraw]],LEN(Table7[[#This Row],[PLAYERraw]])-(FIND(",",Table7[[#This Row],[PLAYERraw]])+1)),1)</f>
        <v>Alpough, J</v>
      </c>
      <c r="B11" t="str">
        <f>RIGHT(Table7[[#This Row],[PLAYERraw]],LEN(Table7[[#This Row],[PLAYERraw]])-(FIND(",",Table7[[#This Row],[PLAYERraw]])+1)) &amp; " " &amp; LEFT(Table7[[#This Row],[PLAYERraw]],(FIND(",",Table7[[#This Row],[PLAYERraw]],1)-1))</f>
        <v>Joshua Alpough</v>
      </c>
      <c r="C11" t="s">
        <v>12</v>
      </c>
    </row>
    <row r="12" spans="1:3" x14ac:dyDescent="0.25">
      <c r="A12" t="str">
        <f>LEFT(Table7[[#This Row],[PLAYERraw]],(FIND(",",Table7[[#This Row],[PLAYERraw]],1)+1)) &amp; LEFT(RIGHT(Table7[[#This Row],[PLAYERraw]],LEN(Table7[[#This Row],[PLAYERraw]])-(FIND(",",Table7[[#This Row],[PLAYERraw]])+1)),1)</f>
        <v>Anderson, E</v>
      </c>
      <c r="B12" t="str">
        <f>RIGHT(Table7[[#This Row],[PLAYERraw]],LEN(Table7[[#This Row],[PLAYERraw]])-(FIND(",",Table7[[#This Row],[PLAYERraw]])+1)) &amp; " " &amp; LEFT(Table7[[#This Row],[PLAYERraw]],(FIND(",",Table7[[#This Row],[PLAYERraw]],1)-1))</f>
        <v>Ethan Anderson</v>
      </c>
      <c r="C12" t="s">
        <v>521</v>
      </c>
    </row>
    <row r="13" spans="1:3" x14ac:dyDescent="0.25">
      <c r="A13" t="str">
        <f>LEFT(Table7[[#This Row],[PLAYERraw]],(FIND(",",Table7[[#This Row],[PLAYERraw]],1)+1)) &amp; LEFT(RIGHT(Table7[[#This Row],[PLAYERraw]],LEN(Table7[[#This Row],[PLAYERraw]])-(FIND(",",Table7[[#This Row],[PLAYERraw]])+1)),1)</f>
        <v>Anderson, S</v>
      </c>
      <c r="B13" t="str">
        <f>RIGHT(Table7[[#This Row],[PLAYERraw]],LEN(Table7[[#This Row],[PLAYERraw]])-(FIND(",",Table7[[#This Row],[PLAYERraw]])+1)) &amp; " " &amp; LEFT(Table7[[#This Row],[PLAYERraw]],(FIND(",",Table7[[#This Row],[PLAYERraw]],1)-1))</f>
        <v>Scott Anderson</v>
      </c>
      <c r="C13" t="s">
        <v>1743</v>
      </c>
    </row>
    <row r="14" spans="1:3" x14ac:dyDescent="0.25">
      <c r="A14" t="str">
        <f>LEFT(Table7[[#This Row],[PLAYERraw]],(FIND(",",Table7[[#This Row],[PLAYERraw]],1)+1)) &amp; LEFT(RIGHT(Table7[[#This Row],[PLAYERraw]],LEN(Table7[[#This Row],[PLAYERraw]])-(FIND(",",Table7[[#This Row],[PLAYERraw]])+1)),1)</f>
        <v>Andrews, G</v>
      </c>
      <c r="B14" t="str">
        <f>RIGHT(Table7[[#This Row],[PLAYERraw]],LEN(Table7[[#This Row],[PLAYERraw]])-(FIND(",",Table7[[#This Row],[PLAYERraw]])+1)) &amp; " " &amp; LEFT(Table7[[#This Row],[PLAYERraw]],(FIND(",",Table7[[#This Row],[PLAYERraw]],1)-1))</f>
        <v>Gannon Andrews</v>
      </c>
      <c r="C14" t="s">
        <v>524</v>
      </c>
    </row>
    <row r="15" spans="1:3" x14ac:dyDescent="0.25">
      <c r="A15" t="str">
        <f>LEFT(Table7[[#This Row],[PLAYERraw]],(FIND(",",Table7[[#This Row],[PLAYERraw]],1)+1)) &amp; LEFT(RIGHT(Table7[[#This Row],[PLAYERraw]],LEN(Table7[[#This Row],[PLAYERraw]])-(FIND(",",Table7[[#This Row],[PLAYERraw]])+1)),1)</f>
        <v>Anthony, K</v>
      </c>
      <c r="B15" t="str">
        <f>RIGHT(Table7[[#This Row],[PLAYERraw]],LEN(Table7[[#This Row],[PLAYERraw]])-(FIND(",",Table7[[#This Row],[PLAYERraw]])+1)) &amp; " " &amp; LEFT(Table7[[#This Row],[PLAYERraw]],(FIND(",",Table7[[#This Row],[PLAYERraw]],1)-1))</f>
        <v>Keaton Anthony</v>
      </c>
      <c r="C15" t="s">
        <v>454</v>
      </c>
    </row>
    <row r="16" spans="1:3" x14ac:dyDescent="0.25">
      <c r="A16" t="str">
        <f>LEFT(Table7[[#This Row],[PLAYERraw]],(FIND(",",Table7[[#This Row],[PLAYERraw]],1)+1)) &amp; LEFT(RIGHT(Table7[[#This Row],[PLAYERraw]],LEN(Table7[[#This Row],[PLAYERraw]])-(FIND(",",Table7[[#This Row],[PLAYERraw]])+1)),1)</f>
        <v>Apodaca, R</v>
      </c>
      <c r="B16" t="str">
        <f>RIGHT(Table7[[#This Row],[PLAYERraw]],LEN(Table7[[#This Row],[PLAYERraw]])-(FIND(",",Table7[[#This Row],[PLAYERraw]])+1)) &amp; " " &amp; LEFT(Table7[[#This Row],[PLAYERraw]],(FIND(",",Table7[[#This Row],[PLAYERraw]],1)-1))</f>
        <v>Ricky Apodaca</v>
      </c>
      <c r="C16" t="s">
        <v>214</v>
      </c>
    </row>
    <row r="17" spans="1:3" x14ac:dyDescent="0.25">
      <c r="A17" t="str">
        <f>LEFT(Table7[[#This Row],[PLAYERraw]],(FIND(",",Table7[[#This Row],[PLAYERraw]],1)+1)) &amp; LEFT(RIGHT(Table7[[#This Row],[PLAYERraw]],LEN(Table7[[#This Row],[PLAYERraw]])-(FIND(",",Table7[[#This Row],[PLAYERraw]])+1)),1)</f>
        <v>Argento, N</v>
      </c>
      <c r="B17" t="str">
        <f>RIGHT(Table7[[#This Row],[PLAYERraw]],LEN(Table7[[#This Row],[PLAYERraw]])-(FIND(",",Table7[[#This Row],[PLAYERraw]])+1)) &amp; " " &amp; LEFT(Table7[[#This Row],[PLAYERraw]],(FIND(",",Table7[[#This Row],[PLAYERraw]],1)-1))</f>
        <v>Nicholas Argento</v>
      </c>
      <c r="C17" t="s">
        <v>1218</v>
      </c>
    </row>
    <row r="18" spans="1:3" x14ac:dyDescent="0.25">
      <c r="A18" t="str">
        <f>LEFT(Table7[[#This Row],[PLAYERraw]],(FIND(",",Table7[[#This Row],[PLAYERraw]],1)+1)) &amp; LEFT(RIGHT(Table7[[#This Row],[PLAYERraw]],LEN(Table7[[#This Row],[PLAYERraw]])-(FIND(",",Table7[[#This Row],[PLAYERraw]])+1)),1)</f>
        <v>Aribal, M</v>
      </c>
      <c r="B18" t="str">
        <f>RIGHT(Table7[[#This Row],[PLAYERraw]],LEN(Table7[[#This Row],[PLAYERraw]])-(FIND(",",Table7[[#This Row],[PLAYERraw]])+1)) &amp; " " &amp; LEFT(Table7[[#This Row],[PLAYERraw]],(FIND(",",Table7[[#This Row],[PLAYERraw]],1)-1))</f>
        <v>Matt Aribal</v>
      </c>
      <c r="C18" t="s">
        <v>766</v>
      </c>
    </row>
    <row r="19" spans="1:3" x14ac:dyDescent="0.25">
      <c r="A19" t="str">
        <f>LEFT(Table7[[#This Row],[PLAYERraw]],(FIND(",",Table7[[#This Row],[PLAYERraw]],1)+1)) &amp; LEFT(RIGHT(Table7[[#This Row],[PLAYERraw]],LEN(Table7[[#This Row],[PLAYERraw]])-(FIND(",",Table7[[#This Row],[PLAYERraw]])+1)),1)</f>
        <v>Armas, A</v>
      </c>
      <c r="B19" t="str">
        <f>RIGHT(Table7[[#This Row],[PLAYERraw]],LEN(Table7[[#This Row],[PLAYERraw]])-(FIND(",",Table7[[#This Row],[PLAYERraw]])+1)) &amp; " " &amp; LEFT(Table7[[#This Row],[PLAYERraw]],(FIND(",",Table7[[#This Row],[PLAYERraw]],1)-1))</f>
        <v>Ariel Armas</v>
      </c>
      <c r="C19" t="s">
        <v>1132</v>
      </c>
    </row>
    <row r="20" spans="1:3" x14ac:dyDescent="0.25">
      <c r="A20" t="str">
        <f>LEFT(Table7[[#This Row],[PLAYERraw]],(FIND(",",Table7[[#This Row],[PLAYERraw]],1)+1)) &amp; LEFT(RIGHT(Table7[[#This Row],[PLAYERraw]],LEN(Table7[[#This Row],[PLAYERraw]])-(FIND(",",Table7[[#This Row],[PLAYERraw]])+1)),1)</f>
        <v>Armstrong, E</v>
      </c>
      <c r="B20" t="str">
        <f>RIGHT(Table7[[#This Row],[PLAYERraw]],LEN(Table7[[#This Row],[PLAYERraw]])-(FIND(",",Table7[[#This Row],[PLAYERraw]])+1)) &amp; " " &amp; LEFT(Table7[[#This Row],[PLAYERraw]],(FIND(",",Table7[[#This Row],[PLAYERraw]],1)-1))</f>
        <v>Eldridge Armstrong</v>
      </c>
      <c r="C20" t="s">
        <v>802</v>
      </c>
    </row>
    <row r="21" spans="1:3" x14ac:dyDescent="0.25">
      <c r="A21" s="5" t="str">
        <f>LEFT(Table7[[#This Row],[PLAYERraw]],(FIND(",",Table7[[#This Row],[PLAYERraw]],1)+1)) &amp; LEFT(RIGHT(Table7[[#This Row],[PLAYERraw]],LEN(Table7[[#This Row],[PLAYERraw]])-(FIND(",",Table7[[#This Row],[PLAYERraw]])+1)),1)</f>
        <v>Asby, W</v>
      </c>
      <c r="B21" t="str">
        <f>RIGHT(Table7[[#This Row],[PLAYERraw]],LEN(Table7[[#This Row],[PLAYERraw]])-(FIND(",",Table7[[#This Row],[PLAYERraw]])+1)) &amp; " " &amp; LEFT(Table7[[#This Row],[PLAYERraw]],(FIND(",",Table7[[#This Row],[PLAYERraw]],1)-1))</f>
        <v>Will Asby</v>
      </c>
      <c r="C21" t="s">
        <v>3125</v>
      </c>
    </row>
    <row r="22" spans="1:3" x14ac:dyDescent="0.25">
      <c r="A22" t="str">
        <f>LEFT(Table7[[#This Row],[PLAYERraw]],(FIND(",",Table7[[#This Row],[PLAYERraw]],1)+1)) &amp; LEFT(RIGHT(Table7[[#This Row],[PLAYERraw]],LEN(Table7[[#This Row],[PLAYERraw]])-(FIND(",",Table7[[#This Row],[PLAYERraw]])+1)),1)</f>
        <v>Atkins, T</v>
      </c>
      <c r="B22" t="str">
        <f>RIGHT(Table7[[#This Row],[PLAYERraw]],LEN(Table7[[#This Row],[PLAYERraw]])-(FIND(",",Table7[[#This Row],[PLAYERraw]])+1)) &amp; " " &amp; LEFT(Table7[[#This Row],[PLAYERraw]],(FIND(",",Table7[[#This Row],[PLAYERraw]],1)-1))</f>
        <v>Tai Atkins</v>
      </c>
      <c r="C22" t="s">
        <v>216</v>
      </c>
    </row>
    <row r="23" spans="1:3" x14ac:dyDescent="0.25">
      <c r="A23" t="str">
        <f>LEFT(Table7[[#This Row],[PLAYERraw]],(FIND(",",Table7[[#This Row],[PLAYERraw]],1)+1)) &amp; LEFT(RIGHT(Table7[[#This Row],[PLAYERraw]],LEN(Table7[[#This Row],[PLAYERraw]])-(FIND(",",Table7[[#This Row],[PLAYERraw]])+1)),1)</f>
        <v>Atkinson, A</v>
      </c>
      <c r="B23" t="str">
        <f>RIGHT(Table7[[#This Row],[PLAYERraw]],LEN(Table7[[#This Row],[PLAYERraw]])-(FIND(",",Table7[[#This Row],[PLAYERraw]])+1)) &amp; " " &amp; LEFT(Table7[[#This Row],[PLAYERraw]],(FIND(",",Table7[[#This Row],[PLAYERraw]],1)-1))</f>
        <v>Alec Atkinson</v>
      </c>
      <c r="C23" t="s">
        <v>1503</v>
      </c>
    </row>
    <row r="24" spans="1:3" x14ac:dyDescent="0.25">
      <c r="A24" t="str">
        <f>LEFT(Table7[[#This Row],[PLAYERraw]],(FIND(",",Table7[[#This Row],[PLAYERraw]],1)+1)) &amp; LEFT(RIGHT(Table7[[#This Row],[PLAYERraw]],LEN(Table7[[#This Row],[PLAYERraw]])-(FIND(",",Table7[[#This Row],[PLAYERraw]])+1)),1)</f>
        <v>Atkinson, B</v>
      </c>
      <c r="B24" t="str">
        <f>RIGHT(Table7[[#This Row],[PLAYERraw]],LEN(Table7[[#This Row],[PLAYERraw]])-(FIND(",",Table7[[#This Row],[PLAYERraw]])+1)) &amp; " " &amp; LEFT(Table7[[#This Row],[PLAYERraw]],(FIND(",",Table7[[#This Row],[PLAYERraw]],1)-1))</f>
        <v>Bobby Atkinson</v>
      </c>
      <c r="C24" t="s">
        <v>633</v>
      </c>
    </row>
    <row r="25" spans="1:3" x14ac:dyDescent="0.25">
      <c r="A25" t="str">
        <f>LEFT(Table7[[#This Row],[PLAYERraw]],(FIND(",",Table7[[#This Row],[PLAYERraw]],1)+1)) &amp; LEFT(RIGHT(Table7[[#This Row],[PLAYERraw]],LEN(Table7[[#This Row],[PLAYERraw]])-(FIND(",",Table7[[#This Row],[PLAYERraw]])+1)),1)</f>
        <v>Austin, T</v>
      </c>
      <c r="B25" t="str">
        <f>RIGHT(Table7[[#This Row],[PLAYERraw]],LEN(Table7[[#This Row],[PLAYERraw]])-(FIND(",",Table7[[#This Row],[PLAYERraw]])+1)) &amp; " " &amp; LEFT(Table7[[#This Row],[PLAYERraw]],(FIND(",",Table7[[#This Row],[PLAYERraw]],1)-1))</f>
        <v>Trevor Austin</v>
      </c>
      <c r="C25" t="s">
        <v>1412</v>
      </c>
    </row>
    <row r="26" spans="1:3" x14ac:dyDescent="0.25">
      <c r="A26" t="str">
        <f>LEFT(Table7[[#This Row],[PLAYERraw]],(FIND(",",Table7[[#This Row],[PLAYERraw]],1)+1)) &amp; LEFT(RIGHT(Table7[[#This Row],[PLAYERraw]],LEN(Table7[[#This Row],[PLAYERraw]])-(FIND(",",Table7[[#This Row],[PLAYERraw]])+1)),1)</f>
        <v>Axtell, A</v>
      </c>
      <c r="B26" t="str">
        <f>RIGHT(Table7[[#This Row],[PLAYERraw]],LEN(Table7[[#This Row],[PLAYERraw]])-(FIND(",",Table7[[#This Row],[PLAYERraw]])+1)) &amp; " " &amp; LEFT(Table7[[#This Row],[PLAYERraw]],(FIND(",",Table7[[#This Row],[PLAYERraw]],1)-1))</f>
        <v>Adam Axtell</v>
      </c>
      <c r="C26" t="s">
        <v>85</v>
      </c>
    </row>
    <row r="27" spans="1:3" x14ac:dyDescent="0.25">
      <c r="A27" t="str">
        <f>LEFT(Table7[[#This Row],[PLAYERraw]],(FIND(",",Table7[[#This Row],[PLAYERraw]],1)+1)) &amp; LEFT(RIGHT(Table7[[#This Row],[PLAYERraw]],LEN(Table7[[#This Row],[PLAYERraw]])-(FIND(",",Table7[[#This Row],[PLAYERraw]])+1)),1)</f>
        <v>Badger, T</v>
      </c>
      <c r="B27" t="str">
        <f>RIGHT(Table7[[#This Row],[PLAYERraw]],LEN(Table7[[#This Row],[PLAYERraw]])-(FIND(",",Table7[[#This Row],[PLAYERraw]])+1)) &amp; " " &amp; LEFT(Table7[[#This Row],[PLAYERraw]],(FIND(",",Table7[[#This Row],[PLAYERraw]],1)-1))</f>
        <v>Trevyn Badger</v>
      </c>
      <c r="C27" t="s">
        <v>219</v>
      </c>
    </row>
    <row r="28" spans="1:3" x14ac:dyDescent="0.25">
      <c r="A28" t="str">
        <f>LEFT(Table7[[#This Row],[PLAYERraw]],(FIND(",",Table7[[#This Row],[PLAYERraw]],1)+1)) &amp; LEFT(RIGHT(Table7[[#This Row],[PLAYERraw]],LEN(Table7[[#This Row],[PLAYERraw]])-(FIND(",",Table7[[#This Row],[PLAYERraw]])+1)),1)</f>
        <v>Badmaev, Z</v>
      </c>
      <c r="B28" t="str">
        <f>RIGHT(Table7[[#This Row],[PLAYERraw]],LEN(Table7[[#This Row],[PLAYERraw]])-(FIND(",",Table7[[#This Row],[PLAYERraw]])+1)) &amp; " " &amp; LEFT(Table7[[#This Row],[PLAYERraw]],(FIND(",",Table7[[#This Row],[PLAYERraw]],1)-1))</f>
        <v>Zane Badmaev</v>
      </c>
      <c r="C28" t="s">
        <v>1363</v>
      </c>
    </row>
    <row r="29" spans="1:3" x14ac:dyDescent="0.25">
      <c r="A29" t="str">
        <f>LEFT(Table7[[#This Row],[PLAYERraw]],(FIND(",",Table7[[#This Row],[PLAYERraw]],1)+1)) &amp; LEFT(RIGHT(Table7[[#This Row],[PLAYERraw]],LEN(Table7[[#This Row],[PLAYERraw]])-(FIND(",",Table7[[#This Row],[PLAYERraw]])+1)),1)</f>
        <v>Bahn, J</v>
      </c>
      <c r="B29" t="str">
        <f>RIGHT(Table7[[#This Row],[PLAYERraw]],LEN(Table7[[#This Row],[PLAYERraw]])-(FIND(",",Table7[[#This Row],[PLAYERraw]])+1)) &amp; " " &amp; LEFT(Table7[[#This Row],[PLAYERraw]],(FIND(",",Table7[[#This Row],[PLAYERraw]],1)-1))</f>
        <v>Jackson Bahn</v>
      </c>
      <c r="C29" t="s">
        <v>580</v>
      </c>
    </row>
    <row r="30" spans="1:3" x14ac:dyDescent="0.25">
      <c r="A30" t="str">
        <f>LEFT(Table7[[#This Row],[PLAYERraw]],(FIND(",",Table7[[#This Row],[PLAYERraw]],1)+1)) &amp; LEFT(RIGHT(Table7[[#This Row],[PLAYERraw]],LEN(Table7[[#This Row],[PLAYERraw]])-(FIND(",",Table7[[#This Row],[PLAYERraw]])+1)),1)</f>
        <v>Baird, T</v>
      </c>
      <c r="B30" t="str">
        <f>RIGHT(Table7[[#This Row],[PLAYERraw]],LEN(Table7[[#This Row],[PLAYERraw]])-(FIND(",",Table7[[#This Row],[PLAYERraw]])+1)) &amp; " " &amp; LEFT(Table7[[#This Row],[PLAYERraw]],(FIND(",",Table7[[#This Row],[PLAYERraw]],1)-1))</f>
        <v>Tim Baird</v>
      </c>
      <c r="C30" t="s">
        <v>2103</v>
      </c>
    </row>
    <row r="31" spans="1:3" x14ac:dyDescent="0.25">
      <c r="A31" t="str">
        <f>LEFT(Table7[[#This Row],[PLAYERraw]],(FIND(",",Table7[[#This Row],[PLAYERraw]],1)+1)) &amp; LEFT(RIGHT(Table7[[#This Row],[PLAYERraw]],LEN(Table7[[#This Row],[PLAYERraw]])-(FIND(",",Table7[[#This Row],[PLAYERraw]])+1)),1)</f>
        <v>Baker, A</v>
      </c>
      <c r="B31" t="str">
        <f>RIGHT(Table7[[#This Row],[PLAYERraw]],LEN(Table7[[#This Row],[PLAYERraw]])-(FIND(",",Table7[[#This Row],[PLAYERraw]])+1)) &amp; " " &amp; LEFT(Table7[[#This Row],[PLAYERraw]],(FIND(",",Table7[[#This Row],[PLAYERraw]],1)-1))</f>
        <v>Alec Baker</v>
      </c>
      <c r="C31" t="s">
        <v>221</v>
      </c>
    </row>
    <row r="32" spans="1:3" x14ac:dyDescent="0.25">
      <c r="A32" t="str">
        <f>LEFT(Table7[[#This Row],[PLAYERraw]],(FIND(",",Table7[[#This Row],[PLAYERraw]],1)+1)) &amp; LEFT(RIGHT(Table7[[#This Row],[PLAYERraw]],LEN(Table7[[#This Row],[PLAYERraw]])-(FIND(",",Table7[[#This Row],[PLAYERraw]])+1)),1)</f>
        <v>Baker, D</v>
      </c>
      <c r="B32" t="str">
        <f>RIGHT(Table7[[#This Row],[PLAYERraw]],LEN(Table7[[#This Row],[PLAYERraw]])-(FIND(",",Table7[[#This Row],[PLAYERraw]])+1)) &amp; " " &amp; LEFT(Table7[[#This Row],[PLAYERraw]],(FIND(",",Table7[[#This Row],[PLAYERraw]],1)-1))</f>
        <v>Drew Baker</v>
      </c>
      <c r="C32" t="s">
        <v>1331</v>
      </c>
    </row>
    <row r="33" spans="1:3" x14ac:dyDescent="0.25">
      <c r="A33" t="str">
        <f>LEFT(Table7[[#This Row],[PLAYERraw]],(FIND(",",Table7[[#This Row],[PLAYERraw]],1)+1)) &amp; LEFT(RIGHT(Table7[[#This Row],[PLAYERraw]],LEN(Table7[[#This Row],[PLAYERraw]])-(FIND(",",Table7[[#This Row],[PLAYERraw]])+1)),1)</f>
        <v>Baker, W</v>
      </c>
      <c r="B33" t="str">
        <f>RIGHT(Table7[[#This Row],[PLAYERraw]],LEN(Table7[[#This Row],[PLAYERraw]])-(FIND(",",Table7[[#This Row],[PLAYERraw]])+1)) &amp; " " &amp; LEFT(Table7[[#This Row],[PLAYERraw]],(FIND(",",Table7[[#This Row],[PLAYERraw]],1)-1))</f>
        <v>Will Baker</v>
      </c>
      <c r="C33" t="s">
        <v>583</v>
      </c>
    </row>
    <row r="34" spans="1:3" x14ac:dyDescent="0.25">
      <c r="A34" t="str">
        <f>LEFT(Table7[[#This Row],[PLAYERraw]],(FIND(",",Table7[[#This Row],[PLAYERraw]],1)+1)) &amp; LEFT(RIGHT(Table7[[#This Row],[PLAYERraw]],LEN(Table7[[#This Row],[PLAYERraw]])-(FIND(",",Table7[[#This Row],[PLAYERraw]])+1)),1)</f>
        <v>Banks, T</v>
      </c>
      <c r="B34" t="str">
        <f>RIGHT(Table7[[#This Row],[PLAYERraw]],LEN(Table7[[#This Row],[PLAYERraw]])-(FIND(",",Table7[[#This Row],[PLAYERraw]])+1)) &amp; " " &amp; LEFT(Table7[[#This Row],[PLAYERraw]],(FIND(",",Table7[[#This Row],[PLAYERraw]],1)-1))</f>
        <v>Tyler Banks</v>
      </c>
      <c r="C34" t="s">
        <v>587</v>
      </c>
    </row>
    <row r="35" spans="1:3" x14ac:dyDescent="0.25">
      <c r="A35" t="str">
        <f>LEFT(Table7[[#This Row],[PLAYERraw]],(FIND(",",Table7[[#This Row],[PLAYERraw]],1)+1)) &amp; LEFT(RIGHT(Table7[[#This Row],[PLAYERraw]],LEN(Table7[[#This Row],[PLAYERraw]])-(FIND(",",Table7[[#This Row],[PLAYERraw]])+1)),1)</f>
        <v>Bannon, B</v>
      </c>
      <c r="B35" t="str">
        <f>RIGHT(Table7[[#This Row],[PLAYERraw]],LEN(Table7[[#This Row],[PLAYERraw]])-(FIND(",",Table7[[#This Row],[PLAYERraw]])+1)) &amp; " " &amp; LEFT(Table7[[#This Row],[PLAYERraw]],(FIND(",",Table7[[#This Row],[PLAYERraw]],1)-1))</f>
        <v>Brandon Bannon</v>
      </c>
      <c r="C35" t="s">
        <v>1333</v>
      </c>
    </row>
    <row r="36" spans="1:3" x14ac:dyDescent="0.25">
      <c r="A36" t="str">
        <f>LEFT(Table7[[#This Row],[PLAYERraw]],(FIND(",",Table7[[#This Row],[PLAYERraw]],1)+1)) &amp; LEFT(RIGHT(Table7[[#This Row],[PLAYERraw]],LEN(Table7[[#This Row],[PLAYERraw]])-(FIND(",",Table7[[#This Row],[PLAYERraw]])+1)),1)</f>
        <v>Barraza, A</v>
      </c>
      <c r="B36" t="str">
        <f>RIGHT(Table7[[#This Row],[PLAYERraw]],LEN(Table7[[#This Row],[PLAYERraw]])-(FIND(",",Table7[[#This Row],[PLAYERraw]])+1)) &amp; " " &amp; LEFT(Table7[[#This Row],[PLAYERraw]],(FIND(",",Table7[[#This Row],[PLAYERraw]],1)-1))</f>
        <v>A.J Barraza</v>
      </c>
      <c r="C36" t="s">
        <v>87</v>
      </c>
    </row>
    <row r="37" spans="1:3" x14ac:dyDescent="0.25">
      <c r="A37" t="str">
        <f>LEFT(Table7[[#This Row],[PLAYERraw]],(FIND(",",Table7[[#This Row],[PLAYERraw]],1)+1)) &amp; LEFT(RIGHT(Table7[[#This Row],[PLAYERraw]],LEN(Table7[[#This Row],[PLAYERraw]])-(FIND(",",Table7[[#This Row],[PLAYERraw]])+1)),1)</f>
        <v>Barrett, D</v>
      </c>
      <c r="B37" t="str">
        <f>RIGHT(Table7[[#This Row],[PLAYERraw]],LEN(Table7[[#This Row],[PLAYERraw]])-(FIND(",",Table7[[#This Row],[PLAYERraw]])+1)) &amp; " " &amp; LEFT(Table7[[#This Row],[PLAYERraw]],(FIND(",",Table7[[#This Row],[PLAYERraw]],1)-1))</f>
        <v>David Barrett</v>
      </c>
      <c r="C37" t="s">
        <v>1620</v>
      </c>
    </row>
    <row r="38" spans="1:3" x14ac:dyDescent="0.25">
      <c r="A38" t="str">
        <f>LEFT(Table7[[#This Row],[PLAYERraw]],(FIND(",",Table7[[#This Row],[PLAYERraw]],1)+1)) &amp; LEFT(RIGHT(Table7[[#This Row],[PLAYERraw]],LEN(Table7[[#This Row],[PLAYERraw]])-(FIND(",",Table7[[#This Row],[PLAYERraw]])+1)),1)</f>
        <v>Barry, B</v>
      </c>
      <c r="B38" t="str">
        <f>RIGHT(Table7[[#This Row],[PLAYERraw]],LEN(Table7[[#This Row],[PLAYERraw]])-(FIND(",",Table7[[#This Row],[PLAYERraw]])+1)) &amp; " " &amp; LEFT(Table7[[#This Row],[PLAYERraw]],(FIND(",",Table7[[#This Row],[PLAYERraw]],1)-1))</f>
        <v>Braden Barry</v>
      </c>
      <c r="C38" t="s">
        <v>1077</v>
      </c>
    </row>
    <row r="39" spans="1:3" x14ac:dyDescent="0.25">
      <c r="A39" t="str">
        <f>LEFT(Table7[[#This Row],[PLAYERraw]],(FIND(",",Table7[[#This Row],[PLAYERraw]],1)+1)) &amp; LEFT(RIGHT(Table7[[#This Row],[PLAYERraw]],LEN(Table7[[#This Row],[PLAYERraw]])-(FIND(",",Table7[[#This Row],[PLAYERraw]])+1)),1)</f>
        <v>Barsotti, C</v>
      </c>
      <c r="B39" t="str">
        <f>RIGHT(Table7[[#This Row],[PLAYERraw]],LEN(Table7[[#This Row],[PLAYERraw]])-(FIND(",",Table7[[#This Row],[PLAYERraw]])+1)) &amp; " " &amp; LEFT(Table7[[#This Row],[PLAYERraw]],(FIND(",",Table7[[#This Row],[PLAYERraw]],1)-1))</f>
        <v>Chase Barsotti</v>
      </c>
      <c r="C39" t="s">
        <v>680</v>
      </c>
    </row>
    <row r="40" spans="1:3" x14ac:dyDescent="0.25">
      <c r="A40" s="5" t="str">
        <f>LEFT(Table7[[#This Row],[PLAYERraw]],(FIND(",",Table7[[#This Row],[PLAYERraw]],1)+1)) &amp; LEFT(RIGHT(Table7[[#This Row],[PLAYERraw]],LEN(Table7[[#This Row],[PLAYERraw]])-(FIND(",",Table7[[#This Row],[PLAYERraw]])+1)),1)</f>
        <v>Barth, T</v>
      </c>
      <c r="B40" t="str">
        <f>RIGHT(Table7[[#This Row],[PLAYERraw]],LEN(Table7[[#This Row],[PLAYERraw]])-(FIND(",",Table7[[#This Row],[PLAYERraw]])+1)) &amp; " " &amp; LEFT(Table7[[#This Row],[PLAYERraw]],(FIND(",",Table7[[#This Row],[PLAYERraw]],1)-1))</f>
        <v>Tommy Barth</v>
      </c>
      <c r="C40" t="s">
        <v>3101</v>
      </c>
    </row>
    <row r="41" spans="1:3" x14ac:dyDescent="0.25">
      <c r="A41" t="str">
        <f>LEFT(Table7[[#This Row],[PLAYERraw]],(FIND(",",Table7[[#This Row],[PLAYERraw]],1)+1)) &amp; LEFT(RIGHT(Table7[[#This Row],[PLAYERraw]],LEN(Table7[[#This Row],[PLAYERraw]])-(FIND(",",Table7[[#This Row],[PLAYERraw]])+1)),1)</f>
        <v>Bateman, B</v>
      </c>
      <c r="B41" t="str">
        <f>RIGHT(Table7[[#This Row],[PLAYERraw]],LEN(Table7[[#This Row],[PLAYERraw]])-(FIND(",",Table7[[#This Row],[PLAYERraw]])+1)) &amp; " " &amp; LEFT(Table7[[#This Row],[PLAYERraw]],(FIND(",",Table7[[#This Row],[PLAYERraw]],1)-1))</f>
        <v>Brett Bateman</v>
      </c>
      <c r="C41" t="s">
        <v>1767</v>
      </c>
    </row>
    <row r="42" spans="1:3" x14ac:dyDescent="0.25">
      <c r="A42" t="str">
        <f>LEFT(Table7[[#This Row],[PLAYERraw]],(FIND(",",Table7[[#This Row],[PLAYERraw]],1)+1)) &amp; LEFT(RIGHT(Table7[[#This Row],[PLAYERraw]],LEN(Table7[[#This Row],[PLAYERraw]])-(FIND(",",Table7[[#This Row],[PLAYERraw]])+1)),1)</f>
        <v>Batka, K</v>
      </c>
      <c r="B42" t="str">
        <f>RIGHT(Table7[[#This Row],[PLAYERraw]],LEN(Table7[[#This Row],[PLAYERraw]])-(FIND(",",Table7[[#This Row],[PLAYERraw]])+1)) &amp; " " &amp; LEFT(Table7[[#This Row],[PLAYERraw]],(FIND(",",Table7[[#This Row],[PLAYERraw]],1)-1))</f>
        <v>Keegan Batka</v>
      </c>
      <c r="C42" t="s">
        <v>1880</v>
      </c>
    </row>
    <row r="43" spans="1:3" x14ac:dyDescent="0.25">
      <c r="A43" t="str">
        <f>LEFT(Table7[[#This Row],[PLAYERraw]],(FIND(",",Table7[[#This Row],[PLAYERraw]],1)+1)) &amp; LEFT(RIGHT(Table7[[#This Row],[PLAYERraw]],LEN(Table7[[#This Row],[PLAYERraw]])-(FIND(",",Table7[[#This Row],[PLAYERraw]])+1)),1)</f>
        <v>Battaglia, J</v>
      </c>
      <c r="B43" t="str">
        <f>RIGHT(Table7[[#This Row],[PLAYERraw]],LEN(Table7[[#This Row],[PLAYERraw]])-(FIND(",",Table7[[#This Row],[PLAYERraw]])+1)) &amp; " " &amp; LEFT(Table7[[#This Row],[PLAYERraw]],(FIND(",",Table7[[#This Row],[PLAYERraw]],1)-1))</f>
        <v>Joseph Battaglia</v>
      </c>
      <c r="C43" t="s">
        <v>1365</v>
      </c>
    </row>
    <row r="44" spans="1:3" x14ac:dyDescent="0.25">
      <c r="A44" t="str">
        <f>LEFT(Table7[[#This Row],[PLAYERraw]],(FIND(",",Table7[[#This Row],[PLAYERraw]],1)+1)) &amp; LEFT(RIGHT(Table7[[#This Row],[PLAYERraw]],LEN(Table7[[#This Row],[PLAYERraw]])-(FIND(",",Table7[[#This Row],[PLAYERraw]])+1)),1)</f>
        <v>Batusich, T</v>
      </c>
      <c r="B44" t="str">
        <f>RIGHT(Table7[[#This Row],[PLAYERraw]],LEN(Table7[[#This Row],[PLAYERraw]])-(FIND(",",Table7[[#This Row],[PLAYERraw]])+1)) &amp; " " &amp; LEFT(Table7[[#This Row],[PLAYERraw]],(FIND(",",Table7[[#This Row],[PLAYERraw]],1)-1))</f>
        <v>Ty Batusich</v>
      </c>
      <c r="C44" t="s">
        <v>1335</v>
      </c>
    </row>
    <row r="45" spans="1:3" x14ac:dyDescent="0.25">
      <c r="A45" t="str">
        <f>LEFT(Table7[[#This Row],[PLAYERraw]],(FIND(",",Table7[[#This Row],[PLAYERraw]],1)+1)) &amp; LEFT(RIGHT(Table7[[#This Row],[PLAYERraw]],LEN(Table7[[#This Row],[PLAYERraw]])-(FIND(",",Table7[[#This Row],[PLAYERraw]])+1)),1)</f>
        <v>Baumann, A</v>
      </c>
      <c r="B45" t="str">
        <f>RIGHT(Table7[[#This Row],[PLAYERraw]],LEN(Table7[[#This Row],[PLAYERraw]])-(FIND(",",Table7[[#This Row],[PLAYERraw]])+1)) &amp; " " &amp; LEFT(Table7[[#This Row],[PLAYERraw]],(FIND(",",Table7[[#This Row],[PLAYERraw]],1)-1))</f>
        <v>Alex Baumann</v>
      </c>
      <c r="C45" t="s">
        <v>1199</v>
      </c>
    </row>
    <row r="46" spans="1:3" x14ac:dyDescent="0.25">
      <c r="A46" t="str">
        <f>LEFT(Table7[[#This Row],[PLAYERraw]],(FIND(",",Table7[[#This Row],[PLAYERraw]],1)+1)) &amp; LEFT(RIGHT(Table7[[#This Row],[PLAYERraw]],LEN(Table7[[#This Row],[PLAYERraw]])-(FIND(",",Table7[[#This Row],[PLAYERraw]])+1)),1)</f>
        <v>Baumgart, A</v>
      </c>
      <c r="B46" t="str">
        <f>RIGHT(Table7[[#This Row],[PLAYERraw]],LEN(Table7[[#This Row],[PLAYERraw]])-(FIND(",",Table7[[#This Row],[PLAYERraw]])+1)) &amp; " " &amp; LEFT(Table7[[#This Row],[PLAYERraw]],(FIND(",",Table7[[#This Row],[PLAYERraw]],1)-1))</f>
        <v>Andrew Baumgart</v>
      </c>
      <c r="C46" t="s">
        <v>1692</v>
      </c>
    </row>
    <row r="47" spans="1:3" x14ac:dyDescent="0.25">
      <c r="A47" t="str">
        <f>LEFT(Table7[[#This Row],[PLAYERraw]],(FIND(",",Table7[[#This Row],[PLAYERraw]],1)+1)) &amp; LEFT(RIGHT(Table7[[#This Row],[PLAYERraw]],LEN(Table7[[#This Row],[PLAYERraw]])-(FIND(",",Table7[[#This Row],[PLAYERraw]])+1)),1)</f>
        <v>Baytosh, C</v>
      </c>
      <c r="B47" t="str">
        <f>RIGHT(Table7[[#This Row],[PLAYERraw]],LEN(Table7[[#This Row],[PLAYERraw]])-(FIND(",",Table7[[#This Row],[PLAYERraw]])+1)) &amp; " " &amp; LEFT(Table7[[#This Row],[PLAYERraw]],(FIND(",",Table7[[#This Row],[PLAYERraw]],1)-1))</f>
        <v>Chris Baytosh</v>
      </c>
      <c r="C47" t="s">
        <v>224</v>
      </c>
    </row>
    <row r="48" spans="1:3" x14ac:dyDescent="0.25">
      <c r="A48" t="str">
        <f>LEFT(Table7[[#This Row],[PLAYERraw]],(FIND(",",Table7[[#This Row],[PLAYERraw]],1)+1)) &amp; LEFT(RIGHT(Table7[[#This Row],[PLAYERraw]],LEN(Table7[[#This Row],[PLAYERraw]])-(FIND(",",Table7[[#This Row],[PLAYERraw]])+1)),1)</f>
        <v>Beal, C</v>
      </c>
      <c r="B48" t="str">
        <f>RIGHT(Table7[[#This Row],[PLAYERraw]],LEN(Table7[[#This Row],[PLAYERraw]])-(FIND(",",Table7[[#This Row],[PLAYERraw]])+1)) &amp; " " &amp; LEFT(Table7[[#This Row],[PLAYERraw]],(FIND(",",Table7[[#This Row],[PLAYERraw]],1)-1))</f>
        <v>Christian Beal</v>
      </c>
      <c r="C48" t="s">
        <v>1520</v>
      </c>
    </row>
    <row r="49" spans="1:3" x14ac:dyDescent="0.25">
      <c r="A49" s="5" t="str">
        <f>LEFT(Table7[[#This Row],[PLAYERraw]],(FIND(",",Table7[[#This Row],[PLAYERraw]],1)+1)) &amp; LEFT(RIGHT(Table7[[#This Row],[PLAYERraw]],LEN(Table7[[#This Row],[PLAYERraw]])-(FIND(",",Table7[[#This Row],[PLAYERraw]])+1)),1)</f>
        <v>Beal, J</v>
      </c>
      <c r="B49" t="str">
        <f>RIGHT(Table7[[#This Row],[PLAYERraw]],LEN(Table7[[#This Row],[PLAYERraw]])-(FIND(",",Table7[[#This Row],[PLAYERraw]])+1)) &amp; " " &amp; LEFT(Table7[[#This Row],[PLAYERraw]],(FIND(",",Table7[[#This Row],[PLAYERraw]],1)-1))</f>
        <v>Javier Beal</v>
      </c>
      <c r="C49" t="s">
        <v>3116</v>
      </c>
    </row>
    <row r="50" spans="1:3" x14ac:dyDescent="0.25">
      <c r="A50" t="str">
        <f>LEFT(Table7[[#This Row],[PLAYERraw]],(FIND(",",Table7[[#This Row],[PLAYERraw]],1)+1)) &amp; LEFT(RIGHT(Table7[[#This Row],[PLAYERraw]],LEN(Table7[[#This Row],[PLAYERraw]])-(FIND(",",Table7[[#This Row],[PLAYERraw]])+1)),1)</f>
        <v>Beal, N</v>
      </c>
      <c r="B50" t="str">
        <f>RIGHT(Table7[[#This Row],[PLAYERraw]],LEN(Table7[[#This Row],[PLAYERraw]])-(FIND(",",Table7[[#This Row],[PLAYERraw]])+1)) &amp; " " &amp; LEFT(Table7[[#This Row],[PLAYERraw]],(FIND(",",Table7[[#This Row],[PLAYERraw]],1)-1))</f>
        <v>Noah Beal</v>
      </c>
      <c r="C50" t="s">
        <v>1781</v>
      </c>
    </row>
    <row r="51" spans="1:3" x14ac:dyDescent="0.25">
      <c r="A51" t="str">
        <f>LEFT(Table7[[#This Row],[PLAYERraw]],(FIND(",",Table7[[#This Row],[PLAYERraw]],1)+1)) &amp; LEFT(RIGHT(Table7[[#This Row],[PLAYERraw]],LEN(Table7[[#This Row],[PLAYERraw]])-(FIND(",",Table7[[#This Row],[PLAYERraw]])+1)),1)</f>
        <v>Beam, T</v>
      </c>
      <c r="B51" t="str">
        <f>RIGHT(Table7[[#This Row],[PLAYERraw]],LEN(Table7[[#This Row],[PLAYERraw]])-(FIND(",",Table7[[#This Row],[PLAYERraw]])+1)) &amp; " " &amp; LEFT(Table7[[#This Row],[PLAYERraw]],(FIND(",",Table7[[#This Row],[PLAYERraw]],1)-1))</f>
        <v>Tommy Beam</v>
      </c>
      <c r="C51" t="s">
        <v>993</v>
      </c>
    </row>
    <row r="52" spans="1:3" x14ac:dyDescent="0.25">
      <c r="A52" t="str">
        <f>LEFT(Table7[[#This Row],[PLAYERraw]],(FIND(",",Table7[[#This Row],[PLAYERraw]],1)+1)) &amp; LEFT(RIGHT(Table7[[#This Row],[PLAYERraw]],LEN(Table7[[#This Row],[PLAYERraw]])-(FIND(",",Table7[[#This Row],[PLAYERraw]])+1)),1)</f>
        <v>Beaman, J</v>
      </c>
      <c r="B52" t="str">
        <f>RIGHT(Table7[[#This Row],[PLAYERraw]],LEN(Table7[[#This Row],[PLAYERraw]])-(FIND(",",Table7[[#This Row],[PLAYERraw]])+1)) &amp; " " &amp; LEFT(Table7[[#This Row],[PLAYERraw]],(FIND(",",Table7[[#This Row],[PLAYERraw]],1)-1))</f>
        <v>Jackson Beaman</v>
      </c>
      <c r="C52" t="s">
        <v>74</v>
      </c>
    </row>
    <row r="53" spans="1:3" x14ac:dyDescent="0.25">
      <c r="A53" t="str">
        <f>LEFT(Table7[[#This Row],[PLAYERraw]],(FIND(",",Table7[[#This Row],[PLAYERraw]],1)+1)) &amp; LEFT(RIGHT(Table7[[#This Row],[PLAYERraw]],LEN(Table7[[#This Row],[PLAYERraw]])-(FIND(",",Table7[[#This Row],[PLAYERraw]])+1)),1)</f>
        <v>Bell, G</v>
      </c>
      <c r="B53" t="str">
        <f>RIGHT(Table7[[#This Row],[PLAYERraw]],LEN(Table7[[#This Row],[PLAYERraw]])-(FIND(",",Table7[[#This Row],[PLAYERraw]])+1)) &amp; " " &amp; LEFT(Table7[[#This Row],[PLAYERraw]],(FIND(",",Table7[[#This Row],[PLAYERraw]],1)-1))</f>
        <v>Garrett Bell</v>
      </c>
      <c r="C53" t="s">
        <v>684</v>
      </c>
    </row>
    <row r="54" spans="1:3" x14ac:dyDescent="0.25">
      <c r="A54" t="str">
        <f>LEFT(Table7[[#This Row],[PLAYERraw]],(FIND(",",Table7[[#This Row],[PLAYERraw]],1)+1)) &amp; LEFT(RIGHT(Table7[[#This Row],[PLAYERraw]],LEN(Table7[[#This Row],[PLAYERraw]])-(FIND(",",Table7[[#This Row],[PLAYERraw]])+1)),1)</f>
        <v>Benesh, I</v>
      </c>
      <c r="B54" t="str">
        <f>RIGHT(Table7[[#This Row],[PLAYERraw]],LEN(Table7[[#This Row],[PLAYERraw]])-(FIND(",",Table7[[#This Row],[PLAYERraw]])+1)) &amp; " " &amp; LEFT(Table7[[#This Row],[PLAYERraw]],(FIND(",",Table7[[#This Row],[PLAYERraw]],1)-1))</f>
        <v>Isaac Benesh</v>
      </c>
      <c r="C54" t="s">
        <v>227</v>
      </c>
    </row>
    <row r="55" spans="1:3" x14ac:dyDescent="0.25">
      <c r="A55" t="str">
        <f>LEFT(Table7[[#This Row],[PLAYERraw]],(FIND(",",Table7[[#This Row],[PLAYERraw]],1)+1)) &amp; LEFT(RIGHT(Table7[[#This Row],[PLAYERraw]],LEN(Table7[[#This Row],[PLAYERraw]])-(FIND(",",Table7[[#This Row],[PLAYERraw]])+1)),1)</f>
        <v>Benge, D</v>
      </c>
      <c r="B55" t="str">
        <f>RIGHT(Table7[[#This Row],[PLAYERraw]],LEN(Table7[[#This Row],[PLAYERraw]])-(FIND(",",Table7[[#This Row],[PLAYERraw]])+1)) &amp; " " &amp; LEFT(Table7[[#This Row],[PLAYERraw]],(FIND(",",Table7[[#This Row],[PLAYERraw]],1)-1))</f>
        <v>Duke Benge</v>
      </c>
      <c r="C55" t="s">
        <v>1087</v>
      </c>
    </row>
    <row r="56" spans="1:3" x14ac:dyDescent="0.25">
      <c r="A56" t="str">
        <f>LEFT(Table7[[#This Row],[PLAYERraw]],(FIND(",",Table7[[#This Row],[PLAYERraw]],1)+1)) &amp; LEFT(RIGHT(Table7[[#This Row],[PLAYERraw]],LEN(Table7[[#This Row],[PLAYERraw]])-(FIND(",",Table7[[#This Row],[PLAYERraw]])+1)),1)</f>
        <v>Berch, T</v>
      </c>
      <c r="B56" t="str">
        <f>RIGHT(Table7[[#This Row],[PLAYERraw]],LEN(Table7[[#This Row],[PLAYERraw]])-(FIND(",",Table7[[#This Row],[PLAYERraw]])+1)) &amp; " " &amp; LEFT(Table7[[#This Row],[PLAYERraw]],(FIND(",",Table7[[#This Row],[PLAYERraw]],1)-1))</f>
        <v>Thaxton Berch</v>
      </c>
      <c r="C56" t="s">
        <v>1339</v>
      </c>
    </row>
    <row r="57" spans="1:3" x14ac:dyDescent="0.25">
      <c r="A57" t="str">
        <f>LEFT(Table7[[#This Row],[PLAYERraw]],(FIND(",",Table7[[#This Row],[PLAYERraw]],1)+1)) &amp; LEFT(RIGHT(Table7[[#This Row],[PLAYERraw]],LEN(Table7[[#This Row],[PLAYERraw]])-(FIND(",",Table7[[#This Row],[PLAYERraw]])+1)),1)</f>
        <v>Berrier, L</v>
      </c>
      <c r="B57" t="str">
        <f>RIGHT(Table7[[#This Row],[PLAYERraw]],LEN(Table7[[#This Row],[PLAYERraw]])-(FIND(",",Table7[[#This Row],[PLAYERraw]])+1)) &amp; " " &amp; LEFT(Table7[[#This Row],[PLAYERraw]],(FIND(",",Table7[[#This Row],[PLAYERraw]],1)-1))</f>
        <v>Logan Berrier</v>
      </c>
      <c r="C57" t="s">
        <v>388</v>
      </c>
    </row>
    <row r="58" spans="1:3" x14ac:dyDescent="0.25">
      <c r="A58" t="str">
        <f>LEFT(Table7[[#This Row],[PLAYERraw]],(FIND(",",Table7[[#This Row],[PLAYERraw]],1)+1)) &amp; LEFT(RIGHT(Table7[[#This Row],[PLAYERraw]],LEN(Table7[[#This Row],[PLAYERraw]])-(FIND(",",Table7[[#This Row],[PLAYERraw]])+1)),1)</f>
        <v>Berry, E</v>
      </c>
      <c r="B58" t="str">
        <f>RIGHT(Table7[[#This Row],[PLAYERraw]],LEN(Table7[[#This Row],[PLAYERraw]])-(FIND(",",Table7[[#This Row],[PLAYERraw]])+1)) &amp; " " &amp; LEFT(Table7[[#This Row],[PLAYERraw]],(FIND(",",Table7[[#This Row],[PLAYERraw]],1)-1))</f>
        <v>Edward Berry</v>
      </c>
      <c r="C58" t="s">
        <v>805</v>
      </c>
    </row>
    <row r="59" spans="1:3" x14ac:dyDescent="0.25">
      <c r="A59" t="str">
        <f>LEFT(Table7[[#This Row],[PLAYERraw]],(FIND(",",Table7[[#This Row],[PLAYERraw]],1)+1)) &amp; LEFT(RIGHT(Table7[[#This Row],[PLAYERraw]],LEN(Table7[[#This Row],[PLAYERraw]])-(FIND(",",Table7[[#This Row],[PLAYERraw]])+1)),1)</f>
        <v>Beshears, J</v>
      </c>
      <c r="B59" t="str">
        <f>RIGHT(Table7[[#This Row],[PLAYERraw]],LEN(Table7[[#This Row],[PLAYERraw]])-(FIND(",",Table7[[#This Row],[PLAYERraw]])+1)) &amp; " " &amp; LEFT(Table7[[#This Row],[PLAYERraw]],(FIND(",",Table7[[#This Row],[PLAYERraw]],1)-1))</f>
        <v>Jay Beshears</v>
      </c>
      <c r="C59" t="s">
        <v>591</v>
      </c>
    </row>
    <row r="60" spans="1:3" x14ac:dyDescent="0.25">
      <c r="A60" t="str">
        <f>LEFT(Table7[[#This Row],[PLAYERraw]],(FIND(",",Table7[[#This Row],[PLAYERraw]],1)+1)) &amp; LEFT(RIGHT(Table7[[#This Row],[PLAYERraw]],LEN(Table7[[#This Row],[PLAYERraw]])-(FIND(",",Table7[[#This Row],[PLAYERraw]])+1)),1)</f>
        <v>Bickerstaff, C</v>
      </c>
      <c r="B60" t="str">
        <f>RIGHT(Table7[[#This Row],[PLAYERraw]],LEN(Table7[[#This Row],[PLAYERraw]])-(FIND(",",Table7[[#This Row],[PLAYERraw]])+1)) &amp; " " &amp; LEFT(Table7[[#This Row],[PLAYERraw]],(FIND(",",Table7[[#This Row],[PLAYERraw]],1)-1))</f>
        <v>Calvin Bickerstaff</v>
      </c>
      <c r="C60" t="s">
        <v>903</v>
      </c>
    </row>
    <row r="61" spans="1:3" x14ac:dyDescent="0.25">
      <c r="A61" t="str">
        <f>LEFT(Table7[[#This Row],[PLAYERraw]],(FIND(",",Table7[[#This Row],[PLAYERraw]],1)+1)) &amp; LEFT(RIGHT(Table7[[#This Row],[PLAYERraw]],LEN(Table7[[#This Row],[PLAYERraw]])-(FIND(",",Table7[[#This Row],[PLAYERraw]])+1)),1)</f>
        <v>Biller, S</v>
      </c>
      <c r="B61" t="str">
        <f>RIGHT(Table7[[#This Row],[PLAYERraw]],LEN(Table7[[#This Row],[PLAYERraw]])-(FIND(",",Table7[[#This Row],[PLAYERraw]])+1)) &amp; " " &amp; LEFT(Table7[[#This Row],[PLAYERraw]],(FIND(",",Table7[[#This Row],[PLAYERraw]],1)-1))</f>
        <v>Sam Biller</v>
      </c>
      <c r="C61" t="s">
        <v>1602</v>
      </c>
    </row>
    <row r="62" spans="1:3" x14ac:dyDescent="0.25">
      <c r="A62" t="str">
        <f>LEFT(Table7[[#This Row],[PLAYERraw]],(FIND(",",Table7[[#This Row],[PLAYERraw]],1)+1)) &amp; LEFT(RIGHT(Table7[[#This Row],[PLAYERraw]],LEN(Table7[[#This Row],[PLAYERraw]])-(FIND(",",Table7[[#This Row],[PLAYERraw]])+1)),1)</f>
        <v>Bilotta, J</v>
      </c>
      <c r="B62" t="str">
        <f>RIGHT(Table7[[#This Row],[PLAYERraw]],LEN(Table7[[#This Row],[PLAYERraw]])-(FIND(",",Table7[[#This Row],[PLAYERraw]])+1)) &amp; " " &amp; LEFT(Table7[[#This Row],[PLAYERraw]],(FIND(",",Table7[[#This Row],[PLAYERraw]],1)-1))</f>
        <v>Jake Bilotta</v>
      </c>
      <c r="C62" t="s">
        <v>1341</v>
      </c>
    </row>
    <row r="63" spans="1:3" x14ac:dyDescent="0.25">
      <c r="A63" t="str">
        <f>LEFT(Table7[[#This Row],[PLAYERraw]],(FIND(",",Table7[[#This Row],[PLAYERraw]],1)+1)) &amp; LEFT(RIGHT(Table7[[#This Row],[PLAYERraw]],LEN(Table7[[#This Row],[PLAYERraw]])-(FIND(",",Table7[[#This Row],[PLAYERraw]])+1)),1)</f>
        <v>Birdsong, H</v>
      </c>
      <c r="B63" t="str">
        <f>RIGHT(Table7[[#This Row],[PLAYERraw]],LEN(Table7[[#This Row],[PLAYERraw]])-(FIND(",",Table7[[#This Row],[PLAYERraw]])+1)) &amp; " " &amp; LEFT(Table7[[#This Row],[PLAYERraw]],(FIND(",",Table7[[#This Row],[PLAYERraw]],1)-1))</f>
        <v>Hayden Birdsong</v>
      </c>
      <c r="C63" t="s">
        <v>906</v>
      </c>
    </row>
    <row r="64" spans="1:3" x14ac:dyDescent="0.25">
      <c r="A64" s="5" t="str">
        <f>LEFT(Table7[[#This Row],[PLAYERraw]],(FIND(",",Table7[[#This Row],[PLAYERraw]],1)+1)) &amp; LEFT(RIGHT(Table7[[#This Row],[PLAYERraw]],LEN(Table7[[#This Row],[PLAYERraw]])-(FIND(",",Table7[[#This Row],[PLAYERraw]])+1)),1)</f>
        <v>Bittner, D</v>
      </c>
      <c r="B64" t="str">
        <f>RIGHT(Table7[[#This Row],[PLAYERraw]],LEN(Table7[[#This Row],[PLAYERraw]])-(FIND(",",Table7[[#This Row],[PLAYERraw]])+1)) &amp; " " &amp; LEFT(Table7[[#This Row],[PLAYERraw]],(FIND(",",Table7[[#This Row],[PLAYERraw]],1)-1))</f>
        <v>Dean Bittner</v>
      </c>
      <c r="C64" t="s">
        <v>3107</v>
      </c>
    </row>
    <row r="65" spans="1:3" x14ac:dyDescent="0.25">
      <c r="A65" t="str">
        <f>LEFT(Table7[[#This Row],[PLAYERraw]],(FIND(",",Table7[[#This Row],[PLAYERraw]],1)+1)) &amp; LEFT(RIGHT(Table7[[#This Row],[PLAYERraw]],LEN(Table7[[#This Row],[PLAYERraw]])-(FIND(",",Table7[[#This Row],[PLAYERraw]])+1)),1)</f>
        <v>Bixby, L</v>
      </c>
      <c r="B65" t="str">
        <f>RIGHT(Table7[[#This Row],[PLAYERraw]],LEN(Table7[[#This Row],[PLAYERraw]])-(FIND(",",Table7[[#This Row],[PLAYERraw]])+1)) &amp; " " &amp; LEFT(Table7[[#This Row],[PLAYERraw]],(FIND(",",Table7[[#This Row],[PLAYERraw]],1)-1))</f>
        <v>Lucas Bixby</v>
      </c>
      <c r="C65" t="s">
        <v>1883</v>
      </c>
    </row>
    <row r="66" spans="1:3" x14ac:dyDescent="0.25">
      <c r="A66" t="str">
        <f>LEFT(Table7[[#This Row],[PLAYERraw]],(FIND(",",Table7[[#This Row],[PLAYERraw]],1)+1)) &amp; LEFT(RIGHT(Table7[[#This Row],[PLAYERraw]],LEN(Table7[[#This Row],[PLAYERraw]])-(FIND(",",Table7[[#This Row],[PLAYERraw]])+1)),1)</f>
        <v>Blackford, B</v>
      </c>
      <c r="B66" t="str">
        <f>RIGHT(Table7[[#This Row],[PLAYERraw]],LEN(Table7[[#This Row],[PLAYERraw]])-(FIND(",",Table7[[#This Row],[PLAYERraw]])+1)) &amp; " " &amp; LEFT(Table7[[#This Row],[PLAYERraw]],(FIND(",",Table7[[#This Row],[PLAYERraw]],1)-1))</f>
        <v>Braedon Blackford</v>
      </c>
      <c r="C66" t="s">
        <v>1052</v>
      </c>
    </row>
    <row r="67" spans="1:3" x14ac:dyDescent="0.25">
      <c r="A67" t="str">
        <f>LEFT(Table7[[#This Row],[PLAYERraw]],(FIND(",",Table7[[#This Row],[PLAYERraw]],1)+1)) &amp; LEFT(RIGHT(Table7[[#This Row],[PLAYERraw]],LEN(Table7[[#This Row],[PLAYERraw]])-(FIND(",",Table7[[#This Row],[PLAYERraw]])+1)),1)</f>
        <v>Blain, N</v>
      </c>
      <c r="B67" t="str">
        <f>RIGHT(Table7[[#This Row],[PLAYERraw]],LEN(Table7[[#This Row],[PLAYERraw]])-(FIND(",",Table7[[#This Row],[PLAYERraw]])+1)) &amp; " " &amp; LEFT(Table7[[#This Row],[PLAYERraw]],(FIND(",",Table7[[#This Row],[PLAYERraw]],1)-1))</f>
        <v>Nate Blain</v>
      </c>
      <c r="C67" t="s">
        <v>1442</v>
      </c>
    </row>
    <row r="68" spans="1:3" x14ac:dyDescent="0.25">
      <c r="A68" t="str">
        <f>LEFT(Table7[[#This Row],[PLAYERraw]],(FIND(",",Table7[[#This Row],[PLAYERraw]],1)+1)) &amp; LEFT(RIGHT(Table7[[#This Row],[PLAYERraw]],LEN(Table7[[#This Row],[PLAYERraw]])-(FIND(",",Table7[[#This Row],[PLAYERraw]])+1)),1)</f>
        <v>Blair, B</v>
      </c>
      <c r="B68" t="str">
        <f>RIGHT(Table7[[#This Row],[PLAYERraw]],LEN(Table7[[#This Row],[PLAYERraw]])-(FIND(",",Table7[[#This Row],[PLAYERraw]])+1)) &amp; " " &amp; LEFT(Table7[[#This Row],[PLAYERraw]],(FIND(",",Table7[[#This Row],[PLAYERraw]],1)-1))</f>
        <v>Brett Blair</v>
      </c>
      <c r="C68" t="s">
        <v>436</v>
      </c>
    </row>
    <row r="69" spans="1:3" x14ac:dyDescent="0.25">
      <c r="A69" t="str">
        <f>LEFT(Table7[[#This Row],[PLAYERraw]],(FIND(",",Table7[[#This Row],[PLAYERraw]],1)+1)) &amp; LEFT(RIGHT(Table7[[#This Row],[PLAYERraw]],LEN(Table7[[#This Row],[PLAYERraw]])-(FIND(",",Table7[[#This Row],[PLAYERraw]])+1)),1)</f>
        <v>Blandford, B</v>
      </c>
      <c r="B69" t="str">
        <f>RIGHT(Table7[[#This Row],[PLAYERraw]],LEN(Table7[[#This Row],[PLAYERraw]])-(FIND(",",Table7[[#This Row],[PLAYERraw]])+1)) &amp; " " &amp; LEFT(Table7[[#This Row],[PLAYERraw]],(FIND(",",Table7[[#This Row],[PLAYERraw]],1)-1))</f>
        <v>Bobby Blandford</v>
      </c>
      <c r="C69" t="s">
        <v>204</v>
      </c>
    </row>
    <row r="70" spans="1:3" x14ac:dyDescent="0.25">
      <c r="A70" t="str">
        <f>LEFT(Table7[[#This Row],[PLAYERraw]],(FIND(",",Table7[[#This Row],[PLAYERraw]],1)+1)) &amp; LEFT(RIGHT(Table7[[#This Row],[PLAYERraw]],LEN(Table7[[#This Row],[PLAYERraw]])-(FIND(",",Table7[[#This Row],[PLAYERraw]])+1)),1)</f>
        <v>Blunt, J</v>
      </c>
      <c r="B70" t="str">
        <f>RIGHT(Table7[[#This Row],[PLAYERraw]],LEN(Table7[[#This Row],[PLAYERraw]])-(FIND(",",Table7[[#This Row],[PLAYERraw]])+1)) &amp; " " &amp; LEFT(Table7[[#This Row],[PLAYERraw]],(FIND(",",Table7[[#This Row],[PLAYERraw]],1)-1))</f>
        <v>Jarrett Blunt</v>
      </c>
      <c r="C70" t="s">
        <v>1090</v>
      </c>
    </row>
    <row r="71" spans="1:3" x14ac:dyDescent="0.25">
      <c r="A71" t="str">
        <f>LEFT(Table7[[#This Row],[PLAYERraw]],(FIND(",",Table7[[#This Row],[PLAYERraw]],1)+1)) &amp; LEFT(RIGHT(Table7[[#This Row],[PLAYERraw]],LEN(Table7[[#This Row],[PLAYERraw]])-(FIND(",",Table7[[#This Row],[PLAYERraw]])+1)),1)</f>
        <v>Bobo, B</v>
      </c>
      <c r="B71" t="str">
        <f>RIGHT(Table7[[#This Row],[PLAYERraw]],LEN(Table7[[#This Row],[PLAYERraw]])-(FIND(",",Table7[[#This Row],[PLAYERraw]])+1)) &amp; " " &amp; LEFT(Table7[[#This Row],[PLAYERraw]],(FIND(",",Table7[[#This Row],[PLAYERraw]],1)-1))</f>
        <v>Brendan Bobo</v>
      </c>
      <c r="C71" t="s">
        <v>1846</v>
      </c>
    </row>
    <row r="72" spans="1:3" x14ac:dyDescent="0.25">
      <c r="A72" t="str">
        <f>LEFT(Table7[[#This Row],[PLAYERraw]],(FIND(",",Table7[[#This Row],[PLAYERraw]],1)+1)) &amp; LEFT(RIGHT(Table7[[#This Row],[PLAYERraw]],LEN(Table7[[#This Row],[PLAYERraw]])-(FIND(",",Table7[[#This Row],[PLAYERraw]])+1)),1)</f>
        <v>Boerema, O</v>
      </c>
      <c r="B72" t="str">
        <f>RIGHT(Table7[[#This Row],[PLAYERraw]],LEN(Table7[[#This Row],[PLAYERraw]])-(FIND(",",Table7[[#This Row],[PLAYERraw]])+1)) &amp; " " &amp; LEFT(Table7[[#This Row],[PLAYERraw]],(FIND(",",Table7[[#This Row],[PLAYERraw]],1)-1))</f>
        <v>Owen Boerema</v>
      </c>
      <c r="C72" t="s">
        <v>1092</v>
      </c>
    </row>
    <row r="73" spans="1:3" x14ac:dyDescent="0.25">
      <c r="A73" t="str">
        <f>LEFT(Table7[[#This Row],[PLAYERraw]],(FIND(",",Table7[[#This Row],[PLAYERraw]],1)+1)) &amp; LEFT(RIGHT(Table7[[#This Row],[PLAYERraw]],LEN(Table7[[#This Row],[PLAYERraw]])-(FIND(",",Table7[[#This Row],[PLAYERraw]])+1)),1)</f>
        <v>Boyer, M</v>
      </c>
      <c r="B73" t="str">
        <f>RIGHT(Table7[[#This Row],[PLAYERraw]],LEN(Table7[[#This Row],[PLAYERraw]])-(FIND(",",Table7[[#This Row],[PLAYERraw]])+1)) &amp; " " &amp; LEFT(Table7[[#This Row],[PLAYERraw]],(FIND(",",Table7[[#This Row],[PLAYERraw]],1)-1))</f>
        <v>Matthew Boyer</v>
      </c>
      <c r="C73" t="s">
        <v>808</v>
      </c>
    </row>
    <row r="74" spans="1:3" x14ac:dyDescent="0.25">
      <c r="A74" s="5" t="str">
        <f>LEFT(Table7[[#This Row],[PLAYERraw]],(FIND(",",Table7[[#This Row],[PLAYERraw]],1)+1)) &amp; LEFT(RIGHT(Table7[[#This Row],[PLAYERraw]],LEN(Table7[[#This Row],[PLAYERraw]])-(FIND(",",Table7[[#This Row],[PLAYERraw]])+1)),1)</f>
        <v>Boyle, N</v>
      </c>
      <c r="B74" t="str">
        <f>RIGHT(Table7[[#This Row],[PLAYERraw]],LEN(Table7[[#This Row],[PLAYERraw]])-(FIND(",",Table7[[#This Row],[PLAYERraw]])+1)) &amp; " " &amp; LEFT(Table7[[#This Row],[PLAYERraw]],(FIND(",",Table7[[#This Row],[PLAYERraw]],1)-1))</f>
        <v>Nate Boyle</v>
      </c>
      <c r="C74" t="s">
        <v>3130</v>
      </c>
    </row>
    <row r="75" spans="1:3" x14ac:dyDescent="0.25">
      <c r="A75" t="str">
        <f>LEFT(Table7[[#This Row],[PLAYERraw]],(FIND(",",Table7[[#This Row],[PLAYERraw]],1)+1)) &amp; LEFT(RIGHT(Table7[[#This Row],[PLAYERraw]],LEN(Table7[[#This Row],[PLAYERraw]])-(FIND(",",Table7[[#This Row],[PLAYERraw]])+1)),1)</f>
        <v>Brandon, J</v>
      </c>
      <c r="B75" t="str">
        <f>RIGHT(Table7[[#This Row],[PLAYERraw]],LEN(Table7[[#This Row],[PLAYERraw]])-(FIND(",",Table7[[#This Row],[PLAYERraw]])+1)) &amp; " " &amp; LEFT(Table7[[#This Row],[PLAYERraw]],(FIND(",",Table7[[#This Row],[PLAYERraw]],1)-1))</f>
        <v>Joseph Brandon</v>
      </c>
      <c r="C75" t="s">
        <v>1367</v>
      </c>
    </row>
    <row r="76" spans="1:3" x14ac:dyDescent="0.25">
      <c r="A76" t="str">
        <f>LEFT(Table7[[#This Row],[PLAYERraw]],(FIND(",",Table7[[#This Row],[PLAYERraw]],1)+1)) &amp; LEFT(RIGHT(Table7[[#This Row],[PLAYERraw]],LEN(Table7[[#This Row],[PLAYERraw]])-(FIND(",",Table7[[#This Row],[PLAYERraw]])+1)),1)</f>
        <v>Brantley, B</v>
      </c>
      <c r="B76" t="str">
        <f>RIGHT(Table7[[#This Row],[PLAYERraw]],LEN(Table7[[#This Row],[PLAYERraw]])-(FIND(",",Table7[[#This Row],[PLAYERraw]])+1)) &amp; " " &amp; LEFT(Table7[[#This Row],[PLAYERraw]],(FIND(",",Table7[[#This Row],[PLAYERraw]],1)-1))</f>
        <v>Ben Brantley</v>
      </c>
      <c r="C76" t="s">
        <v>1343</v>
      </c>
    </row>
    <row r="77" spans="1:3" x14ac:dyDescent="0.25">
      <c r="A77" t="str">
        <f>LEFT(Table7[[#This Row],[PLAYERraw]],(FIND(",",Table7[[#This Row],[PLAYERraw]],1)+1)) &amp; LEFT(RIGHT(Table7[[#This Row],[PLAYERraw]],LEN(Table7[[#This Row],[PLAYERraw]])-(FIND(",",Table7[[#This Row],[PLAYERraw]])+1)),1)</f>
        <v>Brasosky, G</v>
      </c>
      <c r="B77" t="str">
        <f>RIGHT(Table7[[#This Row],[PLAYERraw]],LEN(Table7[[#This Row],[PLAYERraw]])-(FIND(",",Table7[[#This Row],[PLAYERraw]])+1)) &amp; " " &amp; LEFT(Table7[[#This Row],[PLAYERraw]],(FIND(",",Table7[[#This Row],[PLAYERraw]],1)-1))</f>
        <v>Gavin Brasosky Brasosky</v>
      </c>
      <c r="C77" t="s">
        <v>469</v>
      </c>
    </row>
    <row r="78" spans="1:3" x14ac:dyDescent="0.25">
      <c r="A78" t="str">
        <f>LEFT(Table7[[#This Row],[PLAYERraw]],(FIND(",",Table7[[#This Row],[PLAYERraw]],1)+1)) &amp; LEFT(RIGHT(Table7[[#This Row],[PLAYERraw]],LEN(Table7[[#This Row],[PLAYERraw]])-(FIND(",",Table7[[#This Row],[PLAYERraw]])+1)),1)</f>
        <v>Breen, C</v>
      </c>
      <c r="B78" t="str">
        <f>RIGHT(Table7[[#This Row],[PLAYERraw]],LEN(Table7[[#This Row],[PLAYERraw]])-(FIND(",",Table7[[#This Row],[PLAYERraw]])+1)) &amp; " " &amp; LEFT(Table7[[#This Row],[PLAYERraw]],(FIND(",",Table7[[#This Row],[PLAYERraw]],1)-1))</f>
        <v>Cj Breen</v>
      </c>
      <c r="C78" t="s">
        <v>768</v>
      </c>
    </row>
    <row r="79" spans="1:3" x14ac:dyDescent="0.25">
      <c r="A79" t="str">
        <f>LEFT(Table7[[#This Row],[PLAYERraw]],(FIND(",",Table7[[#This Row],[PLAYERraw]],1)+1)) &amp; LEFT(RIGHT(Table7[[#This Row],[PLAYERraw]],LEN(Table7[[#This Row],[PLAYERraw]])-(FIND(",",Table7[[#This Row],[PLAYERraw]])+1)),1)</f>
        <v>Brewer, A</v>
      </c>
      <c r="B79" t="str">
        <f>RIGHT(Table7[[#This Row],[PLAYERraw]],LEN(Table7[[#This Row],[PLAYERraw]])-(FIND(",",Table7[[#This Row],[PLAYERraw]])+1)) &amp; " " &amp; LEFT(Table7[[#This Row],[PLAYERraw]],(FIND(",",Table7[[#This Row],[PLAYERraw]],1)-1))</f>
        <v>Aidan Brewer</v>
      </c>
      <c r="C79" t="s">
        <v>1848</v>
      </c>
    </row>
    <row r="80" spans="1:3" x14ac:dyDescent="0.25">
      <c r="A80" t="str">
        <f>LEFT(Table7[[#This Row],[PLAYERraw]],(FIND(",",Table7[[#This Row],[PLAYERraw]],1)+1)) &amp; LEFT(RIGHT(Table7[[#This Row],[PLAYERraw]],LEN(Table7[[#This Row],[PLAYERraw]])-(FIND(",",Table7[[#This Row],[PLAYERraw]])+1)),1)</f>
        <v>Brewer, S</v>
      </c>
      <c r="B80" t="str">
        <f>RIGHT(Table7[[#This Row],[PLAYERraw]],LEN(Table7[[#This Row],[PLAYERraw]])-(FIND(",",Table7[[#This Row],[PLAYERraw]])+1)) &amp; " " &amp; LEFT(Table7[[#This Row],[PLAYERraw]],(FIND(",",Table7[[#This Row],[PLAYERraw]],1)-1))</f>
        <v>Seth Brewer</v>
      </c>
      <c r="C80" t="s">
        <v>17</v>
      </c>
    </row>
    <row r="81" spans="1:3" x14ac:dyDescent="0.25">
      <c r="A81" s="5" t="str">
        <f>LEFT(Table7[[#This Row],[PLAYERraw]],(FIND(",",Table7[[#This Row],[PLAYERraw]],1)+1)) &amp; LEFT(RIGHT(Table7[[#This Row],[PLAYERraw]],LEN(Table7[[#This Row],[PLAYERraw]])-(FIND(",",Table7[[#This Row],[PLAYERraw]])+1)),1)</f>
        <v>Brodil, M</v>
      </c>
      <c r="B81" t="str">
        <f>RIGHT(Table7[[#This Row],[PLAYERraw]],LEN(Table7[[#This Row],[PLAYERraw]])-(FIND(",",Table7[[#This Row],[PLAYERraw]])+1)) &amp; " " &amp; LEFT(Table7[[#This Row],[PLAYERraw]],(FIND(",",Table7[[#This Row],[PLAYERraw]],1)-1))</f>
        <v>Marcus Brodil</v>
      </c>
      <c r="C81" t="s">
        <v>3122</v>
      </c>
    </row>
    <row r="82" spans="1:3" x14ac:dyDescent="0.25">
      <c r="A82" t="str">
        <f>LEFT(Table7[[#This Row],[PLAYERraw]],(FIND(",",Table7[[#This Row],[PLAYERraw]],1)+1)) &amp; LEFT(RIGHT(Table7[[#This Row],[PLAYERraw]],LEN(Table7[[#This Row],[PLAYERraw]])-(FIND(",",Table7[[#This Row],[PLAYERraw]])+1)),1)</f>
        <v>Brooks, S</v>
      </c>
      <c r="B82" t="str">
        <f>RIGHT(Table7[[#This Row],[PLAYERraw]],LEN(Table7[[#This Row],[PLAYERraw]])-(FIND(",",Table7[[#This Row],[PLAYERraw]])+1)) &amp; " " &amp; LEFT(Table7[[#This Row],[PLAYERraw]],(FIND(",",Table7[[#This Row],[PLAYERraw]],1)-1))</f>
        <v>Steven Brooks</v>
      </c>
      <c r="C82" t="s">
        <v>1694</v>
      </c>
    </row>
    <row r="83" spans="1:3" x14ac:dyDescent="0.25">
      <c r="A83" t="str">
        <f>LEFT(Table7[[#This Row],[PLAYERraw]],(FIND(",",Table7[[#This Row],[PLAYERraw]],1)+1)) &amp; LEFT(RIGHT(Table7[[#This Row],[PLAYERraw]],LEN(Table7[[#This Row],[PLAYERraw]])-(FIND(",",Table7[[#This Row],[PLAYERraw]])+1)),1)</f>
        <v>Brookshaw, P</v>
      </c>
      <c r="B83" t="str">
        <f>RIGHT(Table7[[#This Row],[PLAYERraw]],LEN(Table7[[#This Row],[PLAYERraw]])-(FIND(",",Table7[[#This Row],[PLAYERraw]])+1)) &amp; " " &amp; LEFT(Table7[[#This Row],[PLAYERraw]],(FIND(",",Table7[[#This Row],[PLAYERraw]],1)-1))</f>
        <v>Peter Brookshaw</v>
      </c>
      <c r="C83" t="s">
        <v>280</v>
      </c>
    </row>
    <row r="84" spans="1:3" x14ac:dyDescent="0.25">
      <c r="A84" t="str">
        <f>LEFT(Table7[[#This Row],[PLAYERraw]],(FIND(",",Table7[[#This Row],[PLAYERraw]],1)+1)) &amp; LEFT(RIGHT(Table7[[#This Row],[PLAYERraw]],LEN(Table7[[#This Row],[PLAYERraw]])-(FIND(",",Table7[[#This Row],[PLAYERraw]])+1)),1)</f>
        <v>Broussard, G</v>
      </c>
      <c r="B84" t="str">
        <f>RIGHT(Table7[[#This Row],[PLAYERraw]],LEN(Table7[[#This Row],[PLAYERraw]])-(FIND(",",Table7[[#This Row],[PLAYERraw]])+1)) &amp; " " &amp; LEFT(Table7[[#This Row],[PLAYERraw]],(FIND(",",Table7[[#This Row],[PLAYERraw]],1)-1))</f>
        <v>Garrett Broussard</v>
      </c>
      <c r="C84" t="s">
        <v>1851</v>
      </c>
    </row>
    <row r="85" spans="1:3" x14ac:dyDescent="0.25">
      <c r="A85" t="str">
        <f>LEFT(Table7[[#This Row],[PLAYERraw]],(FIND(",",Table7[[#This Row],[PLAYERraw]],1)+1)) &amp; LEFT(RIGHT(Table7[[#This Row],[PLAYERraw]],LEN(Table7[[#This Row],[PLAYERraw]])-(FIND(",",Table7[[#This Row],[PLAYERraw]])+1)),1)</f>
        <v>Brown, A</v>
      </c>
      <c r="B85" t="str">
        <f>RIGHT(Table7[[#This Row],[PLAYERraw]],LEN(Table7[[#This Row],[PLAYERraw]])-(FIND(",",Table7[[#This Row],[PLAYERraw]])+1)) &amp; " " &amp; LEFT(Table7[[#This Row],[PLAYERraw]],(FIND(",",Table7[[#This Row],[PLAYERraw]],1)-1))</f>
        <v>Antonio Brown</v>
      </c>
      <c r="C85" t="s">
        <v>635</v>
      </c>
    </row>
    <row r="86" spans="1:3" x14ac:dyDescent="0.25">
      <c r="A86" t="str">
        <f>LEFT(Table7[[#This Row],[PLAYERraw]],(FIND(",",Table7[[#This Row],[PLAYERraw]],1)+1)) &amp; LEFT(RIGHT(Table7[[#This Row],[PLAYERraw]],LEN(Table7[[#This Row],[PLAYERraw]])-(FIND(",",Table7[[#This Row],[PLAYERraw]])+1)),1)</f>
        <v>Brown, J</v>
      </c>
      <c r="B86" t="str">
        <f>RIGHT(Table7[[#This Row],[PLAYERraw]],LEN(Table7[[#This Row],[PLAYERraw]])-(FIND(",",Table7[[#This Row],[PLAYERraw]])+1)) &amp; " " &amp; LEFT(Table7[[#This Row],[PLAYERraw]],(FIND(",",Table7[[#This Row],[PLAYERraw]],1)-1))</f>
        <v>Jack Brown</v>
      </c>
      <c r="C86" t="s">
        <v>230</v>
      </c>
    </row>
    <row r="87" spans="1:3" x14ac:dyDescent="0.25">
      <c r="A87" t="str">
        <f>LEFT(Table7[[#This Row],[PLAYERraw]],(FIND(",",Table7[[#This Row],[PLAYERraw]],1)+1)) &amp; LEFT(RIGHT(Table7[[#This Row],[PLAYERraw]],LEN(Table7[[#This Row],[PLAYERraw]])-(FIND(",",Table7[[#This Row],[PLAYERraw]])+1)),1)</f>
        <v>Brown, M</v>
      </c>
      <c r="B87" t="str">
        <f>RIGHT(Table7[[#This Row],[PLAYERraw]],LEN(Table7[[#This Row],[PLAYERraw]])-(FIND(",",Table7[[#This Row],[PLAYERraw]])+1)) &amp; " " &amp; LEFT(Table7[[#This Row],[PLAYERraw]],(FIND(",",Table7[[#This Row],[PLAYERraw]],1)-1))</f>
        <v>Michael Brown</v>
      </c>
      <c r="C87" t="s">
        <v>1260</v>
      </c>
    </row>
    <row r="88" spans="1:3" x14ac:dyDescent="0.25">
      <c r="A88" t="str">
        <f>LEFT(Table7[[#This Row],[PLAYERraw]],(FIND(",",Table7[[#This Row],[PLAYERraw]],1)+1)) &amp; LEFT(RIGHT(Table7[[#This Row],[PLAYERraw]],LEN(Table7[[#This Row],[PLAYERraw]])-(FIND(",",Table7[[#This Row],[PLAYERraw]])+1)),1)</f>
        <v>Brush, A</v>
      </c>
      <c r="B88" t="str">
        <f>RIGHT(Table7[[#This Row],[PLAYERraw]],LEN(Table7[[#This Row],[PLAYERraw]])-(FIND(",",Table7[[#This Row],[PLAYERraw]])+1)) &amp; " " &amp; LEFT(Table7[[#This Row],[PLAYERraw]],(FIND(",",Table7[[#This Row],[PLAYERraw]],1)-1))</f>
        <v>Austin Brush</v>
      </c>
      <c r="C88" t="s">
        <v>687</v>
      </c>
    </row>
    <row r="89" spans="1:3" x14ac:dyDescent="0.25">
      <c r="A89" t="str">
        <f>LEFT(Table7[[#This Row],[PLAYERraw]],(FIND(",",Table7[[#This Row],[PLAYERraw]],1)+1)) &amp; LEFT(RIGHT(Table7[[#This Row],[PLAYERraw]],LEN(Table7[[#This Row],[PLAYERraw]])-(FIND(",",Table7[[#This Row],[PLAYERraw]])+1)),1)</f>
        <v>Buhr, D</v>
      </c>
      <c r="B89" t="str">
        <f>RIGHT(Table7[[#This Row],[PLAYERraw]],LEN(Table7[[#This Row],[PLAYERraw]])-(FIND(",",Table7[[#This Row],[PLAYERraw]])+1)) &amp; " " &amp; LEFT(Table7[[#This Row],[PLAYERraw]],(FIND(",",Table7[[#This Row],[PLAYERraw]],1)-1))</f>
        <v>Drew Buhr</v>
      </c>
      <c r="C89" t="s">
        <v>1095</v>
      </c>
    </row>
    <row r="90" spans="1:3" x14ac:dyDescent="0.25">
      <c r="A90" s="5" t="str">
        <f>LEFT(Table7[[#This Row],[PLAYERraw]],(FIND(",",Table7[[#This Row],[PLAYERraw]],1)+1)) &amp; LEFT(RIGHT(Table7[[#This Row],[PLAYERraw]],LEN(Table7[[#This Row],[PLAYERraw]])-(FIND(",",Table7[[#This Row],[PLAYERraw]])+1)),1)</f>
        <v>Burch, J</v>
      </c>
      <c r="B90" t="str">
        <f>RIGHT(Table7[[#This Row],[PLAYERraw]],LEN(Table7[[#This Row],[PLAYERraw]])-(FIND(",",Table7[[#This Row],[PLAYERraw]])+1)) &amp; " " &amp; LEFT(Table7[[#This Row],[PLAYERraw]],(FIND(",",Table7[[#This Row],[PLAYERraw]],1)-1))</f>
        <v>Jared Burch</v>
      </c>
      <c r="C90" t="s">
        <v>3137</v>
      </c>
    </row>
    <row r="91" spans="1:3" x14ac:dyDescent="0.25">
      <c r="A91" t="str">
        <f>LEFT(Table7[[#This Row],[PLAYERraw]],(FIND(",",Table7[[#This Row],[PLAYERraw]],1)+1)) &amp; LEFT(RIGHT(Table7[[#This Row],[PLAYERraw]],LEN(Table7[[#This Row],[PLAYERraw]])-(FIND(",",Table7[[#This Row],[PLAYERraw]])+1)),1)</f>
        <v>Burgos, O</v>
      </c>
      <c r="B91" t="str">
        <f>RIGHT(Table7[[#This Row],[PLAYERraw]],LEN(Table7[[#This Row],[PLAYERraw]])-(FIND(",",Table7[[#This Row],[PLAYERraw]])+1)) &amp; " " &amp; LEFT(Table7[[#This Row],[PLAYERraw]],(FIND(",",Table7[[#This Row],[PLAYERraw]],1)-1))</f>
        <v>O’Neill Burgos</v>
      </c>
      <c r="C91" t="s">
        <v>1414</v>
      </c>
    </row>
    <row r="92" spans="1:3" x14ac:dyDescent="0.25">
      <c r="A92" t="str">
        <f>LEFT(Table7[[#This Row],[PLAYERraw]],(FIND(",",Table7[[#This Row],[PLAYERraw]],1)+1)) &amp; LEFT(RIGHT(Table7[[#This Row],[PLAYERraw]],LEN(Table7[[#This Row],[PLAYERraw]])-(FIND(",",Table7[[#This Row],[PLAYERraw]])+1)),1)</f>
        <v>Burke, N</v>
      </c>
      <c r="B92" t="str">
        <f>RIGHT(Table7[[#This Row],[PLAYERraw]],LEN(Table7[[#This Row],[PLAYERraw]])-(FIND(",",Table7[[#This Row],[PLAYERraw]])+1)) &amp; " " &amp; LEFT(Table7[[#This Row],[PLAYERraw]],(FIND(",",Table7[[#This Row],[PLAYERraw]],1)-1))</f>
        <v>Noah Burke</v>
      </c>
      <c r="C92" t="s">
        <v>457</v>
      </c>
    </row>
    <row r="93" spans="1:3" x14ac:dyDescent="0.25">
      <c r="A93" t="str">
        <f>LEFT(Table7[[#This Row],[PLAYERraw]],(FIND(",",Table7[[#This Row],[PLAYERraw]],1)+1)) &amp; LEFT(RIGHT(Table7[[#This Row],[PLAYERraw]],LEN(Table7[[#This Row],[PLAYERraw]])-(FIND(",",Table7[[#This Row],[PLAYERraw]])+1)),1)</f>
        <v>Burnett, A</v>
      </c>
      <c r="B93" t="str">
        <f>RIGHT(Table7[[#This Row],[PLAYERraw]],LEN(Table7[[#This Row],[PLAYERraw]])-(FIND(",",Table7[[#This Row],[PLAYERraw]])+1)) &amp; " " &amp; LEFT(Table7[[#This Row],[PLAYERraw]],(FIND(",",Table7[[#This Row],[PLAYERraw]],1)-1))</f>
        <v>Alec Burnett</v>
      </c>
      <c r="C93" t="s">
        <v>1784</v>
      </c>
    </row>
    <row r="94" spans="1:3" x14ac:dyDescent="0.25">
      <c r="A94" t="str">
        <f>LEFT(Table7[[#This Row],[PLAYERraw]],(FIND(",",Table7[[#This Row],[PLAYERraw]],1)+1)) &amp; LEFT(RIGHT(Table7[[#This Row],[PLAYERraw]],LEN(Table7[[#This Row],[PLAYERraw]])-(FIND(",",Table7[[#This Row],[PLAYERraw]])+1)),1)</f>
        <v>Burns, M</v>
      </c>
      <c r="B94" t="str">
        <f>RIGHT(Table7[[#This Row],[PLAYERraw]],LEN(Table7[[#This Row],[PLAYERraw]])-(FIND(",",Table7[[#This Row],[PLAYERraw]])+1)) &amp; " " &amp; LEFT(Table7[[#This Row],[PLAYERraw]],(FIND(",",Table7[[#This Row],[PLAYERraw]],1)-1))</f>
        <v>Mason Burns</v>
      </c>
      <c r="C94" t="s">
        <v>123</v>
      </c>
    </row>
    <row r="95" spans="1:3" x14ac:dyDescent="0.25">
      <c r="A95" t="str">
        <f>LEFT(Table7[[#This Row],[PLAYERraw]],(FIND(",",Table7[[#This Row],[PLAYERraw]],1)+1)) &amp; LEFT(RIGHT(Table7[[#This Row],[PLAYERraw]],LEN(Table7[[#This Row],[PLAYERraw]])-(FIND(",",Table7[[#This Row],[PLAYERraw]])+1)),1)</f>
        <v>Burrow, A</v>
      </c>
      <c r="B95" t="str">
        <f>RIGHT(Table7[[#This Row],[PLAYERraw]],LEN(Table7[[#This Row],[PLAYERraw]])-(FIND(",",Table7[[#This Row],[PLAYERraw]])+1)) &amp; " " &amp; LEFT(Table7[[#This Row],[PLAYERraw]],(FIND(",",Table7[[#This Row],[PLAYERraw]],1)-1))</f>
        <v>Addie Burrow</v>
      </c>
      <c r="C95" t="s">
        <v>1872</v>
      </c>
    </row>
    <row r="96" spans="1:3" x14ac:dyDescent="0.25">
      <c r="A96" t="str">
        <f>LEFT(Table7[[#This Row],[PLAYERraw]],(FIND(",",Table7[[#This Row],[PLAYERraw]],1)+1)) &amp; LEFT(RIGHT(Table7[[#This Row],[PLAYERraw]],LEN(Table7[[#This Row],[PLAYERraw]])-(FIND(",",Table7[[#This Row],[PLAYERraw]])+1)),1)</f>
        <v>Bursick-Harrington, L</v>
      </c>
      <c r="B96" t="str">
        <f>RIGHT(Table7[[#This Row],[PLAYERraw]],LEN(Table7[[#This Row],[PLAYERraw]])-(FIND(",",Table7[[#This Row],[PLAYERraw]])+1)) &amp; " " &amp; LEFT(Table7[[#This Row],[PLAYERraw]],(FIND(",",Table7[[#This Row],[PLAYERraw]],1)-1))</f>
        <v>Logan Bursick-Harrington</v>
      </c>
      <c r="C96" t="s">
        <v>472</v>
      </c>
    </row>
    <row r="97" spans="1:3" x14ac:dyDescent="0.25">
      <c r="A97" t="str">
        <f>LEFT(Table7[[#This Row],[PLAYERraw]],(FIND(",",Table7[[#This Row],[PLAYERraw]],1)+1)) &amp; LEFT(RIGHT(Table7[[#This Row],[PLAYERraw]],LEN(Table7[[#This Row],[PLAYERraw]])-(FIND(",",Table7[[#This Row],[PLAYERraw]])+1)),1)</f>
        <v>Busch, W</v>
      </c>
      <c r="B97" t="str">
        <f>RIGHT(Table7[[#This Row],[PLAYERraw]],LEN(Table7[[#This Row],[PLAYERraw]])-(FIND(",",Table7[[#This Row],[PLAYERraw]])+1)) &amp; " " &amp; LEFT(Table7[[#This Row],[PLAYERraw]],(FIND(",",Table7[[#This Row],[PLAYERraw]],1)-1))</f>
        <v>Will Busch</v>
      </c>
      <c r="C97" t="s">
        <v>1733</v>
      </c>
    </row>
    <row r="98" spans="1:3" x14ac:dyDescent="0.25">
      <c r="A98" t="str">
        <f>LEFT(Table7[[#This Row],[PLAYERraw]],(FIND(",",Table7[[#This Row],[PLAYERraw]],1)+1)) &amp; LEFT(RIGHT(Table7[[#This Row],[PLAYERraw]],LEN(Table7[[#This Row],[PLAYERraw]])-(FIND(",",Table7[[#This Row],[PLAYERraw]])+1)),1)</f>
        <v>Bush, W</v>
      </c>
      <c r="B98" t="str">
        <f>RIGHT(Table7[[#This Row],[PLAYERraw]],LEN(Table7[[#This Row],[PLAYERraw]])-(FIND(",",Table7[[#This Row],[PLAYERraw]])+1)) &amp; " " &amp; LEFT(Table7[[#This Row],[PLAYERraw]],(FIND(",",Table7[[#This Row],[PLAYERraw]],1)-1))</f>
        <v>Wyatt Bush</v>
      </c>
      <c r="C98" t="s">
        <v>1853</v>
      </c>
    </row>
    <row r="99" spans="1:3" x14ac:dyDescent="0.25">
      <c r="A99" s="5" t="str">
        <f>LEFT(Table7[[#This Row],[PLAYERraw]],(FIND(",",Table7[[#This Row],[PLAYERraw]],1)+1)) &amp; LEFT(RIGHT(Table7[[#This Row],[PLAYERraw]],LEN(Table7[[#This Row],[PLAYERraw]])-(FIND(",",Table7[[#This Row],[PLAYERraw]])+1)),1)</f>
        <v>Bushnell, K</v>
      </c>
      <c r="B99" t="str">
        <f>RIGHT(Table7[[#This Row],[PLAYERraw]],LEN(Table7[[#This Row],[PLAYERraw]])-(FIND(",",Table7[[#This Row],[PLAYERraw]])+1)) &amp; " " &amp; LEFT(Table7[[#This Row],[PLAYERraw]],(FIND(",",Table7[[#This Row],[PLAYERraw]],1)-1))</f>
        <v>Kevin Bushnell</v>
      </c>
      <c r="C99" t="s">
        <v>3127</v>
      </c>
    </row>
    <row r="100" spans="1:3" x14ac:dyDescent="0.25">
      <c r="A100" t="str">
        <f>LEFT(Table7[[#This Row],[PLAYERraw]],(FIND(",",Table7[[#This Row],[PLAYERraw]],1)+1)) &amp; LEFT(RIGHT(Table7[[#This Row],[PLAYERraw]],LEN(Table7[[#This Row],[PLAYERraw]])-(FIND(",",Table7[[#This Row],[PLAYERraw]])+1)),1)</f>
        <v>Butler, K</v>
      </c>
      <c r="B100" t="str">
        <f>RIGHT(Table7[[#This Row],[PLAYERraw]],LEN(Table7[[#This Row],[PLAYERraw]])-(FIND(",",Table7[[#This Row],[PLAYERraw]])+1)) &amp; " " &amp; LEFT(Table7[[#This Row],[PLAYERraw]],(FIND(",",Table7[[#This Row],[PLAYERraw]],1)-1))</f>
        <v>Kanan Butler</v>
      </c>
      <c r="C100" t="s">
        <v>908</v>
      </c>
    </row>
    <row r="101" spans="1:3" x14ac:dyDescent="0.25">
      <c r="A101" t="str">
        <f>LEFT(Table7[[#This Row],[PLAYERraw]],(FIND(",",Table7[[#This Row],[PLAYERraw]],1)+1)) &amp; LEFT(RIGHT(Table7[[#This Row],[PLAYERraw]],LEN(Table7[[#This Row],[PLAYERraw]])-(FIND(",",Table7[[#This Row],[PLAYERraw]])+1)),1)</f>
        <v>Buxton, J</v>
      </c>
      <c r="B101" t="str">
        <f>RIGHT(Table7[[#This Row],[PLAYERraw]],LEN(Table7[[#This Row],[PLAYERraw]])-(FIND(",",Table7[[#This Row],[PLAYERraw]])+1)) &amp; " " &amp; LEFT(Table7[[#This Row],[PLAYERraw]],(FIND(",",Table7[[#This Row],[PLAYERraw]],1)-1))</f>
        <v>Jake Buxton</v>
      </c>
      <c r="C101" t="s">
        <v>1445</v>
      </c>
    </row>
    <row r="102" spans="1:3" x14ac:dyDescent="0.25">
      <c r="A102" t="str">
        <f>LEFT(Table7[[#This Row],[PLAYERraw]],(FIND(",",Table7[[#This Row],[PLAYERraw]],1)+1)) &amp; LEFT(RIGHT(Table7[[#This Row],[PLAYERraw]],LEN(Table7[[#This Row],[PLAYERraw]])-(FIND(",",Table7[[#This Row],[PLAYERraw]])+1)),1)</f>
        <v>Byers, C</v>
      </c>
      <c r="B102" t="str">
        <f>RIGHT(Table7[[#This Row],[PLAYERraw]],LEN(Table7[[#This Row],[PLAYERraw]])-(FIND(",",Table7[[#This Row],[PLAYERraw]])+1)) &amp; " " &amp; LEFT(Table7[[#This Row],[PLAYERraw]],(FIND(",",Table7[[#This Row],[PLAYERraw]],1)-1))</f>
        <v>Carson Byers</v>
      </c>
      <c r="C102" t="s">
        <v>475</v>
      </c>
    </row>
    <row r="103" spans="1:3" x14ac:dyDescent="0.25">
      <c r="A103" t="str">
        <f>LEFT(Table7[[#This Row],[PLAYERraw]],(FIND(",",Table7[[#This Row],[PLAYERraw]],1)+1)) &amp; LEFT(RIGHT(Table7[[#This Row],[PLAYERraw]],LEN(Table7[[#This Row],[PLAYERraw]])-(FIND(",",Table7[[#This Row],[PLAYERraw]])+1)),1)</f>
        <v>Byrne, A</v>
      </c>
      <c r="B103" t="str">
        <f>RIGHT(Table7[[#This Row],[PLAYERraw]],LEN(Table7[[#This Row],[PLAYERraw]])-(FIND(",",Table7[[#This Row],[PLAYERraw]])+1)) &amp; " " &amp; LEFT(Table7[[#This Row],[PLAYERraw]],(FIND(",",Table7[[#This Row],[PLAYERraw]],1)-1))</f>
        <v>Aidan Byrne</v>
      </c>
      <c r="C103" t="s">
        <v>1745</v>
      </c>
    </row>
    <row r="104" spans="1:3" x14ac:dyDescent="0.25">
      <c r="A104" t="str">
        <f>LEFT(Table7[[#This Row],[PLAYERraw]],(FIND(",",Table7[[#This Row],[PLAYERraw]],1)+1)) &amp; LEFT(RIGHT(Table7[[#This Row],[PLAYERraw]],LEN(Table7[[#This Row],[PLAYERraw]])-(FIND(",",Table7[[#This Row],[PLAYERraw]])+1)),1)</f>
        <v>Calarco, A</v>
      </c>
      <c r="B104" t="str">
        <f>RIGHT(Table7[[#This Row],[PLAYERraw]],LEN(Table7[[#This Row],[PLAYERraw]])-(FIND(",",Table7[[#This Row],[PLAYERraw]])+1)) &amp; " " &amp; LEFT(Table7[[#This Row],[PLAYERraw]],(FIND(",",Table7[[#This Row],[PLAYERraw]],1)-1))</f>
        <v>Alex Calarco</v>
      </c>
      <c r="C104" t="s">
        <v>527</v>
      </c>
    </row>
    <row r="105" spans="1:3" x14ac:dyDescent="0.25">
      <c r="A105" t="str">
        <f>LEFT(Table7[[#This Row],[PLAYERraw]],(FIND(",",Table7[[#This Row],[PLAYERraw]],1)+1)) &amp; LEFT(RIGHT(Table7[[#This Row],[PLAYERraw]],LEN(Table7[[#This Row],[PLAYERraw]])-(FIND(",",Table7[[#This Row],[PLAYERraw]])+1)),1)</f>
        <v>Calderon, N</v>
      </c>
      <c r="B105" t="str">
        <f>RIGHT(Table7[[#This Row],[PLAYERraw]],LEN(Table7[[#This Row],[PLAYERraw]])-(FIND(",",Table7[[#This Row],[PLAYERraw]])+1)) &amp; " " &amp; LEFT(Table7[[#This Row],[PLAYERraw]],(FIND(",",Table7[[#This Row],[PLAYERraw]],1)-1))</f>
        <v>Naighel Calderon</v>
      </c>
      <c r="C105" t="s">
        <v>1603</v>
      </c>
    </row>
    <row r="106" spans="1:3" x14ac:dyDescent="0.25">
      <c r="A106" t="str">
        <f>LEFT(Table7[[#This Row],[PLAYERraw]],(FIND(",",Table7[[#This Row],[PLAYERraw]],1)+1)) &amp; LEFT(RIGHT(Table7[[#This Row],[PLAYERraw]],LEN(Table7[[#This Row],[PLAYERraw]])-(FIND(",",Table7[[#This Row],[PLAYERraw]])+1)),1)</f>
        <v>Call, C</v>
      </c>
      <c r="B106" t="str">
        <f>RIGHT(Table7[[#This Row],[PLAYERraw]],LEN(Table7[[#This Row],[PLAYERraw]])-(FIND(",",Table7[[#This Row],[PLAYERraw]])+1)) &amp; " " &amp; LEFT(Table7[[#This Row],[PLAYERraw]],(FIND(",",Table7[[#This Row],[PLAYERraw]],1)-1))</f>
        <v>Chase Call</v>
      </c>
      <c r="C106" t="s">
        <v>1835</v>
      </c>
    </row>
    <row r="107" spans="1:3" x14ac:dyDescent="0.25">
      <c r="A107" t="str">
        <f>LEFT(Table7[[#This Row],[PLAYERraw]],(FIND(",",Table7[[#This Row],[PLAYERraw]],1)+1)) &amp; LEFT(RIGHT(Table7[[#This Row],[PLAYERraw]],LEN(Table7[[#This Row],[PLAYERraw]])-(FIND(",",Table7[[#This Row],[PLAYERraw]])+1)),1)</f>
        <v>Cammarata, J</v>
      </c>
      <c r="B107" t="str">
        <f>RIGHT(Table7[[#This Row],[PLAYERraw]],LEN(Table7[[#This Row],[PLAYERraw]])-(FIND(",",Table7[[#This Row],[PLAYERraw]])+1)) &amp; " " &amp; LEFT(Table7[[#This Row],[PLAYERraw]],(FIND(",",Table7[[#This Row],[PLAYERraw]],1)-1))</f>
        <v>Joey Cammarata</v>
      </c>
      <c r="C107" t="s">
        <v>1220</v>
      </c>
    </row>
    <row r="108" spans="1:3" x14ac:dyDescent="0.25">
      <c r="A108" t="str">
        <f>LEFT(Table7[[#This Row],[PLAYERraw]],(FIND(",",Table7[[#This Row],[PLAYERraw]],1)+1)) &amp; LEFT(RIGHT(Table7[[#This Row],[PLAYERraw]],LEN(Table7[[#This Row],[PLAYERraw]])-(FIND(",",Table7[[#This Row],[PLAYERraw]])+1)),1)</f>
        <v>Campbell, A</v>
      </c>
      <c r="B108" t="str">
        <f>RIGHT(Table7[[#This Row],[PLAYERraw]],LEN(Table7[[#This Row],[PLAYERraw]])-(FIND(",",Table7[[#This Row],[PLAYERraw]])+1)) &amp; " " &amp; LEFT(Table7[[#This Row],[PLAYERraw]],(FIND(",",Table7[[#This Row],[PLAYERraw]],1)-1))</f>
        <v>AJ Campbell</v>
      </c>
      <c r="C108" t="s">
        <v>1222</v>
      </c>
    </row>
    <row r="109" spans="1:3" x14ac:dyDescent="0.25">
      <c r="A109" t="s">
        <v>3187</v>
      </c>
      <c r="B109" t="str">
        <f>RIGHT(Table7[[#This Row],[PLAYERraw]],LEN(Table7[[#This Row],[PLAYERraw]])-(FIND(",",Table7[[#This Row],[PLAYERraw]])+1)) &amp; " " &amp; LEFT(Table7[[#This Row],[PLAYERraw]],(FIND(",",Table7[[#This Row],[PLAYERraw]],1)-1))</f>
        <v>Kenny Campbell</v>
      </c>
      <c r="C109" t="s">
        <v>314</v>
      </c>
    </row>
    <row r="110" spans="1:3" x14ac:dyDescent="0.25">
      <c r="A110" t="s">
        <v>3188</v>
      </c>
      <c r="B110" t="str">
        <f>RIGHT(Table7[[#This Row],[PLAYERraw]],LEN(Table7[[#This Row],[PLAYERraw]])-(FIND(",",Table7[[#This Row],[PLAYERraw]])+1)) &amp; " " &amp; LEFT(Table7[[#This Row],[PLAYERraw]],(FIND(",",Table7[[#This Row],[PLAYERraw]],1)-1))</f>
        <v>Kristian Campbell</v>
      </c>
      <c r="C110" t="s">
        <v>187</v>
      </c>
    </row>
    <row r="111" spans="1:3" x14ac:dyDescent="0.25">
      <c r="A111" t="str">
        <f>LEFT(Table7[[#This Row],[PLAYERraw]],(FIND(",",Table7[[#This Row],[PLAYERraw]],1)+1)) &amp; LEFT(RIGHT(Table7[[#This Row],[PLAYERraw]],LEN(Table7[[#This Row],[PLAYERraw]])-(FIND(",",Table7[[#This Row],[PLAYERraw]])+1)),1)</f>
        <v>Canales, G</v>
      </c>
      <c r="B111" t="str">
        <f>RIGHT(Table7[[#This Row],[PLAYERraw]],LEN(Table7[[#This Row],[PLAYERraw]])-(FIND(",",Table7[[#This Row],[PLAYERraw]])+1)) &amp; " " &amp; LEFT(Table7[[#This Row],[PLAYERraw]],(FIND(",",Table7[[#This Row],[PLAYERraw]],1)-1))</f>
        <v>Giovanni Canales</v>
      </c>
      <c r="C111" t="s">
        <v>391</v>
      </c>
    </row>
    <row r="112" spans="1:3" x14ac:dyDescent="0.25">
      <c r="A112" t="str">
        <f>LEFT(Table7[[#This Row],[PLAYERraw]],(FIND(",",Table7[[#This Row],[PLAYERraw]],1)+1)) &amp; LEFT(RIGHT(Table7[[#This Row],[PLAYERraw]],LEN(Table7[[#This Row],[PLAYERraw]])-(FIND(",",Table7[[#This Row],[PLAYERraw]])+1)),1)</f>
        <v>Canar, J</v>
      </c>
      <c r="B112" t="str">
        <f>RIGHT(Table7[[#This Row],[PLAYERraw]],LEN(Table7[[#This Row],[PLAYERraw]])-(FIND(",",Table7[[#This Row],[PLAYERraw]])+1)) &amp; " " &amp; LEFT(Table7[[#This Row],[PLAYERraw]],(FIND(",",Table7[[#This Row],[PLAYERraw]],1)-1))</f>
        <v>James Canar</v>
      </c>
      <c r="C112" t="s">
        <v>1946</v>
      </c>
    </row>
    <row r="113" spans="1:3" x14ac:dyDescent="0.25">
      <c r="A113" s="5" t="str">
        <f>LEFT(Table7[[#This Row],[PLAYERraw]],(FIND(",",Table7[[#This Row],[PLAYERraw]],1)+1)) &amp; LEFT(RIGHT(Table7[[#This Row],[PLAYERraw]],LEN(Table7[[#This Row],[PLAYERraw]])-(FIND(",",Table7[[#This Row],[PLAYERraw]])+1)),1)</f>
        <v>Candiotti, C</v>
      </c>
      <c r="B113" t="str">
        <f>RIGHT(Table7[[#This Row],[PLAYERraw]],LEN(Table7[[#This Row],[PLAYERraw]])-(FIND(",",Table7[[#This Row],[PLAYERraw]])+1)) &amp; " " &amp; LEFT(Table7[[#This Row],[PLAYERraw]],(FIND(",",Table7[[#This Row],[PLAYERraw]],1)-1))</f>
        <v>Clark Candiotti</v>
      </c>
      <c r="C113" t="s">
        <v>3091</v>
      </c>
    </row>
    <row r="114" spans="1:3" x14ac:dyDescent="0.25">
      <c r="A114" t="str">
        <f>LEFT(Table7[[#This Row],[PLAYERraw]],(FIND(",",Table7[[#This Row],[PLAYERraw]],1)+1)) &amp; LEFT(RIGHT(Table7[[#This Row],[PLAYERraw]],LEN(Table7[[#This Row],[PLAYERraw]])-(FIND(",",Table7[[#This Row],[PLAYERraw]])+1)),1)</f>
        <v>Cano, C</v>
      </c>
      <c r="B114" t="str">
        <f>RIGHT(Table7[[#This Row],[PLAYERraw]],LEN(Table7[[#This Row],[PLAYERraw]])-(FIND(",",Table7[[#This Row],[PLAYERraw]])+1)) &amp; " " &amp; LEFT(Table7[[#This Row],[PLAYERraw]],(FIND(",",Table7[[#This Row],[PLAYERraw]],1)-1))</f>
        <v>Carl Cano</v>
      </c>
      <c r="C114" t="s">
        <v>394</v>
      </c>
    </row>
    <row r="115" spans="1:3" x14ac:dyDescent="0.25">
      <c r="A115" t="str">
        <f>LEFT(Table7[[#This Row],[PLAYERraw]],(FIND(",",Table7[[#This Row],[PLAYERraw]],1)+1)) &amp; LEFT(RIGHT(Table7[[#This Row],[PLAYERraw]],LEN(Table7[[#This Row],[PLAYERraw]])-(FIND(",",Table7[[#This Row],[PLAYERraw]])+1)),1)</f>
        <v>Cardinez, N</v>
      </c>
      <c r="B115" t="str">
        <f>RIGHT(Table7[[#This Row],[PLAYERraw]],LEN(Table7[[#This Row],[PLAYERraw]])-(FIND(",",Table7[[#This Row],[PLAYERraw]])+1)) &amp; " " &amp; LEFT(Table7[[#This Row],[PLAYERraw]],(FIND(",",Table7[[#This Row],[PLAYERraw]],1)-1))</f>
        <v>Nainoa Cardinez</v>
      </c>
      <c r="C115" t="s">
        <v>428</v>
      </c>
    </row>
    <row r="116" spans="1:3" x14ac:dyDescent="0.25">
      <c r="A116" t="str">
        <f>LEFT(Table7[[#This Row],[PLAYERraw]],(FIND(",",Table7[[#This Row],[PLAYERraw]],1)+1)) &amp; LEFT(RIGHT(Table7[[#This Row],[PLAYERraw]],LEN(Table7[[#This Row],[PLAYERraw]])-(FIND(",",Table7[[#This Row],[PLAYERraw]])+1)),1)</f>
        <v>Cardoso, K</v>
      </c>
      <c r="B116" t="str">
        <f>RIGHT(Table7[[#This Row],[PLAYERraw]],LEN(Table7[[#This Row],[PLAYERraw]])-(FIND(",",Table7[[#This Row],[PLAYERraw]])+1)) &amp; " " &amp; LEFT(Table7[[#This Row],[PLAYERraw]],(FIND(",",Table7[[#This Row],[PLAYERraw]],1)-1))</f>
        <v>Kaiden Cardoso</v>
      </c>
      <c r="C116" t="s">
        <v>89</v>
      </c>
    </row>
    <row r="117" spans="1:3" x14ac:dyDescent="0.25">
      <c r="A117" t="str">
        <f>LEFT(Table7[[#This Row],[PLAYERraw]],(FIND(",",Table7[[#This Row],[PLAYERraw]],1)+1)) &amp; LEFT(RIGHT(Table7[[#This Row],[PLAYERraw]],LEN(Table7[[#This Row],[PLAYERraw]])-(FIND(",",Table7[[#This Row],[PLAYERraw]])+1)),1)</f>
        <v>Carico, M</v>
      </c>
      <c r="B117" t="str">
        <f>RIGHT(Table7[[#This Row],[PLAYERraw]],LEN(Table7[[#This Row],[PLAYERraw]])-(FIND(",",Table7[[#This Row],[PLAYERraw]])+1)) &amp; " " &amp; LEFT(Table7[[#This Row],[PLAYERraw]],(FIND(",",Table7[[#This Row],[PLAYERraw]],1)-1))</f>
        <v>Michael Carico</v>
      </c>
      <c r="C117" t="s">
        <v>1254</v>
      </c>
    </row>
    <row r="118" spans="1:3" x14ac:dyDescent="0.25">
      <c r="A118" t="str">
        <f>LEFT(Table7[[#This Row],[PLAYERraw]],(FIND(",",Table7[[#This Row],[PLAYERraw]],1)+1)) &amp; LEFT(RIGHT(Table7[[#This Row],[PLAYERraw]],LEN(Table7[[#This Row],[PLAYERraw]])-(FIND(",",Table7[[#This Row],[PLAYERraw]])+1)),1)</f>
        <v>Carlsen, Z</v>
      </c>
      <c r="B118" t="str">
        <f>RIGHT(Table7[[#This Row],[PLAYERraw]],LEN(Table7[[#This Row],[PLAYERraw]])-(FIND(",",Table7[[#This Row],[PLAYERraw]])+1)) &amp; " " &amp; LEFT(Table7[[#This Row],[PLAYERraw]],(FIND(",",Table7[[#This Row],[PLAYERraw]],1)-1))</f>
        <v>Zach Carlsen</v>
      </c>
      <c r="C118" t="s">
        <v>911</v>
      </c>
    </row>
    <row r="119" spans="1:3" x14ac:dyDescent="0.25">
      <c r="A119" s="5" t="str">
        <f>LEFT(Table7[[#This Row],[PLAYERraw]],(FIND(",",Table7[[#This Row],[PLAYERraw]],1)+1)) &amp; LEFT(RIGHT(Table7[[#This Row],[PLAYERraw]],LEN(Table7[[#This Row],[PLAYERraw]])-(FIND(",",Table7[[#This Row],[PLAYERraw]])+1)),1)</f>
        <v>Caron, J</v>
      </c>
      <c r="B119" t="str">
        <f>RIGHT(Table7[[#This Row],[PLAYERraw]],LEN(Table7[[#This Row],[PLAYERraw]])-(FIND(",",Table7[[#This Row],[PLAYERraw]])+1)) &amp; " " &amp; LEFT(Table7[[#This Row],[PLAYERraw]],(FIND(",",Table7[[#This Row],[PLAYERraw]],1)-1))</f>
        <v>Josh Caron</v>
      </c>
      <c r="C119" t="s">
        <v>3088</v>
      </c>
    </row>
    <row r="120" spans="1:3" x14ac:dyDescent="0.25">
      <c r="A120" t="str">
        <f>LEFT(Table7[[#This Row],[PLAYERraw]],(FIND(",",Table7[[#This Row],[PLAYERraw]],1)+1)) &amp; LEFT(RIGHT(Table7[[#This Row],[PLAYERraw]],LEN(Table7[[#This Row],[PLAYERraw]])-(FIND(",",Table7[[#This Row],[PLAYERraw]])+1)),1)</f>
        <v>Carpenter, K</v>
      </c>
      <c r="B120" t="str">
        <f>RIGHT(Table7[[#This Row],[PLAYERraw]],LEN(Table7[[#This Row],[PLAYERraw]])-(FIND(",",Table7[[#This Row],[PLAYERraw]])+1)) &amp; " " &amp; LEFT(Table7[[#This Row],[PLAYERraw]],(FIND(",",Table7[[#This Row],[PLAYERraw]],1)-1))</f>
        <v>Kyler Carpenter</v>
      </c>
      <c r="C120" t="s">
        <v>1447</v>
      </c>
    </row>
    <row r="121" spans="1:3" x14ac:dyDescent="0.25">
      <c r="A121" t="str">
        <f>LEFT(Table7[[#This Row],[PLAYERraw]],(FIND(",",Table7[[#This Row],[PLAYERraw]],1)+1)) &amp; LEFT(RIGHT(Table7[[#This Row],[PLAYERraw]],LEN(Table7[[#This Row],[PLAYERraw]])-(FIND(",",Table7[[#This Row],[PLAYERraw]])+1)),1)</f>
        <v>Carter, D</v>
      </c>
      <c r="B121" t="str">
        <f>RIGHT(Table7[[#This Row],[PLAYERraw]],LEN(Table7[[#This Row],[PLAYERraw]])-(FIND(",",Table7[[#This Row],[PLAYERraw]])+1)) &amp; " " &amp; LEFT(Table7[[#This Row],[PLAYERraw]],(FIND(",",Table7[[#This Row],[PLAYERraw]],1)-1))</f>
        <v>Dylan Carter</v>
      </c>
      <c r="C121" t="s">
        <v>396</v>
      </c>
    </row>
    <row r="122" spans="1:3" x14ac:dyDescent="0.25">
      <c r="A122" t="str">
        <f>LEFT(Table7[[#This Row],[PLAYERraw]],(FIND(",",Table7[[#This Row],[PLAYERraw]],1)+1)) &amp; LEFT(RIGHT(Table7[[#This Row],[PLAYERraw]],LEN(Table7[[#This Row],[PLAYERraw]])-(FIND(",",Table7[[#This Row],[PLAYERraw]])+1)),1)</f>
        <v>Case, A</v>
      </c>
      <c r="B122" t="str">
        <f>RIGHT(Table7[[#This Row],[PLAYERraw]],LEN(Table7[[#This Row],[PLAYERraw]])-(FIND(",",Table7[[#This Row],[PLAYERraw]])+1)) &amp; " " &amp; LEFT(Table7[[#This Row],[PLAYERraw]],(FIND(",",Table7[[#This Row],[PLAYERraw]],1)-1))</f>
        <v>Andrew Case</v>
      </c>
      <c r="C122" t="s">
        <v>690</v>
      </c>
    </row>
    <row r="123" spans="1:3" x14ac:dyDescent="0.25">
      <c r="A123" t="str">
        <f>LEFT(Table7[[#This Row],[PLAYERraw]],(FIND(",",Table7[[#This Row],[PLAYERraw]],1)+1)) &amp; LEFT(RIGHT(Table7[[#This Row],[PLAYERraw]],LEN(Table7[[#This Row],[PLAYERraw]])-(FIND(",",Table7[[#This Row],[PLAYERraw]])+1)),1)</f>
        <v>Casserilla, X</v>
      </c>
      <c r="B123" t="str">
        <f>RIGHT(Table7[[#This Row],[PLAYERraw]],LEN(Table7[[#This Row],[PLAYERraw]])-(FIND(",",Table7[[#This Row],[PLAYERraw]])+1)) &amp; " " &amp; LEFT(Table7[[#This Row],[PLAYERraw]],(FIND(",",Table7[[#This Row],[PLAYERraw]],1)-1))</f>
        <v>Xavier Casserilla</v>
      </c>
      <c r="C123" t="s">
        <v>860</v>
      </c>
    </row>
    <row r="124" spans="1:3" x14ac:dyDescent="0.25">
      <c r="A124" t="str">
        <f>LEFT(Table7[[#This Row],[PLAYERraw]],(FIND(",",Table7[[#This Row],[PLAYERraw]],1)+1)) &amp; LEFT(RIGHT(Table7[[#This Row],[PLAYERraw]],LEN(Table7[[#This Row],[PLAYERraw]])-(FIND(",",Table7[[#This Row],[PLAYERraw]])+1)),1)</f>
        <v>Castillo, M</v>
      </c>
      <c r="B124" t="str">
        <f>RIGHT(Table7[[#This Row],[PLAYERraw]],LEN(Table7[[#This Row],[PLAYERraw]])-(FIND(",",Table7[[#This Row],[PLAYERraw]])+1)) &amp; " " &amp; LEFT(Table7[[#This Row],[PLAYERraw]],(FIND(",",Table7[[#This Row],[PLAYERraw]],1)-1))</f>
        <v>Marco Castillo</v>
      </c>
      <c r="C124" t="s">
        <v>1855</v>
      </c>
    </row>
    <row r="125" spans="1:3" x14ac:dyDescent="0.25">
      <c r="A125" s="5" t="str">
        <f>LEFT(Table7[[#This Row],[PLAYERraw]],(FIND(",",Table7[[#This Row],[PLAYERraw]],1)+1)) &amp; LEFT(RIGHT(Table7[[#This Row],[PLAYERraw]],LEN(Table7[[#This Row],[PLAYERraw]])-(FIND(",",Table7[[#This Row],[PLAYERraw]])+1)),1)</f>
        <v>Castro, R</v>
      </c>
      <c r="B125" t="str">
        <f>RIGHT(Table7[[#This Row],[PLAYERraw]],LEN(Table7[[#This Row],[PLAYERraw]])-(FIND(",",Table7[[#This Row],[PLAYERraw]])+1)) &amp; " " &amp; LEFT(Table7[[#This Row],[PLAYERraw]],(FIND(",",Table7[[#This Row],[PLAYERraw]],1)-1))</f>
        <v>Ricky Castro</v>
      </c>
      <c r="C125" t="s">
        <v>3143</v>
      </c>
    </row>
    <row r="126" spans="1:3" x14ac:dyDescent="0.25">
      <c r="A126" t="str">
        <f>LEFT(Table7[[#This Row],[PLAYERraw]],(FIND(",",Table7[[#This Row],[PLAYERraw]],1)+1)) &amp; LEFT(RIGHT(Table7[[#This Row],[PLAYERraw]],LEN(Table7[[#This Row],[PLAYERraw]])-(FIND(",",Table7[[#This Row],[PLAYERraw]])+1)),1)</f>
        <v>Cease, D</v>
      </c>
      <c r="B126" t="str">
        <f>RIGHT(Table7[[#This Row],[PLAYERraw]],LEN(Table7[[#This Row],[PLAYERraw]])-(FIND(",",Table7[[#This Row],[PLAYERraw]])+1)) &amp; " " &amp; LEFT(Table7[[#This Row],[PLAYERraw]],(FIND(",",Table7[[#This Row],[PLAYERraw]],1)-1))</f>
        <v>Derek Cease</v>
      </c>
      <c r="C126" t="s">
        <v>2104</v>
      </c>
    </row>
    <row r="127" spans="1:3" x14ac:dyDescent="0.25">
      <c r="A127" t="str">
        <f>LEFT(Table7[[#This Row],[PLAYERraw]],(FIND(",",Table7[[#This Row],[PLAYERraw]],1)+1)) &amp; LEFT(RIGHT(Table7[[#This Row],[PLAYERraw]],LEN(Table7[[#This Row],[PLAYERraw]])-(FIND(",",Table7[[#This Row],[PLAYERraw]])+1)),1)</f>
        <v>Chafin, T</v>
      </c>
      <c r="B127" t="str">
        <f>RIGHT(Table7[[#This Row],[PLAYERraw]],LEN(Table7[[#This Row],[PLAYERraw]])-(FIND(",",Table7[[#This Row],[PLAYERraw]])+1)) &amp; " " &amp; LEFT(Table7[[#This Row],[PLAYERraw]],(FIND(",",Table7[[#This Row],[PLAYERraw]],1)-1))</f>
        <v>Tanner Chafin</v>
      </c>
      <c r="C127" t="s">
        <v>1785</v>
      </c>
    </row>
    <row r="128" spans="1:3" x14ac:dyDescent="0.25">
      <c r="A128" t="str">
        <f>LEFT(Table7[[#This Row],[PLAYERraw]],(FIND(",",Table7[[#This Row],[PLAYERraw]],1)+1)) &amp; LEFT(RIGHT(Table7[[#This Row],[PLAYERraw]],LEN(Table7[[#This Row],[PLAYERraw]])-(FIND(",",Table7[[#This Row],[PLAYERraw]])+1)),1)</f>
        <v>Chalus, E</v>
      </c>
      <c r="B128" t="str">
        <f>RIGHT(Table7[[#This Row],[PLAYERraw]],LEN(Table7[[#This Row],[PLAYERraw]])-(FIND(",",Table7[[#This Row],[PLAYERraw]])+1)) &amp; " " &amp; LEFT(Table7[[#This Row],[PLAYERraw]],(FIND(",",Table7[[#This Row],[PLAYERraw]],1)-1))</f>
        <v>Eric Chalus</v>
      </c>
      <c r="C128" t="s">
        <v>914</v>
      </c>
    </row>
    <row r="129" spans="1:3" x14ac:dyDescent="0.25">
      <c r="A129" t="str">
        <f>LEFT(Table7[[#This Row],[PLAYERraw]],(FIND(",",Table7[[#This Row],[PLAYERraw]],1)+1)) &amp; LEFT(RIGHT(Table7[[#This Row],[PLAYERraw]],LEN(Table7[[#This Row],[PLAYERraw]])-(FIND(",",Table7[[#This Row],[PLAYERraw]])+1)),1)</f>
        <v>Chatman, C</v>
      </c>
      <c r="B129" t="str">
        <f>RIGHT(Table7[[#This Row],[PLAYERraw]],LEN(Table7[[#This Row],[PLAYERraw]])-(FIND(",",Table7[[#This Row],[PLAYERraw]])+1)) &amp; " " &amp; LEFT(Table7[[#This Row],[PLAYERraw]],(FIND(",",Table7[[#This Row],[PLAYERraw]],1)-1))</f>
        <v>Chase Chatman</v>
      </c>
      <c r="C129" t="s">
        <v>811</v>
      </c>
    </row>
    <row r="130" spans="1:3" x14ac:dyDescent="0.25">
      <c r="A130" s="5" t="str">
        <f>LEFT(Table7[[#This Row],[PLAYERraw]],(FIND(",",Table7[[#This Row],[PLAYERraw]],1)+1)) &amp; LEFT(RIGHT(Table7[[#This Row],[PLAYERraw]],LEN(Table7[[#This Row],[PLAYERraw]])-(FIND(",",Table7[[#This Row],[PLAYERraw]])+1)),1)</f>
        <v>Chauffe, W</v>
      </c>
      <c r="B130" t="str">
        <f>RIGHT(Table7[[#This Row],[PLAYERraw]],LEN(Table7[[#This Row],[PLAYERraw]])-(FIND(",",Table7[[#This Row],[PLAYERraw]])+1)) &amp; " " &amp; LEFT(Table7[[#This Row],[PLAYERraw]],(FIND(",",Table7[[#This Row],[PLAYERraw]],1)-1))</f>
        <v>Will Chauffe</v>
      </c>
      <c r="C130" t="s">
        <v>3135</v>
      </c>
    </row>
    <row r="131" spans="1:3" x14ac:dyDescent="0.25">
      <c r="A131" t="str">
        <f>LEFT(Table7[[#This Row],[PLAYERraw]],(FIND(",",Table7[[#This Row],[PLAYERraw]],1)+1)) &amp; LEFT(RIGHT(Table7[[#This Row],[PLAYERraw]],LEN(Table7[[#This Row],[PLAYERraw]])-(FIND(",",Table7[[#This Row],[PLAYERraw]])+1)),1)</f>
        <v>Cheatham, W</v>
      </c>
      <c r="B131" t="str">
        <f>RIGHT(Table7[[#This Row],[PLAYERraw]],LEN(Table7[[#This Row],[PLAYERraw]])-(FIND(",",Table7[[#This Row],[PLAYERraw]])+1)) &amp; " " &amp; LEFT(Table7[[#This Row],[PLAYERraw]],(FIND(",",Table7[[#This Row],[PLAYERraw]],1)-1))</f>
        <v>Will Cheatham</v>
      </c>
      <c r="C131" t="s">
        <v>1576</v>
      </c>
    </row>
    <row r="132" spans="1:3" x14ac:dyDescent="0.25">
      <c r="A132" t="str">
        <f>LEFT(Table7[[#This Row],[PLAYERraw]],(FIND(",",Table7[[#This Row],[PLAYERraw]],1)+1)) &amp; LEFT(RIGHT(Table7[[#This Row],[PLAYERraw]],LEN(Table7[[#This Row],[PLAYERraw]])-(FIND(",",Table7[[#This Row],[PLAYERraw]])+1)),1)</f>
        <v>Chester, N</v>
      </c>
      <c r="B132" t="str">
        <f>RIGHT(Table7[[#This Row],[PLAYERraw]],LEN(Table7[[#This Row],[PLAYERraw]])-(FIND(",",Table7[[#This Row],[PLAYERraw]])+1)) &amp; " " &amp; LEFT(Table7[[#This Row],[PLAYERraw]],(FIND(",",Table7[[#This Row],[PLAYERraw]],1)-1))</f>
        <v>Nate Chester</v>
      </c>
      <c r="C132" t="s">
        <v>1262</v>
      </c>
    </row>
    <row r="133" spans="1:3" x14ac:dyDescent="0.25">
      <c r="A133" t="str">
        <f>LEFT(Table7[[#This Row],[PLAYERraw]],(FIND(",",Table7[[#This Row],[PLAYERraw]],1)+1)) &amp; LEFT(RIGHT(Table7[[#This Row],[PLAYERraw]],LEN(Table7[[#This Row],[PLAYERraw]])-(FIND(",",Table7[[#This Row],[PLAYERraw]])+1)),1)</f>
        <v>Chirico, D</v>
      </c>
      <c r="B133" t="str">
        <f>RIGHT(Table7[[#This Row],[PLAYERraw]],LEN(Table7[[#This Row],[PLAYERraw]])-(FIND(",",Table7[[#This Row],[PLAYERraw]])+1)) &amp; " " &amp; LEFT(Table7[[#This Row],[PLAYERraw]],(FIND(",",Table7[[#This Row],[PLAYERraw]],1)-1))</f>
        <v>Dante Chirico</v>
      </c>
      <c r="C133" t="s">
        <v>1622</v>
      </c>
    </row>
    <row r="134" spans="1:3" x14ac:dyDescent="0.25">
      <c r="A134" t="str">
        <f>LEFT(Table7[[#This Row],[PLAYERraw]],(FIND(",",Table7[[#This Row],[PLAYERraw]],1)+1)) &amp; LEFT(RIGHT(Table7[[#This Row],[PLAYERraw]],LEN(Table7[[#This Row],[PLAYERraw]])-(FIND(",",Table7[[#This Row],[PLAYERraw]])+1)),1)</f>
        <v>Choi, A</v>
      </c>
      <c r="B134" t="str">
        <f>RIGHT(Table7[[#This Row],[PLAYERraw]],LEN(Table7[[#This Row],[PLAYERraw]])-(FIND(",",Table7[[#This Row],[PLAYERraw]])+1)) &amp; " " &amp; LEFT(Table7[[#This Row],[PLAYERraw]],(FIND(",",Table7[[#This Row],[PLAYERraw]],1)-1))</f>
        <v>Albert Choi</v>
      </c>
      <c r="C134" t="s">
        <v>1432</v>
      </c>
    </row>
    <row r="135" spans="1:3" x14ac:dyDescent="0.25">
      <c r="A135" t="str">
        <f>LEFT(Table7[[#This Row],[PLAYERraw]],(FIND(",",Table7[[#This Row],[PLAYERraw]],1)+1)) &amp; LEFT(RIGHT(Table7[[#This Row],[PLAYERraw]],LEN(Table7[[#This Row],[PLAYERraw]])-(FIND(",",Table7[[#This Row],[PLAYERraw]])+1)),1)</f>
        <v>Christianson, J</v>
      </c>
      <c r="B135" t="str">
        <f>RIGHT(Table7[[#This Row],[PLAYERraw]],LEN(Table7[[#This Row],[PLAYERraw]])-(FIND(",",Table7[[#This Row],[PLAYERraw]])+1)) &amp; " " &amp; LEFT(Table7[[#This Row],[PLAYERraw]],(FIND(",",Table7[[#This Row],[PLAYERraw]],1)-1))</f>
        <v>Jake Christianson</v>
      </c>
      <c r="C135" t="s">
        <v>126</v>
      </c>
    </row>
    <row r="136" spans="1:3" x14ac:dyDescent="0.25">
      <c r="A136" t="str">
        <f>LEFT(Table7[[#This Row],[PLAYERraw]],(FIND(",",Table7[[#This Row],[PLAYERraw]],1)+1)) &amp; LEFT(RIGHT(Table7[[#This Row],[PLAYERraw]],LEN(Table7[[#This Row],[PLAYERraw]])-(FIND(",",Table7[[#This Row],[PLAYERraw]])+1)),1)</f>
        <v>Christo, D</v>
      </c>
      <c r="B136" t="str">
        <f>RIGHT(Table7[[#This Row],[PLAYERraw]],LEN(Table7[[#This Row],[PLAYERraw]])-(FIND(",",Table7[[#This Row],[PLAYERraw]])+1)) &amp; " " &amp; LEFT(Table7[[#This Row],[PLAYERraw]],(FIND(",",Table7[[#This Row],[PLAYERraw]],1)-1))</f>
        <v>Drew Christo</v>
      </c>
      <c r="C136" t="s">
        <v>814</v>
      </c>
    </row>
    <row r="137" spans="1:3" x14ac:dyDescent="0.25">
      <c r="A137" t="str">
        <f>LEFT(Table7[[#This Row],[PLAYERraw]],(FIND(",",Table7[[#This Row],[PLAYERraw]],1)+1)) &amp; LEFT(RIGHT(Table7[[#This Row],[PLAYERraw]],LEN(Table7[[#This Row],[PLAYERraw]])-(FIND(",",Table7[[#This Row],[PLAYERraw]])+1)),1)</f>
        <v>Chung, K</v>
      </c>
      <c r="B137" t="str">
        <f>RIGHT(Table7[[#This Row],[PLAYERraw]],LEN(Table7[[#This Row],[PLAYERraw]])-(FIND(",",Table7[[#This Row],[PLAYERraw]])+1)) &amp; " " &amp; LEFT(Table7[[#This Row],[PLAYERraw]],(FIND(",",Table7[[#This Row],[PLAYERraw]],1)-1))</f>
        <v>Kenny Chung</v>
      </c>
      <c r="C137" t="s">
        <v>816</v>
      </c>
    </row>
    <row r="138" spans="1:3" x14ac:dyDescent="0.25">
      <c r="A138" t="str">
        <f>LEFT(Table7[[#This Row],[PLAYERraw]],(FIND(",",Table7[[#This Row],[PLAYERraw]],1)+1)) &amp; LEFT(RIGHT(Table7[[#This Row],[PLAYERraw]],LEN(Table7[[#This Row],[PLAYERraw]])-(FIND(",",Table7[[#This Row],[PLAYERraw]])+1)),1)</f>
        <v>Clark, D</v>
      </c>
      <c r="B138" t="str">
        <f>RIGHT(Table7[[#This Row],[PLAYERraw]],LEN(Table7[[#This Row],[PLAYERraw]])-(FIND(",",Table7[[#This Row],[PLAYERraw]])+1)) &amp; " " &amp; LEFT(Table7[[#This Row],[PLAYERraw]],(FIND(",",Table7[[#This Row],[PLAYERraw]],1)-1))</f>
        <v>Derek Clark</v>
      </c>
      <c r="C138" t="s">
        <v>1449</v>
      </c>
    </row>
    <row r="139" spans="1:3" x14ac:dyDescent="0.25">
      <c r="A139" t="str">
        <f>LEFT(Table7[[#This Row],[PLAYERraw]],(FIND(",",Table7[[#This Row],[PLAYERraw]],1)+1)) &amp; LEFT(RIGHT(Table7[[#This Row],[PLAYERraw]],LEN(Table7[[#This Row],[PLAYERraw]])-(FIND(",",Table7[[#This Row],[PLAYERraw]])+1)),1)</f>
        <v>Clark, S</v>
      </c>
      <c r="B139" t="str">
        <f>RIGHT(Table7[[#This Row],[PLAYERraw]],LEN(Table7[[#This Row],[PLAYERraw]])-(FIND(",",Table7[[#This Row],[PLAYERraw]])+1)) &amp; " " &amp; LEFT(Table7[[#This Row],[PLAYERraw]],(FIND(",",Table7[[#This Row],[PLAYERraw]],1)-1))</f>
        <v>Seth Clark</v>
      </c>
      <c r="C139" t="s">
        <v>1696</v>
      </c>
    </row>
    <row r="140" spans="1:3" x14ac:dyDescent="0.25">
      <c r="A140" t="str">
        <f>LEFT(Table7[[#This Row],[PLAYERraw]],(FIND(",",Table7[[#This Row],[PLAYERraw]],1)+1)) &amp; LEFT(RIGHT(Table7[[#This Row],[PLAYERraw]],LEN(Table7[[#This Row],[PLAYERraw]])-(FIND(",",Table7[[#This Row],[PLAYERraw]])+1)),1)</f>
        <v>Cline, M</v>
      </c>
      <c r="B140" t="str">
        <f>RIGHT(Table7[[#This Row],[PLAYERraw]],LEN(Table7[[#This Row],[PLAYERraw]])-(FIND(",",Table7[[#This Row],[PLAYERraw]])+1)) &amp; " " &amp; LEFT(Table7[[#This Row],[PLAYERraw]],(FIND(",",Table7[[#This Row],[PLAYERraw]],1)-1))</f>
        <v>Marcus Cline</v>
      </c>
      <c r="C140" t="s">
        <v>957</v>
      </c>
    </row>
    <row r="141" spans="1:3" x14ac:dyDescent="0.25">
      <c r="A141" t="str">
        <f>LEFT(Table7[[#This Row],[PLAYERraw]],(FIND(",",Table7[[#This Row],[PLAYERraw]],1)+1)) &amp; LEFT(RIGHT(Table7[[#This Row],[PLAYERraw]],LEN(Table7[[#This Row],[PLAYERraw]])-(FIND(",",Table7[[#This Row],[PLAYERraw]])+1)),1)</f>
        <v>Coca, C</v>
      </c>
      <c r="B141" t="str">
        <f>RIGHT(Table7[[#This Row],[PLAYERraw]],LEN(Table7[[#This Row],[PLAYERraw]])-(FIND(",",Table7[[#This Row],[PLAYERraw]])+1)) &amp; " " &amp; LEFT(Table7[[#This Row],[PLAYERraw]],(FIND(",",Table7[[#This Row],[PLAYERraw]],1)-1))</f>
        <v>Colton Coca</v>
      </c>
      <c r="C141" t="s">
        <v>538</v>
      </c>
    </row>
    <row r="142" spans="1:3" x14ac:dyDescent="0.25">
      <c r="A142" t="str">
        <f>LEFT(Table7[[#This Row],[PLAYERraw]],(FIND(",",Table7[[#This Row],[PLAYERraw]],1)+1)) &amp; LEFT(RIGHT(Table7[[#This Row],[PLAYERraw]],LEN(Table7[[#This Row],[PLAYERraw]])-(FIND(",",Table7[[#This Row],[PLAYERraw]])+1)),1)</f>
        <v>Colette, J</v>
      </c>
      <c r="B142" t="str">
        <f>RIGHT(Table7[[#This Row],[PLAYERraw]],LEN(Table7[[#This Row],[PLAYERraw]])-(FIND(",",Table7[[#This Row],[PLAYERraw]])+1)) &amp; " " &amp; LEFT(Table7[[#This Row],[PLAYERraw]],(FIND(",",Table7[[#This Row],[PLAYERraw]],1)-1))</f>
        <v>Jack Colette</v>
      </c>
      <c r="C142" t="s">
        <v>1275</v>
      </c>
    </row>
    <row r="143" spans="1:3" x14ac:dyDescent="0.25">
      <c r="A143" t="str">
        <f>LEFT(Table7[[#This Row],[PLAYERraw]],(FIND(",",Table7[[#This Row],[PLAYERraw]],1)+1)) &amp; LEFT(RIGHT(Table7[[#This Row],[PLAYERraw]],LEN(Table7[[#This Row],[PLAYERraw]])-(FIND(",",Table7[[#This Row],[PLAYERraw]])+1)),1)</f>
        <v>Colleran, C</v>
      </c>
      <c r="B143" t="str">
        <f>RIGHT(Table7[[#This Row],[PLAYERraw]],LEN(Table7[[#This Row],[PLAYERraw]])-(FIND(",",Table7[[#This Row],[PLAYERraw]])+1)) &amp; " " &amp; LEFT(Table7[[#This Row],[PLAYERraw]],(FIND(",",Table7[[#This Row],[PLAYERraw]],1)-1))</f>
        <v>Cole Colleran</v>
      </c>
      <c r="C143" t="s">
        <v>819</v>
      </c>
    </row>
    <row r="144" spans="1:3" x14ac:dyDescent="0.25">
      <c r="A144" t="str">
        <f>LEFT(Table7[[#This Row],[PLAYERraw]],(FIND(",",Table7[[#This Row],[PLAYERraw]],1)+1)) &amp; LEFT(RIGHT(Table7[[#This Row],[PLAYERraw]],LEN(Table7[[#This Row],[PLAYERraw]])-(FIND(",",Table7[[#This Row],[PLAYERraw]])+1)),1)</f>
        <v>Collett, B</v>
      </c>
      <c r="B144" t="str">
        <f>RIGHT(Table7[[#This Row],[PLAYERraw]],LEN(Table7[[#This Row],[PLAYERraw]])-(FIND(",",Table7[[#This Row],[PLAYERraw]])+1)) &amp; " " &amp; LEFT(Table7[[#This Row],[PLAYERraw]],(FIND(",",Table7[[#This Row],[PLAYERraw]],1)-1))</f>
        <v>Brayden Collett</v>
      </c>
      <c r="C144" t="s">
        <v>980</v>
      </c>
    </row>
    <row r="145" spans="1:3" x14ac:dyDescent="0.25">
      <c r="A145" t="str">
        <f>LEFT(Table7[[#This Row],[PLAYERraw]],(FIND(",",Table7[[#This Row],[PLAYERraw]],1)+1)) &amp; LEFT(RIGHT(Table7[[#This Row],[PLAYERraw]],LEN(Table7[[#This Row],[PLAYERraw]])-(FIND(",",Table7[[#This Row],[PLAYERraw]])+1)),1)</f>
        <v>Collier, I</v>
      </c>
      <c r="B145" t="str">
        <f>RIGHT(Table7[[#This Row],[PLAYERraw]],LEN(Table7[[#This Row],[PLAYERraw]])-(FIND(",",Table7[[#This Row],[PLAYERraw]])+1)) &amp; " " &amp; LEFT(Table7[[#This Row],[PLAYERraw]],(FIND(",",Table7[[#This Row],[PLAYERraw]],1)-1))</f>
        <v>Ian Collier</v>
      </c>
      <c r="C145" t="s">
        <v>630</v>
      </c>
    </row>
    <row r="146" spans="1:3" x14ac:dyDescent="0.25">
      <c r="A146" t="str">
        <f>LEFT(Table7[[#This Row],[PLAYERraw]],(FIND(",",Table7[[#This Row],[PLAYERraw]],1)+1)) &amp; LEFT(RIGHT(Table7[[#This Row],[PLAYERraw]],LEN(Table7[[#This Row],[PLAYERraw]])-(FIND(",",Table7[[#This Row],[PLAYERraw]])+1)),1)</f>
        <v>Collymore, K</v>
      </c>
      <c r="B146" t="str">
        <f>RIGHT(Table7[[#This Row],[PLAYERraw]],LEN(Table7[[#This Row],[PLAYERraw]])-(FIND(",",Table7[[#This Row],[PLAYERraw]])+1)) &amp; " " &amp; LEFT(Table7[[#This Row],[PLAYERraw]],(FIND(",",Table7[[#This Row],[PLAYERraw]],1)-1))</f>
        <v>Khalid Collymore</v>
      </c>
      <c r="C146" t="s">
        <v>118</v>
      </c>
    </row>
    <row r="147" spans="1:3" x14ac:dyDescent="0.25">
      <c r="A147" t="str">
        <f>LEFT(Table7[[#This Row],[PLAYERraw]],(FIND(",",Table7[[#This Row],[PLAYERraw]],1)+1)) &amp; LEFT(RIGHT(Table7[[#This Row],[PLAYERraw]],LEN(Table7[[#This Row],[PLAYERraw]])-(FIND(",",Table7[[#This Row],[PLAYERraw]])+1)),1)</f>
        <v>Colon, E</v>
      </c>
      <c r="B147" t="str">
        <f>RIGHT(Table7[[#This Row],[PLAYERraw]],LEN(Table7[[#This Row],[PLAYERraw]])-(FIND(",",Table7[[#This Row],[PLAYERraw]])+1)) &amp; " " &amp; LEFT(Table7[[#This Row],[PLAYERraw]],(FIND(",",Table7[[#This Row],[PLAYERraw]],1)-1))</f>
        <v>Edwin Colon</v>
      </c>
      <c r="C147" t="s">
        <v>22</v>
      </c>
    </row>
    <row r="148" spans="1:3" x14ac:dyDescent="0.25">
      <c r="A148" t="str">
        <f>LEFT(Table7[[#This Row],[PLAYERraw]],(FIND(",",Table7[[#This Row],[PLAYERraw]],1)+1)) &amp; LEFT(RIGHT(Table7[[#This Row],[PLAYERraw]],LEN(Table7[[#This Row],[PLAYERraw]])-(FIND(",",Table7[[#This Row],[PLAYERraw]])+1)),1)</f>
        <v>Combs, J</v>
      </c>
      <c r="B148" t="str">
        <f>RIGHT(Table7[[#This Row],[PLAYERraw]],LEN(Table7[[#This Row],[PLAYERraw]])-(FIND(",",Table7[[#This Row],[PLAYERraw]])+1)) &amp; " " &amp; LEFT(Table7[[#This Row],[PLAYERraw]],(FIND(",",Table7[[#This Row],[PLAYERraw]],1)-1))</f>
        <v>Josh Combs</v>
      </c>
      <c r="C148" t="s">
        <v>25</v>
      </c>
    </row>
    <row r="149" spans="1:3" x14ac:dyDescent="0.25">
      <c r="A149" s="5" t="str">
        <f>LEFT(Table7[[#This Row],[PLAYERraw]],(FIND(",",Table7[[#This Row],[PLAYERraw]],1)+1)) &amp; LEFT(RIGHT(Table7[[#This Row],[PLAYERraw]],LEN(Table7[[#This Row],[PLAYERraw]])-(FIND(",",Table7[[#This Row],[PLAYERraw]])+1)),1)</f>
        <v>Comia, B</v>
      </c>
      <c r="B149" t="str">
        <f>RIGHT(Table7[[#This Row],[PLAYERraw]],LEN(Table7[[#This Row],[PLAYERraw]])-(FIND(",",Table7[[#This Row],[PLAYERraw]])+1)) &amp; " " &amp; LEFT(Table7[[#This Row],[PLAYERraw]],(FIND(",",Table7[[#This Row],[PLAYERraw]],1)-1))</f>
        <v>Branden Comia</v>
      </c>
      <c r="C149" t="s">
        <v>3180</v>
      </c>
    </row>
    <row r="150" spans="1:3" x14ac:dyDescent="0.25">
      <c r="A150" t="str">
        <f>LEFT(Table7[[#This Row],[PLAYERraw]],(FIND(",",Table7[[#This Row],[PLAYERraw]],1)+1)) &amp; LEFT(RIGHT(Table7[[#This Row],[PLAYERraw]],LEN(Table7[[#This Row],[PLAYERraw]])-(FIND(",",Table7[[#This Row],[PLAYERraw]])+1)),1)</f>
        <v>Comia, J</v>
      </c>
      <c r="B150" t="str">
        <f>RIGHT(Table7[[#This Row],[PLAYERraw]],LEN(Table7[[#This Row],[PLAYERraw]])-(FIND(",",Table7[[#This Row],[PLAYERraw]])+1)) &amp; " " &amp; LEFT(Table7[[#This Row],[PLAYERraw]],(FIND(",",Table7[[#This Row],[PLAYERraw]],1)-1))</f>
        <v>Jared Comia</v>
      </c>
      <c r="C150" t="s">
        <v>638</v>
      </c>
    </row>
    <row r="151" spans="1:3" x14ac:dyDescent="0.25">
      <c r="A151" t="str">
        <f>LEFT(Table7[[#This Row],[PLAYERraw]],(FIND(",",Table7[[#This Row],[PLAYERraw]],1)+1)) &amp; LEFT(RIGHT(Table7[[#This Row],[PLAYERraw]],LEN(Table7[[#This Row],[PLAYERraw]])-(FIND(",",Table7[[#This Row],[PLAYERraw]])+1)),1)</f>
        <v>Condon, C</v>
      </c>
      <c r="B151" t="str">
        <f>RIGHT(Table7[[#This Row],[PLAYERraw]],LEN(Table7[[#This Row],[PLAYERraw]])-(FIND(",",Table7[[#This Row],[PLAYERraw]])+1)) &amp; " " &amp; LEFT(Table7[[#This Row],[PLAYERraw]],(FIND(",",Table7[[#This Row],[PLAYERraw]],1)-1))</f>
        <v>Charlie Condon</v>
      </c>
      <c r="C151" t="s">
        <v>1416</v>
      </c>
    </row>
    <row r="152" spans="1:3" x14ac:dyDescent="0.25">
      <c r="A152" t="str">
        <f>LEFT(Table7[[#This Row],[PLAYERraw]],(FIND(",",Table7[[#This Row],[PLAYERraw]],1)+1)) &amp; LEFT(RIGHT(Table7[[#This Row],[PLAYERraw]],LEN(Table7[[#This Row],[PLAYERraw]])-(FIND(",",Table7[[#This Row],[PLAYERraw]])+1)),1)</f>
        <v>Conn, C</v>
      </c>
      <c r="B152" t="str">
        <f>RIGHT(Table7[[#This Row],[PLAYERraw]],LEN(Table7[[#This Row],[PLAYERraw]])-(FIND(",",Table7[[#This Row],[PLAYERraw]])+1)) &amp; " " &amp; LEFT(Table7[[#This Row],[PLAYERraw]],(FIND(",",Table7[[#This Row],[PLAYERraw]],1)-1))</f>
        <v>Clay Conn</v>
      </c>
      <c r="C152" t="s">
        <v>282</v>
      </c>
    </row>
    <row r="153" spans="1:3" x14ac:dyDescent="0.25">
      <c r="A153" t="str">
        <f>LEFT(Table7[[#This Row],[PLAYERraw]],(FIND(",",Table7[[#This Row],[PLAYERraw]],1)+1)) &amp; LEFT(RIGHT(Table7[[#This Row],[PLAYERraw]],LEN(Table7[[#This Row],[PLAYERraw]])-(FIND(",",Table7[[#This Row],[PLAYERraw]])+1)),1)</f>
        <v>Conn, C</v>
      </c>
      <c r="B153" t="str">
        <f>RIGHT(Table7[[#This Row],[PLAYERraw]],LEN(Table7[[#This Row],[PLAYERraw]])-(FIND(",",Table7[[#This Row],[PLAYERraw]])+1)) &amp; " " &amp; LEFT(Table7[[#This Row],[PLAYERraw]],(FIND(",",Table7[[#This Row],[PLAYERraw]],1)-1))</f>
        <v>Cole Conn</v>
      </c>
      <c r="C153" t="s">
        <v>270</v>
      </c>
    </row>
    <row r="154" spans="1:3" x14ac:dyDescent="0.25">
      <c r="A154" t="str">
        <f>LEFT(Table7[[#This Row],[PLAYERraw]],(FIND(",",Table7[[#This Row],[PLAYERraw]],1)+1)) &amp; LEFT(RIGHT(Table7[[#This Row],[PLAYERraw]],LEN(Table7[[#This Row],[PLAYERraw]])-(FIND(",",Table7[[#This Row],[PLAYERraw]])+1)),1)</f>
        <v>Connelly, M</v>
      </c>
      <c r="B154" t="str">
        <f>RIGHT(Table7[[#This Row],[PLAYERraw]],LEN(Table7[[#This Row],[PLAYERraw]])-(FIND(",",Table7[[#This Row],[PLAYERraw]])+1)) &amp; " " &amp; LEFT(Table7[[#This Row],[PLAYERraw]],(FIND(",",Table7[[#This Row],[PLAYERraw]],1)-1))</f>
        <v>Mark Connelly</v>
      </c>
      <c r="C154" t="s">
        <v>1506</v>
      </c>
    </row>
    <row r="155" spans="1:3" x14ac:dyDescent="0.25">
      <c r="A155" t="str">
        <f>LEFT(Table7[[#This Row],[PLAYERraw]],(FIND(",",Table7[[#This Row],[PLAYERraw]],1)+1)) &amp; LEFT(RIGHT(Table7[[#This Row],[PLAYERraw]],LEN(Table7[[#This Row],[PLAYERraw]])-(FIND(",",Table7[[#This Row],[PLAYERraw]])+1)),1)</f>
        <v>Conniff, C</v>
      </c>
      <c r="B155" t="str">
        <f>RIGHT(Table7[[#This Row],[PLAYERraw]],LEN(Table7[[#This Row],[PLAYERraw]])-(FIND(",",Table7[[#This Row],[PLAYERraw]])+1)) &amp; " " &amp; LEFT(Table7[[#This Row],[PLAYERraw]],(FIND(",",Table7[[#This Row],[PLAYERraw]],1)-1))</f>
        <v>Chris Conniff</v>
      </c>
      <c r="C155" t="s">
        <v>1858</v>
      </c>
    </row>
    <row r="156" spans="1:3" x14ac:dyDescent="0.25">
      <c r="A156" t="str">
        <f>LEFT(Table7[[#This Row],[PLAYERraw]],(FIND(",",Table7[[#This Row],[PLAYERraw]],1)+1)) &amp; LEFT(RIGHT(Table7[[#This Row],[PLAYERraw]],LEN(Table7[[#This Row],[PLAYERraw]])-(FIND(",",Table7[[#This Row],[PLAYERraw]])+1)),1)</f>
        <v>Conroy, W</v>
      </c>
      <c r="B156" t="str">
        <f>RIGHT(Table7[[#This Row],[PLAYERraw]],LEN(Table7[[#This Row],[PLAYERraw]])-(FIND(",",Table7[[#This Row],[PLAYERraw]])+1)) &amp; " " &amp; LEFT(Table7[[#This Row],[PLAYERraw]],(FIND(",",Table7[[#This Row],[PLAYERraw]],1)-1))</f>
        <v>Will Conroy</v>
      </c>
      <c r="C156" t="s">
        <v>1886</v>
      </c>
    </row>
    <row r="157" spans="1:3" x14ac:dyDescent="0.25">
      <c r="A157" t="str">
        <f>LEFT(Table7[[#This Row],[PLAYERraw]],(FIND(",",Table7[[#This Row],[PLAYERraw]],1)+1)) &amp; LEFT(RIGHT(Table7[[#This Row],[PLAYERraw]],LEN(Table7[[#This Row],[PLAYERraw]])-(FIND(",",Table7[[#This Row],[PLAYERraw]])+1)),1)</f>
        <v>Conte, M</v>
      </c>
      <c r="B157" t="str">
        <f>RIGHT(Table7[[#This Row],[PLAYERraw]],LEN(Table7[[#This Row],[PLAYERraw]])-(FIND(",",Table7[[#This Row],[PLAYERraw]])+1)) &amp; " " &amp; LEFT(Table7[[#This Row],[PLAYERraw]],(FIND(",",Table7[[#This Row],[PLAYERraw]],1)-1))</f>
        <v>Michael Conte</v>
      </c>
      <c r="C157" t="s">
        <v>1625</v>
      </c>
    </row>
    <row r="158" spans="1:3" x14ac:dyDescent="0.25">
      <c r="A158" t="str">
        <f>LEFT(Table7[[#This Row],[PLAYERraw]],(FIND(",",Table7[[#This Row],[PLAYERraw]],1)+1)) &amp; LEFT(RIGHT(Table7[[#This Row],[PLAYERraw]],LEN(Table7[[#This Row],[PLAYERraw]])-(FIND(",",Table7[[#This Row],[PLAYERraw]])+1)),1)</f>
        <v>Conway, T</v>
      </c>
      <c r="B158" t="str">
        <f>RIGHT(Table7[[#This Row],[PLAYERraw]],LEN(Table7[[#This Row],[PLAYERraw]])-(FIND(",",Table7[[#This Row],[PLAYERraw]])+1)) &amp; " " &amp; LEFT(Table7[[#This Row],[PLAYERraw]],(FIND(",",Table7[[#This Row],[PLAYERraw]],1)-1))</f>
        <v>Tim Conway</v>
      </c>
      <c r="C158" t="s">
        <v>1681</v>
      </c>
    </row>
    <row r="159" spans="1:3" x14ac:dyDescent="0.25">
      <c r="A159" t="str">
        <f>LEFT(Table7[[#This Row],[PLAYERraw]],(FIND(",",Table7[[#This Row],[PLAYERraw]],1)+1)) &amp; LEFT(RIGHT(Table7[[#This Row],[PLAYERraw]],LEN(Table7[[#This Row],[PLAYERraw]])-(FIND(",",Table7[[#This Row],[PLAYERraw]])+1)),1)</f>
        <v>Corbin, Z</v>
      </c>
      <c r="B159" t="str">
        <f>RIGHT(Table7[[#This Row],[PLAYERraw]],LEN(Table7[[#This Row],[PLAYERraw]])-(FIND(",",Table7[[#This Row],[PLAYERraw]])+1)) &amp; " " &amp; LEFT(Table7[[#This Row],[PLAYERraw]],(FIND(",",Table7[[#This Row],[PLAYERraw]],1)-1))</f>
        <v>Zac Corbin</v>
      </c>
      <c r="C159" t="s">
        <v>1747</v>
      </c>
    </row>
    <row r="160" spans="1:3" x14ac:dyDescent="0.25">
      <c r="A160" t="str">
        <f>LEFT(Table7[[#This Row],[PLAYERraw]],(FIND(",",Table7[[#This Row],[PLAYERraw]],1)+1)) &amp; LEFT(RIGHT(Table7[[#This Row],[PLAYERraw]],LEN(Table7[[#This Row],[PLAYERraw]])-(FIND(",",Table7[[#This Row],[PLAYERraw]])+1)),1)</f>
        <v>Corona, E</v>
      </c>
      <c r="B160" t="str">
        <f>RIGHT(Table7[[#This Row],[PLAYERraw]],LEN(Table7[[#This Row],[PLAYERraw]])-(FIND(",",Table7[[#This Row],[PLAYERraw]])+1)) &amp; " " &amp; LEFT(Table7[[#This Row],[PLAYERraw]],(FIND(",",Table7[[#This Row],[PLAYERraw]],1)-1))</f>
        <v>Emilio Corona</v>
      </c>
      <c r="C160" t="s">
        <v>889</v>
      </c>
    </row>
    <row r="161" spans="1:3" x14ac:dyDescent="0.25">
      <c r="A161" s="5" t="str">
        <f>LEFT(Table7[[#This Row],[PLAYERraw]],(FIND(",",Table7[[#This Row],[PLAYERraw]],1)+1)) &amp; LEFT(RIGHT(Table7[[#This Row],[PLAYERraw]],LEN(Table7[[#This Row],[PLAYERraw]])-(FIND(",",Table7[[#This Row],[PLAYERraw]])+1)),1)</f>
        <v>Counsell, B</v>
      </c>
      <c r="B161" t="str">
        <f>RIGHT(Table7[[#This Row],[PLAYERraw]],LEN(Table7[[#This Row],[PLAYERraw]])-(FIND(",",Table7[[#This Row],[PLAYERraw]])+1)) &amp; " " &amp; LEFT(Table7[[#This Row],[PLAYERraw]],(FIND(",",Table7[[#This Row],[PLAYERraw]],1)-1))</f>
        <v>Brady Counsell</v>
      </c>
      <c r="C161" t="s">
        <v>3110</v>
      </c>
    </row>
    <row r="162" spans="1:3" x14ac:dyDescent="0.25">
      <c r="A162" t="str">
        <f>LEFT(Table7[[#This Row],[PLAYERraw]],(FIND(",",Table7[[#This Row],[PLAYERraw]],1)+1)) &amp; LEFT(RIGHT(Table7[[#This Row],[PLAYERraw]],LEN(Table7[[#This Row],[PLAYERraw]])-(FIND(",",Table7[[#This Row],[PLAYERraw]])+1)),1)</f>
        <v>Coupe, M</v>
      </c>
      <c r="B162" t="str">
        <f>RIGHT(Table7[[#This Row],[PLAYERraw]],LEN(Table7[[#This Row],[PLAYERraw]])-(FIND(",",Table7[[#This Row],[PLAYERraw]])+1)) &amp; " " &amp; LEFT(Table7[[#This Row],[PLAYERraw]],(FIND(",",Table7[[#This Row],[PLAYERraw]],1)-1))</f>
        <v>Max Coupe</v>
      </c>
      <c r="C162" t="s">
        <v>296</v>
      </c>
    </row>
    <row r="163" spans="1:3" x14ac:dyDescent="0.25">
      <c r="A163" t="str">
        <f>LEFT(Table7[[#This Row],[PLAYERraw]],(FIND(",",Table7[[#This Row],[PLAYERraw]],1)+1)) &amp; LEFT(RIGHT(Table7[[#This Row],[PLAYERraw]],LEN(Table7[[#This Row],[PLAYERraw]])-(FIND(",",Table7[[#This Row],[PLAYERraw]])+1)),1)</f>
        <v>Cowan, T</v>
      </c>
      <c r="B163" t="str">
        <f>RIGHT(Table7[[#This Row],[PLAYERraw]],LEN(Table7[[#This Row],[PLAYERraw]])-(FIND(",",Table7[[#This Row],[PLAYERraw]])+1)) &amp; " " &amp; LEFT(Table7[[#This Row],[PLAYERraw]],(FIND(",",Table7[[#This Row],[PLAYERraw]],1)-1))</f>
        <v>Travis Cowan</v>
      </c>
      <c r="C163" t="s">
        <v>1889</v>
      </c>
    </row>
    <row r="164" spans="1:3" x14ac:dyDescent="0.25">
      <c r="A164" t="str">
        <f>LEFT(Table7[[#This Row],[PLAYERraw]],(FIND(",",Table7[[#This Row],[PLAYERraw]],1)+1)) &amp; LEFT(RIGHT(Table7[[#This Row],[PLAYERraw]],LEN(Table7[[#This Row],[PLAYERraw]])-(FIND(",",Table7[[#This Row],[PLAYERraw]])+1)),1)</f>
        <v>Cowden, J</v>
      </c>
      <c r="B164" t="str">
        <f>RIGHT(Table7[[#This Row],[PLAYERraw]],LEN(Table7[[#This Row],[PLAYERraw]])-(FIND(",",Table7[[#This Row],[PLAYERraw]])+1)) &amp; " " &amp; LEFT(Table7[[#This Row],[PLAYERraw]],(FIND(",",Table7[[#This Row],[PLAYERraw]],1)-1))</f>
        <v>Josh Cowden</v>
      </c>
      <c r="C164" t="s">
        <v>1435</v>
      </c>
    </row>
    <row r="165" spans="1:3" x14ac:dyDescent="0.25">
      <c r="A165" t="str">
        <f>LEFT(Table7[[#This Row],[PLAYERraw]],(FIND(",",Table7[[#This Row],[PLAYERraw]],1)+1)) &amp; LEFT(RIGHT(Table7[[#This Row],[PLAYERraw]],LEN(Table7[[#This Row],[PLAYERraw]])-(FIND(",",Table7[[#This Row],[PLAYERraw]])+1)),1)</f>
        <v>Cozzi, G</v>
      </c>
      <c r="B165" t="str">
        <f>RIGHT(Table7[[#This Row],[PLAYERraw]],LEN(Table7[[#This Row],[PLAYERraw]])-(FIND(",",Table7[[#This Row],[PLAYERraw]])+1)) &amp; " " &amp; LEFT(Table7[[#This Row],[PLAYERraw]],(FIND(",",Table7[[#This Row],[PLAYERraw]],1)-1))</f>
        <v>Gino Cozzi</v>
      </c>
      <c r="C165" t="s">
        <v>1698</v>
      </c>
    </row>
    <row r="166" spans="1:3" x14ac:dyDescent="0.25">
      <c r="A166" t="str">
        <f>LEFT(Table7[[#This Row],[PLAYERraw]],(FIND(",",Table7[[#This Row],[PLAYERraw]],1)+1)) &amp; LEFT(RIGHT(Table7[[#This Row],[PLAYERraw]],LEN(Table7[[#This Row],[PLAYERraw]])-(FIND(",",Table7[[#This Row],[PLAYERraw]])+1)),1)</f>
        <v>Crabb, I</v>
      </c>
      <c r="B166" t="str">
        <f>RIGHT(Table7[[#This Row],[PLAYERraw]],LEN(Table7[[#This Row],[PLAYERraw]])-(FIND(",",Table7[[#This Row],[PLAYERraw]])+1)) &amp; " " &amp; LEFT(Table7[[#This Row],[PLAYERraw]],(FIND(",",Table7[[#This Row],[PLAYERraw]],1)-1))</f>
        <v>Isaac Crabb</v>
      </c>
      <c r="C166" t="s">
        <v>1284</v>
      </c>
    </row>
    <row r="167" spans="1:3" x14ac:dyDescent="0.25">
      <c r="A167" t="str">
        <f>LEFT(Table7[[#This Row],[PLAYERraw]],(FIND(",",Table7[[#This Row],[PLAYERraw]],1)+1)) &amp; LEFT(RIGHT(Table7[[#This Row],[PLAYERraw]],LEN(Table7[[#This Row],[PLAYERraw]])-(FIND(",",Table7[[#This Row],[PLAYERraw]])+1)),1)</f>
        <v>Crane, D</v>
      </c>
      <c r="B167" t="str">
        <f>RIGHT(Table7[[#This Row],[PLAYERraw]],LEN(Table7[[#This Row],[PLAYERraw]])-(FIND(",",Table7[[#This Row],[PLAYERraw]])+1)) &amp; " " &amp; LEFT(Table7[[#This Row],[PLAYERraw]],(FIND(",",Table7[[#This Row],[PLAYERraw]],1)-1))</f>
        <v>Davis Crane</v>
      </c>
      <c r="C167" t="s">
        <v>1147</v>
      </c>
    </row>
    <row r="168" spans="1:3" x14ac:dyDescent="0.25">
      <c r="A168" t="str">
        <f>LEFT(Table7[[#This Row],[PLAYERraw]],(FIND(",",Table7[[#This Row],[PLAYERraw]],1)+1)) &amp; LEFT(RIGHT(Table7[[#This Row],[PLAYERraw]],LEN(Table7[[#This Row],[PLAYERraw]])-(FIND(",",Table7[[#This Row],[PLAYERraw]])+1)),1)</f>
        <v>Cranford, C</v>
      </c>
      <c r="B168" t="str">
        <f>RIGHT(Table7[[#This Row],[PLAYERraw]],LEN(Table7[[#This Row],[PLAYERraw]])-(FIND(",",Table7[[#This Row],[PLAYERraw]])+1)) &amp; " " &amp; LEFT(Table7[[#This Row],[PLAYERraw]],(FIND(",",Table7[[#This Row],[PLAYERraw]],1)-1))</f>
        <v>Collier Cranford</v>
      </c>
      <c r="C168" t="s">
        <v>438</v>
      </c>
    </row>
    <row r="169" spans="1:3" x14ac:dyDescent="0.25">
      <c r="A169" t="str">
        <f>LEFT(Table7[[#This Row],[PLAYERraw]],(FIND(",",Table7[[#This Row],[PLAYERraw]],1)+1)) &amp; LEFT(RIGHT(Table7[[#This Row],[PLAYERraw]],LEN(Table7[[#This Row],[PLAYERraw]])-(FIND(",",Table7[[#This Row],[PLAYERraw]])+1)),1)</f>
        <v>Craska, F</v>
      </c>
      <c r="B169" t="str">
        <f>RIGHT(Table7[[#This Row],[PLAYERraw]],LEN(Table7[[#This Row],[PLAYERraw]])-(FIND(",",Table7[[#This Row],[PLAYERraw]])+1)) &amp; " " &amp; LEFT(Table7[[#This Row],[PLAYERraw]],(FIND(",",Table7[[#This Row],[PLAYERraw]],1)-1))</f>
        <v>Frank Craska</v>
      </c>
      <c r="C169" t="s">
        <v>1225</v>
      </c>
    </row>
    <row r="170" spans="1:3" x14ac:dyDescent="0.25">
      <c r="A170" t="str">
        <f>LEFT(Table7[[#This Row],[PLAYERraw]],(FIND(",",Table7[[#This Row],[PLAYERraw]],1)+1)) &amp; LEFT(RIGHT(Table7[[#This Row],[PLAYERraw]],LEN(Table7[[#This Row],[PLAYERraw]])-(FIND(",",Table7[[#This Row],[PLAYERraw]])+1)),1)</f>
        <v>Crenshaw, D</v>
      </c>
      <c r="B170" t="str">
        <f>RIGHT(Table7[[#This Row],[PLAYERraw]],LEN(Table7[[#This Row],[PLAYERraw]])-(FIND(",",Table7[[#This Row],[PLAYERraw]])+1)) &amp; " " &amp; LEFT(Table7[[#This Row],[PLAYERraw]],(FIND(",",Table7[[#This Row],[PLAYERraw]],1)-1))</f>
        <v>Dustin Crenshaw</v>
      </c>
      <c r="C170" t="s">
        <v>1149</v>
      </c>
    </row>
    <row r="171" spans="1:3" x14ac:dyDescent="0.25">
      <c r="A171" t="str">
        <f>LEFT(Table7[[#This Row],[PLAYERraw]],(FIND(",",Table7[[#This Row],[PLAYERraw]],1)+1)) &amp; LEFT(RIGHT(Table7[[#This Row],[PLAYERraw]],LEN(Table7[[#This Row],[PLAYERraw]])-(FIND(",",Table7[[#This Row],[PLAYERraw]])+1)),1)</f>
        <v>Crenshaw, G</v>
      </c>
      <c r="B171" t="str">
        <f>RIGHT(Table7[[#This Row],[PLAYERraw]],LEN(Table7[[#This Row],[PLAYERraw]])-(FIND(",",Table7[[#This Row],[PLAYERraw]])+1)) &amp; " " &amp; LEFT(Table7[[#This Row],[PLAYERraw]],(FIND(",",Table7[[#This Row],[PLAYERraw]],1)-1))</f>
        <v>Garet Crenshaw</v>
      </c>
      <c r="C171" t="s">
        <v>640</v>
      </c>
    </row>
    <row r="172" spans="1:3" x14ac:dyDescent="0.25">
      <c r="A172" t="str">
        <f>LEFT(Table7[[#This Row],[PLAYERraw]],(FIND(",",Table7[[#This Row],[PLAYERraw]],1)+1)) &amp; LEFT(RIGHT(Table7[[#This Row],[PLAYERraw]],LEN(Table7[[#This Row],[PLAYERraw]])-(FIND(",",Table7[[#This Row],[PLAYERraw]])+1)),1)</f>
        <v>Critchett, L</v>
      </c>
      <c r="B172" t="str">
        <f>RIGHT(Table7[[#This Row],[PLAYERraw]],LEN(Table7[[#This Row],[PLAYERraw]])-(FIND(",",Table7[[#This Row],[PLAYERraw]])+1)) &amp; " " &amp; LEFT(Table7[[#This Row],[PLAYERraw]],(FIND(",",Table7[[#This Row],[PLAYERraw]],1)-1))</f>
        <v>Liam Critchett</v>
      </c>
      <c r="C172" t="s">
        <v>1578</v>
      </c>
    </row>
    <row r="173" spans="1:3" x14ac:dyDescent="0.25">
      <c r="A173" s="5" t="str">
        <f>LEFT(Table7[[#This Row],[PLAYERraw]],(FIND(",",Table7[[#This Row],[PLAYERraw]],1)+1)) &amp; LEFT(RIGHT(Table7[[#This Row],[PLAYERraw]],LEN(Table7[[#This Row],[PLAYERraw]])-(FIND(",",Table7[[#This Row],[PLAYERraw]])+1)),1)</f>
        <v>Crittenberger, T</v>
      </c>
      <c r="B173" t="str">
        <f>RIGHT(Table7[[#This Row],[PLAYERraw]],LEN(Table7[[#This Row],[PLAYERraw]])-(FIND(",",Table7[[#This Row],[PLAYERraw]])+1)) &amp; " " &amp; LEFT(Table7[[#This Row],[PLAYERraw]],(FIND(",",Table7[[#This Row],[PLAYERraw]],1)-1))</f>
        <v>Ty Crittenberger</v>
      </c>
      <c r="C173" t="s">
        <v>3099</v>
      </c>
    </row>
    <row r="174" spans="1:3" x14ac:dyDescent="0.25">
      <c r="A174" t="str">
        <f>LEFT(Table7[[#This Row],[PLAYERraw]],(FIND(",",Table7[[#This Row],[PLAYERraw]],1)+1)) &amp; LEFT(RIGHT(Table7[[#This Row],[PLAYERraw]],LEN(Table7[[#This Row],[PLAYERraw]])-(FIND(",",Table7[[#This Row],[PLAYERraw]])+1)),1)</f>
        <v>Cromer, C</v>
      </c>
      <c r="B174" t="str">
        <f>RIGHT(Table7[[#This Row],[PLAYERraw]],LEN(Table7[[#This Row],[PLAYERraw]])-(FIND(",",Table7[[#This Row],[PLAYERraw]])+1)) &amp; " " &amp; LEFT(Table7[[#This Row],[PLAYERraw]],(FIND(",",Table7[[#This Row],[PLAYERraw]],1)-1))</f>
        <v>Cameron Cromer</v>
      </c>
      <c r="C174" t="s">
        <v>1581</v>
      </c>
    </row>
    <row r="175" spans="1:3" x14ac:dyDescent="0.25">
      <c r="A175" t="str">
        <f>LEFT(Table7[[#This Row],[PLAYERraw]],(FIND(",",Table7[[#This Row],[PLAYERraw]],1)+1)) &amp; LEFT(RIGHT(Table7[[#This Row],[PLAYERraw]],LEN(Table7[[#This Row],[PLAYERraw]])-(FIND(",",Table7[[#This Row],[PLAYERraw]])+1)),1)</f>
        <v>Crowder, J</v>
      </c>
      <c r="B175" t="str">
        <f>RIGHT(Table7[[#This Row],[PLAYERraw]],LEN(Table7[[#This Row],[PLAYERraw]])-(FIND(",",Table7[[#This Row],[PLAYERraw]])+1)) &amp; " " &amp; LEFT(Table7[[#This Row],[PLAYERraw]],(FIND(",",Table7[[#This Row],[PLAYERraw]],1)-1))</f>
        <v>Jack Crowder</v>
      </c>
      <c r="C175" t="s">
        <v>1287</v>
      </c>
    </row>
    <row r="176" spans="1:3" x14ac:dyDescent="0.25">
      <c r="A176" t="str">
        <f>LEFT(Table7[[#This Row],[PLAYERraw]],(FIND(",",Table7[[#This Row],[PLAYERraw]],1)+1)) &amp; LEFT(RIGHT(Table7[[#This Row],[PLAYERraw]],LEN(Table7[[#This Row],[PLAYERraw]])-(FIND(",",Table7[[#This Row],[PLAYERraw]])+1)),1)</f>
        <v>Culley, N</v>
      </c>
      <c r="B176" t="str">
        <f>RIGHT(Table7[[#This Row],[PLAYERraw]],LEN(Table7[[#This Row],[PLAYERraw]])-(FIND(",",Table7[[#This Row],[PLAYERraw]])+1)) &amp; " " &amp; LEFT(Table7[[#This Row],[PLAYERraw]],(FIND(",",Table7[[#This Row],[PLAYERraw]],1)-1))</f>
        <v>Nathan Culley</v>
      </c>
      <c r="C176" t="s">
        <v>1369</v>
      </c>
    </row>
    <row r="177" spans="1:3" x14ac:dyDescent="0.25">
      <c r="A177" s="5" t="str">
        <f>LEFT(Table7[[#This Row],[PLAYERraw]],(FIND(",",Table7[[#This Row],[PLAYERraw]],1)+1)) &amp; LEFT(RIGHT(Table7[[#This Row],[PLAYERraw]],LEN(Table7[[#This Row],[PLAYERraw]])-(FIND(",",Table7[[#This Row],[PLAYERraw]])+1)),1)</f>
        <v>Culliver, J</v>
      </c>
      <c r="B177" t="str">
        <f>RIGHT(Table7[[#This Row],[PLAYERraw]],LEN(Table7[[#This Row],[PLAYERraw]])-(FIND(",",Table7[[#This Row],[PLAYERraw]])+1)) &amp; " " &amp; LEFT(Table7[[#This Row],[PLAYERraw]],(FIND(",",Table7[[#This Row],[PLAYERraw]],1)-1))</f>
        <v>Joshua Culliver</v>
      </c>
      <c r="C177" t="s">
        <v>3166</v>
      </c>
    </row>
    <row r="178" spans="1:3" x14ac:dyDescent="0.25">
      <c r="A178" t="str">
        <f>LEFT(Table7[[#This Row],[PLAYERraw]],(FIND(",",Table7[[#This Row],[PLAYERraw]],1)+1)) &amp; LEFT(RIGHT(Table7[[#This Row],[PLAYERraw]],LEN(Table7[[#This Row],[PLAYERraw]])-(FIND(",",Table7[[#This Row],[PLAYERraw]])+1)),1)</f>
        <v>Curran, R</v>
      </c>
      <c r="B178" t="str">
        <f>RIGHT(Table7[[#This Row],[PLAYERraw]],LEN(Table7[[#This Row],[PLAYERraw]])-(FIND(",",Table7[[#This Row],[PLAYERraw]])+1)) &amp; " " &amp; LEFT(Table7[[#This Row],[PLAYERraw]],(FIND(",",Table7[[#This Row],[PLAYERraw]],1)-1))</f>
        <v>Ryan Curran</v>
      </c>
      <c r="C178" t="s">
        <v>120</v>
      </c>
    </row>
    <row r="179" spans="1:3" x14ac:dyDescent="0.25">
      <c r="A179" t="str">
        <f>LEFT(Table7[[#This Row],[PLAYERraw]],(FIND(",",Table7[[#This Row],[PLAYERraw]],1)+1)) &amp; LEFT(RIGHT(Table7[[#This Row],[PLAYERraw]],LEN(Table7[[#This Row],[PLAYERraw]])-(FIND(",",Table7[[#This Row],[PLAYERraw]])+1)),1)</f>
        <v>Cutting, G</v>
      </c>
      <c r="B179" t="str">
        <f>RIGHT(Table7[[#This Row],[PLAYERraw]],LEN(Table7[[#This Row],[PLAYERraw]])-(FIND(",",Table7[[#This Row],[PLAYERraw]])+1)) &amp; " " &amp; LEFT(Table7[[#This Row],[PLAYERraw]],(FIND(",",Table7[[#This Row],[PLAYERraw]],1)-1))</f>
        <v>Garrett Cutting</v>
      </c>
      <c r="C179" t="s">
        <v>362</v>
      </c>
    </row>
    <row r="180" spans="1:3" x14ac:dyDescent="0.25">
      <c r="A180" t="str">
        <f>LEFT(Table7[[#This Row],[PLAYERraw]],(FIND(",",Table7[[#This Row],[PLAYERraw]],1)+1)) &amp; LEFT(RIGHT(Table7[[#This Row],[PLAYERraw]],LEN(Table7[[#This Row],[PLAYERraw]])-(FIND(",",Table7[[#This Row],[PLAYERraw]])+1)),1)</f>
        <v>Cychosz, I</v>
      </c>
      <c r="B180" t="str">
        <f>RIGHT(Table7[[#This Row],[PLAYERraw]],LEN(Table7[[#This Row],[PLAYERraw]])-(FIND(",",Table7[[#This Row],[PLAYERraw]])+1)) &amp; " " &amp; LEFT(Table7[[#This Row],[PLAYERraw]],(FIND(",",Table7[[#This Row],[PLAYERraw]],1)-1))</f>
        <v>Isaac Cychosz</v>
      </c>
      <c r="C180" t="s">
        <v>129</v>
      </c>
    </row>
    <row r="181" spans="1:3" x14ac:dyDescent="0.25">
      <c r="A181" t="str">
        <f>LEFT(Table7[[#This Row],[PLAYERraw]],(FIND(",",Table7[[#This Row],[PLAYERraw]],1)+1)) &amp; LEFT(RIGHT(Table7[[#This Row],[PLAYERraw]],LEN(Table7[[#This Row],[PLAYERraw]])-(FIND(",",Table7[[#This Row],[PLAYERraw]])+1)),1)</f>
        <v>Czeslawski, J</v>
      </c>
      <c r="B181" t="str">
        <f>RIGHT(Table7[[#This Row],[PLAYERraw]],LEN(Table7[[#This Row],[PLAYERraw]])-(FIND(",",Table7[[#This Row],[PLAYERraw]])+1)) &amp; " " &amp; LEFT(Table7[[#This Row],[PLAYERraw]],(FIND(",",Table7[[#This Row],[PLAYERraw]],1)-1))</f>
        <v>Johnny Czeslawski</v>
      </c>
      <c r="C181" t="s">
        <v>916</v>
      </c>
    </row>
    <row r="182" spans="1:3" x14ac:dyDescent="0.25">
      <c r="A182" t="str">
        <f>LEFT(Table7[[#This Row],[PLAYERraw]],(FIND(",",Table7[[#This Row],[PLAYERraw]],1)+1)) &amp; LEFT(RIGHT(Table7[[#This Row],[PLAYERraw]],LEN(Table7[[#This Row],[PLAYERraw]])-(FIND(",",Table7[[#This Row],[PLAYERraw]])+1)),1)</f>
        <v>Dahlberg, K</v>
      </c>
      <c r="B182" t="str">
        <f>RIGHT(Table7[[#This Row],[PLAYERraw]],LEN(Table7[[#This Row],[PLAYERraw]])-(FIND(",",Table7[[#This Row],[PLAYERraw]])+1)) &amp; " " &amp; LEFT(Table7[[#This Row],[PLAYERraw]],(FIND(",",Table7[[#This Row],[PLAYERraw]],1)-1))</f>
        <v>Korey Dahlberg</v>
      </c>
      <c r="C182" t="s">
        <v>1167</v>
      </c>
    </row>
    <row r="183" spans="1:3" x14ac:dyDescent="0.25">
      <c r="A183" t="str">
        <f>LEFT(Table7[[#This Row],[PLAYERraw]],(FIND(",",Table7[[#This Row],[PLAYERraw]],1)+1)) &amp; LEFT(RIGHT(Table7[[#This Row],[PLAYERraw]],LEN(Table7[[#This Row],[PLAYERraw]])-(FIND(",",Table7[[#This Row],[PLAYERraw]])+1)),1)</f>
        <v>Dahle, J</v>
      </c>
      <c r="B183" t="str">
        <f>RIGHT(Table7[[#This Row],[PLAYERraw]],LEN(Table7[[#This Row],[PLAYERraw]])-(FIND(",",Table7[[#This Row],[PLAYERraw]])+1)) &amp; " " &amp; LEFT(Table7[[#This Row],[PLAYERraw]],(FIND(",",Table7[[#This Row],[PLAYERraw]],1)-1))</f>
        <v>Jake Dahle</v>
      </c>
      <c r="C183" t="s">
        <v>1788</v>
      </c>
    </row>
    <row r="184" spans="1:3" x14ac:dyDescent="0.25">
      <c r="A184" t="str">
        <f>LEFT(Table7[[#This Row],[PLAYERraw]],(FIND(",",Table7[[#This Row],[PLAYERraw]],1)+1)) &amp; LEFT(RIGHT(Table7[[#This Row],[PLAYERraw]],LEN(Table7[[#This Row],[PLAYERraw]])-(FIND(",",Table7[[#This Row],[PLAYERraw]])+1)),1)</f>
        <v>Dailey, C</v>
      </c>
      <c r="B184" t="str">
        <f>RIGHT(Table7[[#This Row],[PLAYERraw]],LEN(Table7[[#This Row],[PLAYERraw]])-(FIND(",",Table7[[#This Row],[PLAYERraw]])+1)) &amp; " " &amp; LEFT(Table7[[#This Row],[PLAYERraw]],(FIND(",",Table7[[#This Row],[PLAYERraw]],1)-1))</f>
        <v>Colin Dailey</v>
      </c>
      <c r="C184" t="s">
        <v>918</v>
      </c>
    </row>
    <row r="185" spans="1:3" x14ac:dyDescent="0.25">
      <c r="A185" t="str">
        <f>LEFT(Table7[[#This Row],[PLAYERraw]],(FIND(",",Table7[[#This Row],[PLAYERraw]],1)+1)) &amp; LEFT(RIGHT(Table7[[#This Row],[PLAYERraw]],LEN(Table7[[#This Row],[PLAYERraw]])-(FIND(",",Table7[[#This Row],[PLAYERraw]])+1)),1)</f>
        <v>Dallas, M</v>
      </c>
      <c r="B185" t="str">
        <f>RIGHT(Table7[[#This Row],[PLAYERraw]],LEN(Table7[[#This Row],[PLAYERraw]])-(FIND(",",Table7[[#This Row],[PLAYERraw]])+1)) &amp; " " &amp; LEFT(Table7[[#This Row],[PLAYERraw]],(FIND(",",Table7[[#This Row],[PLAYERraw]],1)-1))</f>
        <v>Michael Dallas</v>
      </c>
      <c r="C185" t="s">
        <v>645</v>
      </c>
    </row>
    <row r="186" spans="1:3" x14ac:dyDescent="0.25">
      <c r="A186" t="str">
        <f>LEFT(Table7[[#This Row],[PLAYERraw]],(FIND(",",Table7[[#This Row],[PLAYERraw]],1)+1)) &amp; LEFT(RIGHT(Table7[[#This Row],[PLAYERraw]],LEN(Table7[[#This Row],[PLAYERraw]])-(FIND(",",Table7[[#This Row],[PLAYERraw]])+1)),1)</f>
        <v>Daly, S</v>
      </c>
      <c r="B186" t="str">
        <f>RIGHT(Table7[[#This Row],[PLAYERraw]],LEN(Table7[[#This Row],[PLAYERraw]])-(FIND(",",Table7[[#This Row],[PLAYERraw]])+1)) &amp; " " &amp; LEFT(Table7[[#This Row],[PLAYERraw]],(FIND(",",Table7[[#This Row],[PLAYERraw]],1)-1))</f>
        <v>Sam Daly</v>
      </c>
      <c r="C186" t="s">
        <v>1769</v>
      </c>
    </row>
    <row r="187" spans="1:3" x14ac:dyDescent="0.25">
      <c r="A187" t="str">
        <f>LEFT(Table7[[#This Row],[PLAYERraw]],(FIND(",",Table7[[#This Row],[PLAYERraw]],1)+1)) &amp; LEFT(RIGHT(Table7[[#This Row],[PLAYERraw]],LEN(Table7[[#This Row],[PLAYERraw]])-(FIND(",",Table7[[#This Row],[PLAYERraw]])+1)),1)</f>
        <v>D'amato, H</v>
      </c>
      <c r="B187" t="str">
        <f>RIGHT(Table7[[#This Row],[PLAYERraw]],LEN(Table7[[#This Row],[PLAYERraw]])-(FIND(",",Table7[[#This Row],[PLAYERraw]])+1)) &amp; " " &amp; LEFT(Table7[[#This Row],[PLAYERraw]],(FIND(",",Table7[[#This Row],[PLAYERraw]],1)-1))</f>
        <v>Hunter D'amato</v>
      </c>
      <c r="C187" t="s">
        <v>642</v>
      </c>
    </row>
    <row r="188" spans="1:3" x14ac:dyDescent="0.25">
      <c r="A188" t="str">
        <f>LEFT(Table7[[#This Row],[PLAYERraw]],(FIND(",",Table7[[#This Row],[PLAYERraw]],1)+1)) &amp; LEFT(RIGHT(Table7[[#This Row],[PLAYERraw]],LEN(Table7[[#This Row],[PLAYERraw]])-(FIND(",",Table7[[#This Row],[PLAYERraw]])+1)),1)</f>
        <v>Dandelet, B</v>
      </c>
      <c r="B188" t="str">
        <f>RIGHT(Table7[[#This Row],[PLAYERraw]],LEN(Table7[[#This Row],[PLAYERraw]])-(FIND(",",Table7[[#This Row],[PLAYERraw]])+1)) &amp; " " &amp; LEFT(Table7[[#This Row],[PLAYERraw]],(FIND(",",Table7[[#This Row],[PLAYERraw]],1)-1))</f>
        <v>Ben Dandelet</v>
      </c>
      <c r="C188" t="s">
        <v>1170</v>
      </c>
    </row>
    <row r="189" spans="1:3" x14ac:dyDescent="0.25">
      <c r="A189" t="str">
        <f>LEFT(Table7[[#This Row],[PLAYERraw]],(FIND(",",Table7[[#This Row],[PLAYERraw]],1)+1)) &amp; LEFT(RIGHT(Table7[[#This Row],[PLAYERraw]],LEN(Table7[[#This Row],[PLAYERraw]])-(FIND(",",Table7[[#This Row],[PLAYERraw]])+1)),1)</f>
        <v>Danford, M</v>
      </c>
      <c r="B189" t="str">
        <f>RIGHT(Table7[[#This Row],[PLAYERraw]],LEN(Table7[[#This Row],[PLAYERraw]])-(FIND(",",Table7[[#This Row],[PLAYERraw]])+1)) &amp; " " &amp; LEFT(Table7[[#This Row],[PLAYERraw]],(FIND(",",Table7[[#This Row],[PLAYERraw]],1)-1))</f>
        <v>Mac Danford</v>
      </c>
      <c r="C189" t="s">
        <v>862</v>
      </c>
    </row>
    <row r="190" spans="1:3" x14ac:dyDescent="0.25">
      <c r="A190" s="5" t="str">
        <f>LEFT(Table7[[#This Row],[PLAYERraw]],(FIND(",",Table7[[#This Row],[PLAYERraw]],1)+1)) &amp; LEFT(RIGHT(Table7[[#This Row],[PLAYERraw]],LEN(Table7[[#This Row],[PLAYERraw]])-(FIND(",",Table7[[#This Row],[PLAYERraw]])+1)),1)</f>
        <v>Dauman, R</v>
      </c>
      <c r="B190" t="str">
        <f>RIGHT(Table7[[#This Row],[PLAYERraw]],LEN(Table7[[#This Row],[PLAYERraw]])-(FIND(",",Table7[[#This Row],[PLAYERraw]])+1)) &amp; " " &amp; LEFT(Table7[[#This Row],[PLAYERraw]],(FIND(",",Table7[[#This Row],[PLAYERraw]],1)-1))</f>
        <v>Randon Dauman</v>
      </c>
      <c r="C190" t="s">
        <v>3120</v>
      </c>
    </row>
    <row r="191" spans="1:3" x14ac:dyDescent="0.25">
      <c r="A191" t="str">
        <f>LEFT(Table7[[#This Row],[PLAYERraw]],(FIND(",",Table7[[#This Row],[PLAYERraw]],1)+1)) &amp; LEFT(RIGHT(Table7[[#This Row],[PLAYERraw]],LEN(Table7[[#This Row],[PLAYERraw]])-(FIND(",",Table7[[#This Row],[PLAYERraw]])+1)),1)</f>
        <v>Davies, N</v>
      </c>
      <c r="B191" t="str">
        <f>RIGHT(Table7[[#This Row],[PLAYERraw]],LEN(Table7[[#This Row],[PLAYERraw]])-(FIND(",",Table7[[#This Row],[PLAYERraw]])+1)) &amp; " " &amp; LEFT(Table7[[#This Row],[PLAYERraw]],(FIND(",",Table7[[#This Row],[PLAYERraw]],1)-1))</f>
        <v>Nick Davies</v>
      </c>
      <c r="C191" t="s">
        <v>1891</v>
      </c>
    </row>
    <row r="192" spans="1:3" x14ac:dyDescent="0.25">
      <c r="A192" t="str">
        <f>LEFT(Table7[[#This Row],[PLAYERraw]],(FIND(",",Table7[[#This Row],[PLAYERraw]],1)+1)) &amp; LEFT(RIGHT(Table7[[#This Row],[PLAYERraw]],LEN(Table7[[#This Row],[PLAYERraw]])-(FIND(",",Table7[[#This Row],[PLAYERraw]])+1)),1)</f>
        <v>Davis, J</v>
      </c>
      <c r="B192" t="str">
        <f>RIGHT(Table7[[#This Row],[PLAYERraw]],LEN(Table7[[#This Row],[PLAYERraw]])-(FIND(",",Table7[[#This Row],[PLAYERraw]])+1)) &amp; " " &amp; LEFT(Table7[[#This Row],[PLAYERraw]],(FIND(",",Table7[[#This Row],[PLAYERraw]],1)-1))</f>
        <v>Jacob Davis</v>
      </c>
      <c r="C192" t="s">
        <v>478</v>
      </c>
    </row>
    <row r="193" spans="1:3" x14ac:dyDescent="0.25">
      <c r="A193" t="str">
        <f>LEFT(Table7[[#This Row],[PLAYERraw]],(FIND(",",Table7[[#This Row],[PLAYERraw]],1)+1)) &amp; LEFT(RIGHT(Table7[[#This Row],[PLAYERraw]],LEN(Table7[[#This Row],[PLAYERraw]])-(FIND(",",Table7[[#This Row],[PLAYERraw]])+1)),1)</f>
        <v>Day, E</v>
      </c>
      <c r="B193" t="str">
        <f>RIGHT(Table7[[#This Row],[PLAYERraw]],LEN(Table7[[#This Row],[PLAYERraw]])-(FIND(",",Table7[[#This Row],[PLAYERraw]])+1)) &amp; " " &amp; LEFT(Table7[[#This Row],[PLAYERraw]],(FIND(",",Table7[[#This Row],[PLAYERraw]],1)-1))</f>
        <v>Ernie Day</v>
      </c>
      <c r="C193" t="s">
        <v>1531</v>
      </c>
    </row>
    <row r="194" spans="1:3" x14ac:dyDescent="0.25">
      <c r="A194" t="str">
        <f>LEFT(Table7[[#This Row],[PLAYERraw]],(FIND(",",Table7[[#This Row],[PLAYERraw]],1)+1)) &amp; LEFT(RIGHT(Table7[[#This Row],[PLAYERraw]],LEN(Table7[[#This Row],[PLAYERraw]])-(FIND(",",Table7[[#This Row],[PLAYERraw]])+1)),1)</f>
        <v>Day, H</v>
      </c>
      <c r="B194" t="str">
        <f>RIGHT(Table7[[#This Row],[PLAYERraw]],LEN(Table7[[#This Row],[PLAYERraw]])-(FIND(",",Table7[[#This Row],[PLAYERraw]])+1)) &amp; " " &amp; LEFT(Table7[[#This Row],[PLAYERraw]],(FIND(",",Table7[[#This Row],[PLAYERraw]],1)-1))</f>
        <v>Hunter Day</v>
      </c>
      <c r="C194" t="s">
        <v>1371</v>
      </c>
    </row>
    <row r="195" spans="1:3" x14ac:dyDescent="0.25">
      <c r="A195" t="str">
        <f>LEFT(Table7[[#This Row],[PLAYERraw]],(FIND(",",Table7[[#This Row],[PLAYERraw]],1)+1)) &amp; LEFT(RIGHT(Table7[[#This Row],[PLAYERraw]],LEN(Table7[[#This Row],[PLAYERraw]])-(FIND(",",Table7[[#This Row],[PLAYERraw]])+1)),1)</f>
        <v>De La Cruz, R</v>
      </c>
      <c r="B195" t="str">
        <f>RIGHT(Table7[[#This Row],[PLAYERraw]],LEN(Table7[[#This Row],[PLAYERraw]])-(FIND(",",Table7[[#This Row],[PLAYERraw]])+1)) &amp; " " &amp; LEFT(Table7[[#This Row],[PLAYERraw]],(FIND(",",Table7[[#This Row],[PLAYERraw]],1)-1))</f>
        <v>Rolando De La Cruz</v>
      </c>
      <c r="C195" t="s">
        <v>1894</v>
      </c>
    </row>
    <row r="196" spans="1:3" x14ac:dyDescent="0.25">
      <c r="A196" t="str">
        <f>LEFT(Table7[[#This Row],[PLAYERraw]],(FIND(",",Table7[[#This Row],[PLAYERraw]],1)+1)) &amp; LEFT(RIGHT(Table7[[#This Row],[PLAYERraw]],LEN(Table7[[#This Row],[PLAYERraw]])-(FIND(",",Table7[[#This Row],[PLAYERraw]])+1)),1)</f>
        <v>De Leon, A</v>
      </c>
      <c r="B196" t="str">
        <f>RIGHT(Table7[[#This Row],[PLAYERraw]],LEN(Table7[[#This Row],[PLAYERraw]])-(FIND(",",Table7[[#This Row],[PLAYERraw]])+1)) &amp; " " &amp; LEFT(Table7[[#This Row],[PLAYERraw]],(FIND(",",Table7[[#This Row],[PLAYERraw]],1)-1))</f>
        <v>Andres De Leon</v>
      </c>
      <c r="C196" t="s">
        <v>693</v>
      </c>
    </row>
    <row r="197" spans="1:3" x14ac:dyDescent="0.25">
      <c r="A197" s="5" t="str">
        <f>LEFT(Table7[[#This Row],[PLAYERraw]],(FIND(",",Table7[[#This Row],[PLAYERraw]],1)+1)) &amp; LEFT(RIGHT(Table7[[#This Row],[PLAYERraw]],LEN(Table7[[#This Row],[PLAYERraw]])-(FIND(",",Table7[[#This Row],[PLAYERraw]])+1)),1)</f>
        <v>De Leon, K</v>
      </c>
      <c r="B197" t="str">
        <f>RIGHT(Table7[[#This Row],[PLAYERraw]],LEN(Table7[[#This Row],[PLAYERraw]])-(FIND(",",Table7[[#This Row],[PLAYERraw]])+1)) &amp; " " &amp; LEFT(Table7[[#This Row],[PLAYERraw]],(FIND(",",Table7[[#This Row],[PLAYERraw]],1)-1))</f>
        <v>Keniel De Leon</v>
      </c>
      <c r="C197" t="s">
        <v>3115</v>
      </c>
    </row>
    <row r="198" spans="1:3" x14ac:dyDescent="0.25">
      <c r="A198" t="str">
        <f>LEFT(Table7[[#This Row],[PLAYERraw]],(FIND(",",Table7[[#This Row],[PLAYERraw]],1)+1)) &amp; LEFT(RIGHT(Table7[[#This Row],[PLAYERraw]],LEN(Table7[[#This Row],[PLAYERraw]])-(FIND(",",Table7[[#This Row],[PLAYERraw]])+1)),1)</f>
        <v>Dean, D</v>
      </c>
      <c r="B198" t="str">
        <f>RIGHT(Table7[[#This Row],[PLAYERraw]],LEN(Table7[[#This Row],[PLAYERraw]])-(FIND(",",Table7[[#This Row],[PLAYERraw]])+1)) &amp; " " &amp; LEFT(Table7[[#This Row],[PLAYERraw]],(FIND(",",Table7[[#This Row],[PLAYERraw]],1)-1))</f>
        <v>David Dean</v>
      </c>
      <c r="C198" t="s">
        <v>320</v>
      </c>
    </row>
    <row r="199" spans="1:3" x14ac:dyDescent="0.25">
      <c r="A199" t="str">
        <f>LEFT(Table7[[#This Row],[PLAYERraw]],(FIND(",",Table7[[#This Row],[PLAYERraw]],1)+1)) &amp; LEFT(RIGHT(Table7[[#This Row],[PLAYERraw]],LEN(Table7[[#This Row],[PLAYERraw]])-(FIND(",",Table7[[#This Row],[PLAYERraw]])+1)),1)</f>
        <v>DeCello, D</v>
      </c>
      <c r="B199" t="str">
        <f>RIGHT(Table7[[#This Row],[PLAYERraw]],LEN(Table7[[#This Row],[PLAYERraw]])-(FIND(",",Table7[[#This Row],[PLAYERraw]])+1)) &amp; " " &amp; LEFT(Table7[[#This Row],[PLAYERraw]],(FIND(",",Table7[[#This Row],[PLAYERraw]],1)-1))</f>
        <v>Daunte DeCello</v>
      </c>
      <c r="C199" t="s">
        <v>1949</v>
      </c>
    </row>
    <row r="200" spans="1:3" x14ac:dyDescent="0.25">
      <c r="A200" t="str">
        <f>LEFT(Table7[[#This Row],[PLAYERraw]],(FIND(",",Table7[[#This Row],[PLAYERraw]],1)+1)) &amp; LEFT(RIGHT(Table7[[#This Row],[PLAYERraw]],LEN(Table7[[#This Row],[PLAYERraw]])-(FIND(",",Table7[[#This Row],[PLAYERraw]])+1)),1)</f>
        <v>Decriscio, J</v>
      </c>
      <c r="B200" t="str">
        <f>RIGHT(Table7[[#This Row],[PLAYERraw]],LEN(Table7[[#This Row],[PLAYERraw]])-(FIND(",",Table7[[#This Row],[PLAYERraw]])+1)) &amp; " " &amp; LEFT(Table7[[#This Row],[PLAYERraw]],(FIND(",",Table7[[#This Row],[PLAYERraw]],1)-1))</f>
        <v>Justin Decriscio</v>
      </c>
      <c r="C200" t="s">
        <v>1150</v>
      </c>
    </row>
    <row r="201" spans="1:3" x14ac:dyDescent="0.25">
      <c r="A201" t="str">
        <f>LEFT(Table7[[#This Row],[PLAYERraw]],(FIND(",",Table7[[#This Row],[PLAYERraw]],1)+1)) &amp; LEFT(RIGHT(Table7[[#This Row],[PLAYERraw]],LEN(Table7[[#This Row],[PLAYERraw]])-(FIND(",",Table7[[#This Row],[PLAYERraw]])+1)),1)</f>
        <v>Dehne, N</v>
      </c>
      <c r="B201" t="str">
        <f>RIGHT(Table7[[#This Row],[PLAYERraw]],LEN(Table7[[#This Row],[PLAYERraw]])-(FIND(",",Table7[[#This Row],[PLAYERraw]])+1)) &amp; " " &amp; LEFT(Table7[[#This Row],[PLAYERraw]],(FIND(",",Table7[[#This Row],[PLAYERraw]],1)-1))</f>
        <v>Noah Dehne</v>
      </c>
      <c r="C201" t="s">
        <v>1202</v>
      </c>
    </row>
    <row r="202" spans="1:3" x14ac:dyDescent="0.25">
      <c r="A202" t="str">
        <f>LEFT(Table7[[#This Row],[PLAYERraw]],(FIND(",",Table7[[#This Row],[PLAYERraw]],1)+1)) &amp; LEFT(RIGHT(Table7[[#This Row],[PLAYERraw]],LEN(Table7[[#This Row],[PLAYERraw]])-(FIND(",",Table7[[#This Row],[PLAYERraw]])+1)),1)</f>
        <v>Deluca, C</v>
      </c>
      <c r="B202" t="str">
        <f>RIGHT(Table7[[#This Row],[PLAYERraw]],LEN(Table7[[#This Row],[PLAYERraw]])-(FIND(",",Table7[[#This Row],[PLAYERraw]])+1)) &amp; " " &amp; LEFT(Table7[[#This Row],[PLAYERraw]],(FIND(",",Table7[[#This Row],[PLAYERraw]],1)-1))</f>
        <v>Chaz Deluca</v>
      </c>
      <c r="C202" t="s">
        <v>696</v>
      </c>
    </row>
    <row r="203" spans="1:3" x14ac:dyDescent="0.25">
      <c r="A203" t="str">
        <f>LEFT(Table7[[#This Row],[PLAYERraw]],(FIND(",",Table7[[#This Row],[PLAYERraw]],1)+1)) &amp; LEFT(RIGHT(Table7[[#This Row],[PLAYERraw]],LEN(Table7[[#This Row],[PLAYERraw]])-(FIND(",",Table7[[#This Row],[PLAYERraw]])+1)),1)</f>
        <v>Delvecchio, D</v>
      </c>
      <c r="B203" t="str">
        <f>RIGHT(Table7[[#This Row],[PLAYERraw]],LEN(Table7[[#This Row],[PLAYERraw]])-(FIND(",",Table7[[#This Row],[PLAYERraw]])+1)) &amp; " " &amp; LEFT(Table7[[#This Row],[PLAYERraw]],(FIND(",",Table7[[#This Row],[PLAYERraw]],1)-1))</f>
        <v>Dylan Delvecchio</v>
      </c>
      <c r="C203" t="s">
        <v>699</v>
      </c>
    </row>
    <row r="204" spans="1:3" x14ac:dyDescent="0.25">
      <c r="A204" t="str">
        <f>LEFT(Table7[[#This Row],[PLAYERraw]],(FIND(",",Table7[[#This Row],[PLAYERraw]],1)+1)) &amp; LEFT(RIGHT(Table7[[#This Row],[PLAYERraw]],LEN(Table7[[#This Row],[PLAYERraw]])-(FIND(",",Table7[[#This Row],[PLAYERraw]])+1)),1)</f>
        <v>Demarco, N</v>
      </c>
      <c r="B204" t="str">
        <f>RIGHT(Table7[[#This Row],[PLAYERraw]],LEN(Table7[[#This Row],[PLAYERraw]])-(FIND(",",Table7[[#This Row],[PLAYERraw]])+1)) &amp; " " &amp; LEFT(Table7[[#This Row],[PLAYERraw]],(FIND(",",Table7[[#This Row],[PLAYERraw]],1)-1))</f>
        <v>Nick Demarco</v>
      </c>
      <c r="C204" t="s">
        <v>1289</v>
      </c>
    </row>
    <row r="205" spans="1:3" x14ac:dyDescent="0.25">
      <c r="A205" t="str">
        <f>LEFT(Table7[[#This Row],[PLAYERraw]],(FIND(",",Table7[[#This Row],[PLAYERraw]],1)+1)) &amp; LEFT(RIGHT(Table7[[#This Row],[PLAYERraw]],LEN(Table7[[#This Row],[PLAYERraw]])-(FIND(",",Table7[[#This Row],[PLAYERraw]])+1)),1)</f>
        <v>Demos, C</v>
      </c>
      <c r="B205" t="str">
        <f>RIGHT(Table7[[#This Row],[PLAYERraw]],LEN(Table7[[#This Row],[PLAYERraw]])-(FIND(",",Table7[[#This Row],[PLAYERraw]])+1)) &amp; " " &amp; LEFT(Table7[[#This Row],[PLAYERraw]],(FIND(",",Table7[[#This Row],[PLAYERraw]],1)-1))</f>
        <v>Cam Demos</v>
      </c>
      <c r="C205" t="s">
        <v>132</v>
      </c>
    </row>
    <row r="206" spans="1:3" x14ac:dyDescent="0.25">
      <c r="A206" t="str">
        <f>LEFT(Table7[[#This Row],[PLAYERraw]],(FIND(",",Table7[[#This Row],[PLAYERraw]],1)+1)) &amp; LEFT(RIGHT(Table7[[#This Row],[PLAYERraw]],LEN(Table7[[#This Row],[PLAYERraw]])-(FIND(",",Table7[[#This Row],[PLAYERraw]])+1)),1)</f>
        <v>Dentler, J</v>
      </c>
      <c r="B206" t="str">
        <f>RIGHT(Table7[[#This Row],[PLAYERraw]],LEN(Table7[[#This Row],[PLAYERraw]])-(FIND(",",Table7[[#This Row],[PLAYERraw]])+1)) &amp; " " &amp; LEFT(Table7[[#This Row],[PLAYERraw]],(FIND(",",Table7[[#This Row],[PLAYERraw]],1)-1))</f>
        <v>Jayden Dentler</v>
      </c>
      <c r="C206" t="s">
        <v>481</v>
      </c>
    </row>
    <row r="207" spans="1:3" x14ac:dyDescent="0.25">
      <c r="A207" t="str">
        <f>LEFT(Table7[[#This Row],[PLAYERraw]],(FIND(",",Table7[[#This Row],[PLAYERraw]],1)+1)) &amp; LEFT(RIGHT(Table7[[#This Row],[PLAYERraw]],LEN(Table7[[#This Row],[PLAYERraw]])-(FIND(",",Table7[[#This Row],[PLAYERraw]])+1)),1)</f>
        <v>Denton, C</v>
      </c>
      <c r="B207" t="str">
        <f>RIGHT(Table7[[#This Row],[PLAYERraw]],LEN(Table7[[#This Row],[PLAYERraw]])-(FIND(",",Table7[[#This Row],[PLAYERraw]])+1)) &amp; " " &amp; LEFT(Table7[[#This Row],[PLAYERraw]],(FIND(",",Table7[[#This Row],[PLAYERraw]],1)-1))</f>
        <v>Cade Denton</v>
      </c>
      <c r="C207" t="s">
        <v>1627</v>
      </c>
    </row>
    <row r="208" spans="1:3" x14ac:dyDescent="0.25">
      <c r="A208" t="str">
        <f>LEFT(Table7[[#This Row],[PLAYERraw]],(FIND(",",Table7[[#This Row],[PLAYERraw]],1)+1)) &amp; LEFT(RIGHT(Table7[[#This Row],[PLAYERraw]],LEN(Table7[[#This Row],[PLAYERraw]])-(FIND(",",Table7[[#This Row],[PLAYERraw]])+1)),1)</f>
        <v>Denu, T</v>
      </c>
      <c r="B208" t="str">
        <f>RIGHT(Table7[[#This Row],[PLAYERraw]],LEN(Table7[[#This Row],[PLAYERraw]])-(FIND(",",Table7[[#This Row],[PLAYERraw]])+1)) &amp; " " &amp; LEFT(Table7[[#This Row],[PLAYERraw]],(FIND(",",Table7[[#This Row],[PLAYERraw]],1)-1))</f>
        <v>Tyler Denu</v>
      </c>
      <c r="C208" t="s">
        <v>1629</v>
      </c>
    </row>
    <row r="209" spans="1:3" x14ac:dyDescent="0.25">
      <c r="A209" t="str">
        <f>LEFT(Table7[[#This Row],[PLAYERraw]],(FIND(",",Table7[[#This Row],[PLAYERraw]],1)+1)) &amp; LEFT(RIGHT(Table7[[#This Row],[PLAYERraw]],LEN(Table7[[#This Row],[PLAYERraw]])-(FIND(",",Table7[[#This Row],[PLAYERraw]])+1)),1)</f>
        <v>Deprey, M</v>
      </c>
      <c r="B209" t="str">
        <f>RIGHT(Table7[[#This Row],[PLAYERraw]],LEN(Table7[[#This Row],[PLAYERraw]])-(FIND(",",Table7[[#This Row],[PLAYERraw]])+1)) &amp; " " &amp; LEFT(Table7[[#This Row],[PLAYERraw]],(FIND(",",Table7[[#This Row],[PLAYERraw]],1)-1))</f>
        <v>Matthew Deprey</v>
      </c>
      <c r="C209" t="s">
        <v>951</v>
      </c>
    </row>
    <row r="210" spans="1:3" x14ac:dyDescent="0.25">
      <c r="A210" t="str">
        <f>LEFT(Table7[[#This Row],[PLAYERraw]],(FIND(",",Table7[[#This Row],[PLAYERraw]],1)+1)) &amp; LEFT(RIGHT(Table7[[#This Row],[PLAYERraw]],LEN(Table7[[#This Row],[PLAYERraw]])-(FIND(",",Table7[[#This Row],[PLAYERraw]])+1)),1)</f>
        <v>Derbyshire, R</v>
      </c>
      <c r="B210" t="str">
        <f>RIGHT(Table7[[#This Row],[PLAYERraw]],LEN(Table7[[#This Row],[PLAYERraw]])-(FIND(",",Table7[[#This Row],[PLAYERraw]])+1)) &amp; " " &amp; LEFT(Table7[[#This Row],[PLAYERraw]],(FIND(",",Table7[[#This Row],[PLAYERraw]],1)-1))</f>
        <v>Russell Derbyshire</v>
      </c>
      <c r="C210" t="s">
        <v>821</v>
      </c>
    </row>
    <row r="211" spans="1:3" x14ac:dyDescent="0.25">
      <c r="A211" t="str">
        <f>LEFT(Table7[[#This Row],[PLAYERraw]],(FIND(",",Table7[[#This Row],[PLAYERraw]],1)+1)) &amp; LEFT(RIGHT(Table7[[#This Row],[PLAYERraw]],LEN(Table7[[#This Row],[PLAYERraw]])-(FIND(",",Table7[[#This Row],[PLAYERraw]])+1)),1)</f>
        <v>Detaeye, B</v>
      </c>
      <c r="B211" t="str">
        <f>RIGHT(Table7[[#This Row],[PLAYERraw]],LEN(Table7[[#This Row],[PLAYERraw]])-(FIND(",",Table7[[#This Row],[PLAYERraw]])+1)) &amp; " " &amp; LEFT(Table7[[#This Row],[PLAYERraw]],(FIND(",",Table7[[#This Row],[PLAYERraw]],1)-1))</f>
        <v>Benjamin Detaeye</v>
      </c>
      <c r="C211" t="s">
        <v>921</v>
      </c>
    </row>
    <row r="212" spans="1:3" x14ac:dyDescent="0.25">
      <c r="A212" t="str">
        <f>LEFT(Table7[[#This Row],[PLAYERraw]],(FIND(",",Table7[[#This Row],[PLAYERraw]],1)+1)) &amp; LEFT(RIGHT(Table7[[#This Row],[PLAYERraw]],LEN(Table7[[#This Row],[PLAYERraw]])-(FIND(",",Table7[[#This Row],[PLAYERraw]])+1)),1)</f>
        <v>Deters, T</v>
      </c>
      <c r="B212" t="str">
        <f>RIGHT(Table7[[#This Row],[PLAYERraw]],LEN(Table7[[#This Row],[PLAYERraw]])-(FIND(",",Table7[[#This Row],[PLAYERraw]])+1)) &amp; " " &amp; LEFT(Table7[[#This Row],[PLAYERraw]],(FIND(",",Table7[[#This Row],[PLAYERraw]],1)-1))</f>
        <v>Teddy Deters</v>
      </c>
      <c r="C212" t="s">
        <v>1204</v>
      </c>
    </row>
    <row r="213" spans="1:3" x14ac:dyDescent="0.25">
      <c r="A213" t="str">
        <f>LEFT(Table7[[#This Row],[PLAYERraw]],(FIND(",",Table7[[#This Row],[PLAYERraw]],1)+1)) &amp; LEFT(RIGHT(Table7[[#This Row],[PLAYERraw]],LEN(Table7[[#This Row],[PLAYERraw]])-(FIND(",",Table7[[#This Row],[PLAYERraw]])+1)),1)</f>
        <v>Dick, C</v>
      </c>
      <c r="B213" t="str">
        <f>RIGHT(Table7[[#This Row],[PLAYERraw]],LEN(Table7[[#This Row],[PLAYERraw]])-(FIND(",",Table7[[#This Row],[PLAYERraw]])+1)) &amp; " " &amp; LEFT(Table7[[#This Row],[PLAYERraw]],(FIND(",",Table7[[#This Row],[PLAYERraw]],1)-1))</f>
        <v>Carlin Dick</v>
      </c>
      <c r="C213" t="s">
        <v>459</v>
      </c>
    </row>
    <row r="214" spans="1:3" x14ac:dyDescent="0.25">
      <c r="A214" t="str">
        <f>LEFT(Table7[[#This Row],[PLAYERraw]],(FIND(",",Table7[[#This Row],[PLAYERraw]],1)+1)) &amp; LEFT(RIGHT(Table7[[#This Row],[PLAYERraw]],LEN(Table7[[#This Row],[PLAYERraw]])-(FIND(",",Table7[[#This Row],[PLAYERraw]])+1)),1)</f>
        <v>Dirksen, D</v>
      </c>
      <c r="B214" t="str">
        <f>RIGHT(Table7[[#This Row],[PLAYERraw]],LEN(Table7[[#This Row],[PLAYERraw]])-(FIND(",",Table7[[#This Row],[PLAYERraw]])+1)) &amp; " " &amp; LEFT(Table7[[#This Row],[PLAYERraw]],(FIND(",",Table7[[#This Row],[PLAYERraw]],1)-1))</f>
        <v>Drey Dirksen</v>
      </c>
      <c r="C214" t="s">
        <v>1736</v>
      </c>
    </row>
    <row r="215" spans="1:3" x14ac:dyDescent="0.25">
      <c r="A215" t="str">
        <f>LEFT(Table7[[#This Row],[PLAYERraw]],(FIND(",",Table7[[#This Row],[PLAYERraw]],1)+1)) &amp; LEFT(RIGHT(Table7[[#This Row],[PLAYERraw]],LEN(Table7[[#This Row],[PLAYERraw]])-(FIND(",",Table7[[#This Row],[PLAYERraw]])+1)),1)</f>
        <v>Dixon, M</v>
      </c>
      <c r="B215" t="str">
        <f>RIGHT(Table7[[#This Row],[PLAYERraw]],LEN(Table7[[#This Row],[PLAYERraw]])-(FIND(",",Table7[[#This Row],[PLAYERraw]])+1)) &amp; " " &amp; LEFT(Table7[[#This Row],[PLAYERraw]],(FIND(",",Table7[[#This Row],[PLAYERraw]],1)-1))</f>
        <v>Markell Dixon</v>
      </c>
      <c r="C215" t="s">
        <v>994</v>
      </c>
    </row>
    <row r="216" spans="1:3" x14ac:dyDescent="0.25">
      <c r="A216" t="str">
        <f>LEFT(Table7[[#This Row],[PLAYERraw]],(FIND(",",Table7[[#This Row],[PLAYERraw]],1)+1)) &amp; LEFT(RIGHT(Table7[[#This Row],[PLAYERraw]],LEN(Table7[[#This Row],[PLAYERraw]])-(FIND(",",Table7[[#This Row],[PLAYERraw]])+1)),1)</f>
        <v>Dobie, M</v>
      </c>
      <c r="B216" t="str">
        <f>RIGHT(Table7[[#This Row],[PLAYERraw]],LEN(Table7[[#This Row],[PLAYERraw]])-(FIND(",",Table7[[#This Row],[PLAYERraw]])+1)) &amp; " " &amp; LEFT(Table7[[#This Row],[PLAYERraw]],(FIND(",",Table7[[#This Row],[PLAYERraw]],1)-1))</f>
        <v>Mason Dobie</v>
      </c>
      <c r="C216" t="s">
        <v>1584</v>
      </c>
    </row>
    <row r="217" spans="1:3" x14ac:dyDescent="0.25">
      <c r="A217" t="str">
        <f>LEFT(Table7[[#This Row],[PLAYERraw]],(FIND(",",Table7[[#This Row],[PLAYERraw]],1)+1)) &amp; LEFT(RIGHT(Table7[[#This Row],[PLAYERraw]],LEN(Table7[[#This Row],[PLAYERraw]])-(FIND(",",Table7[[#This Row],[PLAYERraw]])+1)),1)</f>
        <v>Dodson, D</v>
      </c>
      <c r="B217" t="str">
        <f>RIGHT(Table7[[#This Row],[PLAYERraw]],LEN(Table7[[#This Row],[PLAYERraw]])-(FIND(",",Table7[[#This Row],[PLAYERraw]])+1)) &amp; " " &amp; LEFT(Table7[[#This Row],[PLAYERraw]],(FIND(",",Table7[[#This Row],[PLAYERraw]],1)-1))</f>
        <v>Devin Dodson</v>
      </c>
      <c r="C217" t="s">
        <v>135</v>
      </c>
    </row>
    <row r="218" spans="1:3" x14ac:dyDescent="0.25">
      <c r="A218" t="str">
        <f>LEFT(Table7[[#This Row],[PLAYERraw]],(FIND(",",Table7[[#This Row],[PLAYERraw]],1)+1)) &amp; LEFT(RIGHT(Table7[[#This Row],[PLAYERraw]],LEN(Table7[[#This Row],[PLAYERraw]])-(FIND(",",Table7[[#This Row],[PLAYERraw]])+1)),1)</f>
        <v>Dolney, A</v>
      </c>
      <c r="B218" t="str">
        <f>RIGHT(Table7[[#This Row],[PLAYERraw]],LEN(Table7[[#This Row],[PLAYERraw]])-(FIND(",",Table7[[#This Row],[PLAYERraw]])+1)) &amp; " " &amp; LEFT(Table7[[#This Row],[PLAYERraw]],(FIND(",",Table7[[#This Row],[PLAYERraw]],1)-1))</f>
        <v>Aaron Dolney</v>
      </c>
      <c r="C218" t="s">
        <v>1897</v>
      </c>
    </row>
    <row r="219" spans="1:3" x14ac:dyDescent="0.25">
      <c r="A219" t="str">
        <f>LEFT(Table7[[#This Row],[PLAYERraw]],(FIND(",",Table7[[#This Row],[PLAYERraw]],1)+1)) &amp; LEFT(RIGHT(Table7[[#This Row],[PLAYERraw]],LEN(Table7[[#This Row],[PLAYERraw]])-(FIND(",",Table7[[#This Row],[PLAYERraw]])+1)),1)</f>
        <v>Donahue, J</v>
      </c>
      <c r="B219" t="str">
        <f>RIGHT(Table7[[#This Row],[PLAYERraw]],LEN(Table7[[#This Row],[PLAYERraw]])-(FIND(",",Table7[[#This Row],[PLAYERraw]])+1)) &amp; " " &amp; LEFT(Table7[[#This Row],[PLAYERraw]],(FIND(",",Table7[[#This Row],[PLAYERraw]],1)-1))</f>
        <v>Jordan Donahue</v>
      </c>
      <c r="C219" t="s">
        <v>865</v>
      </c>
    </row>
    <row r="220" spans="1:3" x14ac:dyDescent="0.25">
      <c r="A220" t="str">
        <f>LEFT(Table7[[#This Row],[PLAYERraw]],(FIND(",",Table7[[#This Row],[PLAYERraw]],1)+1)) &amp; LEFT(RIGHT(Table7[[#This Row],[PLAYERraw]],LEN(Table7[[#This Row],[PLAYERraw]])-(FIND(",",Table7[[#This Row],[PLAYERraw]])+1)),1)</f>
        <v>Dorighi, B</v>
      </c>
      <c r="B220" t="str">
        <f>RIGHT(Table7[[#This Row],[PLAYERraw]],LEN(Table7[[#This Row],[PLAYERraw]])-(FIND(",",Table7[[#This Row],[PLAYERraw]])+1)) &amp; " " &amp; LEFT(Table7[[#This Row],[PLAYERraw]],(FIND(",",Table7[[#This Row],[PLAYERraw]],1)-1))</f>
        <v>Brennen Dorighi</v>
      </c>
      <c r="C220" t="s">
        <v>1521</v>
      </c>
    </row>
    <row r="221" spans="1:3" x14ac:dyDescent="0.25">
      <c r="A221" t="str">
        <f>LEFT(Table7[[#This Row],[PLAYERraw]],(FIND(",",Table7[[#This Row],[PLAYERraw]],1)+1)) &amp; LEFT(RIGHT(Table7[[#This Row],[PLAYERraw]],LEN(Table7[[#This Row],[PLAYERraw]])-(FIND(",",Table7[[#This Row],[PLAYERraw]])+1)),1)</f>
        <v>Dorraugh, H</v>
      </c>
      <c r="B221" t="str">
        <f>RIGHT(Table7[[#This Row],[PLAYERraw]],LEN(Table7[[#This Row],[PLAYERraw]])-(FIND(",",Table7[[#This Row],[PLAYERraw]])+1)) &amp; " " &amp; LEFT(Table7[[#This Row],[PLAYERraw]],(FIND(",",Table7[[#This Row],[PLAYERraw]],1)-1))</f>
        <v>Hunter Dorraugh</v>
      </c>
      <c r="C221" t="s">
        <v>1655</v>
      </c>
    </row>
    <row r="222" spans="1:3" x14ac:dyDescent="0.25">
      <c r="A222" t="str">
        <f>LEFT(Table7[[#This Row],[PLAYERraw]],(FIND(",",Table7[[#This Row],[PLAYERraw]],1)+1)) &amp; LEFT(RIGHT(Table7[[#This Row],[PLAYERraw]],LEN(Table7[[#This Row],[PLAYERraw]])-(FIND(",",Table7[[#This Row],[PLAYERraw]])+1)),1)</f>
        <v>Douglas, T</v>
      </c>
      <c r="B222" t="str">
        <f>RIGHT(Table7[[#This Row],[PLAYERraw]],LEN(Table7[[#This Row],[PLAYERraw]])-(FIND(",",Table7[[#This Row],[PLAYERraw]])+1)) &amp; " " &amp; LEFT(Table7[[#This Row],[PLAYERraw]],(FIND(",",Table7[[#This Row],[PLAYERraw]],1)-1))</f>
        <v>Tyler Douglas</v>
      </c>
      <c r="C222" t="s">
        <v>1605</v>
      </c>
    </row>
    <row r="223" spans="1:3" x14ac:dyDescent="0.25">
      <c r="A223" t="str">
        <f>LEFT(Table7[[#This Row],[PLAYERraw]],(FIND(",",Table7[[#This Row],[PLAYERraw]],1)+1)) &amp; LEFT(RIGHT(Table7[[#This Row],[PLAYERraw]],LEN(Table7[[#This Row],[PLAYERraw]])-(FIND(",",Table7[[#This Row],[PLAYERraw]])+1)),1)</f>
        <v>Dow, J</v>
      </c>
      <c r="B223" t="str">
        <f>RIGHT(Table7[[#This Row],[PLAYERraw]],LEN(Table7[[#This Row],[PLAYERraw]])-(FIND(",",Table7[[#This Row],[PLAYERraw]])+1)) &amp; " " &amp; LEFT(Table7[[#This Row],[PLAYERraw]],(FIND(",",Table7[[#This Row],[PLAYERraw]],1)-1))</f>
        <v>Johnny Dow</v>
      </c>
      <c r="C223" t="s">
        <v>1373</v>
      </c>
    </row>
    <row r="224" spans="1:3" x14ac:dyDescent="0.25">
      <c r="A224" t="str">
        <f>LEFT(Table7[[#This Row],[PLAYERraw]],(FIND(",",Table7[[#This Row],[PLAYERraw]],1)+1)) &amp; LEFT(RIGHT(Table7[[#This Row],[PLAYERraw]],LEN(Table7[[#This Row],[PLAYERraw]])-(FIND(",",Table7[[#This Row],[PLAYERraw]])+1)),1)</f>
        <v>Dowdell, K</v>
      </c>
      <c r="B224" t="str">
        <f>RIGHT(Table7[[#This Row],[PLAYERraw]],LEN(Table7[[#This Row],[PLAYERraw]])-(FIND(",",Table7[[#This Row],[PLAYERraw]])+1)) &amp; " " &amp; LEFT(Table7[[#This Row],[PLAYERraw]],(FIND(",",Table7[[#This Row],[PLAYERraw]],1)-1))</f>
        <v>Kevin Dowdell</v>
      </c>
      <c r="C224" t="s">
        <v>1228</v>
      </c>
    </row>
    <row r="225" spans="1:3" x14ac:dyDescent="0.25">
      <c r="A225" t="str">
        <f>LEFT(Table7[[#This Row],[PLAYERraw]],(FIND(",",Table7[[#This Row],[PLAYERraw]],1)+1)) &amp; LEFT(RIGHT(Table7[[#This Row],[PLAYERraw]],LEN(Table7[[#This Row],[PLAYERraw]])-(FIND(",",Table7[[#This Row],[PLAYERraw]])+1)),1)</f>
        <v>Driscoll, D</v>
      </c>
      <c r="B225" t="str">
        <f>RIGHT(Table7[[#This Row],[PLAYERraw]],LEN(Table7[[#This Row],[PLAYERraw]])-(FIND(",",Table7[[#This Row],[PLAYERraw]])+1)) &amp; " " &amp; LEFT(Table7[[#This Row],[PLAYERraw]],(FIND(",",Table7[[#This Row],[PLAYERraw]],1)-1))</f>
        <v>Dan Driscoll</v>
      </c>
      <c r="C225" t="s">
        <v>702</v>
      </c>
    </row>
    <row r="226" spans="1:3" x14ac:dyDescent="0.25">
      <c r="A226" t="str">
        <f>LEFT(Table7[[#This Row],[PLAYERraw]],(FIND(",",Table7[[#This Row],[PLAYERraw]],1)+1)) &amp; LEFT(RIGHT(Table7[[#This Row],[PLAYERraw]],LEN(Table7[[#This Row],[PLAYERraw]])-(FIND(",",Table7[[#This Row],[PLAYERraw]])+1)),1)</f>
        <v>Duarte, D</v>
      </c>
      <c r="B226" t="str">
        <f>RIGHT(Table7[[#This Row],[PLAYERraw]],LEN(Table7[[#This Row],[PLAYERraw]])-(FIND(",",Table7[[#This Row],[PLAYERraw]])+1)) &amp; " " &amp; LEFT(Table7[[#This Row],[PLAYERraw]],(FIND(",",Table7[[#This Row],[PLAYERraw]],1)-1))</f>
        <v>Dallasj Duarte</v>
      </c>
      <c r="C226" t="s">
        <v>1492</v>
      </c>
    </row>
    <row r="227" spans="1:3" x14ac:dyDescent="0.25">
      <c r="A227" t="str">
        <f>LEFT(Table7[[#This Row],[PLAYERraw]],(FIND(",",Table7[[#This Row],[PLAYERraw]],1)+1)) &amp; LEFT(RIGHT(Table7[[#This Row],[PLAYERraw]],LEN(Table7[[#This Row],[PLAYERraw]])-(FIND(",",Table7[[#This Row],[PLAYERraw]])+1)),1)</f>
        <v>Dudzinski, R</v>
      </c>
      <c r="B227" t="str">
        <f>RIGHT(Table7[[#This Row],[PLAYERraw]],LEN(Table7[[#This Row],[PLAYERraw]])-(FIND(",",Table7[[#This Row],[PLAYERraw]])+1)) &amp; " " &amp; LEFT(Table7[[#This Row],[PLAYERraw]],(FIND(",",Table7[[#This Row],[PLAYERraw]],1)-1))</f>
        <v>Robbie Dudzinski</v>
      </c>
      <c r="C227" t="s">
        <v>592</v>
      </c>
    </row>
    <row r="228" spans="1:3" x14ac:dyDescent="0.25">
      <c r="A228" t="str">
        <f>LEFT(Table7[[#This Row],[PLAYERraw]],(FIND(",",Table7[[#This Row],[PLAYERraw]],1)+1)) &amp; LEFT(RIGHT(Table7[[#This Row],[PLAYERraw]],LEN(Table7[[#This Row],[PLAYERraw]])-(FIND(",",Table7[[#This Row],[PLAYERraw]])+1)),1)</f>
        <v>Duffy, S</v>
      </c>
      <c r="B228" t="str">
        <f>RIGHT(Table7[[#This Row],[PLAYERraw]],LEN(Table7[[#This Row],[PLAYERraw]])-(FIND(",",Table7[[#This Row],[PLAYERraw]])+1)) &amp; " " &amp; LEFT(Table7[[#This Row],[PLAYERraw]],(FIND(",",Table7[[#This Row],[PLAYERraw]],1)-1))</f>
        <v>Sean Duffy</v>
      </c>
      <c r="C228" t="s">
        <v>323</v>
      </c>
    </row>
    <row r="229" spans="1:3" x14ac:dyDescent="0.25">
      <c r="A229" t="str">
        <f>LEFT(Table7[[#This Row],[PLAYERraw]],(FIND(",",Table7[[#This Row],[PLAYERraw]],1)+1)) &amp; LEFT(RIGHT(Table7[[#This Row],[PLAYERraw]],LEN(Table7[[#This Row],[PLAYERraw]])-(FIND(",",Table7[[#This Row],[PLAYERraw]])+1)),1)</f>
        <v>Dupuy, H</v>
      </c>
      <c r="B229" t="str">
        <f>RIGHT(Table7[[#This Row],[PLAYERraw]],LEN(Table7[[#This Row],[PLAYERraw]])-(FIND(",",Table7[[#This Row],[PLAYERraw]])+1)) &amp; " " &amp; LEFT(Table7[[#This Row],[PLAYERraw]],(FIND(",",Table7[[#This Row],[PLAYERraw]],1)-1))</f>
        <v>Hunter Dupuy</v>
      </c>
      <c r="C229" t="s">
        <v>1631</v>
      </c>
    </row>
    <row r="230" spans="1:3" x14ac:dyDescent="0.25">
      <c r="A230" t="str">
        <f>LEFT(Table7[[#This Row],[PLAYERraw]],(FIND(",",Table7[[#This Row],[PLAYERraw]],1)+1)) &amp; LEFT(RIGHT(Table7[[#This Row],[PLAYERraw]],LEN(Table7[[#This Row],[PLAYERraw]])-(FIND(",",Table7[[#This Row],[PLAYERraw]])+1)),1)</f>
        <v>Durow, H</v>
      </c>
      <c r="B230" t="str">
        <f>RIGHT(Table7[[#This Row],[PLAYERraw]],LEN(Table7[[#This Row],[PLAYERraw]])-(FIND(",",Table7[[#This Row],[PLAYERraw]])+1)) &amp; " " &amp; LEFT(Table7[[#This Row],[PLAYERraw]],(FIND(",",Table7[[#This Row],[PLAYERraw]],1)-1))</f>
        <v>Harrison Durow</v>
      </c>
      <c r="C230" t="s">
        <v>1532</v>
      </c>
    </row>
    <row r="231" spans="1:3" x14ac:dyDescent="0.25">
      <c r="A231" t="str">
        <f>LEFT(Table7[[#This Row],[PLAYERraw]],(FIND(",",Table7[[#This Row],[PLAYERraw]],1)+1)) &amp; LEFT(RIGHT(Table7[[#This Row],[PLAYERraw]],LEN(Table7[[#This Row],[PLAYERraw]])-(FIND(",",Table7[[#This Row],[PLAYERraw]])+1)),1)</f>
        <v>Dykstra, R</v>
      </c>
      <c r="B231" t="str">
        <f>RIGHT(Table7[[#This Row],[PLAYERraw]],LEN(Table7[[#This Row],[PLAYERraw]])-(FIND(",",Table7[[#This Row],[PLAYERraw]])+1)) &amp; " " &amp; LEFT(Table7[[#This Row],[PLAYERraw]],(FIND(",",Table7[[#This Row],[PLAYERraw]],1)-1))</f>
        <v>Ryan Dykstra</v>
      </c>
      <c r="C231" t="s">
        <v>540</v>
      </c>
    </row>
    <row r="232" spans="1:3" x14ac:dyDescent="0.25">
      <c r="A232" t="str">
        <f>LEFT(Table7[[#This Row],[PLAYERraw]],(FIND(",",Table7[[#This Row],[PLAYERraw]],1)+1)) &amp; LEFT(RIGHT(Table7[[#This Row],[PLAYERraw]],LEN(Table7[[#This Row],[PLAYERraw]])-(FIND(",",Table7[[#This Row],[PLAYERraw]])+1)),1)</f>
        <v>Ebersole, N</v>
      </c>
      <c r="B232" t="str">
        <f>RIGHT(Table7[[#This Row],[PLAYERraw]],LEN(Table7[[#This Row],[PLAYERraw]])-(FIND(",",Table7[[#This Row],[PLAYERraw]])+1)) &amp; " " &amp; LEFT(Table7[[#This Row],[PLAYERraw]],(FIND(",",Table7[[#This Row],[PLAYERraw]],1)-1))</f>
        <v>Nathan Ebersole</v>
      </c>
      <c r="C232" t="s">
        <v>1152</v>
      </c>
    </row>
    <row r="233" spans="1:3" x14ac:dyDescent="0.25">
      <c r="A233" t="str">
        <f>LEFT(Table7[[#This Row],[PLAYERraw]],(FIND(",",Table7[[#This Row],[PLAYERraw]],1)+1)) &amp; LEFT(RIGHT(Table7[[#This Row],[PLAYERraw]],LEN(Table7[[#This Row],[PLAYERraw]])-(FIND(",",Table7[[#This Row],[PLAYERraw]])+1)),1)</f>
        <v>Edwards, C</v>
      </c>
      <c r="B233" t="str">
        <f>RIGHT(Table7[[#This Row],[PLAYERraw]],LEN(Table7[[#This Row],[PLAYERraw]])-(FIND(",",Table7[[#This Row],[PLAYERraw]])+1)) &amp; " " &amp; LEFT(Table7[[#This Row],[PLAYERraw]],(FIND(",",Table7[[#This Row],[PLAYERraw]],1)-1))</f>
        <v>Caden Edwards</v>
      </c>
      <c r="C233" t="s">
        <v>138</v>
      </c>
    </row>
    <row r="234" spans="1:3" x14ac:dyDescent="0.25">
      <c r="A234" t="str">
        <f>LEFT(Table7[[#This Row],[PLAYERraw]],(FIND(",",Table7[[#This Row],[PLAYERraw]],1)+1)) &amp; LEFT(RIGHT(Table7[[#This Row],[PLAYERraw]],LEN(Table7[[#This Row],[PLAYERraw]])-(FIND(",",Table7[[#This Row],[PLAYERraw]])+1)),1)</f>
        <v>Edwards, J</v>
      </c>
      <c r="B234" t="str">
        <f>RIGHT(Table7[[#This Row],[PLAYERraw]],LEN(Table7[[#This Row],[PLAYERraw]])-(FIND(",",Table7[[#This Row],[PLAYERraw]])+1)) &amp; " " &amp; LEFT(Table7[[#This Row],[PLAYERraw]],(FIND(",",Table7[[#This Row],[PLAYERraw]],1)-1))</f>
        <v>Jaxon Edwards</v>
      </c>
      <c r="C234" t="s">
        <v>141</v>
      </c>
    </row>
    <row r="235" spans="1:3" x14ac:dyDescent="0.25">
      <c r="A235" t="str">
        <f>LEFT(Table7[[#This Row],[PLAYERraw]],(FIND(",",Table7[[#This Row],[PLAYERraw]],1)+1)) &amp; LEFT(RIGHT(Table7[[#This Row],[PLAYERraw]],LEN(Table7[[#This Row],[PLAYERraw]])-(FIND(",",Table7[[#This Row],[PLAYERraw]])+1)),1)</f>
        <v>Egan, T</v>
      </c>
      <c r="B235" t="str">
        <f>RIGHT(Table7[[#This Row],[PLAYERraw]],LEN(Table7[[#This Row],[PLAYERraw]])-(FIND(",",Table7[[#This Row],[PLAYERraw]])+1)) &amp; " " &amp; LEFT(Table7[[#This Row],[PLAYERraw]],(FIND(",",Table7[[#This Row],[PLAYERraw]],1)-1))</f>
        <v>Tom Egan</v>
      </c>
      <c r="C235" t="s">
        <v>1291</v>
      </c>
    </row>
    <row r="236" spans="1:3" x14ac:dyDescent="0.25">
      <c r="A236" s="5" t="str">
        <f>LEFT(Table7[[#This Row],[PLAYERraw]],(FIND(",",Table7[[#This Row],[PLAYERraw]],1)+1)) &amp; LEFT(RIGHT(Table7[[#This Row],[PLAYERraw]],LEN(Table7[[#This Row],[PLAYERraw]])-(FIND(",",Table7[[#This Row],[PLAYERraw]])+1)),1)</f>
        <v>Eiermann, R</v>
      </c>
      <c r="B236" t="str">
        <f>RIGHT(Table7[[#This Row],[PLAYERraw]],LEN(Table7[[#This Row],[PLAYERraw]])-(FIND(",",Table7[[#This Row],[PLAYERraw]])+1)) &amp; " " &amp; LEFT(Table7[[#This Row],[PLAYERraw]],(FIND(",",Table7[[#This Row],[PLAYERraw]],1)-1))</f>
        <v>Ryan Eiermann</v>
      </c>
      <c r="C236" t="s">
        <v>3131</v>
      </c>
    </row>
    <row r="237" spans="1:3" x14ac:dyDescent="0.25">
      <c r="A237" t="str">
        <f>LEFT(Table7[[#This Row],[PLAYERraw]],(FIND(",",Table7[[#This Row],[PLAYERraw]],1)+1)) &amp; LEFT(RIGHT(Table7[[#This Row],[PLAYERraw]],LEN(Table7[[#This Row],[PLAYERraw]])-(FIND(",",Table7[[#This Row],[PLAYERraw]])+1)),1)</f>
        <v>Elias, D</v>
      </c>
      <c r="B237" t="str">
        <f>RIGHT(Table7[[#This Row],[PLAYERraw]],LEN(Table7[[#This Row],[PLAYERraw]])-(FIND(",",Table7[[#This Row],[PLAYERraw]])+1)) &amp; " " &amp; LEFT(Table7[[#This Row],[PLAYERraw]],(FIND(",",Table7[[#This Row],[PLAYERraw]],1)-1))</f>
        <v>Declan Elias</v>
      </c>
      <c r="C237" t="s">
        <v>997</v>
      </c>
    </row>
    <row r="238" spans="1:3" x14ac:dyDescent="0.25">
      <c r="A238" t="str">
        <f>LEFT(Table7[[#This Row],[PLAYERraw]],(FIND(",",Table7[[#This Row],[PLAYERraw]],1)+1)) &amp; LEFT(RIGHT(Table7[[#This Row],[PLAYERraw]],LEN(Table7[[#This Row],[PLAYERraw]])-(FIND(",",Table7[[#This Row],[PLAYERraw]])+1)),1)</f>
        <v>Ellis, L</v>
      </c>
      <c r="B238" t="str">
        <f>RIGHT(Table7[[#This Row],[PLAYERraw]],LEN(Table7[[#This Row],[PLAYERraw]])-(FIND(",",Table7[[#This Row],[PLAYERraw]])+1)) &amp; " " &amp; LEFT(Table7[[#This Row],[PLAYERraw]],(FIND(",",Table7[[#This Row],[PLAYERraw]],1)-1))</f>
        <v>Luke Ellis</v>
      </c>
      <c r="C238" t="s">
        <v>594</v>
      </c>
    </row>
    <row r="239" spans="1:3" x14ac:dyDescent="0.25">
      <c r="A239" t="str">
        <f>LEFT(Table7[[#This Row],[PLAYERraw]],(FIND(",",Table7[[#This Row],[PLAYERraw]],1)+1)) &amp; LEFT(RIGHT(Table7[[#This Row],[PLAYERraw]],LEN(Table7[[#This Row],[PLAYERraw]])-(FIND(",",Table7[[#This Row],[PLAYERraw]])+1)),1)</f>
        <v>Ellisen, T</v>
      </c>
      <c r="B239" t="str">
        <f>RIGHT(Table7[[#This Row],[PLAYERraw]],LEN(Table7[[#This Row],[PLAYERraw]])-(FIND(",",Table7[[#This Row],[PLAYERraw]])+1)) &amp; " " &amp; LEFT(Table7[[#This Row],[PLAYERraw]],(FIND(",",Table7[[#This Row],[PLAYERraw]],1)-1))</f>
        <v>Thomas Ellisen</v>
      </c>
      <c r="C239" t="s">
        <v>999</v>
      </c>
    </row>
    <row r="240" spans="1:3" x14ac:dyDescent="0.25">
      <c r="A240" t="str">
        <f>LEFT(Table7[[#This Row],[PLAYERraw]],(FIND(",",Table7[[#This Row],[PLAYERraw]],1)+1)) &amp; LEFT(RIGHT(Table7[[#This Row],[PLAYERraw]],LEN(Table7[[#This Row],[PLAYERraw]])-(FIND(",",Table7[[#This Row],[PLAYERraw]])+1)),1)</f>
        <v>Entrekin, J</v>
      </c>
      <c r="B240" t="str">
        <f>RIGHT(Table7[[#This Row],[PLAYERraw]],LEN(Table7[[#This Row],[PLAYERraw]])-(FIND(",",Table7[[#This Row],[PLAYERraw]])+1)) &amp; " " &amp; LEFT(Table7[[#This Row],[PLAYERraw]],(FIND(",",Table7[[#This Row],[PLAYERraw]],1)-1))</f>
        <v>Jake Entrekin</v>
      </c>
      <c r="C240" t="s">
        <v>1738</v>
      </c>
    </row>
    <row r="241" spans="1:3" x14ac:dyDescent="0.25">
      <c r="A241" t="str">
        <f>LEFT(Table7[[#This Row],[PLAYERraw]],(FIND(",",Table7[[#This Row],[PLAYERraw]],1)+1)) &amp; LEFT(RIGHT(Table7[[#This Row],[PLAYERraw]],LEN(Table7[[#This Row],[PLAYERraw]])-(FIND(",",Table7[[#This Row],[PLAYERraw]])+1)),1)</f>
        <v>Ethridge, K</v>
      </c>
      <c r="B241" t="str">
        <f>RIGHT(Table7[[#This Row],[PLAYERraw]],LEN(Table7[[#This Row],[PLAYERraw]])-(FIND(",",Table7[[#This Row],[PLAYERraw]])+1)) &amp; " " &amp; LEFT(Table7[[#This Row],[PLAYERraw]],(FIND(",",Table7[[#This Row],[PLAYERraw]],1)-1))</f>
        <v>Kyle Ethridge</v>
      </c>
      <c r="C241" t="s">
        <v>1700</v>
      </c>
    </row>
    <row r="242" spans="1:3" x14ac:dyDescent="0.25">
      <c r="A242" t="str">
        <f>LEFT(Table7[[#This Row],[PLAYERraw]],(FIND(",",Table7[[#This Row],[PLAYERraw]],1)+1)) &amp; LEFT(RIGHT(Table7[[#This Row],[PLAYERraw]],LEN(Table7[[#This Row],[PLAYERraw]])-(FIND(",",Table7[[#This Row],[PLAYERraw]])+1)),1)</f>
        <v>Evans Jr, K</v>
      </c>
      <c r="B242" t="str">
        <f>RIGHT(Table7[[#This Row],[PLAYERraw]],LEN(Table7[[#This Row],[PLAYERraw]])-(FIND(",",Table7[[#This Row],[PLAYERraw]])+1)) &amp; " " &amp; LEFT(Table7[[#This Row],[PLAYERraw]],(FIND(",",Table7[[#This Row],[PLAYERraw]],1)-1))</f>
        <v>Kent Evans Jr</v>
      </c>
      <c r="C242" t="s">
        <v>1292</v>
      </c>
    </row>
    <row r="243" spans="1:3" x14ac:dyDescent="0.25">
      <c r="A243" t="str">
        <f>LEFT(Table7[[#This Row],[PLAYERraw]],(FIND(",",Table7[[#This Row],[PLAYERraw]],1)+1)) &amp; LEFT(RIGHT(Table7[[#This Row],[PLAYERraw]],LEN(Table7[[#This Row],[PLAYERraw]])-(FIND(",",Table7[[#This Row],[PLAYERraw]])+1)),1)</f>
        <v>Falor, F</v>
      </c>
      <c r="B243" t="str">
        <f>RIGHT(Table7[[#This Row],[PLAYERraw]],LEN(Table7[[#This Row],[PLAYERraw]])-(FIND(",",Table7[[#This Row],[PLAYERraw]])+1)) &amp; " " &amp; LEFT(Table7[[#This Row],[PLAYERraw]],(FIND(",",Table7[[#This Row],[PLAYERraw]],1)-1))</f>
        <v>Falor Falor</v>
      </c>
      <c r="C243" t="s">
        <v>1419</v>
      </c>
    </row>
    <row r="244" spans="1:3" x14ac:dyDescent="0.25">
      <c r="A244" t="str">
        <f>LEFT(Table7[[#This Row],[PLAYERraw]],(FIND(",",Table7[[#This Row],[PLAYERraw]],1)+1)) &amp; LEFT(RIGHT(Table7[[#This Row],[PLAYERraw]],LEN(Table7[[#This Row],[PLAYERraw]])-(FIND(",",Table7[[#This Row],[PLAYERraw]])+1)),1)</f>
        <v>Favors, C</v>
      </c>
      <c r="B244" t="str">
        <f>RIGHT(Table7[[#This Row],[PLAYERraw]],LEN(Table7[[#This Row],[PLAYERraw]])-(FIND(",",Table7[[#This Row],[PLAYERraw]])+1)) &amp; " " &amp; LEFT(Table7[[#This Row],[PLAYERraw]],(FIND(",",Table7[[#This Row],[PLAYERraw]],1)-1))</f>
        <v>Caden Favors</v>
      </c>
      <c r="C244" t="s">
        <v>1791</v>
      </c>
    </row>
    <row r="245" spans="1:3" x14ac:dyDescent="0.25">
      <c r="A245" t="str">
        <f>LEFT(Table7[[#This Row],[PLAYERraw]],(FIND(",",Table7[[#This Row],[PLAYERraw]],1)+1)) &amp; LEFT(RIGHT(Table7[[#This Row],[PLAYERraw]],LEN(Table7[[#This Row],[PLAYERraw]])-(FIND(",",Table7[[#This Row],[PLAYERraw]])+1)),1)</f>
        <v>Felker Iii, T</v>
      </c>
      <c r="B245" t="str">
        <f>RIGHT(Table7[[#This Row],[PLAYERraw]],LEN(Table7[[#This Row],[PLAYERraw]])-(FIND(",",Table7[[#This Row],[PLAYERraw]])+1)) &amp; " " &amp; LEFT(Table7[[#This Row],[PLAYERraw]],(FIND(",",Table7[[#This Row],[PLAYERraw]],1)-1))</f>
        <v>Trey Felker Iii</v>
      </c>
      <c r="C245" t="s">
        <v>233</v>
      </c>
    </row>
    <row r="246" spans="1:3" x14ac:dyDescent="0.25">
      <c r="A246" t="str">
        <f>LEFT(Table7[[#This Row],[PLAYERraw]],(FIND(",",Table7[[#This Row],[PLAYERraw]],1)+1)) &amp; LEFT(RIGHT(Table7[[#This Row],[PLAYERraw]],LEN(Table7[[#This Row],[PLAYERraw]])-(FIND(",",Table7[[#This Row],[PLAYERraw]])+1)),1)</f>
        <v>Ferazzi, N</v>
      </c>
      <c r="B246" t="str">
        <f>RIGHT(Table7[[#This Row],[PLAYERraw]],LEN(Table7[[#This Row],[PLAYERraw]])-(FIND(",",Table7[[#This Row],[PLAYERraw]])+1)) &amp; " " &amp; LEFT(Table7[[#This Row],[PLAYERraw]],(FIND(",",Table7[[#This Row],[PLAYERraw]],1)-1))</f>
        <v>Nick Ferazzi</v>
      </c>
      <c r="C246" t="s">
        <v>596</v>
      </c>
    </row>
    <row r="247" spans="1:3" x14ac:dyDescent="0.25">
      <c r="A247" t="str">
        <f>LEFT(Table7[[#This Row],[PLAYERraw]],(FIND(",",Table7[[#This Row],[PLAYERraw]],1)+1)) &amp; LEFT(RIGHT(Table7[[#This Row],[PLAYERraw]],LEN(Table7[[#This Row],[PLAYERraw]])-(FIND(",",Table7[[#This Row],[PLAYERraw]])+1)),1)</f>
        <v>Fifer, D</v>
      </c>
      <c r="B247" t="str">
        <f>RIGHT(Table7[[#This Row],[PLAYERraw]],LEN(Table7[[#This Row],[PLAYERraw]])-(FIND(",",Table7[[#This Row],[PLAYERraw]])+1)) &amp; " " &amp; LEFT(Table7[[#This Row],[PLAYERraw]],(FIND(",",Table7[[#This Row],[PLAYERraw]],1)-1))</f>
        <v>Drew Fifer</v>
      </c>
      <c r="C247" t="s">
        <v>599</v>
      </c>
    </row>
    <row r="248" spans="1:3" x14ac:dyDescent="0.25">
      <c r="A248" t="str">
        <f>LEFT(Table7[[#This Row],[PLAYERraw]],(FIND(",",Table7[[#This Row],[PLAYERraw]],1)+1)) &amp; LEFT(RIGHT(Table7[[#This Row],[PLAYERraw]],LEN(Table7[[#This Row],[PLAYERraw]])-(FIND(",",Table7[[#This Row],[PLAYERraw]])+1)),1)</f>
        <v>Finan, M</v>
      </c>
      <c r="B248" t="str">
        <f>RIGHT(Table7[[#This Row],[PLAYERraw]],LEN(Table7[[#This Row],[PLAYERraw]])-(FIND(",",Table7[[#This Row],[PLAYERraw]])+1)) &amp; " " &amp; LEFT(Table7[[#This Row],[PLAYERraw]],(FIND(",",Table7[[#This Row],[PLAYERraw]],1)-1))</f>
        <v>Michael Finan</v>
      </c>
      <c r="C248" t="s">
        <v>1002</v>
      </c>
    </row>
    <row r="249" spans="1:3" x14ac:dyDescent="0.25">
      <c r="A249" t="str">
        <f>LEFT(Table7[[#This Row],[PLAYERraw]],(FIND(",",Table7[[#This Row],[PLAYERraw]],1)+1)) &amp; LEFT(RIGHT(Table7[[#This Row],[PLAYERraw]],LEN(Table7[[#This Row],[PLAYERraw]])-(FIND(",",Table7[[#This Row],[PLAYERraw]])+1)),1)</f>
        <v>Firestone, J</v>
      </c>
      <c r="B249" t="str">
        <f>RIGHT(Table7[[#This Row],[PLAYERraw]],LEN(Table7[[#This Row],[PLAYERraw]])-(FIND(",",Table7[[#This Row],[PLAYERraw]])+1)) &amp; " " &amp; LEFT(Table7[[#This Row],[PLAYERraw]],(FIND(",",Table7[[#This Row],[PLAYERraw]],1)-1))</f>
        <v>Jack Firestone</v>
      </c>
      <c r="C249" t="s">
        <v>982</v>
      </c>
    </row>
    <row r="250" spans="1:3" x14ac:dyDescent="0.25">
      <c r="A250" t="str">
        <f>LEFT(Table7[[#This Row],[PLAYERraw]],(FIND(",",Table7[[#This Row],[PLAYERraw]],1)+1)) &amp; LEFT(RIGHT(Table7[[#This Row],[PLAYERraw]],LEN(Table7[[#This Row],[PLAYERraw]])-(FIND(",",Table7[[#This Row],[PLAYERraw]])+1)),1)</f>
        <v>Fisher, A</v>
      </c>
      <c r="B250" t="str">
        <f>RIGHT(Table7[[#This Row],[PLAYERraw]],LEN(Table7[[#This Row],[PLAYERraw]])-(FIND(",",Table7[[#This Row],[PLAYERraw]])+1)) &amp; " " &amp; LEFT(Table7[[#This Row],[PLAYERraw]],(FIND(",",Table7[[#This Row],[PLAYERraw]],1)-1))</f>
        <v>Avery Fisher</v>
      </c>
      <c r="C250" t="s">
        <v>298</v>
      </c>
    </row>
    <row r="251" spans="1:3" x14ac:dyDescent="0.25">
      <c r="A251" t="str">
        <f>LEFT(Table7[[#This Row],[PLAYERraw]],(FIND(",",Table7[[#This Row],[PLAYERraw]],1)+1)) &amp; LEFT(RIGHT(Table7[[#This Row],[PLAYERraw]],LEN(Table7[[#This Row],[PLAYERraw]])-(FIND(",",Table7[[#This Row],[PLAYERraw]])+1)),1)</f>
        <v>Fitton, L</v>
      </c>
      <c r="B251" t="str">
        <f>RIGHT(Table7[[#This Row],[PLAYERraw]],LEN(Table7[[#This Row],[PLAYERraw]])-(FIND(",",Table7[[#This Row],[PLAYERraw]])+1)) &amp; " " &amp; LEFT(Table7[[#This Row],[PLAYERraw]],(FIND(",",Table7[[#This Row],[PLAYERraw]],1)-1))</f>
        <v>Luke Fitton</v>
      </c>
      <c r="C251" t="s">
        <v>1295</v>
      </c>
    </row>
    <row r="252" spans="1:3" x14ac:dyDescent="0.25">
      <c r="A252" t="str">
        <f>LEFT(Table7[[#This Row],[PLAYERraw]],(FIND(",",Table7[[#This Row],[PLAYERraw]],1)+1)) &amp; LEFT(RIGHT(Table7[[#This Row],[PLAYERraw]],LEN(Table7[[#This Row],[PLAYERraw]])-(FIND(",",Table7[[#This Row],[PLAYERraw]])+1)),1)</f>
        <v>Fitzgerald, J</v>
      </c>
      <c r="B252" t="str">
        <f>RIGHT(Table7[[#This Row],[PLAYERraw]],LEN(Table7[[#This Row],[PLAYERraw]])-(FIND(",",Table7[[#This Row],[PLAYERraw]])+1)) &amp; " " &amp; LEFT(Table7[[#This Row],[PLAYERraw]],(FIND(",",Table7[[#This Row],[PLAYERraw]],1)-1))</f>
        <v>Josh Fitzgerald</v>
      </c>
      <c r="C252" t="s">
        <v>1772</v>
      </c>
    </row>
    <row r="253" spans="1:3" x14ac:dyDescent="0.25">
      <c r="A253" t="str">
        <f>LEFT(Table7[[#This Row],[PLAYERraw]],(FIND(",",Table7[[#This Row],[PLAYERraw]],1)+1)) &amp; LEFT(RIGHT(Table7[[#This Row],[PLAYERraw]],LEN(Table7[[#This Row],[PLAYERraw]])-(FIND(",",Table7[[#This Row],[PLAYERraw]])+1)),1)</f>
        <v>Fleischhacker, M</v>
      </c>
      <c r="B253" t="str">
        <f>RIGHT(Table7[[#This Row],[PLAYERraw]],LEN(Table7[[#This Row],[PLAYERraw]])-(FIND(",",Table7[[#This Row],[PLAYERraw]])+1)) &amp; " " &amp; LEFT(Table7[[#This Row],[PLAYERraw]],(FIND(",",Table7[[#This Row],[PLAYERraw]],1)-1))</f>
        <v>Matthew Fleischhacker</v>
      </c>
      <c r="C253" t="s">
        <v>1206</v>
      </c>
    </row>
    <row r="254" spans="1:3" x14ac:dyDescent="0.25">
      <c r="A254" t="str">
        <f>LEFT(Table7[[#This Row],[PLAYERraw]],(FIND(",",Table7[[#This Row],[PLAYERraw]],1)+1)) &amp; LEFT(RIGHT(Table7[[#This Row],[PLAYERraw]],LEN(Table7[[#This Row],[PLAYERraw]])-(FIND(",",Table7[[#This Row],[PLAYERraw]])+1)),1)</f>
        <v>Forrest, A</v>
      </c>
      <c r="B254" t="str">
        <f>RIGHT(Table7[[#This Row],[PLAYERraw]],LEN(Table7[[#This Row],[PLAYERraw]])-(FIND(",",Table7[[#This Row],[PLAYERraw]])+1)) &amp; " " &amp; LEFT(Table7[[#This Row],[PLAYERraw]],(FIND(",",Table7[[#This Row],[PLAYERraw]],1)-1))</f>
        <v>Aaron Forrest</v>
      </c>
      <c r="C254" t="s">
        <v>1451</v>
      </c>
    </row>
    <row r="255" spans="1:3" x14ac:dyDescent="0.25">
      <c r="A255" t="str">
        <f>LEFT(Table7[[#This Row],[PLAYERraw]],(FIND(",",Table7[[#This Row],[PLAYERraw]],1)+1)) &amp; LEFT(RIGHT(Table7[[#This Row],[PLAYERraw]],LEN(Table7[[#This Row],[PLAYERraw]])-(FIND(",",Table7[[#This Row],[PLAYERraw]])+1)),1)</f>
        <v>Fowler, M</v>
      </c>
      <c r="B255" t="str">
        <f>RIGHT(Table7[[#This Row],[PLAYERraw]],LEN(Table7[[#This Row],[PLAYERraw]])-(FIND(",",Table7[[#This Row],[PLAYERraw]])+1)) &amp; " " &amp; LEFT(Table7[[#This Row],[PLAYERraw]],(FIND(",",Table7[[#This Row],[PLAYERraw]],1)-1))</f>
        <v>Michael Fowler</v>
      </c>
      <c r="C255" t="s">
        <v>399</v>
      </c>
    </row>
    <row r="256" spans="1:3" x14ac:dyDescent="0.25">
      <c r="A256" t="str">
        <f>LEFT(Table7[[#This Row],[PLAYERraw]],(FIND(",",Table7[[#This Row],[PLAYERraw]],1)+1)) &amp; LEFT(RIGHT(Table7[[#This Row],[PLAYERraw]],LEN(Table7[[#This Row],[PLAYERraw]])-(FIND(",",Table7[[#This Row],[PLAYERraw]])+1)),1)</f>
        <v>Fox, C</v>
      </c>
      <c r="B256" t="str">
        <f>RIGHT(Table7[[#This Row],[PLAYERraw]],LEN(Table7[[#This Row],[PLAYERraw]])-(FIND(",",Table7[[#This Row],[PLAYERraw]])+1)) &amp; " " &amp; LEFT(Table7[[#This Row],[PLAYERraw]],(FIND(",",Table7[[#This Row],[PLAYERraw]],1)-1))</f>
        <v>Chad Fox</v>
      </c>
      <c r="C256" t="s">
        <v>1172</v>
      </c>
    </row>
    <row r="257" spans="1:3" x14ac:dyDescent="0.25">
      <c r="A257" t="str">
        <f>LEFT(Table7[[#This Row],[PLAYERraw]],(FIND(",",Table7[[#This Row],[PLAYERraw]],1)+1)) &amp; LEFT(RIGHT(Table7[[#This Row],[PLAYERraw]],LEN(Table7[[#This Row],[PLAYERraw]])-(FIND(",",Table7[[#This Row],[PLAYERraw]])+1)),1)</f>
        <v>Frahm, T</v>
      </c>
      <c r="B257" t="str">
        <f>RIGHT(Table7[[#This Row],[PLAYERraw]],LEN(Table7[[#This Row],[PLAYERraw]])-(FIND(",",Table7[[#This Row],[PLAYERraw]])+1)) &amp; " " &amp; LEFT(Table7[[#This Row],[PLAYERraw]],(FIND(",",Table7[[#This Row],[PLAYERraw]],1)-1))</f>
        <v>Trey Frahm</v>
      </c>
      <c r="C257" t="s">
        <v>824</v>
      </c>
    </row>
    <row r="258" spans="1:3" x14ac:dyDescent="0.25">
      <c r="A258" s="5" t="str">
        <f>LEFT(Table7[[#This Row],[PLAYERraw]],(FIND(",",Table7[[#This Row],[PLAYERraw]],1)+1)) &amp; LEFT(RIGHT(Table7[[#This Row],[PLAYERraw]],LEN(Table7[[#This Row],[PLAYERraw]])-(FIND(",",Table7[[#This Row],[PLAYERraw]])+1)),1)</f>
        <v>Frazier, C</v>
      </c>
      <c r="B258" t="str">
        <f>RIGHT(Table7[[#This Row],[PLAYERraw]],LEN(Table7[[#This Row],[PLAYERraw]])-(FIND(",",Table7[[#This Row],[PLAYERraw]])+1)) &amp; " " &amp; LEFT(Table7[[#This Row],[PLAYERraw]],(FIND(",",Table7[[#This Row],[PLAYERraw]],1)-1))</f>
        <v>Carson Frazier</v>
      </c>
      <c r="C258" t="s">
        <v>3167</v>
      </c>
    </row>
    <row r="259" spans="1:3" x14ac:dyDescent="0.25">
      <c r="A259" t="str">
        <f>LEFT(Table7[[#This Row],[PLAYERraw]],(FIND(",",Table7[[#This Row],[PLAYERraw]],1)+1)) &amp; LEFT(RIGHT(Table7[[#This Row],[PLAYERraw]],LEN(Table7[[#This Row],[PLAYERraw]])-(FIND(",",Table7[[#This Row],[PLAYERraw]])+1)),1)</f>
        <v>Frechette, A</v>
      </c>
      <c r="B259" t="str">
        <f>RIGHT(Table7[[#This Row],[PLAYERraw]],LEN(Table7[[#This Row],[PLAYERraw]])-(FIND(",",Table7[[#This Row],[PLAYERraw]])+1)) &amp; " " &amp; LEFT(Table7[[#This Row],[PLAYERraw]],(FIND(",",Table7[[#This Row],[PLAYERraw]],1)-1))</f>
        <v>Anthony Frechette</v>
      </c>
      <c r="C259" t="s">
        <v>353</v>
      </c>
    </row>
    <row r="260" spans="1:3" x14ac:dyDescent="0.25">
      <c r="A260" t="str">
        <f>LEFT(Table7[[#This Row],[PLAYERraw]],(FIND(",",Table7[[#This Row],[PLAYERraw]],1)+1)) &amp; LEFT(RIGHT(Table7[[#This Row],[PLAYERraw]],LEN(Table7[[#This Row],[PLAYERraw]])-(FIND(",",Table7[[#This Row],[PLAYERraw]])+1)),1)</f>
        <v>Frederick, C</v>
      </c>
      <c r="B260" t="str">
        <f>RIGHT(Table7[[#This Row],[PLAYERraw]],LEN(Table7[[#This Row],[PLAYERraw]])-(FIND(",",Table7[[#This Row],[PLAYERraw]])+1)) &amp; " " &amp; LEFT(Table7[[#This Row],[PLAYERraw]],(FIND(",",Table7[[#This Row],[PLAYERraw]],1)-1))</f>
        <v>Cam Frederick</v>
      </c>
      <c r="C260" t="s">
        <v>190</v>
      </c>
    </row>
    <row r="261" spans="1:3" x14ac:dyDescent="0.25">
      <c r="A261" t="str">
        <f>LEFT(Table7[[#This Row],[PLAYERraw]],(FIND(",",Table7[[#This Row],[PLAYERraw]],1)+1)) &amp; LEFT(RIGHT(Table7[[#This Row],[PLAYERraw]],LEN(Table7[[#This Row],[PLAYERraw]])-(FIND(",",Table7[[#This Row],[PLAYERraw]])+1)),1)</f>
        <v>Freeman, D</v>
      </c>
      <c r="B261" t="str">
        <f>RIGHT(Table7[[#This Row],[PLAYERraw]],LEN(Table7[[#This Row],[PLAYERraw]])-(FIND(",",Table7[[#This Row],[PLAYERraw]])+1)) &amp; " " &amp; LEFT(Table7[[#This Row],[PLAYERraw]],(FIND(",",Table7[[#This Row],[PLAYERraw]],1)-1))</f>
        <v>Dylan Freeman</v>
      </c>
      <c r="C261" t="s">
        <v>484</v>
      </c>
    </row>
    <row r="262" spans="1:3" x14ac:dyDescent="0.25">
      <c r="A262" t="str">
        <f>LEFT(Table7[[#This Row],[PLAYERraw]],(FIND(",",Table7[[#This Row],[PLAYERraw]],1)+1)) &amp; LEFT(RIGHT(Table7[[#This Row],[PLAYERraw]],LEN(Table7[[#This Row],[PLAYERraw]])-(FIND(",",Table7[[#This Row],[PLAYERraw]])+1)),1)</f>
        <v>Gainey, B</v>
      </c>
      <c r="B262" t="str">
        <f>RIGHT(Table7[[#This Row],[PLAYERraw]],LEN(Table7[[#This Row],[PLAYERraw]])-(FIND(",",Table7[[#This Row],[PLAYERraw]])+1)) &amp; " " &amp; LEFT(Table7[[#This Row],[PLAYERraw]],(FIND(",",Table7[[#This Row],[PLAYERraw]],1)-1))</f>
        <v>Brayden Gainey</v>
      </c>
      <c r="C262" t="s">
        <v>1375</v>
      </c>
    </row>
    <row r="263" spans="1:3" x14ac:dyDescent="0.25">
      <c r="A263" t="str">
        <f>LEFT(Table7[[#This Row],[PLAYERraw]],(FIND(",",Table7[[#This Row],[PLAYERraw]],1)+1)) &amp; LEFT(RIGHT(Table7[[#This Row],[PLAYERraw]],LEN(Table7[[#This Row],[PLAYERraw]])-(FIND(",",Table7[[#This Row],[PLAYERraw]])+1)),1)</f>
        <v>Galindez, A</v>
      </c>
      <c r="B263" t="str">
        <f>RIGHT(Table7[[#This Row],[PLAYERraw]],LEN(Table7[[#This Row],[PLAYERraw]])-(FIND(",",Table7[[#This Row],[PLAYERraw]])+1)) &amp; " " &amp; LEFT(Table7[[#This Row],[PLAYERraw]],(FIND(",",Table7[[#This Row],[PLAYERraw]],1)-1))</f>
        <v>Angel Galindez</v>
      </c>
      <c r="C263" t="s">
        <v>771</v>
      </c>
    </row>
    <row r="264" spans="1:3" x14ac:dyDescent="0.25">
      <c r="A264" t="str">
        <f>LEFT(Table7[[#This Row],[PLAYERraw]],(FIND(",",Table7[[#This Row],[PLAYERraw]],1)+1)) &amp; LEFT(RIGHT(Table7[[#This Row],[PLAYERraw]],LEN(Table7[[#This Row],[PLAYERraw]])-(FIND(",",Table7[[#This Row],[PLAYERraw]])+1)),1)</f>
        <v>Gallant, C</v>
      </c>
      <c r="B264" t="str">
        <f>RIGHT(Table7[[#This Row],[PLAYERraw]],LEN(Table7[[#This Row],[PLAYERraw]])-(FIND(",",Table7[[#This Row],[PLAYERraw]])+1)) &amp; " " &amp; LEFT(Table7[[#This Row],[PLAYERraw]],(FIND(",",Table7[[#This Row],[PLAYERraw]],1)-1))</f>
        <v>Caleb Gallant</v>
      </c>
      <c r="C264" t="s">
        <v>142</v>
      </c>
    </row>
    <row r="265" spans="1:3" x14ac:dyDescent="0.25">
      <c r="A265" t="str">
        <f>LEFT(Table7[[#This Row],[PLAYERraw]],(FIND(",",Table7[[#This Row],[PLAYERraw]],1)+1)) &amp; LEFT(RIGHT(Table7[[#This Row],[PLAYERraw]],LEN(Table7[[#This Row],[PLAYERraw]])-(FIND(",",Table7[[#This Row],[PLAYERraw]])+1)),1)</f>
        <v>Gallant, R</v>
      </c>
      <c r="B265" t="str">
        <f>RIGHT(Table7[[#This Row],[PLAYERraw]],LEN(Table7[[#This Row],[PLAYERraw]])-(FIND(",",Table7[[#This Row],[PLAYERraw]])+1)) &amp; " " &amp; LEFT(Table7[[#This Row],[PLAYERraw]],(FIND(",",Table7[[#This Row],[PLAYERraw]],1)-1))</f>
        <v>Reed Gallant</v>
      </c>
      <c r="C265" t="s">
        <v>326</v>
      </c>
    </row>
    <row r="266" spans="1:3" x14ac:dyDescent="0.25">
      <c r="A266" t="str">
        <f>LEFT(Table7[[#This Row],[PLAYERraw]],(FIND(",",Table7[[#This Row],[PLAYERraw]],1)+1)) &amp; LEFT(RIGHT(Table7[[#This Row],[PLAYERraw]],LEN(Table7[[#This Row],[PLAYERraw]])-(FIND(",",Table7[[#This Row],[PLAYERraw]])+1)),1)</f>
        <v>Gann, M</v>
      </c>
      <c r="B266" t="str">
        <f>RIGHT(Table7[[#This Row],[PLAYERraw]],LEN(Table7[[#This Row],[PLAYERraw]])-(FIND(",",Table7[[#This Row],[PLAYERraw]])+1)) &amp; " " &amp; LEFT(Table7[[#This Row],[PLAYERraw]],(FIND(",",Table7[[#This Row],[PLAYERraw]],1)-1))</f>
        <v>Mccray Gann</v>
      </c>
      <c r="C266" t="s">
        <v>602</v>
      </c>
    </row>
    <row r="267" spans="1:3" x14ac:dyDescent="0.25">
      <c r="A267" t="str">
        <f>LEFT(Table7[[#This Row],[PLAYERraw]],(FIND(",",Table7[[#This Row],[PLAYERraw]],1)+1)) &amp; LEFT(RIGHT(Table7[[#This Row],[PLAYERraw]],LEN(Table7[[#This Row],[PLAYERraw]])-(FIND(",",Table7[[#This Row],[PLAYERraw]])+1)),1)</f>
        <v>Garcia, D</v>
      </c>
      <c r="B267" t="str">
        <f>RIGHT(Table7[[#This Row],[PLAYERraw]],LEN(Table7[[#This Row],[PLAYERraw]])-(FIND(",",Table7[[#This Row],[PLAYERraw]])+1)) &amp; " " &amp; LEFT(Table7[[#This Row],[PLAYERraw]],(FIND(",",Table7[[#This Row],[PLAYERraw]],1)-1))</f>
        <v>Donovan Garcia</v>
      </c>
      <c r="C267" t="s">
        <v>1951</v>
      </c>
    </row>
    <row r="268" spans="1:3" x14ac:dyDescent="0.25">
      <c r="A268" t="str">
        <f>LEFT(Table7[[#This Row],[PLAYERraw]],(FIND(",",Table7[[#This Row],[PLAYERraw]],1)+1)) &amp; LEFT(RIGHT(Table7[[#This Row],[PLAYERraw]],LEN(Table7[[#This Row],[PLAYERraw]])-(FIND(",",Table7[[#This Row],[PLAYERraw]])+1)),1)</f>
        <v>Garcia, H</v>
      </c>
      <c r="B268" t="str">
        <f>RIGHT(Table7[[#This Row],[PLAYERraw]],LEN(Table7[[#This Row],[PLAYERraw]])-(FIND(",",Table7[[#This Row],[PLAYERraw]])+1)) &amp; " " &amp; LEFT(Table7[[#This Row],[PLAYERraw]],(FIND(",",Table7[[#This Row],[PLAYERraw]],1)-1))</f>
        <v>Hector Garcia</v>
      </c>
      <c r="C268" t="s">
        <v>705</v>
      </c>
    </row>
    <row r="269" spans="1:3" x14ac:dyDescent="0.25">
      <c r="A269" t="str">
        <f>LEFT(Table7[[#This Row],[PLAYERraw]],(FIND(",",Table7[[#This Row],[PLAYERraw]],1)+1)) &amp; LEFT(RIGHT(Table7[[#This Row],[PLAYERraw]],LEN(Table7[[#This Row],[PLAYERraw]])-(FIND(",",Table7[[#This Row],[PLAYERraw]])+1)),1)</f>
        <v>Garcia, T</v>
      </c>
      <c r="B269" t="str">
        <f>RIGHT(Table7[[#This Row],[PLAYERraw]],LEN(Table7[[#This Row],[PLAYERraw]])-(FIND(",",Table7[[#This Row],[PLAYERraw]])+1)) &amp; " " &amp; LEFT(Table7[[#This Row],[PLAYERraw]],(FIND(",",Table7[[#This Row],[PLAYERraw]],1)-1))</f>
        <v>Tristin Garcia</v>
      </c>
      <c r="C269" t="s">
        <v>440</v>
      </c>
    </row>
    <row r="270" spans="1:3" x14ac:dyDescent="0.25">
      <c r="A270" t="str">
        <f>LEFT(Table7[[#This Row],[PLAYERraw]],(FIND(",",Table7[[#This Row],[PLAYERraw]],1)+1)) &amp; LEFT(RIGHT(Table7[[#This Row],[PLAYERraw]],LEN(Table7[[#This Row],[PLAYERraw]])-(FIND(",",Table7[[#This Row],[PLAYERraw]])+1)),1)</f>
        <v>Garczynski, R</v>
      </c>
      <c r="B270" t="str">
        <f>RIGHT(Table7[[#This Row],[PLAYERraw]],LEN(Table7[[#This Row],[PLAYERraw]])-(FIND(",",Table7[[#This Row],[PLAYERraw]])+1)) &amp; " " &amp; LEFT(Table7[[#This Row],[PLAYERraw]],(FIND(",",Table7[[#This Row],[PLAYERraw]],1)-1))</f>
        <v>Riley Garczynski</v>
      </c>
      <c r="C270" t="s">
        <v>773</v>
      </c>
    </row>
    <row r="271" spans="1:3" x14ac:dyDescent="0.25">
      <c r="A271" t="str">
        <f>LEFT(Table7[[#This Row],[PLAYERraw]],(FIND(",",Table7[[#This Row],[PLAYERraw]],1)+1)) &amp; LEFT(RIGHT(Table7[[#This Row],[PLAYERraw]],LEN(Table7[[#This Row],[PLAYERraw]])-(FIND(",",Table7[[#This Row],[PLAYERraw]])+1)),1)</f>
        <v>Gaudreau, Z</v>
      </c>
      <c r="B271" t="str">
        <f>RIGHT(Table7[[#This Row],[PLAYERraw]],LEN(Table7[[#This Row],[PLAYERraw]])-(FIND(",",Table7[[#This Row],[PLAYERraw]])+1)) &amp; " " &amp; LEFT(Table7[[#This Row],[PLAYERraw]],(FIND(",",Table7[[#This Row],[PLAYERraw]],1)-1))</f>
        <v>Zachary Gaudreau</v>
      </c>
      <c r="C271" t="s">
        <v>329</v>
      </c>
    </row>
    <row r="272" spans="1:3" x14ac:dyDescent="0.25">
      <c r="A272" t="str">
        <f>LEFT(Table7[[#This Row],[PLAYERraw]],(FIND(",",Table7[[#This Row],[PLAYERraw]],1)+1)) &amp; LEFT(RIGHT(Table7[[#This Row],[PLAYERraw]],LEN(Table7[[#This Row],[PLAYERraw]])-(FIND(",",Table7[[#This Row],[PLAYERraw]])+1)),1)</f>
        <v>Gazdar, J</v>
      </c>
      <c r="B272" t="str">
        <f>RIGHT(Table7[[#This Row],[PLAYERraw]],LEN(Table7[[#This Row],[PLAYERraw]])-(FIND(",",Table7[[#This Row],[PLAYERraw]])+1)) &amp; " " &amp; LEFT(Table7[[#This Row],[PLAYERraw]],(FIND(",",Table7[[#This Row],[PLAYERraw]],1)-1))</f>
        <v>Jon Jon Gazdar</v>
      </c>
      <c r="C272" t="s">
        <v>775</v>
      </c>
    </row>
    <row r="273" spans="1:3" x14ac:dyDescent="0.25">
      <c r="A273" t="str">
        <f>LEFT(Table7[[#This Row],[PLAYERraw]],(FIND(",",Table7[[#This Row],[PLAYERraw]],1)+1)) &amp; LEFT(RIGHT(Table7[[#This Row],[PLAYERraw]],LEN(Table7[[#This Row],[PLAYERraw]])-(FIND(",",Table7[[#This Row],[PLAYERraw]])+1)),1)</f>
        <v>Gearding, K</v>
      </c>
      <c r="B273" t="str">
        <f>RIGHT(Table7[[#This Row],[PLAYERraw]],LEN(Table7[[#This Row],[PLAYERraw]])-(FIND(",",Table7[[#This Row],[PLAYERraw]])+1)) &amp; " " &amp; LEFT(Table7[[#This Row],[PLAYERraw]],(FIND(",",Table7[[#This Row],[PLAYERraw]],1)-1))</f>
        <v>Kyle Gearding</v>
      </c>
      <c r="C273" t="s">
        <v>708</v>
      </c>
    </row>
    <row r="274" spans="1:3" x14ac:dyDescent="0.25">
      <c r="A274" t="str">
        <f>LEFT(Table7[[#This Row],[PLAYERraw]],(FIND(",",Table7[[#This Row],[PLAYERraw]],1)+1)) &amp; LEFT(RIGHT(Table7[[#This Row],[PLAYERraw]],LEN(Table7[[#This Row],[PLAYERraw]])-(FIND(",",Table7[[#This Row],[PLAYERraw]])+1)),1)</f>
        <v>Gebb, J</v>
      </c>
      <c r="B274" t="str">
        <f>RIGHT(Table7[[#This Row],[PLAYERraw]],LEN(Table7[[#This Row],[PLAYERraw]])-(FIND(",",Table7[[#This Row],[PLAYERraw]])+1)) &amp; " " &amp; LEFT(Table7[[#This Row],[PLAYERraw]],(FIND(",",Table7[[#This Row],[PLAYERraw]],1)-1))</f>
        <v>Jake Gebb</v>
      </c>
      <c r="C274" t="s">
        <v>827</v>
      </c>
    </row>
    <row r="275" spans="1:3" x14ac:dyDescent="0.25">
      <c r="A275" t="str">
        <f>LEFT(Table7[[#This Row],[PLAYERraw]],(FIND(",",Table7[[#This Row],[PLAYERraw]],1)+1)) &amp; LEFT(RIGHT(Table7[[#This Row],[PLAYERraw]],LEN(Table7[[#This Row],[PLAYERraw]])-(FIND(",",Table7[[#This Row],[PLAYERraw]])+1)),1)</f>
        <v>Gehring, J</v>
      </c>
      <c r="B275" t="str">
        <f>RIGHT(Table7[[#This Row],[PLAYERraw]],LEN(Table7[[#This Row],[PLAYERraw]])-(FIND(",",Table7[[#This Row],[PLAYERraw]])+1)) &amp; " " &amp; LEFT(Table7[[#This Row],[PLAYERraw]],(FIND(",",Table7[[#This Row],[PLAYERraw]],1)-1))</f>
        <v>Jacob Gehring</v>
      </c>
      <c r="C275" t="s">
        <v>605</v>
      </c>
    </row>
    <row r="276" spans="1:3" x14ac:dyDescent="0.25">
      <c r="A276" t="str">
        <f>LEFT(Table7[[#This Row],[PLAYERraw]],(FIND(",",Table7[[#This Row],[PLAYERraw]],1)+1)) &amp; LEFT(RIGHT(Table7[[#This Row],[PLAYERraw]],LEN(Table7[[#This Row],[PLAYERraw]])-(FIND(",",Table7[[#This Row],[PLAYERraw]])+1)),1)</f>
        <v>Getz, J</v>
      </c>
      <c r="B276" t="str">
        <f>RIGHT(Table7[[#This Row],[PLAYERraw]],LEN(Table7[[#This Row],[PLAYERraw]])-(FIND(",",Table7[[#This Row],[PLAYERraw]])+1)) &amp; " " &amp; LEFT(Table7[[#This Row],[PLAYERraw]],(FIND(",",Table7[[#This Row],[PLAYERraw]],1)-1))</f>
        <v>Josh Getz</v>
      </c>
      <c r="C276" t="s">
        <v>1954</v>
      </c>
    </row>
    <row r="277" spans="1:3" x14ac:dyDescent="0.25">
      <c r="A277" t="str">
        <f>LEFT(Table7[[#This Row],[PLAYERraw]],(FIND(",",Table7[[#This Row],[PLAYERraw]],1)+1)) &amp; LEFT(RIGHT(Table7[[#This Row],[PLAYERraw]],LEN(Table7[[#This Row],[PLAYERraw]])-(FIND(",",Table7[[#This Row],[PLAYERraw]])+1)),1)</f>
        <v>Gibbs, I</v>
      </c>
      <c r="B277" t="str">
        <f>RIGHT(Table7[[#This Row],[PLAYERraw]],LEN(Table7[[#This Row],[PLAYERraw]])-(FIND(",",Table7[[#This Row],[PLAYERraw]])+1)) &amp; " " &amp; LEFT(Table7[[#This Row],[PLAYERraw]],(FIND(",",Table7[[#This Row],[PLAYERraw]],1)-1))</f>
        <v>Isaiah Gibbs</v>
      </c>
      <c r="C277" t="s">
        <v>1968</v>
      </c>
    </row>
    <row r="278" spans="1:3" x14ac:dyDescent="0.25">
      <c r="A278" t="str">
        <f>LEFT(Table7[[#This Row],[PLAYERraw]],(FIND(",",Table7[[#This Row],[PLAYERraw]],1)+1)) &amp; LEFT(RIGHT(Table7[[#This Row],[PLAYERraw]],LEN(Table7[[#This Row],[PLAYERraw]])-(FIND(",",Table7[[#This Row],[PLAYERraw]])+1)),1)</f>
        <v>Gilley, C</v>
      </c>
      <c r="B278" t="str">
        <f>RIGHT(Table7[[#This Row],[PLAYERraw]],LEN(Table7[[#This Row],[PLAYERraw]])-(FIND(",",Table7[[#This Row],[PLAYERraw]])+1)) &amp; " " &amp; LEFT(Table7[[#This Row],[PLAYERraw]],(FIND(",",Table7[[#This Row],[PLAYERraw]],1)-1))</f>
        <v>Cole Gilley</v>
      </c>
      <c r="C278" t="s">
        <v>607</v>
      </c>
    </row>
    <row r="279" spans="1:3" x14ac:dyDescent="0.25">
      <c r="A279" t="str">
        <f>LEFT(Table7[[#This Row],[PLAYERraw]],(FIND(",",Table7[[#This Row],[PLAYERraw]],1)+1)) &amp; LEFT(RIGHT(Table7[[#This Row],[PLAYERraw]],LEN(Table7[[#This Row],[PLAYERraw]])-(FIND(",",Table7[[#This Row],[PLAYERraw]])+1)),1)</f>
        <v>Glascoe, L</v>
      </c>
      <c r="B279" t="str">
        <f>RIGHT(Table7[[#This Row],[PLAYERraw]],LEN(Table7[[#This Row],[PLAYERraw]])-(FIND(",",Table7[[#This Row],[PLAYERraw]])+1)) &amp; " " &amp; LEFT(Table7[[#This Row],[PLAYERraw]],(FIND(",",Table7[[#This Row],[PLAYERraw]],1)-1))</f>
        <v>Luke Glascoe</v>
      </c>
      <c r="C279" t="s">
        <v>92</v>
      </c>
    </row>
    <row r="280" spans="1:3" x14ac:dyDescent="0.25">
      <c r="A280" t="str">
        <f>LEFT(Table7[[#This Row],[PLAYERraw]],(FIND(",",Table7[[#This Row],[PLAYERraw]],1)+1)) &amp; LEFT(RIGHT(Table7[[#This Row],[PLAYERraw]],LEN(Table7[[#This Row],[PLAYERraw]])-(FIND(",",Table7[[#This Row],[PLAYERraw]])+1)),1)</f>
        <v>Glassey, J</v>
      </c>
      <c r="B280" t="str">
        <f>RIGHT(Table7[[#This Row],[PLAYERraw]],LEN(Table7[[#This Row],[PLAYERraw]])-(FIND(",",Table7[[#This Row],[PLAYERraw]])+1)) &amp; " " &amp; LEFT(Table7[[#This Row],[PLAYERraw]],(FIND(",",Table7[[#This Row],[PLAYERraw]],1)-1))</f>
        <v>Joe Glassey</v>
      </c>
      <c r="C280" t="s">
        <v>923</v>
      </c>
    </row>
    <row r="281" spans="1:3" x14ac:dyDescent="0.25">
      <c r="A281" t="str">
        <f>LEFT(Table7[[#This Row],[PLAYERraw]],(FIND(",",Table7[[#This Row],[PLAYERraw]],1)+1)) &amp; LEFT(RIGHT(Table7[[#This Row],[PLAYERraw]],LEN(Table7[[#This Row],[PLAYERraw]])-(FIND(",",Table7[[#This Row],[PLAYERraw]])+1)),1)</f>
        <v>Glenos, D</v>
      </c>
      <c r="B281" t="str">
        <f>RIGHT(Table7[[#This Row],[PLAYERraw]],LEN(Table7[[#This Row],[PLAYERraw]])-(FIND(",",Table7[[#This Row],[PLAYERraw]])+1)) &amp; " " &amp; LEFT(Table7[[#This Row],[PLAYERraw]],(FIND(",",Table7[[#This Row],[PLAYERraw]],1)-1))</f>
        <v>Danny Glenos</v>
      </c>
      <c r="C281" t="s">
        <v>1378</v>
      </c>
    </row>
    <row r="282" spans="1:3" x14ac:dyDescent="0.25">
      <c r="A282" t="str">
        <f>LEFT(Table7[[#This Row],[PLAYERraw]],(FIND(",",Table7[[#This Row],[PLAYERraw]],1)+1)) &amp; LEFT(RIGHT(Table7[[#This Row],[PLAYERraw]],LEN(Table7[[#This Row],[PLAYERraw]])-(FIND(",",Table7[[#This Row],[PLAYERraw]])+1)),1)</f>
        <v>Goldensoph, A</v>
      </c>
      <c r="B282" t="str">
        <f>RIGHT(Table7[[#This Row],[PLAYERraw]],LEN(Table7[[#This Row],[PLAYERraw]])-(FIND(",",Table7[[#This Row],[PLAYERraw]])+1)) &amp; " " &amp; LEFT(Table7[[#This Row],[PLAYERraw]],(FIND(",",Table7[[#This Row],[PLAYERraw]],1)-1))</f>
        <v>Avery Goldensoph</v>
      </c>
      <c r="C282" t="s">
        <v>1452</v>
      </c>
    </row>
    <row r="283" spans="1:3" x14ac:dyDescent="0.25">
      <c r="A283" t="str">
        <f>LEFT(Table7[[#This Row],[PLAYERraw]],(FIND(",",Table7[[#This Row],[PLAYERraw]],1)+1)) &amp; LEFT(RIGHT(Table7[[#This Row],[PLAYERraw]],LEN(Table7[[#This Row],[PLAYERraw]])-(FIND(",",Table7[[#This Row],[PLAYERraw]])+1)),1)</f>
        <v>Goldstein, J</v>
      </c>
      <c r="B283" t="str">
        <f>RIGHT(Table7[[#This Row],[PLAYERraw]],LEN(Table7[[#This Row],[PLAYERraw]])-(FIND(",",Table7[[#This Row],[PLAYERraw]])+1)) &amp; " " &amp; LEFT(Table7[[#This Row],[PLAYERraw]],(FIND(",",Table7[[#This Row],[PLAYERraw]],1)-1))</f>
        <v>Justin Goldstein</v>
      </c>
      <c r="C283" t="s">
        <v>30</v>
      </c>
    </row>
    <row r="284" spans="1:3" x14ac:dyDescent="0.25">
      <c r="A284" t="str">
        <f>LEFT(Table7[[#This Row],[PLAYERraw]],(FIND(",",Table7[[#This Row],[PLAYERraw]],1)+1)) &amp; LEFT(RIGHT(Table7[[#This Row],[PLAYERraw]],LEN(Table7[[#This Row],[PLAYERraw]])-(FIND(",",Table7[[#This Row],[PLAYERraw]])+1)),1)</f>
        <v>Gomez Jr, R</v>
      </c>
      <c r="B284" t="str">
        <f>RIGHT(Table7[[#This Row],[PLAYERraw]],LEN(Table7[[#This Row],[PLAYERraw]])-(FIND(",",Table7[[#This Row],[PLAYERraw]])+1)) &amp; " " &amp; LEFT(Table7[[#This Row],[PLAYERraw]],(FIND(",",Table7[[#This Row],[PLAYERraw]],1)-1))</f>
        <v>Rafael Gomez Jr</v>
      </c>
      <c r="C284" t="s">
        <v>1971</v>
      </c>
    </row>
    <row r="285" spans="1:3" x14ac:dyDescent="0.25">
      <c r="A285" t="str">
        <f>LEFT(Table7[[#This Row],[PLAYERraw]],(FIND(",",Table7[[#This Row],[PLAYERraw]],1)+1)) &amp; LEFT(RIGHT(Table7[[#This Row],[PLAYERraw]],LEN(Table7[[#This Row],[PLAYERraw]])-(FIND(",",Table7[[#This Row],[PLAYERraw]])+1)),1)</f>
        <v>Gorecki, B</v>
      </c>
      <c r="B285" t="str">
        <f>RIGHT(Table7[[#This Row],[PLAYERraw]],LEN(Table7[[#This Row],[PLAYERraw]])-(FIND(",",Table7[[#This Row],[PLAYERraw]])+1)) &amp; " " &amp; LEFT(Table7[[#This Row],[PLAYERraw]],(FIND(",",Table7[[#This Row],[PLAYERraw]],1)-1))</f>
        <v>Brayden Gorecki</v>
      </c>
      <c r="C285" t="s">
        <v>648</v>
      </c>
    </row>
    <row r="286" spans="1:3" x14ac:dyDescent="0.25">
      <c r="A286" s="5" t="str">
        <f>LEFT(Table7[[#This Row],[PLAYERraw]],(FIND(",",Table7[[#This Row],[PLAYERraw]],1)+1)) &amp; LEFT(RIGHT(Table7[[#This Row],[PLAYERraw]],LEN(Table7[[#This Row],[PLAYERraw]])-(FIND(",",Table7[[#This Row],[PLAYERraw]])+1)),1)</f>
        <v>Gorgen, G</v>
      </c>
      <c r="B286" t="str">
        <f>RIGHT(Table7[[#This Row],[PLAYERraw]],LEN(Table7[[#This Row],[PLAYERraw]])-(FIND(",",Table7[[#This Row],[PLAYERraw]])+1)) &amp; " " &amp; LEFT(Table7[[#This Row],[PLAYERraw]],(FIND(",",Table7[[#This Row],[PLAYERraw]],1)-1))</f>
        <v>Grady Gorgen</v>
      </c>
      <c r="C286" t="s">
        <v>3133</v>
      </c>
    </row>
    <row r="287" spans="1:3" x14ac:dyDescent="0.25">
      <c r="A287" t="str">
        <f>LEFT(Table7[[#This Row],[PLAYERraw]],(FIND(",",Table7[[#This Row],[PLAYERraw]],1)+1)) &amp; LEFT(RIGHT(Table7[[#This Row],[PLAYERraw]],LEN(Table7[[#This Row],[PLAYERraw]])-(FIND(",",Table7[[#This Row],[PLAYERraw]])+1)),1)</f>
        <v>Gotto, D</v>
      </c>
      <c r="B287" t="str">
        <f>RIGHT(Table7[[#This Row],[PLAYERraw]],LEN(Table7[[#This Row],[PLAYERraw]])-(FIND(",",Table7[[#This Row],[PLAYERraw]])+1)) &amp; " " &amp; LEFT(Table7[[#This Row],[PLAYERraw]],(FIND(",",Table7[[#This Row],[PLAYERraw]],1)-1))</f>
        <v>Dylan Gotto</v>
      </c>
      <c r="C287" t="s">
        <v>1535</v>
      </c>
    </row>
    <row r="288" spans="1:3" x14ac:dyDescent="0.25">
      <c r="A288" t="str">
        <f>LEFT(Table7[[#This Row],[PLAYERraw]],(FIND(",",Table7[[#This Row],[PLAYERraw]],1)+1)) &amp; LEFT(RIGHT(Table7[[#This Row],[PLAYERraw]],LEN(Table7[[#This Row],[PLAYERraw]])-(FIND(",",Table7[[#This Row],[PLAYERraw]])+1)),1)</f>
        <v>Grabanski, J</v>
      </c>
      <c r="B288" t="str">
        <f>RIGHT(Table7[[#This Row],[PLAYERraw]],LEN(Table7[[#This Row],[PLAYERraw]])-(FIND(",",Table7[[#This Row],[PLAYERraw]])+1)) &amp; " " &amp; LEFT(Table7[[#This Row],[PLAYERraw]],(FIND(",",Table7[[#This Row],[PLAYERraw]],1)-1))</f>
        <v>Joey Grabanski</v>
      </c>
      <c r="C288" t="s">
        <v>1956</v>
      </c>
    </row>
    <row r="289" spans="1:3" x14ac:dyDescent="0.25">
      <c r="A289" t="str">
        <f>LEFT(Table7[[#This Row],[PLAYERraw]],(FIND(",",Table7[[#This Row],[PLAYERraw]],1)+1)) &amp; LEFT(RIGHT(Table7[[#This Row],[PLAYERraw]],LEN(Table7[[#This Row],[PLAYERraw]])-(FIND(",",Table7[[#This Row],[PLAYERraw]])+1)),1)</f>
        <v>Grabosch, R</v>
      </c>
      <c r="B289" t="str">
        <f>RIGHT(Table7[[#This Row],[PLAYERraw]],LEN(Table7[[#This Row],[PLAYERraw]])-(FIND(",",Table7[[#This Row],[PLAYERraw]])+1)) &amp; " " &amp; LEFT(Table7[[#This Row],[PLAYERraw]],(FIND(",",Table7[[#This Row],[PLAYERraw]],1)-1))</f>
        <v>Ryan Grabosch</v>
      </c>
      <c r="C289" t="s">
        <v>1568</v>
      </c>
    </row>
    <row r="290" spans="1:3" x14ac:dyDescent="0.25">
      <c r="A290" s="5" t="str">
        <f>LEFT(Table7[[#This Row],[PLAYERraw]],(FIND(",",Table7[[#This Row],[PLAYERraw]],1)+1)) &amp; LEFT(RIGHT(Table7[[#This Row],[PLAYERraw]],LEN(Table7[[#This Row],[PLAYERraw]])-(FIND(",",Table7[[#This Row],[PLAYERraw]])+1)),1)</f>
        <v>Graves, J</v>
      </c>
      <c r="B290" t="str">
        <f>RIGHT(Table7[[#This Row],[PLAYERraw]],LEN(Table7[[#This Row],[PLAYERraw]])-(FIND(",",Table7[[#This Row],[PLAYERraw]])+1)) &amp; " " &amp; LEFT(Table7[[#This Row],[PLAYERraw]],(FIND(",",Table7[[#This Row],[PLAYERraw]],1)-1))</f>
        <v>Justin Graves</v>
      </c>
      <c r="C290" t="s">
        <v>3141</v>
      </c>
    </row>
    <row r="291" spans="1:3" x14ac:dyDescent="0.25">
      <c r="A291" t="str">
        <f>LEFT(Table7[[#This Row],[PLAYERraw]],(FIND(",",Table7[[#This Row],[PLAYERraw]],1)+1)) &amp; LEFT(RIGHT(Table7[[#This Row],[PLAYERraw]],LEN(Table7[[#This Row],[PLAYERraw]])-(FIND(",",Table7[[#This Row],[PLAYERraw]])+1)),1)</f>
        <v>Green, R</v>
      </c>
      <c r="B291" t="str">
        <f>RIGHT(Table7[[#This Row],[PLAYERraw]],LEN(Table7[[#This Row],[PLAYERraw]])-(FIND(",",Table7[[#This Row],[PLAYERraw]])+1)) &amp; " " &amp; LEFT(Table7[[#This Row],[PLAYERraw]],(FIND(",",Table7[[#This Row],[PLAYERraw]],1)-1))</f>
        <v>Ryan Green</v>
      </c>
      <c r="C291" t="s">
        <v>1297</v>
      </c>
    </row>
    <row r="292" spans="1:3" x14ac:dyDescent="0.25">
      <c r="A292" s="5" t="str">
        <f>LEFT(Table7[[#This Row],[PLAYERraw]],(FIND(",",Table7[[#This Row],[PLAYERraw]],1)+1)) &amp; LEFT(RIGHT(Table7[[#This Row],[PLAYERraw]],LEN(Table7[[#This Row],[PLAYERraw]])-(FIND(",",Table7[[#This Row],[PLAYERraw]])+1)),1)</f>
        <v>Gregersen, S</v>
      </c>
      <c r="B292" t="str">
        <f>RIGHT(Table7[[#This Row],[PLAYERraw]],LEN(Table7[[#This Row],[PLAYERraw]])-(FIND(",",Table7[[#This Row],[PLAYERraw]])+1)) &amp; " " &amp; LEFT(Table7[[#This Row],[PLAYERraw]],(FIND(",",Table7[[#This Row],[PLAYERraw]],1)-1))</f>
        <v>Simon Gregersen</v>
      </c>
      <c r="C292" t="s">
        <v>3114</v>
      </c>
    </row>
    <row r="293" spans="1:3" x14ac:dyDescent="0.25">
      <c r="A293" t="str">
        <f>LEFT(Table7[[#This Row],[PLAYERraw]],(FIND(",",Table7[[#This Row],[PLAYERraw]],1)+1)) &amp; LEFT(RIGHT(Table7[[#This Row],[PLAYERraw]],LEN(Table7[[#This Row],[PLAYERraw]])-(FIND(",",Table7[[#This Row],[PLAYERraw]])+1)),1)</f>
        <v>Gregory, S</v>
      </c>
      <c r="B293" t="str">
        <f>RIGHT(Table7[[#This Row],[PLAYERraw]],LEN(Table7[[#This Row],[PLAYERraw]])-(FIND(",",Table7[[#This Row],[PLAYERraw]])+1)) &amp; " " &amp; LEFT(Table7[[#This Row],[PLAYERraw]],(FIND(",",Table7[[#This Row],[PLAYERraw]],1)-1))</f>
        <v>Seneca Gregory</v>
      </c>
      <c r="C293" t="s">
        <v>402</v>
      </c>
    </row>
    <row r="294" spans="1:3" x14ac:dyDescent="0.25">
      <c r="A294" t="str">
        <f>LEFT(Table7[[#This Row],[PLAYERraw]],(FIND(",",Table7[[#This Row],[PLAYERraw]],1)+1)) &amp; LEFT(RIGHT(Table7[[#This Row],[PLAYERraw]],LEN(Table7[[#This Row],[PLAYERraw]])-(FIND(",",Table7[[#This Row],[PLAYERraw]])+1)),1)</f>
        <v>Greiner, C</v>
      </c>
      <c r="B294" t="str">
        <f>RIGHT(Table7[[#This Row],[PLAYERraw]],LEN(Table7[[#This Row],[PLAYERraw]])-(FIND(",",Table7[[#This Row],[PLAYERraw]])+1)) &amp; " " &amp; LEFT(Table7[[#This Row],[PLAYERraw]],(FIND(",",Table7[[#This Row],[PLAYERraw]],1)-1))</f>
        <v>Coby Greiner</v>
      </c>
      <c r="C294" t="s">
        <v>1454</v>
      </c>
    </row>
    <row r="295" spans="1:3" x14ac:dyDescent="0.25">
      <c r="A295" t="str">
        <f>LEFT(Table7[[#This Row],[PLAYERraw]],(FIND(",",Table7[[#This Row],[PLAYERraw]],1)+1)) &amp; LEFT(RIGHT(Table7[[#This Row],[PLAYERraw]],LEN(Table7[[#This Row],[PLAYERraw]])-(FIND(",",Table7[[#This Row],[PLAYERraw]])+1)),1)</f>
        <v>Greise, N</v>
      </c>
      <c r="B295" t="str">
        <f>RIGHT(Table7[[#This Row],[PLAYERraw]],LEN(Table7[[#This Row],[PLAYERraw]])-(FIND(",",Table7[[#This Row],[PLAYERraw]])+1)) &amp; " " &amp; LEFT(Table7[[#This Row],[PLAYERraw]],(FIND(",",Table7[[#This Row],[PLAYERraw]],1)-1))</f>
        <v>Noah Greise</v>
      </c>
      <c r="C295" t="s">
        <v>1154</v>
      </c>
    </row>
    <row r="296" spans="1:3" x14ac:dyDescent="0.25">
      <c r="A296" t="str">
        <f>LEFT(Table7[[#This Row],[PLAYERraw]],(FIND(",",Table7[[#This Row],[PLAYERraw]],1)+1)) &amp; LEFT(RIGHT(Table7[[#This Row],[PLAYERraw]],LEN(Table7[[#This Row],[PLAYERraw]])-(FIND(",",Table7[[#This Row],[PLAYERraw]])+1)),1)</f>
        <v>Grilli, T</v>
      </c>
      <c r="B296" t="str">
        <f>RIGHT(Table7[[#This Row],[PLAYERraw]],LEN(Table7[[#This Row],[PLAYERraw]])-(FIND(",",Table7[[#This Row],[PLAYERraw]])+1)) &amp; " " &amp; LEFT(Table7[[#This Row],[PLAYERraw]],(FIND(",",Table7[[#This Row],[PLAYERraw]],1)-1))</f>
        <v>Thomas Grilli</v>
      </c>
      <c r="C296" t="s">
        <v>1055</v>
      </c>
    </row>
    <row r="297" spans="1:3" x14ac:dyDescent="0.25">
      <c r="A297" t="str">
        <f>LEFT(Table7[[#This Row],[PLAYERraw]],(FIND(",",Table7[[#This Row],[PLAYERraw]],1)+1)) &amp; LEFT(RIGHT(Table7[[#This Row],[PLAYERraw]],LEN(Table7[[#This Row],[PLAYERraw]])-(FIND(",",Table7[[#This Row],[PLAYERraw]])+1)),1)</f>
        <v>Grillo, C</v>
      </c>
      <c r="B297" t="str">
        <f>RIGHT(Table7[[#This Row],[PLAYERraw]],LEN(Table7[[#This Row],[PLAYERraw]])-(FIND(",",Table7[[#This Row],[PLAYERraw]])+1)) &amp; " " &amp; LEFT(Table7[[#This Row],[PLAYERraw]],(FIND(",",Table7[[#This Row],[PLAYERraw]],1)-1))</f>
        <v>Chase Grillo</v>
      </c>
      <c r="C297" t="s">
        <v>1380</v>
      </c>
    </row>
    <row r="298" spans="1:3" x14ac:dyDescent="0.25">
      <c r="A298" t="str">
        <f>LEFT(Table7[[#This Row],[PLAYERraw]],(FIND(",",Table7[[#This Row],[PLAYERraw]],1)+1)) &amp; LEFT(RIGHT(Table7[[#This Row],[PLAYERraw]],LEN(Table7[[#This Row],[PLAYERraw]])-(FIND(",",Table7[[#This Row],[PLAYERraw]])+1)),1)</f>
        <v>Guardado, J</v>
      </c>
      <c r="B298" t="str">
        <f>RIGHT(Table7[[#This Row],[PLAYERraw]],LEN(Table7[[#This Row],[PLAYERraw]])-(FIND(",",Table7[[#This Row],[PLAYERraw]])+1)) &amp; " " &amp; LEFT(Table7[[#This Row],[PLAYERraw]],(FIND(",",Table7[[#This Row],[PLAYERraw]],1)-1))</f>
        <v>Jakob Guardado</v>
      </c>
      <c r="C298" t="s">
        <v>1230</v>
      </c>
    </row>
    <row r="299" spans="1:3" x14ac:dyDescent="0.25">
      <c r="A299" t="str">
        <f>LEFT(Table7[[#This Row],[PLAYERraw]],(FIND(",",Table7[[#This Row],[PLAYERraw]],1)+1)) &amp; LEFT(RIGHT(Table7[[#This Row],[PLAYERraw]],LEN(Table7[[#This Row],[PLAYERraw]])-(FIND(",",Table7[[#This Row],[PLAYERraw]])+1)),1)</f>
        <v>Guardino, A</v>
      </c>
      <c r="B299" t="str">
        <f>RIGHT(Table7[[#This Row],[PLAYERraw]],LEN(Table7[[#This Row],[PLAYERraw]])-(FIND(",",Table7[[#This Row],[PLAYERraw]])+1)) &amp; " " &amp; LEFT(Table7[[#This Row],[PLAYERraw]],(FIND(",",Table7[[#This Row],[PLAYERraw]],1)-1))</f>
        <v>Andrew Guardino</v>
      </c>
      <c r="C299" t="s">
        <v>1538</v>
      </c>
    </row>
    <row r="300" spans="1:3" x14ac:dyDescent="0.25">
      <c r="A300" t="str">
        <f>LEFT(Table7[[#This Row],[PLAYERraw]],(FIND(",",Table7[[#This Row],[PLAYERraw]],1)+1)) &amp; LEFT(RIGHT(Table7[[#This Row],[PLAYERraw]],LEN(Table7[[#This Row],[PLAYERraw]])-(FIND(",",Table7[[#This Row],[PLAYERraw]])+1)),1)</f>
        <v>Guardino, R</v>
      </c>
      <c r="B300" t="str">
        <f>RIGHT(Table7[[#This Row],[PLAYERraw]],LEN(Table7[[#This Row],[PLAYERraw]])-(FIND(",",Table7[[#This Row],[PLAYERraw]])+1)) &amp; " " &amp; LEFT(Table7[[#This Row],[PLAYERraw]],(FIND(",",Table7[[#This Row],[PLAYERraw]],1)-1))</f>
        <v>Ryan Guardino</v>
      </c>
      <c r="C300" t="s">
        <v>1606</v>
      </c>
    </row>
    <row r="301" spans="1:3" x14ac:dyDescent="0.25">
      <c r="A301" t="str">
        <f>LEFT(Table7[[#This Row],[PLAYERraw]],(FIND(",",Table7[[#This Row],[PLAYERraw]],1)+1)) &amp; LEFT(RIGHT(Table7[[#This Row],[PLAYERraw]],LEN(Table7[[#This Row],[PLAYERraw]])-(FIND(",",Table7[[#This Row],[PLAYERraw]])+1)),1)</f>
        <v>Gudaitis, Q</v>
      </c>
      <c r="B301" t="str">
        <f>RIGHT(Table7[[#This Row],[PLAYERraw]],LEN(Table7[[#This Row],[PLAYERraw]])-(FIND(",",Table7[[#This Row],[PLAYERraw]])+1)) &amp; " " &amp; LEFT(Table7[[#This Row],[PLAYERraw]],(FIND(",",Table7[[#This Row],[PLAYERraw]],1)-1))</f>
        <v>Quinn Gudaitis</v>
      </c>
      <c r="C301" t="s">
        <v>1003</v>
      </c>
    </row>
    <row r="302" spans="1:3" x14ac:dyDescent="0.25">
      <c r="A302" t="str">
        <f>LEFT(Table7[[#This Row],[PLAYERraw]],(FIND(",",Table7[[#This Row],[PLAYERraw]],1)+1)) &amp; LEFT(RIGHT(Table7[[#This Row],[PLAYERraw]],LEN(Table7[[#This Row],[PLAYERraw]])-(FIND(",",Table7[[#This Row],[PLAYERraw]])+1)),1)</f>
        <v>Gurka, M</v>
      </c>
      <c r="B302" t="str">
        <f>RIGHT(Table7[[#This Row],[PLAYERraw]],LEN(Table7[[#This Row],[PLAYERraw]])-(FIND(",",Table7[[#This Row],[PLAYERraw]])+1)) &amp; " " &amp; LEFT(Table7[[#This Row],[PLAYERraw]],(FIND(",",Table7[[#This Row],[PLAYERraw]],1)-1))</f>
        <v>Michael Gurka</v>
      </c>
      <c r="C302" t="s">
        <v>1098</v>
      </c>
    </row>
    <row r="303" spans="1:3" x14ac:dyDescent="0.25">
      <c r="A303" t="str">
        <f>LEFT(Table7[[#This Row],[PLAYERraw]],(FIND(",",Table7[[#This Row],[PLAYERraw]],1)+1)) &amp; LEFT(RIGHT(Table7[[#This Row],[PLAYERraw]],LEN(Table7[[#This Row],[PLAYERraw]])-(FIND(",",Table7[[#This Row],[PLAYERraw]])+1)),1)</f>
        <v>Gustafson, A</v>
      </c>
      <c r="B303" t="str">
        <f>RIGHT(Table7[[#This Row],[PLAYERraw]],LEN(Table7[[#This Row],[PLAYERraw]])-(FIND(",",Table7[[#This Row],[PLAYERraw]])+1)) &amp; " " &amp; LEFT(Table7[[#This Row],[PLAYERraw]],(FIND(",",Table7[[#This Row],[PLAYERraw]],1)-1))</f>
        <v>Aren Gustafson</v>
      </c>
      <c r="C303" t="s">
        <v>1457</v>
      </c>
    </row>
    <row r="304" spans="1:3" x14ac:dyDescent="0.25">
      <c r="A304" t="str">
        <f>LEFT(Table7[[#This Row],[PLAYERraw]],(FIND(",",Table7[[#This Row],[PLAYERraw]],1)+1)) &amp; LEFT(RIGHT(Table7[[#This Row],[PLAYERraw]],LEN(Table7[[#This Row],[PLAYERraw]])-(FIND(",",Table7[[#This Row],[PLAYERraw]])+1)),1)</f>
        <v>Gustafson, T</v>
      </c>
      <c r="B304" t="str">
        <f>RIGHT(Table7[[#This Row],[PLAYERraw]],LEN(Table7[[#This Row],[PLAYERraw]])-(FIND(",",Table7[[#This Row],[PLAYERraw]])+1)) &amp; " " &amp; LEFT(Table7[[#This Row],[PLAYERraw]],(FIND(",",Table7[[#This Row],[PLAYERraw]],1)-1))</f>
        <v>Trevor Gustafson</v>
      </c>
      <c r="C304" t="s">
        <v>273</v>
      </c>
    </row>
    <row r="305" spans="1:3" x14ac:dyDescent="0.25">
      <c r="A305" t="str">
        <f>LEFT(Table7[[#This Row],[PLAYERraw]],(FIND(",",Table7[[#This Row],[PLAYERraw]],1)+1)) &amp; LEFT(RIGHT(Table7[[#This Row],[PLAYERraw]],LEN(Table7[[#This Row],[PLAYERraw]])-(FIND(",",Table7[[#This Row],[PLAYERraw]])+1)),1)</f>
        <v>Gustin, H</v>
      </c>
      <c r="B305" t="str">
        <f>RIGHT(Table7[[#This Row],[PLAYERraw]],LEN(Table7[[#This Row],[PLAYERraw]])-(FIND(",",Table7[[#This Row],[PLAYERraw]])+1)) &amp; " " &amp; LEFT(Table7[[#This Row],[PLAYERraw]],(FIND(",",Table7[[#This Row],[PLAYERraw]],1)-1))</f>
        <v>Harry Gustin</v>
      </c>
      <c r="C305" t="s">
        <v>1460</v>
      </c>
    </row>
    <row r="306" spans="1:3" x14ac:dyDescent="0.25">
      <c r="A306" t="str">
        <f>LEFT(Table7[[#This Row],[PLAYERraw]],(FIND(",",Table7[[#This Row],[PLAYERraw]],1)+1)) &amp; LEFT(RIGHT(Table7[[#This Row],[PLAYERraw]],LEN(Table7[[#This Row],[PLAYERraw]])-(FIND(",",Table7[[#This Row],[PLAYERraw]])+1)),1)</f>
        <v>Gutierrez, G</v>
      </c>
      <c r="B306" t="str">
        <f>RIGHT(Table7[[#This Row],[PLAYERraw]],LEN(Table7[[#This Row],[PLAYERraw]])-(FIND(",",Table7[[#This Row],[PLAYERraw]])+1)) &amp; " " &amp; LEFT(Table7[[#This Row],[PLAYERraw]],(FIND(",",Table7[[#This Row],[PLAYERraw]],1)-1))</f>
        <v>Gabriel Gutierrez</v>
      </c>
      <c r="C306" t="s">
        <v>562</v>
      </c>
    </row>
    <row r="307" spans="1:3" x14ac:dyDescent="0.25">
      <c r="A307" s="5" t="str">
        <f>LEFT(Table7[[#This Row],[PLAYERraw]],(FIND(",",Table7[[#This Row],[PLAYERraw]],1)+1)) &amp; LEFT(RIGHT(Table7[[#This Row],[PLAYERraw]],LEN(Table7[[#This Row],[PLAYERraw]])-(FIND(",",Table7[[#This Row],[PLAYERraw]])+1)),1)</f>
        <v>Haakenson, J</v>
      </c>
      <c r="B307" t="str">
        <f>RIGHT(Table7[[#This Row],[PLAYERraw]],LEN(Table7[[#This Row],[PLAYERraw]])-(FIND(",",Table7[[#This Row],[PLAYERraw]])+1)) &amp; " " &amp; LEFT(Table7[[#This Row],[PLAYERraw]],(FIND(",",Table7[[#This Row],[PLAYERraw]],1)-1))</f>
        <v>Johannes Haakenson</v>
      </c>
      <c r="C307" t="s">
        <v>3109</v>
      </c>
    </row>
    <row r="308" spans="1:3" x14ac:dyDescent="0.25">
      <c r="A308" t="str">
        <f>LEFT(Table7[[#This Row],[PLAYERraw]],(FIND(",",Table7[[#This Row],[PLAYERraw]],1)+1)) &amp; LEFT(RIGHT(Table7[[#This Row],[PLAYERraw]],LEN(Table7[[#This Row],[PLAYERraw]])-(FIND(",",Table7[[#This Row],[PLAYERraw]])+1)),1)</f>
        <v>Haas, M</v>
      </c>
      <c r="B308" t="str">
        <f>RIGHT(Table7[[#This Row],[PLAYERraw]],LEN(Table7[[#This Row],[PLAYERraw]])-(FIND(",",Table7[[#This Row],[PLAYERraw]])+1)) &amp; " " &amp; LEFT(Table7[[#This Row],[PLAYERraw]],(FIND(",",Table7[[#This Row],[PLAYERraw]],1)-1))</f>
        <v>Matthias Haas</v>
      </c>
      <c r="C308" t="s">
        <v>960</v>
      </c>
    </row>
    <row r="309" spans="1:3" x14ac:dyDescent="0.25">
      <c r="A309" t="str">
        <f>LEFT(Table7[[#This Row],[PLAYERraw]],(FIND(",",Table7[[#This Row],[PLAYERraw]],1)+1)) &amp; LEFT(RIGHT(Table7[[#This Row],[PLAYERraw]],LEN(Table7[[#This Row],[PLAYERraw]])-(FIND(",",Table7[[#This Row],[PLAYERraw]])+1)),1)</f>
        <v>Habeck, J</v>
      </c>
      <c r="B309" t="str">
        <f>RIGHT(Table7[[#This Row],[PLAYERraw]],LEN(Table7[[#This Row],[PLAYERraw]])-(FIND(",",Table7[[#This Row],[PLAYERraw]])+1)) &amp; " " &amp; LEFT(Table7[[#This Row],[PLAYERraw]],(FIND(",",Table7[[#This Row],[PLAYERraw]],1)-1))</f>
        <v>Jack Habeck</v>
      </c>
      <c r="C309" t="s">
        <v>1703</v>
      </c>
    </row>
    <row r="310" spans="1:3" x14ac:dyDescent="0.25">
      <c r="A310" t="str">
        <f>LEFT(Table7[[#This Row],[PLAYERraw]],(FIND(",",Table7[[#This Row],[PLAYERraw]],1)+1)) &amp; LEFT(RIGHT(Table7[[#This Row],[PLAYERraw]],LEN(Table7[[#This Row],[PLAYERraw]])-(FIND(",",Table7[[#This Row],[PLAYERraw]])+1)),1)</f>
        <v>Habelitz, J</v>
      </c>
      <c r="B310" t="str">
        <f>RIGHT(Table7[[#This Row],[PLAYERraw]],LEN(Table7[[#This Row],[PLAYERraw]])-(FIND(",",Table7[[#This Row],[PLAYERraw]])+1)) &amp; " " &amp; LEFT(Table7[[#This Row],[PLAYERraw]],(FIND(",",Table7[[#This Row],[PLAYERraw]],1)-1))</f>
        <v>Jake Habelitz</v>
      </c>
      <c r="C310" t="s">
        <v>1900</v>
      </c>
    </row>
    <row r="311" spans="1:3" x14ac:dyDescent="0.25">
      <c r="A311" t="str">
        <f>LEFT(Table7[[#This Row],[PLAYERraw]],(FIND(",",Table7[[#This Row],[PLAYERraw]],1)+1)) &amp; LEFT(RIGHT(Table7[[#This Row],[PLAYERraw]],LEN(Table7[[#This Row],[PLAYERraw]])-(FIND(",",Table7[[#This Row],[PLAYERraw]])+1)),1)</f>
        <v>Hagaman, D</v>
      </c>
      <c r="B311" t="str">
        <f>RIGHT(Table7[[#This Row],[PLAYERraw]],LEN(Table7[[#This Row],[PLAYERraw]])-(FIND(",",Table7[[#This Row],[PLAYERraw]])+1)) &amp; " " &amp; LEFT(Table7[[#This Row],[PLAYERraw]],(FIND(",",Table7[[#This Row],[PLAYERraw]],1)-1))</f>
        <v>David Hagaman</v>
      </c>
      <c r="C311" t="s">
        <v>331</v>
      </c>
    </row>
    <row r="312" spans="1:3" x14ac:dyDescent="0.25">
      <c r="A312" t="str">
        <f>LEFT(Table7[[#This Row],[PLAYERraw]],(FIND(",",Table7[[#This Row],[PLAYERraw]],1)+1)) &amp; LEFT(RIGHT(Table7[[#This Row],[PLAYERraw]],LEN(Table7[[#This Row],[PLAYERraw]])-(FIND(",",Table7[[#This Row],[PLAYERraw]])+1)),1)</f>
        <v>Hagan, C</v>
      </c>
      <c r="B312" t="str">
        <f>RIGHT(Table7[[#This Row],[PLAYERraw]],LEN(Table7[[#This Row],[PLAYERraw]])-(FIND(",",Table7[[#This Row],[PLAYERraw]])+1)) &amp; " " &amp; LEFT(Table7[[#This Row],[PLAYERraw]],(FIND(",",Table7[[#This Row],[PLAYERraw]],1)-1))</f>
        <v>Cameron Hagan</v>
      </c>
      <c r="C312" t="s">
        <v>1541</v>
      </c>
    </row>
    <row r="313" spans="1:3" x14ac:dyDescent="0.25">
      <c r="A313" t="str">
        <f>LEFT(Table7[[#This Row],[PLAYERraw]],(FIND(",",Table7[[#This Row],[PLAYERraw]],1)+1)) &amp; LEFT(RIGHT(Table7[[#This Row],[PLAYERraw]],LEN(Table7[[#This Row],[PLAYERraw]])-(FIND(",",Table7[[#This Row],[PLAYERraw]])+1)),1)</f>
        <v>Hagen, E</v>
      </c>
      <c r="B313" t="str">
        <f>RIGHT(Table7[[#This Row],[PLAYERraw]],LEN(Table7[[#This Row],[PLAYERraw]])-(FIND(",",Table7[[#This Row],[PLAYERraw]])+1)) &amp; " " &amp; LEFT(Table7[[#This Row],[PLAYERraw]],(FIND(",",Table7[[#This Row],[PLAYERraw]],1)-1))</f>
        <v>Ethan Hagen</v>
      </c>
      <c r="C313" t="s">
        <v>777</v>
      </c>
    </row>
    <row r="314" spans="1:3" x14ac:dyDescent="0.25">
      <c r="A314" t="str">
        <f>LEFT(Table7[[#This Row],[PLAYERraw]],(FIND(",",Table7[[#This Row],[PLAYERraw]],1)+1)) &amp; LEFT(RIGHT(Table7[[#This Row],[PLAYERraw]],LEN(Table7[[#This Row],[PLAYERraw]])-(FIND(",",Table7[[#This Row],[PLAYERraw]])+1)),1)</f>
        <v>Haley, J</v>
      </c>
      <c r="B314" t="str">
        <f>RIGHT(Table7[[#This Row],[PLAYERraw]],LEN(Table7[[#This Row],[PLAYERraw]])-(FIND(",",Table7[[#This Row],[PLAYERraw]])+1)) &amp; " " &amp; LEFT(Table7[[#This Row],[PLAYERraw]],(FIND(",",Table7[[#This Row],[PLAYERraw]],1)-1))</f>
        <v>Jack Haley</v>
      </c>
      <c r="C314" t="s">
        <v>867</v>
      </c>
    </row>
    <row r="315" spans="1:3" x14ac:dyDescent="0.25">
      <c r="A315" t="str">
        <f>LEFT(Table7[[#This Row],[PLAYERraw]],(FIND(",",Table7[[#This Row],[PLAYERraw]],1)+1)) &amp; LEFT(RIGHT(Table7[[#This Row],[PLAYERraw]],LEN(Table7[[#This Row],[PLAYERraw]])-(FIND(",",Table7[[#This Row],[PLAYERraw]])+1)),1)</f>
        <v>Hallquist, M</v>
      </c>
      <c r="B315" t="str">
        <f>RIGHT(Table7[[#This Row],[PLAYERraw]],LEN(Table7[[#This Row],[PLAYERraw]])-(FIND(",",Table7[[#This Row],[PLAYERraw]])+1)) &amp; " " &amp; LEFT(Table7[[#This Row],[PLAYERraw]],(FIND(",",Table7[[#This Row],[PLAYERraw]],1)-1))</f>
        <v>Michael Hallquist</v>
      </c>
      <c r="C315" t="s">
        <v>192</v>
      </c>
    </row>
    <row r="316" spans="1:3" x14ac:dyDescent="0.25">
      <c r="A316" t="str">
        <f>LEFT(Table7[[#This Row],[PLAYERraw]],(FIND(",",Table7[[#This Row],[PLAYERraw]],1)+1)) &amp; LEFT(RIGHT(Table7[[#This Row],[PLAYERraw]],LEN(Table7[[#This Row],[PLAYERraw]])-(FIND(",",Table7[[#This Row],[PLAYERraw]])+1)),1)</f>
        <v>Hamilton, J</v>
      </c>
      <c r="B316" t="str">
        <f>RIGHT(Table7[[#This Row],[PLAYERraw]],LEN(Table7[[#This Row],[PLAYERraw]])-(FIND(",",Table7[[#This Row],[PLAYERraw]])+1)) &amp; " " &amp; LEFT(Table7[[#This Row],[PLAYERraw]],(FIND(",",Table7[[#This Row],[PLAYERraw]],1)-1))</f>
        <v>Jake Hamilton</v>
      </c>
      <c r="C316" t="s">
        <v>145</v>
      </c>
    </row>
    <row r="317" spans="1:3" x14ac:dyDescent="0.25">
      <c r="A317" t="str">
        <f>LEFT(Table7[[#This Row],[PLAYERraw]],(FIND(",",Table7[[#This Row],[PLAYERraw]],1)+1)) &amp; LEFT(RIGHT(Table7[[#This Row],[PLAYERraw]],LEN(Table7[[#This Row],[PLAYERraw]])-(FIND(",",Table7[[#This Row],[PLAYERraw]])+1)),1)</f>
        <v>Hampe, R</v>
      </c>
      <c r="B317" t="str">
        <f>RIGHT(Table7[[#This Row],[PLAYERraw]],LEN(Table7[[#This Row],[PLAYERraw]])-(FIND(",",Table7[[#This Row],[PLAYERraw]])+1)) &amp; " " &amp; LEFT(Table7[[#This Row],[PLAYERraw]],(FIND(",",Table7[[#This Row],[PLAYERraw]],1)-1))</f>
        <v>Ryan Hampe</v>
      </c>
      <c r="C317" t="s">
        <v>1336</v>
      </c>
    </row>
    <row r="318" spans="1:3" x14ac:dyDescent="0.25">
      <c r="A318" t="str">
        <f>LEFT(Table7[[#This Row],[PLAYERraw]],(FIND(",",Table7[[#This Row],[PLAYERraw]],1)+1)) &amp; LEFT(RIGHT(Table7[[#This Row],[PLAYERraw]],LEN(Table7[[#This Row],[PLAYERraw]])-(FIND(",",Table7[[#This Row],[PLAYERraw]])+1)),1)</f>
        <v>Hancock, B</v>
      </c>
      <c r="B318" t="str">
        <f>RIGHT(Table7[[#This Row],[PLAYERraw]],LEN(Table7[[#This Row],[PLAYERraw]])-(FIND(",",Table7[[#This Row],[PLAYERraw]])+1)) &amp; " " &amp; LEFT(Table7[[#This Row],[PLAYERraw]],(FIND(",",Table7[[#This Row],[PLAYERraw]],1)-1))</f>
        <v>Billy Hancock</v>
      </c>
      <c r="C318" t="s">
        <v>1941</v>
      </c>
    </row>
    <row r="319" spans="1:3" x14ac:dyDescent="0.25">
      <c r="A319" s="5" t="str">
        <f>LEFT(Table7[[#This Row],[PLAYERraw]],(FIND(",",Table7[[#This Row],[PLAYERraw]],1)+1)) &amp; LEFT(RIGHT(Table7[[#This Row],[PLAYERraw]],LEN(Table7[[#This Row],[PLAYERraw]])-(FIND(",",Table7[[#This Row],[PLAYERraw]])+1)),1)</f>
        <v>Hanscom, J</v>
      </c>
      <c r="B319" t="str">
        <f>RIGHT(Table7[[#This Row],[PLAYERraw]],LEN(Table7[[#This Row],[PLAYERraw]])-(FIND(",",Table7[[#This Row],[PLAYERraw]])+1)) &amp; " " &amp; LEFT(Table7[[#This Row],[PLAYERraw]],(FIND(",",Table7[[#This Row],[PLAYERraw]],1)-1))</f>
        <v>Johnathon Hanscom</v>
      </c>
      <c r="C319" t="s">
        <v>3144</v>
      </c>
    </row>
    <row r="320" spans="1:3" x14ac:dyDescent="0.25">
      <c r="A320" t="str">
        <f>LEFT(Table7[[#This Row],[PLAYERraw]],(FIND(",",Table7[[#This Row],[PLAYERraw]],1)+1)) &amp; LEFT(RIGHT(Table7[[#This Row],[PLAYERraw]],LEN(Table7[[#This Row],[PLAYERraw]])-(FIND(",",Table7[[#This Row],[PLAYERraw]])+1)),1)</f>
        <v>Hanscom, J</v>
      </c>
      <c r="B320" t="str">
        <f>RIGHT(Table7[[#This Row],[PLAYERraw]],LEN(Table7[[#This Row],[PLAYERraw]])-(FIND(",",Table7[[#This Row],[PLAYERraw]])+1)) &amp; " " &amp; LEFT(Table7[[#This Row],[PLAYERraw]],(FIND(",",Table7[[#This Row],[PLAYERraw]],1)-1))</f>
        <v>Jonathon Hanscom</v>
      </c>
      <c r="C320" t="s">
        <v>1299</v>
      </c>
    </row>
    <row r="321" spans="1:3" x14ac:dyDescent="0.25">
      <c r="A321" t="str">
        <f>LEFT(Table7[[#This Row],[PLAYERraw]],(FIND(",",Table7[[#This Row],[PLAYERraw]],1)+1)) &amp; LEFT(RIGHT(Table7[[#This Row],[PLAYERraw]],LEN(Table7[[#This Row],[PLAYERraw]])-(FIND(",",Table7[[#This Row],[PLAYERraw]])+1)),1)</f>
        <v>Hansen, C</v>
      </c>
      <c r="B321" t="str">
        <f>RIGHT(Table7[[#This Row],[PLAYERraw]],LEN(Table7[[#This Row],[PLAYERraw]])-(FIND(",",Table7[[#This Row],[PLAYERraw]])+1)) &amp; " " &amp; LEFT(Table7[[#This Row],[PLAYERraw]],(FIND(",",Table7[[#This Row],[PLAYERraw]],1)-1))</f>
        <v>Creighton Hansen</v>
      </c>
      <c r="C321" t="s">
        <v>1793</v>
      </c>
    </row>
    <row r="322" spans="1:3" x14ac:dyDescent="0.25">
      <c r="A322" t="str">
        <f>LEFT(Table7[[#This Row],[PLAYERraw]],(FIND(",",Table7[[#This Row],[PLAYERraw]],1)+1)) &amp; LEFT(RIGHT(Table7[[#This Row],[PLAYERraw]],LEN(Table7[[#This Row],[PLAYERraw]])-(FIND(",",Table7[[#This Row],[PLAYERraw]])+1)),1)</f>
        <v>Hanson, L</v>
      </c>
      <c r="B322" t="str">
        <f>RIGHT(Table7[[#This Row],[PLAYERraw]],LEN(Table7[[#This Row],[PLAYERraw]])-(FIND(",",Table7[[#This Row],[PLAYERraw]])+1)) &amp; " " &amp; LEFT(Table7[[#This Row],[PLAYERraw]],(FIND(",",Table7[[#This Row],[PLAYERraw]],1)-1))</f>
        <v>Luke Hanson</v>
      </c>
      <c r="C322" t="s">
        <v>750</v>
      </c>
    </row>
    <row r="323" spans="1:3" x14ac:dyDescent="0.25">
      <c r="A323" t="str">
        <f>LEFT(Table7[[#This Row],[PLAYERraw]],(FIND(",",Table7[[#This Row],[PLAYERraw]],1)+1)) &amp; LEFT(RIGHT(Table7[[#This Row],[PLAYERraw]],LEN(Table7[[#This Row],[PLAYERraw]])-(FIND(",",Table7[[#This Row],[PLAYERraw]])+1)),1)</f>
        <v>Hanson, S</v>
      </c>
      <c r="B323" t="str">
        <f>RIGHT(Table7[[#This Row],[PLAYERraw]],LEN(Table7[[#This Row],[PLAYERraw]])-(FIND(",",Table7[[#This Row],[PLAYERraw]])+1)) &amp; " " &amp; LEFT(Table7[[#This Row],[PLAYERraw]],(FIND(",",Table7[[#This Row],[PLAYERraw]],1)-1))</f>
        <v>Sam Hanson</v>
      </c>
      <c r="C323" t="s">
        <v>1233</v>
      </c>
    </row>
    <row r="324" spans="1:3" x14ac:dyDescent="0.25">
      <c r="A324" t="str">
        <f>LEFT(Table7[[#This Row],[PLAYERraw]],(FIND(",",Table7[[#This Row],[PLAYERraw]],1)+1)) &amp; LEFT(RIGHT(Table7[[#This Row],[PLAYERraw]],LEN(Table7[[#This Row],[PLAYERraw]])-(FIND(",",Table7[[#This Row],[PLAYERraw]])+1)),1)</f>
        <v>Harding, B</v>
      </c>
      <c r="B324" t="str">
        <f>RIGHT(Table7[[#This Row],[PLAYERraw]],LEN(Table7[[#This Row],[PLAYERraw]])-(FIND(",",Table7[[#This Row],[PLAYERraw]])+1)) &amp; " " &amp; LEFT(Table7[[#This Row],[PLAYERraw]],(FIND(",",Table7[[#This Row],[PLAYERraw]],1)-1))</f>
        <v>Brody Harding</v>
      </c>
      <c r="C324" t="s">
        <v>1345</v>
      </c>
    </row>
    <row r="325" spans="1:3" x14ac:dyDescent="0.25">
      <c r="A325" s="5" t="str">
        <f>LEFT(Table7[[#This Row],[PLAYERraw]],(FIND(",",Table7[[#This Row],[PLAYERraw]],1)+1)) &amp; LEFT(RIGHT(Table7[[#This Row],[PLAYERraw]],LEN(Table7[[#This Row],[PLAYERraw]])-(FIND(",",Table7[[#This Row],[PLAYERraw]])+1)),1)</f>
        <v>Hardy, T</v>
      </c>
      <c r="B325" t="str">
        <f>RIGHT(Table7[[#This Row],[PLAYERraw]],LEN(Table7[[#This Row],[PLAYERraw]])-(FIND(",",Table7[[#This Row],[PLAYERraw]])+1)) &amp; " " &amp; LEFT(Table7[[#This Row],[PLAYERraw]],(FIND(",",Table7[[#This Row],[PLAYERraw]],1)-1))</f>
        <v>Theo Hardy</v>
      </c>
      <c r="C325" t="s">
        <v>3183</v>
      </c>
    </row>
    <row r="326" spans="1:3" x14ac:dyDescent="0.25">
      <c r="A326" t="str">
        <f>LEFT(Table7[[#This Row],[PLAYERraw]],(FIND(",",Table7[[#This Row],[PLAYERraw]],1)+1)) &amp; LEFT(RIGHT(Table7[[#This Row],[PLAYERraw]],LEN(Table7[[#This Row],[PLAYERraw]])-(FIND(",",Table7[[#This Row],[PLAYERraw]])+1)),1)</f>
        <v>Hare, T</v>
      </c>
      <c r="B326" t="str">
        <f>RIGHT(Table7[[#This Row],[PLAYERraw]],LEN(Table7[[#This Row],[PLAYERraw]])-(FIND(",",Table7[[#This Row],[PLAYERraw]])+1)) &amp; " " &amp; LEFT(Table7[[#This Row],[PLAYERraw]],(FIND(",",Table7[[#This Row],[PLAYERraw]],1)-1))</f>
        <v>Tyler Hare</v>
      </c>
      <c r="C326" t="s">
        <v>1058</v>
      </c>
    </row>
    <row r="327" spans="1:3" x14ac:dyDescent="0.25">
      <c r="A327" t="str">
        <f>LEFT(Table7[[#This Row],[PLAYERraw]],(FIND(",",Table7[[#This Row],[PLAYERraw]],1)+1)) &amp; LEFT(RIGHT(Table7[[#This Row],[PLAYERraw]],LEN(Table7[[#This Row],[PLAYERraw]])-(FIND(",",Table7[[#This Row],[PLAYERraw]])+1)),1)</f>
        <v>Harrison, C</v>
      </c>
      <c r="B327" t="str">
        <f>RIGHT(Table7[[#This Row],[PLAYERraw]],LEN(Table7[[#This Row],[PLAYERraw]])-(FIND(",",Table7[[#This Row],[PLAYERraw]])+1)) &amp; " " &amp; LEFT(Table7[[#This Row],[PLAYERraw]],(FIND(",",Table7[[#This Row],[PLAYERraw]],1)-1))</f>
        <v>Connor Harrison</v>
      </c>
      <c r="C327" t="s">
        <v>829</v>
      </c>
    </row>
    <row r="328" spans="1:3" x14ac:dyDescent="0.25">
      <c r="A328" t="str">
        <f>LEFT(Table7[[#This Row],[PLAYERraw]],(FIND(",",Table7[[#This Row],[PLAYERraw]],1)+1)) &amp; LEFT(RIGHT(Table7[[#This Row],[PLAYERraw]],LEN(Table7[[#This Row],[PLAYERraw]])-(FIND(",",Table7[[#This Row],[PLAYERraw]])+1)),1)</f>
        <v>Haskins, T</v>
      </c>
      <c r="B328" t="str">
        <f>RIGHT(Table7[[#This Row],[PLAYERraw]],LEN(Table7[[#This Row],[PLAYERraw]])-(FIND(",",Table7[[#This Row],[PLAYERraw]])+1)) &amp; " " &amp; LEFT(Table7[[#This Row],[PLAYERraw]],(FIND(",",Table7[[#This Row],[PLAYERraw]],1)-1))</f>
        <v>Trevor Haskins</v>
      </c>
      <c r="C328" t="s">
        <v>284</v>
      </c>
    </row>
    <row r="329" spans="1:3" x14ac:dyDescent="0.25">
      <c r="A329" t="str">
        <f>LEFT(Table7[[#This Row],[PLAYERraw]],(FIND(",",Table7[[#This Row],[PLAYERraw]],1)+1)) &amp; LEFT(RIGHT(Table7[[#This Row],[PLAYERraw]],LEN(Table7[[#This Row],[PLAYERraw]])-(FIND(",",Table7[[#This Row],[PLAYERraw]])+1)),1)</f>
        <v>Hauge, J</v>
      </c>
      <c r="B329" t="str">
        <f>RIGHT(Table7[[#This Row],[PLAYERraw]],LEN(Table7[[#This Row],[PLAYERraw]])-(FIND(",",Table7[[#This Row],[PLAYERraw]])+1)) &amp; " " &amp; LEFT(Table7[[#This Row],[PLAYERraw]],(FIND(",",Table7[[#This Row],[PLAYERraw]],1)-1))</f>
        <v>Jackson Hauge</v>
      </c>
      <c r="C329" t="s">
        <v>1208</v>
      </c>
    </row>
    <row r="330" spans="1:3" x14ac:dyDescent="0.25">
      <c r="A330" s="5" t="str">
        <f>LEFT(Table7[[#This Row],[PLAYERraw]],(FIND(",",Table7[[#This Row],[PLAYERraw]],1)+1)) &amp; LEFT(RIGHT(Table7[[#This Row],[PLAYERraw]],LEN(Table7[[#This Row],[PLAYERraw]])-(FIND(",",Table7[[#This Row],[PLAYERraw]])+1)),1)</f>
        <v>Hawkins, T</v>
      </c>
      <c r="B330" t="str">
        <f>RIGHT(Table7[[#This Row],[PLAYERraw]],LEN(Table7[[#This Row],[PLAYERraw]])-(FIND(",",Table7[[#This Row],[PLAYERraw]])+1)) &amp; " " &amp; LEFT(Table7[[#This Row],[PLAYERraw]],(FIND(",",Table7[[#This Row],[PLAYERraw]],1)-1))</f>
        <v>Tyeler Hawkins</v>
      </c>
      <c r="C330" t="s">
        <v>3182</v>
      </c>
    </row>
    <row r="331" spans="1:3" x14ac:dyDescent="0.25">
      <c r="A331" t="str">
        <f>LEFT(Table7[[#This Row],[PLAYERraw]],(FIND(",",Table7[[#This Row],[PLAYERraw]],1)+1)) &amp; LEFT(RIGHT(Table7[[#This Row],[PLAYERraw]],LEN(Table7[[#This Row],[PLAYERraw]])-(FIND(",",Table7[[#This Row],[PLAYERraw]])+1)),1)</f>
        <v>Hayslip, C</v>
      </c>
      <c r="B331" t="str">
        <f>RIGHT(Table7[[#This Row],[PLAYERraw]],LEN(Table7[[#This Row],[PLAYERraw]])-(FIND(",",Table7[[#This Row],[PLAYERraw]])+1)) &amp; " " &amp; LEFT(Table7[[#This Row],[PLAYERraw]],(FIND(",",Table7[[#This Row],[PLAYERraw]],1)-1))</f>
        <v>Camden Hayslip</v>
      </c>
      <c r="C331" t="s">
        <v>1437</v>
      </c>
    </row>
    <row r="332" spans="1:3" x14ac:dyDescent="0.25">
      <c r="A332" t="str">
        <f>LEFT(Table7[[#This Row],[PLAYERraw]],(FIND(",",Table7[[#This Row],[PLAYERraw]],1)+1)) &amp; LEFT(RIGHT(Table7[[#This Row],[PLAYERraw]],LEN(Table7[[#This Row],[PLAYERraw]])-(FIND(",",Table7[[#This Row],[PLAYERraw]])+1)),1)</f>
        <v>Hejza, C</v>
      </c>
      <c r="B332" t="str">
        <f>RIGHT(Table7[[#This Row],[PLAYERraw]],LEN(Table7[[#This Row],[PLAYERraw]])-(FIND(",",Table7[[#This Row],[PLAYERraw]])+1)) &amp; " " &amp; LEFT(Table7[[#This Row],[PLAYERraw]],(FIND(",",Table7[[#This Row],[PLAYERraw]],1)-1))</f>
        <v>Cal Hejza</v>
      </c>
      <c r="C332" t="s">
        <v>1663</v>
      </c>
    </row>
    <row r="333" spans="1:3" x14ac:dyDescent="0.25">
      <c r="A333" t="str">
        <f>LEFT(Table7[[#This Row],[PLAYERraw]],(FIND(",",Table7[[#This Row],[PLAYERraw]],1)+1)) &amp; LEFT(RIGHT(Table7[[#This Row],[PLAYERraw]],LEN(Table7[[#This Row],[PLAYERraw]])-(FIND(",",Table7[[#This Row],[PLAYERraw]])+1)),1)</f>
        <v>Held, B</v>
      </c>
      <c r="B333" t="str">
        <f>RIGHT(Table7[[#This Row],[PLAYERraw]],LEN(Table7[[#This Row],[PLAYERraw]])-(FIND(",",Table7[[#This Row],[PLAYERraw]])+1)) &amp; " " &amp; LEFT(Table7[[#This Row],[PLAYERraw]],(FIND(",",Table7[[#This Row],[PLAYERraw]],1)-1))</f>
        <v>Brady Held</v>
      </c>
      <c r="C333" t="s">
        <v>1543</v>
      </c>
    </row>
    <row r="334" spans="1:3" x14ac:dyDescent="0.25">
      <c r="A334" t="str">
        <f>LEFT(Table7[[#This Row],[PLAYERraw]],(FIND(",",Table7[[#This Row],[PLAYERraw]],1)+1)) &amp; LEFT(RIGHT(Table7[[#This Row],[PLAYERraw]],LEN(Table7[[#This Row],[PLAYERraw]])-(FIND(",",Table7[[#This Row],[PLAYERraw]])+1)),1)</f>
        <v>Helfgott, D</v>
      </c>
      <c r="B334" t="str">
        <f>RIGHT(Table7[[#This Row],[PLAYERraw]],LEN(Table7[[#This Row],[PLAYERraw]])-(FIND(",",Table7[[#This Row],[PLAYERraw]])+1)) &amp; " " &amp; LEFT(Table7[[#This Row],[PLAYERraw]],(FIND(",",Table7[[#This Row],[PLAYERraw]],1)-1))</f>
        <v>Daniel Helfgott</v>
      </c>
      <c r="C334" t="s">
        <v>1665</v>
      </c>
    </row>
    <row r="335" spans="1:3" x14ac:dyDescent="0.25">
      <c r="A335" t="str">
        <f>LEFT(Table7[[#This Row],[PLAYERraw]],(FIND(",",Table7[[#This Row],[PLAYERraw]],1)+1)) &amp; LEFT(RIGHT(Table7[[#This Row],[PLAYERraw]],LEN(Table7[[#This Row],[PLAYERraw]])-(FIND(",",Table7[[#This Row],[PLAYERraw]])+1)),1)</f>
        <v>Helwig, M</v>
      </c>
      <c r="B335" t="str">
        <f>RIGHT(Table7[[#This Row],[PLAYERraw]],LEN(Table7[[#This Row],[PLAYERraw]])-(FIND(",",Table7[[#This Row],[PLAYERraw]])+1)) &amp; " " &amp; LEFT(Table7[[#This Row],[PLAYERraw]],(FIND(",",Table7[[#This Row],[PLAYERraw]],1)-1))</f>
        <v>Matt Helwig</v>
      </c>
      <c r="C335" t="s">
        <v>235</v>
      </c>
    </row>
    <row r="336" spans="1:3" x14ac:dyDescent="0.25">
      <c r="A336" t="str">
        <f>LEFT(Table7[[#This Row],[PLAYERraw]],(FIND(",",Table7[[#This Row],[PLAYERraw]],1)+1)) &amp; LEFT(RIGHT(Table7[[#This Row],[PLAYERraw]],LEN(Table7[[#This Row],[PLAYERraw]])-(FIND(",",Table7[[#This Row],[PLAYERraw]])+1)),1)</f>
        <v>Hemmerling, N</v>
      </c>
      <c r="B336" t="str">
        <f>RIGHT(Table7[[#This Row],[PLAYERraw]],LEN(Table7[[#This Row],[PLAYERraw]])-(FIND(",",Table7[[#This Row],[PLAYERraw]])+1)) &amp; " " &amp; LEFT(Table7[[#This Row],[PLAYERraw]],(FIND(",",Table7[[#This Row],[PLAYERraw]],1)-1))</f>
        <v>Nathan Hemmerling</v>
      </c>
      <c r="C336" t="s">
        <v>1795</v>
      </c>
    </row>
    <row r="337" spans="1:3" x14ac:dyDescent="0.25">
      <c r="A337" t="str">
        <f>LEFT(Table7[[#This Row],[PLAYERraw]],(FIND(",",Table7[[#This Row],[PLAYERraw]],1)+1)) &amp; LEFT(RIGHT(Table7[[#This Row],[PLAYERraw]],LEN(Table7[[#This Row],[PLAYERraw]])-(FIND(",",Table7[[#This Row],[PLAYERraw]])+1)),1)</f>
        <v>Hempel, L</v>
      </c>
      <c r="B337" t="str">
        <f>RIGHT(Table7[[#This Row],[PLAYERraw]],LEN(Table7[[#This Row],[PLAYERraw]])-(FIND(",",Table7[[#This Row],[PLAYERraw]])+1)) &amp; " " &amp; LEFT(Table7[[#This Row],[PLAYERraw]],(FIND(",",Table7[[#This Row],[PLAYERraw]],1)-1))</f>
        <v>Luke Hempel</v>
      </c>
      <c r="C337" t="s">
        <v>34</v>
      </c>
    </row>
    <row r="338" spans="1:3" x14ac:dyDescent="0.25">
      <c r="A338" t="str">
        <f>LEFT(Table7[[#This Row],[PLAYERraw]],(FIND(",",Table7[[#This Row],[PLAYERraw]],1)+1)) &amp; LEFT(RIGHT(Table7[[#This Row],[PLAYERraw]],LEN(Table7[[#This Row],[PLAYERraw]])-(FIND(",",Table7[[#This Row],[PLAYERraw]])+1)),1)</f>
        <v>Hendrickson, C</v>
      </c>
      <c r="B338" t="str">
        <f>RIGHT(Table7[[#This Row],[PLAYERraw]],LEN(Table7[[#This Row],[PLAYERraw]])-(FIND(",",Table7[[#This Row],[PLAYERraw]])+1)) &amp; " " &amp; LEFT(Table7[[#This Row],[PLAYERraw]],(FIND(",",Table7[[#This Row],[PLAYERraw]],1)-1))</f>
        <v>Carter Hendrickson</v>
      </c>
      <c r="C338" t="s">
        <v>1174</v>
      </c>
    </row>
    <row r="339" spans="1:3" x14ac:dyDescent="0.25">
      <c r="A339" s="5" t="str">
        <f>LEFT(Table7[[#This Row],[PLAYERraw]],(FIND(",",Table7[[#This Row],[PLAYERraw]],1)+1)) &amp; LEFT(RIGHT(Table7[[#This Row],[PLAYERraw]],LEN(Table7[[#This Row],[PLAYERraw]])-(FIND(",",Table7[[#This Row],[PLAYERraw]])+1)),1)</f>
        <v>Heninger, C</v>
      </c>
      <c r="B339" t="str">
        <f>RIGHT(Table7[[#This Row],[PLAYERraw]],LEN(Table7[[#This Row],[PLAYERraw]])-(FIND(",",Table7[[#This Row],[PLAYERraw]])+1)) &amp; " " &amp; LEFT(Table7[[#This Row],[PLAYERraw]],(FIND(",",Table7[[#This Row],[PLAYERraw]],1)-1))</f>
        <v>Carter Heninger</v>
      </c>
      <c r="C339" t="s">
        <v>3121</v>
      </c>
    </row>
    <row r="340" spans="1:3" x14ac:dyDescent="0.25">
      <c r="A340" t="str">
        <f>LEFT(Table7[[#This Row],[PLAYERraw]],(FIND(",",Table7[[#This Row],[PLAYERraw]],1)+1)) &amp; LEFT(RIGHT(Table7[[#This Row],[PLAYERraw]],LEN(Table7[[#This Row],[PLAYERraw]])-(FIND(",",Table7[[#This Row],[PLAYERraw]])+1)),1)</f>
        <v>Herrera, L</v>
      </c>
      <c r="B340" t="str">
        <f>RIGHT(Table7[[#This Row],[PLAYERraw]],LEN(Table7[[#This Row],[PLAYERraw]])-(FIND(",",Table7[[#This Row],[PLAYERraw]])+1)) &amp; " " &amp; LEFT(Table7[[#This Row],[PLAYERraw]],(FIND(",",Table7[[#This Row],[PLAYERraw]],1)-1))</f>
        <v>Logan Herrera</v>
      </c>
      <c r="C340" t="s">
        <v>1383</v>
      </c>
    </row>
    <row r="341" spans="1:3" x14ac:dyDescent="0.25">
      <c r="A341" t="str">
        <f>LEFT(Table7[[#This Row],[PLAYERraw]],(FIND(",",Table7[[#This Row],[PLAYERraw]],1)+1)) &amp; LEFT(RIGHT(Table7[[#This Row],[PLAYERraw]],LEN(Table7[[#This Row],[PLAYERraw]])-(FIND(",",Table7[[#This Row],[PLAYERraw]])+1)),1)</f>
        <v>Heuertz, C</v>
      </c>
      <c r="B341" t="str">
        <f>RIGHT(Table7[[#This Row],[PLAYERraw]],LEN(Table7[[#This Row],[PLAYERraw]])-(FIND(",",Table7[[#This Row],[PLAYERraw]])+1)) &amp; " " &amp; LEFT(Table7[[#This Row],[PLAYERraw]],(FIND(",",Table7[[#This Row],[PLAYERraw]],1)-1))</f>
        <v>Caleb Heuertz</v>
      </c>
      <c r="C341" t="s">
        <v>1100</v>
      </c>
    </row>
    <row r="342" spans="1:3" x14ac:dyDescent="0.25">
      <c r="A342" t="str">
        <f>LEFT(Table7[[#This Row],[PLAYERraw]],(FIND(",",Table7[[#This Row],[PLAYERraw]],1)+1)) &amp; LEFT(RIGHT(Table7[[#This Row],[PLAYERraw]],LEN(Table7[[#This Row],[PLAYERraw]])-(FIND(",",Table7[[#This Row],[PLAYERraw]])+1)),1)</f>
        <v>Hiatt, Z</v>
      </c>
      <c r="B342" t="str">
        <f>RIGHT(Table7[[#This Row],[PLAYERraw]],LEN(Table7[[#This Row],[PLAYERraw]])-(FIND(",",Table7[[#This Row],[PLAYERraw]])+1)) &amp; " " &amp; LEFT(Table7[[#This Row],[PLAYERraw]],(FIND(",",Table7[[#This Row],[PLAYERraw]],1)-1))</f>
        <v>Zen Hiatt</v>
      </c>
      <c r="C342" t="s">
        <v>95</v>
      </c>
    </row>
    <row r="343" spans="1:3" x14ac:dyDescent="0.25">
      <c r="A343" t="str">
        <f>LEFT(Table7[[#This Row],[PLAYERraw]],(FIND(",",Table7[[#This Row],[PLAYERraw]],1)+1)) &amp; LEFT(RIGHT(Table7[[#This Row],[PLAYERraw]],LEN(Table7[[#This Row],[PLAYERraw]])-(FIND(",",Table7[[#This Row],[PLAYERraw]])+1)),1)</f>
        <v>Hidalgo, C</v>
      </c>
      <c r="B343" t="str">
        <f>RIGHT(Table7[[#This Row],[PLAYERraw]],LEN(Table7[[#This Row],[PLAYERraw]])-(FIND(",",Table7[[#This Row],[PLAYERraw]])+1)) &amp; " " &amp; LEFT(Table7[[#This Row],[PLAYERraw]],(FIND(",",Table7[[#This Row],[PLAYERraw]],1)-1))</f>
        <v>Carlos Hidalgo</v>
      </c>
      <c r="C343" t="s">
        <v>792</v>
      </c>
    </row>
    <row r="344" spans="1:3" x14ac:dyDescent="0.25">
      <c r="A344" t="str">
        <f>LEFT(Table7[[#This Row],[PLAYERraw]],(FIND(",",Table7[[#This Row],[PLAYERraw]],1)+1)) &amp; LEFT(RIGHT(Table7[[#This Row],[PLAYERraw]],LEN(Table7[[#This Row],[PLAYERraw]])-(FIND(",",Table7[[#This Row],[PLAYERraw]])+1)),1)</f>
        <v>Hill, C</v>
      </c>
      <c r="B344" t="str">
        <f>RIGHT(Table7[[#This Row],[PLAYERraw]],LEN(Table7[[#This Row],[PLAYERraw]])-(FIND(",",Table7[[#This Row],[PLAYERraw]])+1)) &amp; " " &amp; LEFT(Table7[[#This Row],[PLAYERraw]],(FIND(",",Table7[[#This Row],[PLAYERraw]],1)-1))</f>
        <v>Caleb Hill</v>
      </c>
      <c r="C344" t="s">
        <v>1608</v>
      </c>
    </row>
    <row r="345" spans="1:3" x14ac:dyDescent="0.25">
      <c r="A345" t="str">
        <f>LEFT(Table7[[#This Row],[PLAYERraw]],(FIND(",",Table7[[#This Row],[PLAYERraw]],1)+1)) &amp; LEFT(RIGHT(Table7[[#This Row],[PLAYERraw]],LEN(Table7[[#This Row],[PLAYERraw]])-(FIND(",",Table7[[#This Row],[PLAYERraw]])+1)),1)</f>
        <v>Hincks, C</v>
      </c>
      <c r="B345" t="str">
        <f>RIGHT(Table7[[#This Row],[PLAYERraw]],LEN(Table7[[#This Row],[PLAYERraw]])-(FIND(",",Table7[[#This Row],[PLAYERraw]])+1)) &amp; " " &amp; LEFT(Table7[[#This Row],[PLAYERraw]],(FIND(",",Table7[[#This Row],[PLAYERraw]],1)-1))</f>
        <v>Connor Hincks</v>
      </c>
      <c r="C345" t="s">
        <v>651</v>
      </c>
    </row>
    <row r="346" spans="1:3" x14ac:dyDescent="0.25">
      <c r="A346" t="str">
        <f>LEFT(Table7[[#This Row],[PLAYERraw]],(FIND(",",Table7[[#This Row],[PLAYERraw]],1)+1)) &amp; LEFT(RIGHT(Table7[[#This Row],[PLAYERraw]],LEN(Table7[[#This Row],[PLAYERraw]])-(FIND(",",Table7[[#This Row],[PLAYERraw]])+1)),1)</f>
        <v>Hjelle, J</v>
      </c>
      <c r="B346" t="str">
        <f>RIGHT(Table7[[#This Row],[PLAYERraw]],LEN(Table7[[#This Row],[PLAYERraw]])-(FIND(",",Table7[[#This Row],[PLAYERraw]])+1)) &amp; " " &amp; LEFT(Table7[[#This Row],[PLAYERraw]],(FIND(",",Table7[[#This Row],[PLAYERraw]],1)-1))</f>
        <v>Jake Hjelle</v>
      </c>
      <c r="C346" t="s">
        <v>97</v>
      </c>
    </row>
    <row r="347" spans="1:3" x14ac:dyDescent="0.25">
      <c r="A347" t="str">
        <f>LEFT(Table7[[#This Row],[PLAYERraw]],(FIND(",",Table7[[#This Row],[PLAYERraw]],1)+1)) &amp; LEFT(RIGHT(Table7[[#This Row],[PLAYERraw]],LEN(Table7[[#This Row],[PLAYERraw]])-(FIND(",",Table7[[#This Row],[PLAYERraw]])+1)),1)</f>
        <v>Hodgdon, T</v>
      </c>
      <c r="B347" t="str">
        <f>RIGHT(Table7[[#This Row],[PLAYERraw]],LEN(Table7[[#This Row],[PLAYERraw]])-(FIND(",",Table7[[#This Row],[PLAYERraw]])+1)) &amp; " " &amp; LEFT(Table7[[#This Row],[PLAYERraw]],(FIND(",",Table7[[#This Row],[PLAYERraw]],1)-1))</f>
        <v>Trent Hodgdon</v>
      </c>
      <c r="C347" t="s">
        <v>2105</v>
      </c>
    </row>
    <row r="348" spans="1:3" x14ac:dyDescent="0.25">
      <c r="A348" t="str">
        <f>LEFT(Table7[[#This Row],[PLAYERraw]],(FIND(",",Table7[[#This Row],[PLAYERraw]],1)+1)) &amp; LEFT(RIGHT(Table7[[#This Row],[PLAYERraw]],LEN(Table7[[#This Row],[PLAYERraw]])-(FIND(",",Table7[[#This Row],[PLAYERraw]])+1)),1)</f>
        <v>Hodgman, Q</v>
      </c>
      <c r="B348" t="str">
        <f>RIGHT(Table7[[#This Row],[PLAYERraw]],LEN(Table7[[#This Row],[PLAYERraw]])-(FIND(",",Table7[[#This Row],[PLAYERraw]])+1)) &amp; " " &amp; LEFT(Table7[[#This Row],[PLAYERraw]],(FIND(",",Table7[[#This Row],[PLAYERraw]],1)-1))</f>
        <v>Quinn Hodgman</v>
      </c>
      <c r="C348" t="s">
        <v>711</v>
      </c>
    </row>
    <row r="349" spans="1:3" x14ac:dyDescent="0.25">
      <c r="A349" t="str">
        <f>LEFT(Table7[[#This Row],[PLAYERraw]],(FIND(",",Table7[[#This Row],[PLAYERraw]],1)+1)) &amp; LEFT(RIGHT(Table7[[#This Row],[PLAYERraw]],LEN(Table7[[#This Row],[PLAYERraw]])-(FIND(",",Table7[[#This Row],[PLAYERraw]])+1)),1)</f>
        <v>Hodo, W</v>
      </c>
      <c r="B349" t="str">
        <f>RIGHT(Table7[[#This Row],[PLAYERraw]],LEN(Table7[[#This Row],[PLAYERraw]])-(FIND(",",Table7[[#This Row],[PLAYERraw]])+1)) &amp; " " &amp; LEFT(Table7[[#This Row],[PLAYERraw]],(FIND(",",Table7[[#This Row],[PLAYERraw]],1)-1))</f>
        <v>Will Hodo</v>
      </c>
      <c r="C349" t="s">
        <v>1749</v>
      </c>
    </row>
    <row r="350" spans="1:3" x14ac:dyDescent="0.25">
      <c r="A350" t="str">
        <f>LEFT(Table7[[#This Row],[PLAYERraw]],(FIND(",",Table7[[#This Row],[PLAYERraw]],1)+1)) &amp; LEFT(RIGHT(Table7[[#This Row],[PLAYERraw]],LEN(Table7[[#This Row],[PLAYERraw]])-(FIND(",",Table7[[#This Row],[PLAYERraw]])+1)),1)</f>
        <v>Hofstetter, M</v>
      </c>
      <c r="B350" t="str">
        <f>RIGHT(Table7[[#This Row],[PLAYERraw]],LEN(Table7[[#This Row],[PLAYERraw]])-(FIND(",",Table7[[#This Row],[PLAYERraw]])+1)) &amp; " " &amp; LEFT(Table7[[#This Row],[PLAYERraw]],(FIND(",",Table7[[#This Row],[PLAYERraw]],1)-1))</f>
        <v>Magnum Hofstetter</v>
      </c>
      <c r="C350" t="s">
        <v>1401</v>
      </c>
    </row>
    <row r="351" spans="1:3" x14ac:dyDescent="0.25">
      <c r="A351" t="str">
        <f>LEFT(Table7[[#This Row],[PLAYERraw]],(FIND(",",Table7[[#This Row],[PLAYERraw]],1)+1)) &amp; LEFT(RIGHT(Table7[[#This Row],[PLAYERraw]],LEN(Table7[[#This Row],[PLAYERraw]])-(FIND(",",Table7[[#This Row],[PLAYERraw]])+1)),1)</f>
        <v>Hojnar, S</v>
      </c>
      <c r="B351" t="str">
        <f>RIGHT(Table7[[#This Row],[PLAYERraw]],LEN(Table7[[#This Row],[PLAYERraw]])-(FIND(",",Table7[[#This Row],[PLAYERraw]])+1)) &amp; " " &amp; LEFT(Table7[[#This Row],[PLAYERraw]],(FIND(",",Table7[[#This Row],[PLAYERraw]],1)-1))</f>
        <v>Sam Hojnar</v>
      </c>
      <c r="C351" t="s">
        <v>870</v>
      </c>
    </row>
    <row r="352" spans="1:3" x14ac:dyDescent="0.25">
      <c r="A352" t="str">
        <f>LEFT(Table7[[#This Row],[PLAYERraw]],(FIND(",",Table7[[#This Row],[PLAYERraw]],1)+1)) &amp; LEFT(RIGHT(Table7[[#This Row],[PLAYERraw]],LEN(Table7[[#This Row],[PLAYERraw]])-(FIND(",",Table7[[#This Row],[PLAYERraw]])+1)),1)</f>
        <v>Hokenson, K</v>
      </c>
      <c r="B352" t="str">
        <f>RIGHT(Table7[[#This Row],[PLAYERraw]],LEN(Table7[[#This Row],[PLAYERraw]])-(FIND(",",Table7[[#This Row],[PLAYERraw]])+1)) &amp; " " &amp; LEFT(Table7[[#This Row],[PLAYERraw]],(FIND(",",Table7[[#This Row],[PLAYERraw]],1)-1))</f>
        <v>Kristofer Hokenson</v>
      </c>
      <c r="C352" t="s">
        <v>1176</v>
      </c>
    </row>
    <row r="353" spans="1:3" x14ac:dyDescent="0.25">
      <c r="A353" t="str">
        <f>LEFT(Table7[[#This Row],[PLAYERraw]],(FIND(",",Table7[[#This Row],[PLAYERraw]],1)+1)) &amp; LEFT(RIGHT(Table7[[#This Row],[PLAYERraw]],LEN(Table7[[#This Row],[PLAYERraw]])-(FIND(",",Table7[[#This Row],[PLAYERraw]])+1)),1)</f>
        <v>Holbrook, M</v>
      </c>
      <c r="B353" t="str">
        <f>RIGHT(Table7[[#This Row],[PLAYERraw]],LEN(Table7[[#This Row],[PLAYERraw]])-(FIND(",",Table7[[#This Row],[PLAYERraw]])+1)) &amp; " " &amp; LEFT(Table7[[#This Row],[PLAYERraw]],(FIND(",",Table7[[#This Row],[PLAYERraw]],1)-1))</f>
        <v>Mcgwire Holbrook</v>
      </c>
      <c r="C353" t="s">
        <v>1657</v>
      </c>
    </row>
    <row r="354" spans="1:3" x14ac:dyDescent="0.25">
      <c r="A354" t="str">
        <f>LEFT(Table7[[#This Row],[PLAYERraw]],(FIND(",",Table7[[#This Row],[PLAYERraw]],1)+1)) &amp; LEFT(RIGHT(Table7[[#This Row],[PLAYERraw]],LEN(Table7[[#This Row],[PLAYERraw]])-(FIND(",",Table7[[#This Row],[PLAYERraw]])+1)),1)</f>
        <v>Holguin, A</v>
      </c>
      <c r="B354" t="str">
        <f>RIGHT(Table7[[#This Row],[PLAYERraw]],LEN(Table7[[#This Row],[PLAYERraw]])-(FIND(",",Table7[[#This Row],[PLAYERraw]])+1)) &amp; " " &amp; LEFT(Table7[[#This Row],[PLAYERraw]],(FIND(",",Table7[[#This Row],[PLAYERraw]],1)-1))</f>
        <v>Alejandro Holguin</v>
      </c>
      <c r="C354" t="s">
        <v>779</v>
      </c>
    </row>
    <row r="355" spans="1:3" x14ac:dyDescent="0.25">
      <c r="A355" t="str">
        <f>LEFT(Table7[[#This Row],[PLAYERraw]],(FIND(",",Table7[[#This Row],[PLAYERraw]],1)+1)) &amp; LEFT(RIGHT(Table7[[#This Row],[PLAYERraw]],LEN(Table7[[#This Row],[PLAYERraw]])-(FIND(",",Table7[[#This Row],[PLAYERraw]])+1)),1)</f>
        <v>Holt, B</v>
      </c>
      <c r="B355" t="str">
        <f>RIGHT(Table7[[#This Row],[PLAYERraw]],LEN(Table7[[#This Row],[PLAYERraw]])-(FIND(",",Table7[[#This Row],[PLAYERraw]])+1)) &amp; " " &amp; LEFT(Table7[[#This Row],[PLAYERraw]],(FIND(",",Table7[[#This Row],[PLAYERraw]],1)-1))</f>
        <v>Brennan Holt</v>
      </c>
      <c r="C355" t="s">
        <v>872</v>
      </c>
    </row>
    <row r="356" spans="1:3" x14ac:dyDescent="0.25">
      <c r="A356" s="5" t="str">
        <f>LEFT(Table7[[#This Row],[PLAYERraw]],(FIND(",",Table7[[#This Row],[PLAYERraw]],1)+1)) &amp; LEFT(RIGHT(Table7[[#This Row],[PLAYERraw]],LEN(Table7[[#This Row],[PLAYERraw]])-(FIND(",",Table7[[#This Row],[PLAYERraw]])+1)),1)</f>
        <v>Holt, C</v>
      </c>
      <c r="B356" t="str">
        <f>RIGHT(Table7[[#This Row],[PLAYERraw]],LEN(Table7[[#This Row],[PLAYERraw]])-(FIND(",",Table7[[#This Row],[PLAYERraw]])+1)) &amp; " " &amp; LEFT(Table7[[#This Row],[PLAYERraw]],(FIND(",",Table7[[#This Row],[PLAYERraw]],1)-1))</f>
        <v>Campbell Holt</v>
      </c>
      <c r="C356" t="s">
        <v>3112</v>
      </c>
    </row>
    <row r="357" spans="1:3" x14ac:dyDescent="0.25">
      <c r="A357" t="str">
        <f>LEFT(Table7[[#This Row],[PLAYERraw]],(FIND(",",Table7[[#This Row],[PLAYERraw]],1)+1)) &amp; LEFT(RIGHT(Table7[[#This Row],[PLAYERraw]],LEN(Table7[[#This Row],[PLAYERraw]])-(FIND(",",Table7[[#This Row],[PLAYERraw]])+1)),1)</f>
        <v>Holt, D</v>
      </c>
      <c r="B357" t="str">
        <f>RIGHT(Table7[[#This Row],[PLAYERraw]],LEN(Table7[[#This Row],[PLAYERraw]])-(FIND(",",Table7[[#This Row],[PLAYERraw]])+1)) &amp; " " &amp; LEFT(Table7[[#This Row],[PLAYERraw]],(FIND(",",Table7[[#This Row],[PLAYERraw]],1)-1))</f>
        <v>Dylan Holt</v>
      </c>
      <c r="C357" t="s">
        <v>404</v>
      </c>
    </row>
    <row r="358" spans="1:3" x14ac:dyDescent="0.25">
      <c r="A358" t="str">
        <f>LEFT(Table7[[#This Row],[PLAYERraw]],(FIND(",",Table7[[#This Row],[PLAYERraw]],1)+1)) &amp; LEFT(RIGHT(Table7[[#This Row],[PLAYERraw]],LEN(Table7[[#This Row],[PLAYERraw]])-(FIND(",",Table7[[#This Row],[PLAYERraw]])+1)),1)</f>
        <v>Holton, J</v>
      </c>
      <c r="B358" t="str">
        <f>RIGHT(Table7[[#This Row],[PLAYERraw]],LEN(Table7[[#This Row],[PLAYERraw]])-(FIND(",",Table7[[#This Row],[PLAYERraw]])+1)) &amp; " " &amp; LEFT(Table7[[#This Row],[PLAYERraw]],(FIND(",",Table7[[#This Row],[PLAYERraw]],1)-1))</f>
        <v>Jt Holton</v>
      </c>
      <c r="C358" t="s">
        <v>714</v>
      </c>
    </row>
    <row r="359" spans="1:3" x14ac:dyDescent="0.25">
      <c r="A359" t="str">
        <f>LEFT(Table7[[#This Row],[PLAYERraw]],(FIND(",",Table7[[#This Row],[PLAYERraw]],1)+1)) &amp; LEFT(RIGHT(Table7[[#This Row],[PLAYERraw]],LEN(Table7[[#This Row],[PLAYERraw]])-(FIND(",",Table7[[#This Row],[PLAYERraw]])+1)),1)</f>
        <v>Holtz, B</v>
      </c>
      <c r="B359" t="str">
        <f>RIGHT(Table7[[#This Row],[PLAYERraw]],LEN(Table7[[#This Row],[PLAYERraw]])-(FIND(",",Table7[[#This Row],[PLAYERraw]])+1)) &amp; " " &amp; LEFT(Table7[[#This Row],[PLAYERraw]],(FIND(",",Table7[[#This Row],[PLAYERraw]],1)-1))</f>
        <v>Barron Holtz</v>
      </c>
      <c r="C359" t="s">
        <v>238</v>
      </c>
    </row>
    <row r="360" spans="1:3" x14ac:dyDescent="0.25">
      <c r="A360" t="str">
        <f>LEFT(Table7[[#This Row],[PLAYERraw]],(FIND(",",Table7[[#This Row],[PLAYERraw]],1)+1)) &amp; LEFT(RIGHT(Table7[[#This Row],[PLAYERraw]],LEN(Table7[[#This Row],[PLAYERraw]])-(FIND(",",Table7[[#This Row],[PLAYERraw]])+1)),1)</f>
        <v>Hopman, Z</v>
      </c>
      <c r="B360" t="str">
        <f>RIGHT(Table7[[#This Row],[PLAYERraw]],LEN(Table7[[#This Row],[PLAYERraw]])-(FIND(",",Table7[[#This Row],[PLAYERraw]])+1)) &amp; " " &amp; LEFT(Table7[[#This Row],[PLAYERraw]],(FIND(",",Table7[[#This Row],[PLAYERraw]],1)-1))</f>
        <v>Zach Hopman</v>
      </c>
      <c r="C360" t="s">
        <v>486</v>
      </c>
    </row>
    <row r="361" spans="1:3" x14ac:dyDescent="0.25">
      <c r="A361" t="str">
        <f>LEFT(Table7[[#This Row],[PLAYERraw]],(FIND(",",Table7[[#This Row],[PLAYERraw]],1)+1)) &amp; LEFT(RIGHT(Table7[[#This Row],[PLAYERraw]],LEN(Table7[[#This Row],[PLAYERraw]])-(FIND(",",Table7[[#This Row],[PLAYERraw]])+1)),1)</f>
        <v>Hopwood, K</v>
      </c>
      <c r="B361" t="str">
        <f>RIGHT(Table7[[#This Row],[PLAYERraw]],LEN(Table7[[#This Row],[PLAYERraw]])-(FIND(",",Table7[[#This Row],[PLAYERraw]])+1)) &amp; " " &amp; LEFT(Table7[[#This Row],[PLAYERraw]],(FIND(",",Table7[[#This Row],[PLAYERraw]],1)-1))</f>
        <v>Keaton Hopwood</v>
      </c>
      <c r="C361" t="s">
        <v>1301</v>
      </c>
    </row>
    <row r="362" spans="1:3" x14ac:dyDescent="0.25">
      <c r="A362" t="str">
        <f>LEFT(Table7[[#This Row],[PLAYERraw]],(FIND(",",Table7[[#This Row],[PLAYERraw]],1)+1)) &amp; LEFT(RIGHT(Table7[[#This Row],[PLAYERraw]],LEN(Table7[[#This Row],[PLAYERraw]])-(FIND(",",Table7[[#This Row],[PLAYERraw]])+1)),1)</f>
        <v>Hord, B</v>
      </c>
      <c r="B362" t="str">
        <f>RIGHT(Table7[[#This Row],[PLAYERraw]],LEN(Table7[[#This Row],[PLAYERraw]])-(FIND(",",Table7[[#This Row],[PLAYERraw]])+1)) &amp; " " &amp; LEFT(Table7[[#This Row],[PLAYERraw]],(FIND(",",Table7[[#This Row],[PLAYERraw]],1)-1))</f>
        <v>Brendan Hord</v>
      </c>
      <c r="C362" t="s">
        <v>1133</v>
      </c>
    </row>
    <row r="363" spans="1:3" x14ac:dyDescent="0.25">
      <c r="A363" t="str">
        <f>LEFT(Table7[[#This Row],[PLAYERraw]],(FIND(",",Table7[[#This Row],[PLAYERraw]],1)+1)) &amp; LEFT(RIGHT(Table7[[#This Row],[PLAYERraw]],LEN(Table7[[#This Row],[PLAYERraw]])-(FIND(",",Table7[[#This Row],[PLAYERraw]])+1)),1)</f>
        <v>Hori, K</v>
      </c>
      <c r="B363" t="str">
        <f>RIGHT(Table7[[#This Row],[PLAYERraw]],LEN(Table7[[#This Row],[PLAYERraw]])-(FIND(",",Table7[[#This Row],[PLAYERraw]])+1)) &amp; " " &amp; LEFT(Table7[[#This Row],[PLAYERraw]],(FIND(",",Table7[[#This Row],[PLAYERraw]],1)-1))</f>
        <v>Kai Hori</v>
      </c>
      <c r="C363" t="s">
        <v>100</v>
      </c>
    </row>
    <row r="364" spans="1:3" x14ac:dyDescent="0.25">
      <c r="A364" t="str">
        <f>LEFT(Table7[[#This Row],[PLAYERraw]],(FIND(",",Table7[[#This Row],[PLAYERraw]],1)+1)) &amp; LEFT(RIGHT(Table7[[#This Row],[PLAYERraw]],LEN(Table7[[#This Row],[PLAYERraw]])-(FIND(",",Table7[[#This Row],[PLAYERraw]])+1)),1)</f>
        <v>Hornung, C</v>
      </c>
      <c r="B364" t="str">
        <f>RIGHT(Table7[[#This Row],[PLAYERraw]],LEN(Table7[[#This Row],[PLAYERraw]])-(FIND(",",Table7[[#This Row],[PLAYERraw]])+1)) &amp; " " &amp; LEFT(Table7[[#This Row],[PLAYERraw]],(FIND(",",Table7[[#This Row],[PLAYERraw]],1)-1))</f>
        <v>Carson Hornung</v>
      </c>
      <c r="C364" t="s">
        <v>874</v>
      </c>
    </row>
    <row r="365" spans="1:3" x14ac:dyDescent="0.25">
      <c r="A365" t="str">
        <f>LEFT(Table7[[#This Row],[PLAYERraw]],(FIND(",",Table7[[#This Row],[PLAYERraw]],1)+1)) &amp; LEFT(RIGHT(Table7[[#This Row],[PLAYERraw]],LEN(Table7[[#This Row],[PLAYERraw]])-(FIND(",",Table7[[#This Row],[PLAYERraw]])+1)),1)</f>
        <v>Horoszko, J</v>
      </c>
      <c r="B365" t="str">
        <f>RIGHT(Table7[[#This Row],[PLAYERraw]],LEN(Table7[[#This Row],[PLAYERraw]])-(FIND(",",Table7[[#This Row],[PLAYERraw]])+1)) &amp; " " &amp; LEFT(Table7[[#This Row],[PLAYERraw]],(FIND(",",Table7[[#This Row],[PLAYERraw]],1)-1))</f>
        <v>Joe Horoszko</v>
      </c>
      <c r="C365" t="s">
        <v>1462</v>
      </c>
    </row>
    <row r="366" spans="1:3" x14ac:dyDescent="0.25">
      <c r="A366" t="str">
        <f>LEFT(Table7[[#This Row],[PLAYERraw]],(FIND(",",Table7[[#This Row],[PLAYERraw]],1)+1)) &amp; LEFT(RIGHT(Table7[[#This Row],[PLAYERraw]],LEN(Table7[[#This Row],[PLAYERraw]])-(FIND(",",Table7[[#This Row],[PLAYERraw]])+1)),1)</f>
        <v>Horvath, T</v>
      </c>
      <c r="B366" t="str">
        <f>RIGHT(Table7[[#This Row],[PLAYERraw]],LEN(Table7[[#This Row],[PLAYERraw]])-(FIND(",",Table7[[#This Row],[PLAYERraw]])+1)) &amp; " " &amp; LEFT(Table7[[#This Row],[PLAYERraw]],(FIND(",",Table7[[#This Row],[PLAYERraw]],1)-1))</f>
        <v>Tyler Horvath</v>
      </c>
      <c r="C366" t="s">
        <v>717</v>
      </c>
    </row>
    <row r="367" spans="1:3" x14ac:dyDescent="0.25">
      <c r="A367" t="str">
        <f>LEFT(Table7[[#This Row],[PLAYERraw]],(FIND(",",Table7[[#This Row],[PLAYERraw]],1)+1)) &amp; LEFT(RIGHT(Table7[[#This Row],[PLAYERraw]],LEN(Table7[[#This Row],[PLAYERraw]])-(FIND(",",Table7[[#This Row],[PLAYERraw]])+1)),1)</f>
        <v>Horwedel, E</v>
      </c>
      <c r="B367" t="str">
        <f>RIGHT(Table7[[#This Row],[PLAYERraw]],LEN(Table7[[#This Row],[PLAYERraw]])-(FIND(",",Table7[[#This Row],[PLAYERraw]])+1)) &amp; " " &amp; LEFT(Table7[[#This Row],[PLAYERraw]],(FIND(",",Table7[[#This Row],[PLAYERraw]],1)-1))</f>
        <v>Eamon Horwedel</v>
      </c>
      <c r="C367" t="s">
        <v>489</v>
      </c>
    </row>
    <row r="368" spans="1:3" x14ac:dyDescent="0.25">
      <c r="A368" t="str">
        <f>LEFT(Table7[[#This Row],[PLAYERraw]],(FIND(",",Table7[[#This Row],[PLAYERraw]],1)+1)) &amp; LEFT(RIGHT(Table7[[#This Row],[PLAYERraw]],LEN(Table7[[#This Row],[PLAYERraw]])-(FIND(",",Table7[[#This Row],[PLAYERraw]])+1)),1)</f>
        <v>Hoskins, L</v>
      </c>
      <c r="B368" t="str">
        <f>RIGHT(Table7[[#This Row],[PLAYERraw]],LEN(Table7[[#This Row],[PLAYERraw]])-(FIND(",",Table7[[#This Row],[PLAYERraw]])+1)) &amp; " " &amp; LEFT(Table7[[#This Row],[PLAYERraw]],(FIND(",",Table7[[#This Row],[PLAYERraw]],1)-1))</f>
        <v>Luke Hoskins</v>
      </c>
      <c r="C368" t="s">
        <v>407</v>
      </c>
    </row>
    <row r="369" spans="1:3" x14ac:dyDescent="0.25">
      <c r="A369" t="str">
        <f>LEFT(Table7[[#This Row],[PLAYERraw]],(FIND(",",Table7[[#This Row],[PLAYERraw]],1)+1)) &amp; LEFT(RIGHT(Table7[[#This Row],[PLAYERraw]],LEN(Table7[[#This Row],[PLAYERraw]])-(FIND(",",Table7[[#This Row],[PLAYERraw]])+1)),1)</f>
        <v>Hourigan, C</v>
      </c>
      <c r="B369" t="str">
        <f>RIGHT(Table7[[#This Row],[PLAYERraw]],LEN(Table7[[#This Row],[PLAYERraw]])-(FIND(",",Table7[[#This Row],[PLAYERraw]])+1)) &amp; " " &amp; LEFT(Table7[[#This Row],[PLAYERraw]],(FIND(",",Table7[[#This Row],[PLAYERraw]],1)-1))</f>
        <v>Conor Hourigan</v>
      </c>
      <c r="C369" t="s">
        <v>148</v>
      </c>
    </row>
    <row r="370" spans="1:3" x14ac:dyDescent="0.25">
      <c r="A370" s="5" t="str">
        <f>LEFT(Table7[[#This Row],[PLAYERraw]],(FIND(",",Table7[[#This Row],[PLAYERraw]],1)+1)) &amp; LEFT(RIGHT(Table7[[#This Row],[PLAYERraw]],LEN(Table7[[#This Row],[PLAYERraw]])-(FIND(",",Table7[[#This Row],[PLAYERraw]])+1)),1)</f>
        <v>Houston, G</v>
      </c>
      <c r="B370" t="str">
        <f>RIGHT(Table7[[#This Row],[PLAYERraw]],LEN(Table7[[#This Row],[PLAYERraw]])-(FIND(",",Table7[[#This Row],[PLAYERraw]])+1)) &amp; " " &amp; LEFT(Table7[[#This Row],[PLAYERraw]],(FIND(",",Table7[[#This Row],[PLAYERraw]],1)-1))</f>
        <v>Garrett Houston</v>
      </c>
      <c r="C370" t="s">
        <v>3168</v>
      </c>
    </row>
    <row r="371" spans="1:3" x14ac:dyDescent="0.25">
      <c r="A371" t="str">
        <f>LEFT(Table7[[#This Row],[PLAYERraw]],(FIND(",",Table7[[#This Row],[PLAYERraw]],1)+1)) &amp; LEFT(RIGHT(Table7[[#This Row],[PLAYERraw]],LEN(Table7[[#This Row],[PLAYERraw]])-(FIND(",",Table7[[#This Row],[PLAYERraw]])+1)),1)</f>
        <v>Howey, P</v>
      </c>
      <c r="B371" t="str">
        <f>RIGHT(Table7[[#This Row],[PLAYERraw]],LEN(Table7[[#This Row],[PLAYERraw]])-(FIND(",",Table7[[#This Row],[PLAYERraw]])+1)) &amp; " " &amp; LEFT(Table7[[#This Row],[PLAYERraw]],(FIND(",",Table7[[#This Row],[PLAYERraw]],1)-1))</f>
        <v>Preston Howey</v>
      </c>
      <c r="C371" t="s">
        <v>1798</v>
      </c>
    </row>
    <row r="372" spans="1:3" x14ac:dyDescent="0.25">
      <c r="A372" s="5" t="str">
        <f>LEFT(Table7[[#This Row],[PLAYERraw]],(FIND(",",Table7[[#This Row],[PLAYERraw]],1)+1)) &amp; LEFT(RIGHT(Table7[[#This Row],[PLAYERraw]],LEN(Table7[[#This Row],[PLAYERraw]])-(FIND(",",Table7[[#This Row],[PLAYERraw]])+1)),1)</f>
        <v>Howitt, J</v>
      </c>
      <c r="B372" t="str">
        <f>RIGHT(Table7[[#This Row],[PLAYERraw]],LEN(Table7[[#This Row],[PLAYERraw]])-(FIND(",",Table7[[#This Row],[PLAYERraw]])+1)) &amp; " " &amp; LEFT(Table7[[#This Row],[PLAYERraw]],(FIND(",",Table7[[#This Row],[PLAYERraw]],1)-1))</f>
        <v>Josh Howitt</v>
      </c>
      <c r="C372" t="s">
        <v>3165</v>
      </c>
    </row>
    <row r="373" spans="1:3" x14ac:dyDescent="0.25">
      <c r="A373" t="str">
        <f>LEFT(Table7[[#This Row],[PLAYERraw]],(FIND(",",Table7[[#This Row],[PLAYERraw]],1)+1)) &amp; LEFT(RIGHT(Table7[[#This Row],[PLAYERraw]],LEN(Table7[[#This Row],[PLAYERraw]])-(FIND(",",Table7[[#This Row],[PLAYERraw]])+1)),1)</f>
        <v>Hubka, G</v>
      </c>
      <c r="B373" t="str">
        <f>RIGHT(Table7[[#This Row],[PLAYERraw]],LEN(Table7[[#This Row],[PLAYERraw]])-(FIND(",",Table7[[#This Row],[PLAYERraw]])+1)) &amp; " " &amp; LEFT(Table7[[#This Row],[PLAYERraw]],(FIND(",",Table7[[#This Row],[PLAYERraw]],1)-1))</f>
        <v>Grant Hubka</v>
      </c>
      <c r="C373" t="s">
        <v>1546</v>
      </c>
    </row>
    <row r="374" spans="1:3" x14ac:dyDescent="0.25">
      <c r="A374" t="str">
        <f>LEFT(Table7[[#This Row],[PLAYERraw]],(FIND(",",Table7[[#This Row],[PLAYERraw]],1)+1)) &amp; LEFT(RIGHT(Table7[[#This Row],[PLAYERraw]],LEN(Table7[[#This Row],[PLAYERraw]])-(FIND(",",Table7[[#This Row],[PLAYERraw]])+1)),1)</f>
        <v>Huckstorf, K</v>
      </c>
      <c r="B374" t="str">
        <f>RIGHT(Table7[[#This Row],[PLAYERraw]],LEN(Table7[[#This Row],[PLAYERraw]])-(FIND(",",Table7[[#This Row],[PLAYERraw]])+1)) &amp; " " &amp; LEFT(Table7[[#This Row],[PLAYERraw]],(FIND(",",Table7[[#This Row],[PLAYERraw]],1)-1))</f>
        <v>Kyle Huckstorf</v>
      </c>
      <c r="C374" t="s">
        <v>1611</v>
      </c>
    </row>
    <row r="375" spans="1:3" x14ac:dyDescent="0.25">
      <c r="A375" t="str">
        <f>LEFT(Table7[[#This Row],[PLAYERraw]],(FIND(",",Table7[[#This Row],[PLAYERraw]],1)+1)) &amp; LEFT(RIGHT(Table7[[#This Row],[PLAYERraw]],LEN(Table7[[#This Row],[PLAYERraw]])-(FIND(",",Table7[[#This Row],[PLAYERraw]])+1)),1)</f>
        <v>Hudson, C</v>
      </c>
      <c r="B375" t="str">
        <f>RIGHT(Table7[[#This Row],[PLAYERraw]],LEN(Table7[[#This Row],[PLAYERraw]])-(FIND(",",Table7[[#This Row],[PLAYERraw]])+1)) &amp; " " &amp; LEFT(Table7[[#This Row],[PLAYERraw]],(FIND(",",Table7[[#This Row],[PLAYERraw]],1)-1))</f>
        <v>Chase Hudson</v>
      </c>
      <c r="C375" t="s">
        <v>443</v>
      </c>
    </row>
    <row r="376" spans="1:3" x14ac:dyDescent="0.25">
      <c r="A376" t="str">
        <f>LEFT(Table7[[#This Row],[PLAYERraw]],(FIND(",",Table7[[#This Row],[PLAYERraw]],1)+1)) &amp; LEFT(RIGHT(Table7[[#This Row],[PLAYERraw]],LEN(Table7[[#This Row],[PLAYERraw]])-(FIND(",",Table7[[#This Row],[PLAYERraw]])+1)),1)</f>
        <v>Hultink, C</v>
      </c>
      <c r="B376" t="str">
        <f>RIGHT(Table7[[#This Row],[PLAYERraw]],LEN(Table7[[#This Row],[PLAYERraw]])-(FIND(",",Table7[[#This Row],[PLAYERraw]])+1)) &amp; " " &amp; LEFT(Table7[[#This Row],[PLAYERraw]],(FIND(",",Table7[[#This Row],[PLAYERraw]],1)-1))</f>
        <v>Cody Hultink</v>
      </c>
      <c r="C376" t="s">
        <v>1508</v>
      </c>
    </row>
    <row r="377" spans="1:3" x14ac:dyDescent="0.25">
      <c r="A377" t="str">
        <f>LEFT(Table7[[#This Row],[PLAYERraw]],(FIND(",",Table7[[#This Row],[PLAYERraw]],1)+1)) &amp; LEFT(RIGHT(Table7[[#This Row],[PLAYERraw]],LEN(Table7[[#This Row],[PLAYERraw]])-(FIND(",",Table7[[#This Row],[PLAYERraw]])+1)),1)</f>
        <v>Hunt, C</v>
      </c>
      <c r="B377" t="str">
        <f>RIGHT(Table7[[#This Row],[PLAYERraw]],LEN(Table7[[#This Row],[PLAYERraw]])-(FIND(",",Table7[[#This Row],[PLAYERraw]])+1)) &amp; " " &amp; LEFT(Table7[[#This Row],[PLAYERraw]],(FIND(",",Table7[[#This Row],[PLAYERraw]],1)-1))</f>
        <v>Calvin Hunt</v>
      </c>
      <c r="C377" t="s">
        <v>410</v>
      </c>
    </row>
    <row r="378" spans="1:3" x14ac:dyDescent="0.25">
      <c r="A378" s="5" t="str">
        <f>LEFT(Table7[[#This Row],[PLAYERraw]],(FIND(",",Table7[[#This Row],[PLAYERraw]],1)+1)) &amp; LEFT(RIGHT(Table7[[#This Row],[PLAYERraw]],LEN(Table7[[#This Row],[PLAYERraw]])-(FIND(",",Table7[[#This Row],[PLAYERraw]])+1)),1)</f>
        <v>Hunt, S</v>
      </c>
      <c r="B378" t="str">
        <f>RIGHT(Table7[[#This Row],[PLAYERraw]],LEN(Table7[[#This Row],[PLAYERraw]])-(FIND(",",Table7[[#This Row],[PLAYERraw]])+1)) &amp; " " &amp; LEFT(Table7[[#This Row],[PLAYERraw]],(FIND(",",Table7[[#This Row],[PLAYERraw]],1)-1))</f>
        <v>Sam Hunt</v>
      </c>
      <c r="C378" t="s">
        <v>3126</v>
      </c>
    </row>
    <row r="379" spans="1:3" x14ac:dyDescent="0.25">
      <c r="A379" t="str">
        <f>LEFT(Table7[[#This Row],[PLAYERraw]],(FIND(",",Table7[[#This Row],[PLAYERraw]],1)+1)) &amp; LEFT(RIGHT(Table7[[#This Row],[PLAYERraw]],LEN(Table7[[#This Row],[PLAYERraw]])-(FIND(",",Table7[[#This Row],[PLAYERraw]])+1)),1)</f>
        <v>Hunter, C</v>
      </c>
      <c r="B379" t="str">
        <f>RIGHT(Table7[[#This Row],[PLAYERraw]],LEN(Table7[[#This Row],[PLAYERraw]])-(FIND(",",Table7[[#This Row],[PLAYERraw]])+1)) &amp; " " &amp; LEFT(Table7[[#This Row],[PLAYERraw]],(FIND(",",Table7[[#This Row],[PLAYERraw]],1)-1))</f>
        <v>Cam Hunter</v>
      </c>
      <c r="C379" t="s">
        <v>1178</v>
      </c>
    </row>
    <row r="380" spans="1:3" x14ac:dyDescent="0.25">
      <c r="A380" t="str">
        <f>LEFT(Table7[[#This Row],[PLAYERraw]],(FIND(",",Table7[[#This Row],[PLAYERraw]],1)+1)) &amp; LEFT(RIGHT(Table7[[#This Row],[PLAYERraw]],LEN(Table7[[#This Row],[PLAYERraw]])-(FIND(",",Table7[[#This Row],[PLAYERraw]])+1)),1)</f>
        <v>Hurdle, D</v>
      </c>
      <c r="B380" t="str">
        <f>RIGHT(Table7[[#This Row],[PLAYERraw]],LEN(Table7[[#This Row],[PLAYERraw]])-(FIND(",",Table7[[#This Row],[PLAYERraw]])+1)) &amp; " " &amp; LEFT(Table7[[#This Row],[PLAYERraw]],(FIND(",",Table7[[#This Row],[PLAYERraw]],1)-1))</f>
        <v>Devin Hurdle</v>
      </c>
      <c r="C380" t="s">
        <v>195</v>
      </c>
    </row>
    <row r="381" spans="1:3" x14ac:dyDescent="0.25">
      <c r="A381" t="str">
        <f>LEFT(Table7[[#This Row],[PLAYERraw]],(FIND(",",Table7[[#This Row],[PLAYERraw]],1)+1)) &amp; LEFT(RIGHT(Table7[[#This Row],[PLAYERraw]],LEN(Table7[[#This Row],[PLAYERraw]])-(FIND(",",Table7[[#This Row],[PLAYERraw]])+1)),1)</f>
        <v>Hurth, J</v>
      </c>
      <c r="B381" t="str">
        <f>RIGHT(Table7[[#This Row],[PLAYERraw]],LEN(Table7[[#This Row],[PLAYERraw]])-(FIND(",",Table7[[#This Row],[PLAYERraw]])+1)) &amp; " " &amp; LEFT(Table7[[#This Row],[PLAYERraw]],(FIND(",",Table7[[#This Row],[PLAYERraw]],1)-1))</f>
        <v>Joey Hurth</v>
      </c>
      <c r="C381" t="s">
        <v>608</v>
      </c>
    </row>
    <row r="382" spans="1:3" x14ac:dyDescent="0.25">
      <c r="A382" t="str">
        <f>LEFT(Table7[[#This Row],[PLAYERraw]],(FIND(",",Table7[[#This Row],[PLAYERraw]],1)+1)) &amp; LEFT(RIGHT(Table7[[#This Row],[PLAYERraw]],LEN(Table7[[#This Row],[PLAYERraw]])-(FIND(",",Table7[[#This Row],[PLAYERraw]])+1)),1)</f>
        <v>Hussey, G</v>
      </c>
      <c r="B382" t="str">
        <f>RIGHT(Table7[[#This Row],[PLAYERraw]],LEN(Table7[[#This Row],[PLAYERraw]])-(FIND(",",Table7[[#This Row],[PLAYERraw]])+1)) &amp; " " &amp; LEFT(Table7[[#This Row],[PLAYERraw]],(FIND(",",Table7[[#This Row],[PLAYERraw]],1)-1))</f>
        <v>Grant Hussey</v>
      </c>
      <c r="C382" t="s">
        <v>365</v>
      </c>
    </row>
    <row r="383" spans="1:3" x14ac:dyDescent="0.25">
      <c r="A383" s="5" t="str">
        <f>LEFT(Table7[[#This Row],[PLAYERraw]],(FIND(",",Table7[[#This Row],[PLAYERraw]],1)+1)) &amp; LEFT(RIGHT(Table7[[#This Row],[PLAYERraw]],LEN(Table7[[#This Row],[PLAYERraw]])-(FIND(",",Table7[[#This Row],[PLAYERraw]])+1)),1)</f>
        <v>Husson, A</v>
      </c>
      <c r="B383" t="str">
        <f>RIGHT(Table7[[#This Row],[PLAYERraw]],LEN(Table7[[#This Row],[PLAYERraw]])-(FIND(",",Table7[[#This Row],[PLAYERraw]])+1)) &amp; " " &amp; LEFT(Table7[[#This Row],[PLAYERraw]],(FIND(",",Table7[[#This Row],[PLAYERraw]],1)-1))</f>
        <v>Aaron Husson</v>
      </c>
      <c r="C383" t="s">
        <v>3145</v>
      </c>
    </row>
    <row r="384" spans="1:3" x14ac:dyDescent="0.25">
      <c r="A384" t="str">
        <f>LEFT(Table7[[#This Row],[PLAYERraw]],(FIND(",",Table7[[#This Row],[PLAYERraw]],1)+1)) &amp; LEFT(RIGHT(Table7[[#This Row],[PLAYERraw]],LEN(Table7[[#This Row],[PLAYERraw]])-(FIND(",",Table7[[#This Row],[PLAYERraw]])+1)),1)</f>
        <v>Hyde, N</v>
      </c>
      <c r="B384" t="str">
        <f>RIGHT(Table7[[#This Row],[PLAYERraw]],LEN(Table7[[#This Row],[PLAYERraw]])-(FIND(",",Table7[[#This Row],[PLAYERraw]])+1)) &amp; " " &amp; LEFT(Table7[[#This Row],[PLAYERraw]],(FIND(",",Table7[[#This Row],[PLAYERraw]],1)-1))</f>
        <v>Nick Hyde</v>
      </c>
      <c r="C384" t="s">
        <v>1385</v>
      </c>
    </row>
    <row r="385" spans="1:3" x14ac:dyDescent="0.25">
      <c r="A385" t="str">
        <f>LEFT(Table7[[#This Row],[PLAYERraw]],(FIND(",",Table7[[#This Row],[PLAYERraw]],1)+1)) &amp; LEFT(RIGHT(Table7[[#This Row],[PLAYERraw]],LEN(Table7[[#This Row],[PLAYERraw]])-(FIND(",",Table7[[#This Row],[PLAYERraw]])+1)),1)</f>
        <v>Iannantone, N</v>
      </c>
      <c r="B385" t="str">
        <f>RIGHT(Table7[[#This Row],[PLAYERraw]],LEN(Table7[[#This Row],[PLAYERraw]])-(FIND(",",Table7[[#This Row],[PLAYERraw]])+1)) &amp; " " &amp; LEFT(Table7[[#This Row],[PLAYERraw]],(FIND(",",Table7[[#This Row],[PLAYERraw]],1)-1))</f>
        <v>Nick Iannantone</v>
      </c>
      <c r="C385" t="s">
        <v>669</v>
      </c>
    </row>
    <row r="386" spans="1:3" x14ac:dyDescent="0.25">
      <c r="A386" t="str">
        <f>LEFT(Table7[[#This Row],[PLAYERraw]],(FIND(",",Table7[[#This Row],[PLAYERraw]],1)+1)) &amp; LEFT(RIGHT(Table7[[#This Row],[PLAYERraw]],LEN(Table7[[#This Row],[PLAYERraw]])-(FIND(",",Table7[[#This Row],[PLAYERraw]])+1)),1)</f>
        <v>Igawa, J</v>
      </c>
      <c r="B386" t="str">
        <f>RIGHT(Table7[[#This Row],[PLAYERraw]],LEN(Table7[[#This Row],[PLAYERraw]])-(FIND(",",Table7[[#This Row],[PLAYERraw]])+1)) &amp; " " &amp; LEFT(Table7[[#This Row],[PLAYERraw]],(FIND(",",Table7[[#This Row],[PLAYERraw]],1)-1))</f>
        <v>Jacob Igawa</v>
      </c>
      <c r="C386" t="s">
        <v>1837</v>
      </c>
    </row>
    <row r="387" spans="1:3" x14ac:dyDescent="0.25">
      <c r="A387" t="str">
        <f>LEFT(Table7[[#This Row],[PLAYERraw]],(FIND(",",Table7[[#This Row],[PLAYERraw]],1)+1)) &amp; LEFT(RIGHT(Table7[[#This Row],[PLAYERraw]],LEN(Table7[[#This Row],[PLAYERraw]])-(FIND(",",Table7[[#This Row],[PLAYERraw]])+1)),1)</f>
        <v>Ignaciak, B</v>
      </c>
      <c r="B387" t="str">
        <f>RIGHT(Table7[[#This Row],[PLAYERraw]],LEN(Table7[[#This Row],[PLAYERraw]])-(FIND(",",Table7[[#This Row],[PLAYERraw]])+1)) &amp; " " &amp; LEFT(Table7[[#This Row],[PLAYERraw]],(FIND(",",Table7[[#This Row],[PLAYERraw]],1)-1))</f>
        <v>Blake Ignaciak</v>
      </c>
      <c r="C387" t="s">
        <v>1464</v>
      </c>
    </row>
    <row r="388" spans="1:3" x14ac:dyDescent="0.25">
      <c r="A388" t="str">
        <f>LEFT(Table7[[#This Row],[PLAYERraw]],(FIND(",",Table7[[#This Row],[PLAYERraw]],1)+1)) &amp; LEFT(RIGHT(Table7[[#This Row],[PLAYERraw]],LEN(Table7[[#This Row],[PLAYERraw]])-(FIND(",",Table7[[#This Row],[PLAYERraw]])+1)),1)</f>
        <v>Ihli, J</v>
      </c>
      <c r="B388" t="str">
        <f>RIGHT(Table7[[#This Row],[PLAYERraw]],LEN(Table7[[#This Row],[PLAYERraw]])-(FIND(",",Table7[[#This Row],[PLAYERraw]])+1)) &amp; " " &amp; LEFT(Table7[[#This Row],[PLAYERraw]],(FIND(",",Table7[[#This Row],[PLAYERraw]],1)-1))</f>
        <v>Joe Ihli</v>
      </c>
      <c r="C388" t="s">
        <v>1705</v>
      </c>
    </row>
    <row r="389" spans="1:3" x14ac:dyDescent="0.25">
      <c r="A389" t="str">
        <f>LEFT(Table7[[#This Row],[PLAYERraw]],(FIND(",",Table7[[#This Row],[PLAYERraw]],1)+1)) &amp; LEFT(RIGHT(Table7[[#This Row],[PLAYERraw]],LEN(Table7[[#This Row],[PLAYERraw]])-(FIND(",",Table7[[#This Row],[PLAYERraw]])+1)),1)</f>
        <v>Ince, J</v>
      </c>
      <c r="B389" t="str">
        <f>RIGHT(Table7[[#This Row],[PLAYERraw]],LEN(Table7[[#This Row],[PLAYERraw]])-(FIND(",",Table7[[#This Row],[PLAYERraw]])+1)) &amp; " " &amp; LEFT(Table7[[#This Row],[PLAYERraw]],(FIND(",",Table7[[#This Row],[PLAYERraw]],1)-1))</f>
        <v>Jeffrey Ince</v>
      </c>
      <c r="C389" t="s">
        <v>1347</v>
      </c>
    </row>
    <row r="390" spans="1:3" x14ac:dyDescent="0.25">
      <c r="A390" s="5" t="str">
        <f>LEFT(Table7[[#This Row],[PLAYERraw]],(FIND(",",Table7[[#This Row],[PLAYERraw]],1)+1)) &amp; LEFT(RIGHT(Table7[[#This Row],[PLAYERraw]],LEN(Table7[[#This Row],[PLAYERraw]])-(FIND(",",Table7[[#This Row],[PLAYERraw]])+1)),1)</f>
        <v>Ingram, T</v>
      </c>
      <c r="B390" t="str">
        <f>RIGHT(Table7[[#This Row],[PLAYERraw]],LEN(Table7[[#This Row],[PLAYERraw]])-(FIND(",",Table7[[#This Row],[PLAYERraw]])+1)) &amp; " " &amp; LEFT(Table7[[#This Row],[PLAYERraw]],(FIND(",",Table7[[#This Row],[PLAYERraw]],1)-1))</f>
        <v>Tyler Ingram</v>
      </c>
      <c r="C390" t="s">
        <v>3140</v>
      </c>
    </row>
    <row r="391" spans="1:3" x14ac:dyDescent="0.25">
      <c r="A391" t="str">
        <f>LEFT(Table7[[#This Row],[PLAYERraw]],(FIND(",",Table7[[#This Row],[PLAYERraw]],1)+1)) &amp; LEFT(RIGHT(Table7[[#This Row],[PLAYERraw]],LEN(Table7[[#This Row],[PLAYERraw]])-(FIND(",",Table7[[#This Row],[PLAYERraw]])+1)),1)</f>
        <v>Inouye, R</v>
      </c>
      <c r="B391" t="str">
        <f>RIGHT(Table7[[#This Row],[PLAYERraw]],LEN(Table7[[#This Row],[PLAYERraw]])-(FIND(",",Table7[[#This Row],[PLAYERraw]])+1)) &amp; " " &amp; LEFT(Table7[[#This Row],[PLAYERraw]],(FIND(",",Table7[[#This Row],[PLAYERraw]],1)-1))</f>
        <v>Ryan Inouye</v>
      </c>
      <c r="C391" t="s">
        <v>719</v>
      </c>
    </row>
    <row r="392" spans="1:3" x14ac:dyDescent="0.25">
      <c r="A392" t="str">
        <f>LEFT(Table7[[#This Row],[PLAYERraw]],(FIND(",",Table7[[#This Row],[PLAYERraw]],1)+1)) &amp; LEFT(RIGHT(Table7[[#This Row],[PLAYERraw]],LEN(Table7[[#This Row],[PLAYERraw]])-(FIND(",",Table7[[#This Row],[PLAYERraw]])+1)),1)</f>
        <v>Jackson, C</v>
      </c>
      <c r="B392" t="str">
        <f>RIGHT(Table7[[#This Row],[PLAYERraw]],LEN(Table7[[#This Row],[PLAYERraw]])-(FIND(",",Table7[[#This Row],[PLAYERraw]])+1)) &amp; " " &amp; LEFT(Table7[[#This Row],[PLAYERraw]],(FIND(",",Table7[[#This Row],[PLAYERraw]],1)-1))</f>
        <v>Core Jackson</v>
      </c>
      <c r="C392" t="s">
        <v>1958</v>
      </c>
    </row>
    <row r="393" spans="1:3" x14ac:dyDescent="0.25">
      <c r="A393" s="5" t="str">
        <f>LEFT(Table7[[#This Row],[PLAYERraw]],(FIND(",",Table7[[#This Row],[PLAYERraw]],1)+1)) &amp; LEFT(RIGHT(Table7[[#This Row],[PLAYERraw]],LEN(Table7[[#This Row],[PLAYERraw]])-(FIND(",",Table7[[#This Row],[PLAYERraw]])+1)),1)</f>
        <v>Jackson, O</v>
      </c>
      <c r="B393" t="str">
        <f>RIGHT(Table7[[#This Row],[PLAYERraw]],LEN(Table7[[#This Row],[PLAYERraw]])-(FIND(",",Table7[[#This Row],[PLAYERraw]])+1)) &amp; " " &amp; LEFT(Table7[[#This Row],[PLAYERraw]],(FIND(",",Table7[[#This Row],[PLAYERraw]],1)-1))</f>
        <v>Owen Jackson</v>
      </c>
      <c r="C393" t="s">
        <v>3185</v>
      </c>
    </row>
    <row r="394" spans="1:3" x14ac:dyDescent="0.25">
      <c r="A394" t="str">
        <f>LEFT(Table7[[#This Row],[PLAYERraw]],(FIND(",",Table7[[#This Row],[PLAYERraw]],1)+1)) &amp; LEFT(RIGHT(Table7[[#This Row],[PLAYERraw]],LEN(Table7[[#This Row],[PLAYERraw]])-(FIND(",",Table7[[#This Row],[PLAYERraw]])+1)),1)</f>
        <v>Jackson, R</v>
      </c>
      <c r="B394" t="str">
        <f>RIGHT(Table7[[#This Row],[PLAYERraw]],LEN(Table7[[#This Row],[PLAYERraw]])-(FIND(",",Table7[[#This Row],[PLAYERraw]])+1)) &amp; " " &amp; LEFT(Table7[[#This Row],[PLAYERraw]],(FIND(",",Table7[[#This Row],[PLAYERraw]],1)-1))</f>
        <v>Ryan Jackson</v>
      </c>
      <c r="C394" t="s">
        <v>1422</v>
      </c>
    </row>
    <row r="395" spans="1:3" x14ac:dyDescent="0.25">
      <c r="A395" t="str">
        <f>LEFT(Table7[[#This Row],[PLAYERraw]],(FIND(",",Table7[[#This Row],[PLAYERraw]],1)+1)) &amp; LEFT(RIGHT(Table7[[#This Row],[PLAYERraw]],LEN(Table7[[#This Row],[PLAYERraw]])-(FIND(",",Table7[[#This Row],[PLAYERraw]])+1)),1)</f>
        <v>Jaco, S</v>
      </c>
      <c r="B395" t="str">
        <f>RIGHT(Table7[[#This Row],[PLAYERraw]],LEN(Table7[[#This Row],[PLAYERraw]])-(FIND(",",Table7[[#This Row],[PLAYERraw]])+1)) &amp; " " &amp; LEFT(Table7[[#This Row],[PLAYERraw]],(FIND(",",Table7[[#This Row],[PLAYERraw]],1)-1))</f>
        <v>Skyler Jaco</v>
      </c>
      <c r="C395" t="s">
        <v>721</v>
      </c>
    </row>
    <row r="396" spans="1:3" x14ac:dyDescent="0.25">
      <c r="A396" t="str">
        <f>LEFT(Table7[[#This Row],[PLAYERraw]],(FIND(",",Table7[[#This Row],[PLAYERraw]],1)+1)) &amp; LEFT(RIGHT(Table7[[#This Row],[PLAYERraw]],LEN(Table7[[#This Row],[PLAYERraw]])-(FIND(",",Table7[[#This Row],[PLAYERraw]])+1)),1)</f>
        <v>James, J</v>
      </c>
      <c r="B396" t="str">
        <f>RIGHT(Table7[[#This Row],[PLAYERraw]],LEN(Table7[[#This Row],[PLAYERraw]])-(FIND(",",Table7[[#This Row],[PLAYERraw]])+1)) &amp; " " &amp; LEFT(Table7[[#This Row],[PLAYERraw]],(FIND(",",Table7[[#This Row],[PLAYERraw]],1)-1))</f>
        <v>Jacob James</v>
      </c>
      <c r="C396" t="s">
        <v>1800</v>
      </c>
    </row>
    <row r="397" spans="1:3" x14ac:dyDescent="0.25">
      <c r="A397" t="str">
        <f>LEFT(Table7[[#This Row],[PLAYERraw]],(FIND(",",Table7[[#This Row],[PLAYERraw]],1)+1)) &amp; LEFT(RIGHT(Table7[[#This Row],[PLAYERraw]],LEN(Table7[[#This Row],[PLAYERraw]])-(FIND(",",Table7[[#This Row],[PLAYERraw]])+1)),1)</f>
        <v>James, T</v>
      </c>
      <c r="B397" t="str">
        <f>RIGHT(Table7[[#This Row],[PLAYERraw]],LEN(Table7[[#This Row],[PLAYERraw]])-(FIND(",",Table7[[#This Row],[PLAYERraw]])+1)) &amp; " " &amp; LEFT(Table7[[#This Row],[PLAYERraw]],(FIND(",",Table7[[#This Row],[PLAYERraw]],1)-1))</f>
        <v>Tyson James</v>
      </c>
      <c r="C397" t="s">
        <v>610</v>
      </c>
    </row>
    <row r="398" spans="1:3" x14ac:dyDescent="0.25">
      <c r="A398" t="str">
        <f>LEFT(Table7[[#This Row],[PLAYERraw]],(FIND(",",Table7[[#This Row],[PLAYERraw]],1)+1)) &amp; LEFT(RIGHT(Table7[[#This Row],[PLAYERraw]],LEN(Table7[[#This Row],[PLAYERraw]])-(FIND(",",Table7[[#This Row],[PLAYERraw]])+1)),1)</f>
        <v>Janik, C</v>
      </c>
      <c r="B398" t="str">
        <f>RIGHT(Table7[[#This Row],[PLAYERraw]],LEN(Table7[[#This Row],[PLAYERraw]])-(FIND(",",Table7[[#This Row],[PLAYERraw]])+1)) &amp; " " &amp; LEFT(Table7[[#This Row],[PLAYERraw]],(FIND(",",Table7[[#This Row],[PLAYERraw]],1)-1))</f>
        <v>Camden Janik</v>
      </c>
      <c r="C398" t="s">
        <v>1659</v>
      </c>
    </row>
    <row r="399" spans="1:3" x14ac:dyDescent="0.25">
      <c r="A399" t="str">
        <f>LEFT(Table7[[#This Row],[PLAYERraw]],(FIND(",",Table7[[#This Row],[PLAYERraw]],1)+1)) &amp; LEFT(RIGHT(Table7[[#This Row],[PLAYERraw]],LEN(Table7[[#This Row],[PLAYERraw]])-(FIND(",",Table7[[#This Row],[PLAYERraw]])+1)),1)</f>
        <v>Jares, R</v>
      </c>
      <c r="B399" t="str">
        <f>RIGHT(Table7[[#This Row],[PLAYERraw]],LEN(Table7[[#This Row],[PLAYERraw]])-(FIND(",",Table7[[#This Row],[PLAYERraw]])+1)) &amp; " " &amp; LEFT(Table7[[#This Row],[PLAYERraw]],(FIND(",",Table7[[#This Row],[PLAYERraw]],1)-1))</f>
        <v>Ryan Jares</v>
      </c>
      <c r="C399" t="s">
        <v>1707</v>
      </c>
    </row>
    <row r="400" spans="1:3" x14ac:dyDescent="0.25">
      <c r="A400" t="str">
        <f>LEFT(Table7[[#This Row],[PLAYERraw]],(FIND(",",Table7[[#This Row],[PLAYERraw]],1)+1)) &amp; LEFT(RIGHT(Table7[[#This Row],[PLAYERraw]],LEN(Table7[[#This Row],[PLAYERraw]])-(FIND(",",Table7[[#This Row],[PLAYERraw]])+1)),1)</f>
        <v>Jatczak, H</v>
      </c>
      <c r="B400" t="str">
        <f>RIGHT(Table7[[#This Row],[PLAYERraw]],LEN(Table7[[#This Row],[PLAYERraw]])-(FIND(",",Table7[[#This Row],[PLAYERraw]])+1)) &amp; " " &amp; LEFT(Table7[[#This Row],[PLAYERraw]],(FIND(",",Table7[[#This Row],[PLAYERraw]],1)-1))</f>
        <v>Hayden Jatczak</v>
      </c>
      <c r="C400" t="s">
        <v>1466</v>
      </c>
    </row>
    <row r="401" spans="1:3" x14ac:dyDescent="0.25">
      <c r="A401" t="str">
        <f>LEFT(Table7[[#This Row],[PLAYERraw]],(FIND(",",Table7[[#This Row],[PLAYERraw]],1)+1)) &amp; LEFT(RIGHT(Table7[[#This Row],[PLAYERraw]],LEN(Table7[[#This Row],[PLAYERraw]])-(FIND(",",Table7[[#This Row],[PLAYERraw]])+1)),1)</f>
        <v>Jensen, L</v>
      </c>
      <c r="B401" t="str">
        <f>RIGHT(Table7[[#This Row],[PLAYERraw]],LEN(Table7[[#This Row],[PLAYERraw]])-(FIND(",",Table7[[#This Row],[PLAYERraw]])+1)) &amp; " " &amp; LEFT(Table7[[#This Row],[PLAYERraw]],(FIND(",",Table7[[#This Row],[PLAYERraw]],1)-1))</f>
        <v>Levi Jensen</v>
      </c>
      <c r="C401" t="s">
        <v>2106</v>
      </c>
    </row>
    <row r="402" spans="1:3" x14ac:dyDescent="0.25">
      <c r="A402" t="str">
        <f>LEFT(Table7[[#This Row],[PLAYERraw]],(FIND(",",Table7[[#This Row],[PLAYERraw]],1)+1)) &amp; LEFT(RIGHT(Table7[[#This Row],[PLAYERraw]],LEN(Table7[[#This Row],[PLAYERraw]])-(FIND(",",Table7[[#This Row],[PLAYERraw]])+1)),1)</f>
        <v>Johnson Jr, D</v>
      </c>
      <c r="B402" t="str">
        <f>RIGHT(Table7[[#This Row],[PLAYERraw]],LEN(Table7[[#This Row],[PLAYERraw]])-(FIND(",",Table7[[#This Row],[PLAYERraw]])+1)) &amp; " " &amp; LEFT(Table7[[#This Row],[PLAYERraw]],(FIND(",",Table7[[#This Row],[PLAYERraw]],1)-1))</f>
        <v>Darrell Johnson Jr</v>
      </c>
      <c r="C402" t="s">
        <v>151</v>
      </c>
    </row>
    <row r="403" spans="1:3" x14ac:dyDescent="0.25">
      <c r="A403" t="str">
        <f>LEFT(Table7[[#This Row],[PLAYERraw]],(FIND(",",Table7[[#This Row],[PLAYERraw]],1)+1)) &amp; LEFT(RIGHT(Table7[[#This Row],[PLAYERraw]],LEN(Table7[[#This Row],[PLAYERraw]])-(FIND(",",Table7[[#This Row],[PLAYERraw]])+1)),1)</f>
        <v>Johnson, C</v>
      </c>
      <c r="B403" t="str">
        <f>RIGHT(Table7[[#This Row],[PLAYERraw]],LEN(Table7[[#This Row],[PLAYERraw]])-(FIND(",",Table7[[#This Row],[PLAYERraw]])+1)) &amp; " " &amp; LEFT(Table7[[#This Row],[PLAYERraw]],(FIND(",",Table7[[#This Row],[PLAYERraw]],1)-1))</f>
        <v>Clayton Johnson</v>
      </c>
      <c r="C403" t="s">
        <v>612</v>
      </c>
    </row>
    <row r="404" spans="1:3" x14ac:dyDescent="0.25">
      <c r="A404" t="str">
        <f>LEFT(Table7[[#This Row],[PLAYERraw]],(FIND(",",Table7[[#This Row],[PLAYERraw]],1)+1)) &amp; LEFT(RIGHT(Table7[[#This Row],[PLAYERraw]],LEN(Table7[[#This Row],[PLAYERraw]])-(FIND(",",Table7[[#This Row],[PLAYERraw]])+1)),1)</f>
        <v>Johnson, E</v>
      </c>
      <c r="B404" t="str">
        <f>RIGHT(Table7[[#This Row],[PLAYERraw]],LEN(Table7[[#This Row],[PLAYERraw]])-(FIND(",",Table7[[#This Row],[PLAYERraw]])+1)) &amp; " " &amp; LEFT(Table7[[#This Row],[PLAYERraw]],(FIND(",",Table7[[#This Row],[PLAYERraw]],1)-1))</f>
        <v>Easton Johnson</v>
      </c>
      <c r="C404" t="s">
        <v>1468</v>
      </c>
    </row>
    <row r="405" spans="1:3" x14ac:dyDescent="0.25">
      <c r="A405" s="5" t="str">
        <f>LEFT(Table7[[#This Row],[PLAYERraw]],(FIND(",",Table7[[#This Row],[PLAYERraw]],1)+1)) &amp; LEFT(RIGHT(Table7[[#This Row],[PLAYERraw]],LEN(Table7[[#This Row],[PLAYERraw]])-(FIND(",",Table7[[#This Row],[PLAYERraw]])+1)),1)</f>
        <v>Johnson, J</v>
      </c>
      <c r="B405" t="str">
        <f>RIGHT(Table7[[#This Row],[PLAYERraw]],LEN(Table7[[#This Row],[PLAYERraw]])-(FIND(",",Table7[[#This Row],[PLAYERraw]])+1)) &amp; " " &amp; LEFT(Table7[[#This Row],[PLAYERraw]],(FIND(",",Table7[[#This Row],[PLAYERraw]],1)-1))</f>
        <v>Josh Johnson</v>
      </c>
      <c r="C405" t="s">
        <v>3108</v>
      </c>
    </row>
    <row r="406" spans="1:3" x14ac:dyDescent="0.25">
      <c r="A406" t="str">
        <f>LEFT(Table7[[#This Row],[PLAYERraw]],(FIND(",",Table7[[#This Row],[PLAYERraw]],1)+1)) &amp; LEFT(RIGHT(Table7[[#This Row],[PLAYERraw]],LEN(Table7[[#This Row],[PLAYERraw]])-(FIND(",",Table7[[#This Row],[PLAYERraw]])+1)),1)</f>
        <v>Johnson, N</v>
      </c>
      <c r="B406" t="str">
        <f>RIGHT(Table7[[#This Row],[PLAYERraw]],LEN(Table7[[#This Row],[PLAYERraw]])-(FIND(",",Table7[[#This Row],[PLAYERraw]])+1)) &amp; " " &amp; LEFT(Table7[[#This Row],[PLAYERraw]],(FIND(",",Table7[[#This Row],[PLAYERraw]],1)-1))</f>
        <v>Noah Johnson</v>
      </c>
      <c r="C406" t="s">
        <v>1470</v>
      </c>
    </row>
    <row r="407" spans="1:3" x14ac:dyDescent="0.25">
      <c r="A407" t="str">
        <f>LEFT(Table7[[#This Row],[PLAYERraw]],(FIND(",",Table7[[#This Row],[PLAYERraw]],1)+1)) &amp; LEFT(RIGHT(Table7[[#This Row],[PLAYERraw]],LEN(Table7[[#This Row],[PLAYERraw]])-(FIND(",",Table7[[#This Row],[PLAYERraw]])+1)),1)</f>
        <v>Johnson, T</v>
      </c>
      <c r="B407" t="str">
        <f>RIGHT(Table7[[#This Row],[PLAYERraw]],LEN(Table7[[#This Row],[PLAYERraw]])-(FIND(",",Table7[[#This Row],[PLAYERraw]])+1)) &amp; " " &amp; LEFT(Table7[[#This Row],[PLAYERraw]],(FIND(",",Table7[[#This Row],[PLAYERraw]],1)-1))</f>
        <v>Tyler Johnson</v>
      </c>
      <c r="C407" t="s">
        <v>492</v>
      </c>
    </row>
    <row r="408" spans="1:3" x14ac:dyDescent="0.25">
      <c r="A408" t="str">
        <f>LEFT(Table7[[#This Row],[PLAYERraw]],(FIND(",",Table7[[#This Row],[PLAYERraw]],1)+1)) &amp; LEFT(RIGHT(Table7[[#This Row],[PLAYERraw]],LEN(Table7[[#This Row],[PLAYERraw]])-(FIND(",",Table7[[#This Row],[PLAYERraw]])+1)),1)</f>
        <v>Joles, T</v>
      </c>
      <c r="B408" t="str">
        <f>RIGHT(Table7[[#This Row],[PLAYERraw]],LEN(Table7[[#This Row],[PLAYERraw]])-(FIND(",",Table7[[#This Row],[PLAYERraw]])+1)) &amp; " " &amp; LEFT(Table7[[#This Row],[PLAYERraw]],(FIND(",",Table7[[#This Row],[PLAYERraw]],1)-1))</f>
        <v>Trett Joles</v>
      </c>
      <c r="C408" t="s">
        <v>1195</v>
      </c>
    </row>
    <row r="409" spans="1:3" x14ac:dyDescent="0.25">
      <c r="A409" t="str">
        <f>LEFT(Table7[[#This Row],[PLAYERraw]],(FIND(",",Table7[[#This Row],[PLAYERraw]],1)+1)) &amp; LEFT(RIGHT(Table7[[#This Row],[PLAYERraw]],LEN(Table7[[#This Row],[PLAYERraw]])-(FIND(",",Table7[[#This Row],[PLAYERraw]])+1)),1)</f>
        <v>Jones, T</v>
      </c>
      <c r="B409" t="str">
        <f>RIGHT(Table7[[#This Row],[PLAYERraw]],LEN(Table7[[#This Row],[PLAYERraw]])-(FIND(",",Table7[[#This Row],[PLAYERraw]])+1)) &amp; " " &amp; LEFT(Table7[[#This Row],[PLAYERraw]],(FIND(",",Table7[[#This Row],[PLAYERraw]],1)-1))</f>
        <v>Trent Jones</v>
      </c>
      <c r="C409" t="s">
        <v>494</v>
      </c>
    </row>
    <row r="410" spans="1:3" x14ac:dyDescent="0.25">
      <c r="A410" t="str">
        <f>LEFT(Table7[[#This Row],[PLAYERraw]],(FIND(",",Table7[[#This Row],[PLAYERraw]],1)+1)) &amp; LEFT(RIGHT(Table7[[#This Row],[PLAYERraw]],LEN(Table7[[#This Row],[PLAYERraw]])-(FIND(",",Table7[[#This Row],[PLAYERraw]])+1)),1)</f>
        <v>Juran, A</v>
      </c>
      <c r="B410" t="str">
        <f>RIGHT(Table7[[#This Row],[PLAYERraw]],LEN(Table7[[#This Row],[PLAYERraw]])-(FIND(",",Table7[[#This Row],[PLAYERraw]])+1)) &amp; " " &amp; LEFT(Table7[[#This Row],[PLAYERraw]],(FIND(",",Table7[[#This Row],[PLAYERraw]],1)-1))</f>
        <v>Adam Juran</v>
      </c>
      <c r="C410" t="s">
        <v>1135</v>
      </c>
    </row>
    <row r="411" spans="1:3" x14ac:dyDescent="0.25">
      <c r="A411" t="str">
        <f>LEFT(Table7[[#This Row],[PLAYERraw]],(FIND(",",Table7[[#This Row],[PLAYERraw]],1)+1)) &amp; LEFT(RIGHT(Table7[[#This Row],[PLAYERraw]],LEN(Table7[[#This Row],[PLAYERraw]])-(FIND(",",Table7[[#This Row],[PLAYERraw]])+1)),1)</f>
        <v>Jurgella, B</v>
      </c>
      <c r="B411" t="str">
        <f>RIGHT(Table7[[#This Row],[PLAYERraw]],LEN(Table7[[#This Row],[PLAYERraw]])-(FIND(",",Table7[[#This Row],[PLAYERraw]])+1)) &amp; " " &amp; LEFT(Table7[[#This Row],[PLAYERraw]],(FIND(",",Table7[[#This Row],[PLAYERraw]],1)-1))</f>
        <v>Brady Jurgella</v>
      </c>
      <c r="C411" t="s">
        <v>1860</v>
      </c>
    </row>
    <row r="412" spans="1:3" x14ac:dyDescent="0.25">
      <c r="A412" t="str">
        <f>LEFT(Table7[[#This Row],[PLAYERraw]],(FIND(",",Table7[[#This Row],[PLAYERraw]],1)+1)) &amp; LEFT(RIGHT(Table7[[#This Row],[PLAYERraw]],LEN(Table7[[#This Row],[PLAYERraw]])-(FIND(",",Table7[[#This Row],[PLAYERraw]])+1)),1)</f>
        <v>Kaiser, C</v>
      </c>
      <c r="B412" t="str">
        <f>RIGHT(Table7[[#This Row],[PLAYERraw]],LEN(Table7[[#This Row],[PLAYERraw]])-(FIND(",",Table7[[#This Row],[PLAYERraw]])+1)) &amp; " " &amp; LEFT(Table7[[#This Row],[PLAYERraw]],(FIND(",",Table7[[#This Row],[PLAYERraw]],1)-1))</f>
        <v>Caden Kaiser</v>
      </c>
      <c r="C412" t="s">
        <v>963</v>
      </c>
    </row>
    <row r="413" spans="1:3" x14ac:dyDescent="0.25">
      <c r="A413" t="str">
        <f>LEFT(Table7[[#This Row],[PLAYERraw]],(FIND(",",Table7[[#This Row],[PLAYERraw]],1)+1)) &amp; LEFT(RIGHT(Table7[[#This Row],[PLAYERraw]],LEN(Table7[[#This Row],[PLAYERraw]])-(FIND(",",Table7[[#This Row],[PLAYERraw]])+1)),1)</f>
        <v>Kalafut, J</v>
      </c>
      <c r="B413" t="str">
        <f>RIGHT(Table7[[#This Row],[PLAYERraw]],LEN(Table7[[#This Row],[PLAYERraw]])-(FIND(",",Table7[[#This Row],[PLAYERraw]])+1)) &amp; " " &amp; LEFT(Table7[[#This Row],[PLAYERraw]],(FIND(",",Table7[[#This Row],[PLAYERraw]],1)-1))</f>
        <v>Joseph Kalafut</v>
      </c>
      <c r="C413" t="s">
        <v>38</v>
      </c>
    </row>
    <row r="414" spans="1:3" x14ac:dyDescent="0.25">
      <c r="A414" t="str">
        <f>LEFT(Table7[[#This Row],[PLAYERraw]],(FIND(",",Table7[[#This Row],[PLAYERraw]],1)+1)) &amp; LEFT(RIGHT(Table7[[#This Row],[PLAYERraw]],LEN(Table7[[#This Row],[PLAYERraw]])-(FIND(",",Table7[[#This Row],[PLAYERraw]])+1)),1)</f>
        <v>Kark, D</v>
      </c>
      <c r="B414" t="str">
        <f>RIGHT(Table7[[#This Row],[PLAYERraw]],LEN(Table7[[#This Row],[PLAYERraw]])-(FIND(",",Table7[[#This Row],[PLAYERraw]])+1)) &amp; " " &amp; LEFT(Table7[[#This Row],[PLAYERraw]],(FIND(",",Table7[[#This Row],[PLAYERraw]],1)-1))</f>
        <v>Dillon Kark</v>
      </c>
      <c r="C414" t="s">
        <v>1960</v>
      </c>
    </row>
    <row r="415" spans="1:3" x14ac:dyDescent="0.25">
      <c r="A415" t="str">
        <f>LEFT(Table7[[#This Row],[PLAYERraw]],(FIND(",",Table7[[#This Row],[PLAYERraw]],1)+1)) &amp; LEFT(RIGHT(Table7[[#This Row],[PLAYERraw]],LEN(Table7[[#This Row],[PLAYERraw]])-(FIND(",",Table7[[#This Row],[PLAYERraw]])+1)),1)</f>
        <v>Kasperbauer, C</v>
      </c>
      <c r="B415" t="str">
        <f>RIGHT(Table7[[#This Row],[PLAYERraw]],LEN(Table7[[#This Row],[PLAYERraw]])-(FIND(",",Table7[[#This Row],[PLAYERraw]])+1)) &amp; " " &amp; LEFT(Table7[[#This Row],[PLAYERraw]],(FIND(",",Table7[[#This Row],[PLAYERraw]],1)-1))</f>
        <v>Colin Kasperbauer</v>
      </c>
      <c r="C415" t="s">
        <v>1586</v>
      </c>
    </row>
    <row r="416" spans="1:3" x14ac:dyDescent="0.25">
      <c r="A416" s="5" t="str">
        <f>LEFT(Table7[[#This Row],[PLAYERraw]],(FIND(",",Table7[[#This Row],[PLAYERraw]],1)+1)) &amp; LEFT(RIGHT(Table7[[#This Row],[PLAYERraw]],LEN(Table7[[#This Row],[PLAYERraw]])-(FIND(",",Table7[[#This Row],[PLAYERraw]])+1)),1)</f>
        <v>Katz, I</v>
      </c>
      <c r="B416" t="str">
        <f>RIGHT(Table7[[#This Row],[PLAYERraw]],LEN(Table7[[#This Row],[PLAYERraw]])-(FIND(",",Table7[[#This Row],[PLAYERraw]])+1)) &amp; " " &amp; LEFT(Table7[[#This Row],[PLAYERraw]],(FIND(",",Table7[[#This Row],[PLAYERraw]],1)-1))</f>
        <v>Isaiah Katz</v>
      </c>
      <c r="C416" t="s">
        <v>3095</v>
      </c>
    </row>
    <row r="417" spans="1:3" x14ac:dyDescent="0.25">
      <c r="A417" t="str">
        <f>LEFT(Table7[[#This Row],[PLAYERraw]],(FIND(",",Table7[[#This Row],[PLAYERraw]],1)+1)) &amp; LEFT(RIGHT(Table7[[#This Row],[PLAYERraw]],LEN(Table7[[#This Row],[PLAYERraw]])-(FIND(",",Table7[[#This Row],[PLAYERraw]])+1)),1)</f>
        <v>Keisel, J</v>
      </c>
      <c r="B417" t="str">
        <f>RIGHT(Table7[[#This Row],[PLAYERraw]],LEN(Table7[[#This Row],[PLAYERraw]])-(FIND(",",Table7[[#This Row],[PLAYERraw]])+1)) &amp; " " &amp; LEFT(Table7[[#This Row],[PLAYERraw]],(FIND(",",Table7[[#This Row],[PLAYERraw]],1)-1))</f>
        <v>Janzen Keisel</v>
      </c>
      <c r="C417" t="s">
        <v>1387</v>
      </c>
    </row>
    <row r="418" spans="1:3" x14ac:dyDescent="0.25">
      <c r="A418" t="str">
        <f>LEFT(Table7[[#This Row],[PLAYERraw]],(FIND(",",Table7[[#This Row],[PLAYERraw]],1)+1)) &amp; LEFT(RIGHT(Table7[[#This Row],[PLAYERraw]],LEN(Table7[[#This Row],[PLAYERraw]])-(FIND(",",Table7[[#This Row],[PLAYERraw]])+1)),1)</f>
        <v>Keithley, C</v>
      </c>
      <c r="B418" t="str">
        <f>RIGHT(Table7[[#This Row],[PLAYERraw]],LEN(Table7[[#This Row],[PLAYERraw]])-(FIND(",",Table7[[#This Row],[PLAYERraw]])+1)) &amp; " " &amp; LEFT(Table7[[#This Row],[PLAYERraw]],(FIND(",",Table7[[#This Row],[PLAYERraw]],1)-1))</f>
        <v>Carson Keithley</v>
      </c>
      <c r="C418" t="s">
        <v>1390</v>
      </c>
    </row>
    <row r="419" spans="1:3" x14ac:dyDescent="0.25">
      <c r="A419" t="str">
        <f>LEFT(Table7[[#This Row],[PLAYERraw]],(FIND(",",Table7[[#This Row],[PLAYERraw]],1)+1)) &amp; LEFT(RIGHT(Table7[[#This Row],[PLAYERraw]],LEN(Table7[[#This Row],[PLAYERraw]])-(FIND(",",Table7[[#This Row],[PLAYERraw]])+1)),1)</f>
        <v>Kempe, Z</v>
      </c>
      <c r="B419" t="str">
        <f>RIGHT(Table7[[#This Row],[PLAYERraw]],LEN(Table7[[#This Row],[PLAYERraw]])-(FIND(",",Table7[[#This Row],[PLAYERraw]])+1)) &amp; " " &amp; LEFT(Table7[[#This Row],[PLAYERraw]],(FIND(",",Table7[[#This Row],[PLAYERraw]],1)-1))</f>
        <v>Zach Kempe</v>
      </c>
      <c r="C419" t="s">
        <v>1303</v>
      </c>
    </row>
    <row r="420" spans="1:3" x14ac:dyDescent="0.25">
      <c r="A420" t="str">
        <f>LEFT(Table7[[#This Row],[PLAYERraw]],(FIND(",",Table7[[#This Row],[PLAYERraw]],1)+1)) &amp; LEFT(RIGHT(Table7[[#This Row],[PLAYERraw]],LEN(Table7[[#This Row],[PLAYERraw]])-(FIND(",",Table7[[#This Row],[PLAYERraw]])+1)),1)</f>
        <v>Kerry, G</v>
      </c>
      <c r="B420" t="str">
        <f>RIGHT(Table7[[#This Row],[PLAYERraw]],LEN(Table7[[#This Row],[PLAYERraw]])-(FIND(",",Table7[[#This Row],[PLAYERraw]])+1)) &amp; " " &amp; LEFT(Table7[[#This Row],[PLAYERraw]],(FIND(",",Table7[[#This Row],[PLAYERraw]],1)-1))</f>
        <v>Grant Kerry</v>
      </c>
      <c r="C420" t="s">
        <v>1751</v>
      </c>
    </row>
    <row r="421" spans="1:3" x14ac:dyDescent="0.25">
      <c r="A421" t="str">
        <f>LEFT(Table7[[#This Row],[PLAYERraw]],(FIND(",",Table7[[#This Row],[PLAYERraw]],1)+1)) &amp; LEFT(RIGHT(Table7[[#This Row],[PLAYERraw]],LEN(Table7[[#This Row],[PLAYERraw]])-(FIND(",",Table7[[#This Row],[PLAYERraw]])+1)),1)</f>
        <v>Kiel, R</v>
      </c>
      <c r="B421" t="str">
        <f>RIGHT(Table7[[#This Row],[PLAYERraw]],LEN(Table7[[#This Row],[PLAYERraw]])-(FIND(",",Table7[[#This Row],[PLAYERraw]])+1)) &amp; " " &amp; LEFT(Table7[[#This Row],[PLAYERraw]],(FIND(",",Table7[[#This Row],[PLAYERraw]],1)-1))</f>
        <v>Richard Kiel</v>
      </c>
      <c r="C421" t="s">
        <v>724</v>
      </c>
    </row>
    <row r="422" spans="1:3" x14ac:dyDescent="0.25">
      <c r="A422" t="str">
        <f>LEFT(Table7[[#This Row],[PLAYERraw]],(FIND(",",Table7[[#This Row],[PLAYERraw]],1)+1)) &amp; LEFT(RIGHT(Table7[[#This Row],[PLAYERraw]],LEN(Table7[[#This Row],[PLAYERraw]])-(FIND(",",Table7[[#This Row],[PLAYERraw]])+1)),1)</f>
        <v>Kiernan, C</v>
      </c>
      <c r="B422" t="str">
        <f>RIGHT(Table7[[#This Row],[PLAYERraw]],LEN(Table7[[#This Row],[PLAYERraw]])-(FIND(",",Table7[[#This Row],[PLAYERraw]])+1)) &amp; " " &amp; LEFT(Table7[[#This Row],[PLAYERraw]],(FIND(",",Table7[[#This Row],[PLAYERraw]],1)-1))</f>
        <v>Collin Kiernan</v>
      </c>
      <c r="C422" t="s">
        <v>1802</v>
      </c>
    </row>
    <row r="423" spans="1:3" x14ac:dyDescent="0.25">
      <c r="A423" t="str">
        <f>LEFT(Table7[[#This Row],[PLAYERraw]],(FIND(",",Table7[[#This Row],[PLAYERraw]],1)+1)) &amp; LEFT(RIGHT(Table7[[#This Row],[PLAYERraw]],LEN(Table7[[#This Row],[PLAYERraw]])-(FIND(",",Table7[[#This Row],[PLAYERraw]])+1)),1)</f>
        <v>Kilgore, C</v>
      </c>
      <c r="B423" t="str">
        <f>RIGHT(Table7[[#This Row],[PLAYERraw]],LEN(Table7[[#This Row],[PLAYERraw]])-(FIND(",",Table7[[#This Row],[PLAYERraw]])+1)) &amp; " " &amp; LEFT(Table7[[#This Row],[PLAYERraw]],(FIND(",",Table7[[#This Row],[PLAYERraw]],1)-1))</f>
        <v>Cal Kilgore</v>
      </c>
      <c r="C423" t="s">
        <v>1840</v>
      </c>
    </row>
    <row r="424" spans="1:3" x14ac:dyDescent="0.25">
      <c r="A424" t="str">
        <f>LEFT(Table7[[#This Row],[PLAYERraw]],(FIND(",",Table7[[#This Row],[PLAYERraw]],1)+1)) &amp; LEFT(RIGHT(Table7[[#This Row],[PLAYERraw]],LEN(Table7[[#This Row],[PLAYERraw]])-(FIND(",",Table7[[#This Row],[PLAYERraw]])+1)),1)</f>
        <v>Kilpatrick, K</v>
      </c>
      <c r="B424" t="str">
        <f>RIGHT(Table7[[#This Row],[PLAYERraw]],LEN(Table7[[#This Row],[PLAYERraw]])-(FIND(",",Table7[[#This Row],[PLAYERraw]])+1)) &amp; " " &amp; LEFT(Table7[[#This Row],[PLAYERraw]],(FIND(",",Table7[[#This Row],[PLAYERraw]],1)-1))</f>
        <v>Kevin Kilpatrick</v>
      </c>
      <c r="C424" t="s">
        <v>1683</v>
      </c>
    </row>
    <row r="425" spans="1:3" x14ac:dyDescent="0.25">
      <c r="A425" t="str">
        <f>LEFT(Table7[[#This Row],[PLAYERraw]],(FIND(",",Table7[[#This Row],[PLAYERraw]],1)+1)) &amp; LEFT(RIGHT(Table7[[#This Row],[PLAYERraw]],LEN(Table7[[#This Row],[PLAYERraw]])-(FIND(",",Table7[[#This Row],[PLAYERraw]])+1)),1)</f>
        <v>Kim, A</v>
      </c>
      <c r="B425" t="str">
        <f>RIGHT(Table7[[#This Row],[PLAYERraw]],LEN(Table7[[#This Row],[PLAYERraw]])-(FIND(",",Table7[[#This Row],[PLAYERraw]])+1)) &amp; " " &amp; LEFT(Table7[[#This Row],[PLAYERraw]],(FIND(",",Table7[[#This Row],[PLAYERraw]],1)-1))</f>
        <v>Andrew Kim</v>
      </c>
      <c r="C425" t="s">
        <v>984</v>
      </c>
    </row>
    <row r="426" spans="1:3" x14ac:dyDescent="0.25">
      <c r="A426" t="str">
        <f>LEFT(Table7[[#This Row],[PLAYERraw]],(FIND(",",Table7[[#This Row],[PLAYERraw]],1)+1)) &amp; LEFT(RIGHT(Table7[[#This Row],[PLAYERraw]],LEN(Table7[[#This Row],[PLAYERraw]])-(FIND(",",Table7[[#This Row],[PLAYERraw]])+1)),1)</f>
        <v>King, D</v>
      </c>
      <c r="B426" t="str">
        <f>RIGHT(Table7[[#This Row],[PLAYERraw]],LEN(Table7[[#This Row],[PLAYERraw]])-(FIND(",",Table7[[#This Row],[PLAYERraw]])+1)) &amp; " " &amp; LEFT(Table7[[#This Row],[PLAYERraw]],(FIND(",",Table7[[#This Row],[PLAYERraw]],1)-1))</f>
        <v>Dylan King</v>
      </c>
      <c r="C426" t="s">
        <v>853</v>
      </c>
    </row>
    <row r="427" spans="1:3" x14ac:dyDescent="0.25">
      <c r="A427" t="str">
        <f>LEFT(Table7[[#This Row],[PLAYERraw]],(FIND(",",Table7[[#This Row],[PLAYERraw]],1)+1)) &amp; LEFT(RIGHT(Table7[[#This Row],[PLAYERraw]],LEN(Table7[[#This Row],[PLAYERraw]])-(FIND(",",Table7[[#This Row],[PLAYERraw]])+1)),1)</f>
        <v>King, R</v>
      </c>
      <c r="B427" t="str">
        <f>RIGHT(Table7[[#This Row],[PLAYERraw]],LEN(Table7[[#This Row],[PLAYERraw]])-(FIND(",",Table7[[#This Row],[PLAYERraw]])+1)) &amp; " " &amp; LEFT(Table7[[#This Row],[PLAYERraw]],(FIND(",",Table7[[#This Row],[PLAYERraw]],1)-1))</f>
        <v>Rocky King</v>
      </c>
      <c r="C427" t="s">
        <v>334</v>
      </c>
    </row>
    <row r="428" spans="1:3" x14ac:dyDescent="0.25">
      <c r="A428" t="str">
        <f>LEFT(Table7[[#This Row],[PLAYERraw]],(FIND(",",Table7[[#This Row],[PLAYERraw]],1)+1)) &amp; LEFT(RIGHT(Table7[[#This Row],[PLAYERraw]],LEN(Table7[[#This Row],[PLAYERraw]])-(FIND(",",Table7[[#This Row],[PLAYERraw]])+1)),1)</f>
        <v>Kirchoffner, K</v>
      </c>
      <c r="B428" t="str">
        <f>RIGHT(Table7[[#This Row],[PLAYERraw]],LEN(Table7[[#This Row],[PLAYERraw]])-(FIND(",",Table7[[#This Row],[PLAYERraw]])+1)) &amp; " " &amp; LEFT(Table7[[#This Row],[PLAYERraw]],(FIND(",",Table7[[#This Row],[PLAYERraw]],1)-1))</f>
        <v>Konnor Kirchoffner</v>
      </c>
      <c r="C428" t="s">
        <v>1181</v>
      </c>
    </row>
    <row r="429" spans="1:3" x14ac:dyDescent="0.25">
      <c r="A429" t="str">
        <f>LEFT(Table7[[#This Row],[PLAYERraw]],(FIND(",",Table7[[#This Row],[PLAYERraw]],1)+1)) &amp; LEFT(RIGHT(Table7[[#This Row],[PLAYERraw]],LEN(Table7[[#This Row],[PLAYERraw]])-(FIND(",",Table7[[#This Row],[PLAYERraw]])+1)),1)</f>
        <v>Kirkpatrick, S</v>
      </c>
      <c r="B429" t="str">
        <f>RIGHT(Table7[[#This Row],[PLAYERraw]],LEN(Table7[[#This Row],[PLAYERraw]])-(FIND(",",Table7[[#This Row],[PLAYERraw]])+1)) &amp; " " &amp; LEFT(Table7[[#This Row],[PLAYERraw]],(FIND(",",Table7[[#This Row],[PLAYERraw]],1)-1))</f>
        <v>Sam Kirkpatrick</v>
      </c>
      <c r="C429" t="s">
        <v>543</v>
      </c>
    </row>
    <row r="430" spans="1:3" x14ac:dyDescent="0.25">
      <c r="A430" t="str">
        <f>LEFT(Table7[[#This Row],[PLAYERraw]],(FIND(",",Table7[[#This Row],[PLAYERraw]],1)+1)) &amp; LEFT(RIGHT(Table7[[#This Row],[PLAYERraw]],LEN(Table7[[#This Row],[PLAYERraw]])-(FIND(",",Table7[[#This Row],[PLAYERraw]])+1)),1)</f>
        <v>Kisting, J</v>
      </c>
      <c r="B430" t="str">
        <f>RIGHT(Table7[[#This Row],[PLAYERraw]],LEN(Table7[[#This Row],[PLAYERraw]])-(FIND(",",Table7[[#This Row],[PLAYERraw]])+1)) &amp; " " &amp; LEFT(Table7[[#This Row],[PLAYERraw]],(FIND(",",Table7[[#This Row],[PLAYERraw]],1)-1))</f>
        <v>Jacob Kisting</v>
      </c>
      <c r="C430" t="s">
        <v>1007</v>
      </c>
    </row>
    <row r="431" spans="1:3" x14ac:dyDescent="0.25">
      <c r="A431" s="5" t="str">
        <f>LEFT(Table7[[#This Row],[PLAYERraw]],(FIND(",",Table7[[#This Row],[PLAYERraw]],1)+1)) &amp; LEFT(RIGHT(Table7[[#This Row],[PLAYERraw]],LEN(Table7[[#This Row],[PLAYERraw]])-(FIND(",",Table7[[#This Row],[PLAYERraw]])+1)),1)</f>
        <v>Klein, C</v>
      </c>
      <c r="B431" t="str">
        <f>RIGHT(Table7[[#This Row],[PLAYERraw]],LEN(Table7[[#This Row],[PLAYERraw]])-(FIND(",",Table7[[#This Row],[PLAYERraw]])+1)) &amp; " " &amp; LEFT(Table7[[#This Row],[PLAYERraw]],(FIND(",",Table7[[#This Row],[PLAYERraw]],1)-1))</f>
        <v>Colton Klein</v>
      </c>
      <c r="C431" t="s">
        <v>3149</v>
      </c>
    </row>
    <row r="432" spans="1:3" x14ac:dyDescent="0.25">
      <c r="A432" t="str">
        <f>LEFT(Table7[[#This Row],[PLAYERraw]],(FIND(",",Table7[[#This Row],[PLAYERraw]],1)+1)) &amp; LEFT(RIGHT(Table7[[#This Row],[PLAYERraw]],LEN(Table7[[#This Row],[PLAYERraw]])-(FIND(",",Table7[[#This Row],[PLAYERraw]])+1)),1)</f>
        <v>Klein, J</v>
      </c>
      <c r="B432" t="str">
        <f>RIGHT(Table7[[#This Row],[PLAYERraw]],LEN(Table7[[#This Row],[PLAYERraw]])-(FIND(",",Table7[[#This Row],[PLAYERraw]])+1)) &amp; " " &amp; LEFT(Table7[[#This Row],[PLAYERraw]],(FIND(",",Table7[[#This Row],[PLAYERraw]],1)-1))</f>
        <v>John Klein</v>
      </c>
      <c r="C432" t="s">
        <v>1710</v>
      </c>
    </row>
    <row r="433" spans="1:3" x14ac:dyDescent="0.25">
      <c r="A433" t="str">
        <f>LEFT(Table7[[#This Row],[PLAYERraw]],(FIND(",",Table7[[#This Row],[PLAYERraw]],1)+1)) &amp; LEFT(RIGHT(Table7[[#This Row],[PLAYERraw]],LEN(Table7[[#This Row],[PLAYERraw]])-(FIND(",",Table7[[#This Row],[PLAYERraw]])+1)),1)</f>
        <v>Klemm, F</v>
      </c>
      <c r="B433" t="str">
        <f>RIGHT(Table7[[#This Row],[PLAYERraw]],LEN(Table7[[#This Row],[PLAYERraw]])-(FIND(",",Table7[[#This Row],[PLAYERraw]])+1)) &amp; " " &amp; LEFT(Table7[[#This Row],[PLAYERraw]],(FIND(",",Table7[[#This Row],[PLAYERraw]],1)-1))</f>
        <v>Frankie Klemm</v>
      </c>
      <c r="C433" t="s">
        <v>337</v>
      </c>
    </row>
    <row r="434" spans="1:3" x14ac:dyDescent="0.25">
      <c r="A434" t="str">
        <f>LEFT(Table7[[#This Row],[PLAYERraw]],(FIND(",",Table7[[#This Row],[PLAYERraw]],1)+1)) &amp; LEFT(RIGHT(Table7[[#This Row],[PLAYERraw]],LEN(Table7[[#This Row],[PLAYERraw]])-(FIND(",",Table7[[#This Row],[PLAYERraw]])+1)),1)</f>
        <v>Klenske, S</v>
      </c>
      <c r="B434" t="str">
        <f>RIGHT(Table7[[#This Row],[PLAYERraw]],LEN(Table7[[#This Row],[PLAYERraw]])-(FIND(",",Table7[[#This Row],[PLAYERraw]])+1)) &amp; " " &amp; LEFT(Table7[[#This Row],[PLAYERraw]],(FIND(",",Table7[[#This Row],[PLAYERraw]],1)-1))</f>
        <v>Stephen Klenske</v>
      </c>
      <c r="C434" t="s">
        <v>42</v>
      </c>
    </row>
    <row r="435" spans="1:3" x14ac:dyDescent="0.25">
      <c r="A435" t="str">
        <f>LEFT(Table7[[#This Row],[PLAYERraw]],(FIND(",",Table7[[#This Row],[PLAYERraw]],1)+1)) &amp; LEFT(RIGHT(Table7[[#This Row],[PLAYERraw]],LEN(Table7[[#This Row],[PLAYERraw]])-(FIND(",",Table7[[#This Row],[PLAYERraw]])+1)),1)</f>
        <v>Kligman, E</v>
      </c>
      <c r="B435" t="str">
        <f>RIGHT(Table7[[#This Row],[PLAYERraw]],LEN(Table7[[#This Row],[PLAYERraw]])-(FIND(",",Table7[[#This Row],[PLAYERraw]])+1)) &amp; " " &amp; LEFT(Table7[[#This Row],[PLAYERraw]],(FIND(",",Table7[[#This Row],[PLAYERraw]],1)-1))</f>
        <v>Elie Kligman</v>
      </c>
      <c r="C435" t="s">
        <v>176</v>
      </c>
    </row>
    <row r="436" spans="1:3" x14ac:dyDescent="0.25">
      <c r="A436" t="str">
        <f>LEFT(Table7[[#This Row],[PLAYERraw]],(FIND(",",Table7[[#This Row],[PLAYERraw]],1)+1)) &amp; LEFT(RIGHT(Table7[[#This Row],[PLAYERraw]],LEN(Table7[[#This Row],[PLAYERraw]])-(FIND(",",Table7[[#This Row],[PLAYERraw]])+1)),1)</f>
        <v>Kluska, M</v>
      </c>
      <c r="B436" t="str">
        <f>RIGHT(Table7[[#This Row],[PLAYERraw]],LEN(Table7[[#This Row],[PLAYERraw]])-(FIND(",",Table7[[#This Row],[PLAYERraw]])+1)) &amp; " " &amp; LEFT(Table7[[#This Row],[PLAYERraw]],(FIND(",",Table7[[#This Row],[PLAYERraw]],1)-1))</f>
        <v>Mikey Kluska</v>
      </c>
      <c r="C436" t="s">
        <v>446</v>
      </c>
    </row>
    <row r="437" spans="1:3" x14ac:dyDescent="0.25">
      <c r="A437" t="str">
        <f>LEFT(Table7[[#This Row],[PLAYERraw]],(FIND(",",Table7[[#This Row],[PLAYERraw]],1)+1)) &amp; LEFT(RIGHT(Table7[[#This Row],[PLAYERraw]],LEN(Table7[[#This Row],[PLAYERraw]])-(FIND(",",Table7[[#This Row],[PLAYERraw]])+1)),1)</f>
        <v>Knapp, T</v>
      </c>
      <c r="B437" t="str">
        <f>RIGHT(Table7[[#This Row],[PLAYERraw]],LEN(Table7[[#This Row],[PLAYERraw]])-(FIND(",",Table7[[#This Row],[PLAYERraw]])+1)) &amp; " " &amp; LEFT(Table7[[#This Row],[PLAYERraw]],(FIND(",",Table7[[#This Row],[PLAYERraw]],1)-1))</f>
        <v>Tanner Knapp</v>
      </c>
      <c r="C437" t="s">
        <v>497</v>
      </c>
    </row>
    <row r="438" spans="1:3" x14ac:dyDescent="0.25">
      <c r="A438" t="str">
        <f>LEFT(Table7[[#This Row],[PLAYERraw]],(FIND(",",Table7[[#This Row],[PLAYERraw]],1)+1)) &amp; LEFT(RIGHT(Table7[[#This Row],[PLAYERraw]],LEN(Table7[[#This Row],[PLAYERraw]])-(FIND(",",Table7[[#This Row],[PLAYERraw]])+1)),1)</f>
        <v>Knight, L</v>
      </c>
      <c r="B438" t="str">
        <f>RIGHT(Table7[[#This Row],[PLAYERraw]],LEN(Table7[[#This Row],[PLAYERraw]])-(FIND(",",Table7[[#This Row],[PLAYERraw]])+1)) &amp; " " &amp; LEFT(Table7[[#This Row],[PLAYERraw]],(FIND(",",Table7[[#This Row],[PLAYERraw]],1)-1))</f>
        <v>Lawson Knight</v>
      </c>
      <c r="C438" t="s">
        <v>565</v>
      </c>
    </row>
    <row r="439" spans="1:3" x14ac:dyDescent="0.25">
      <c r="A439" t="str">
        <f>LEFT(Table7[[#This Row],[PLAYERraw]],(FIND(",",Table7[[#This Row],[PLAYERraw]],1)+1)) &amp; LEFT(RIGHT(Table7[[#This Row],[PLAYERraw]],LEN(Table7[[#This Row],[PLAYERraw]])-(FIND(",",Table7[[#This Row],[PLAYERraw]])+1)),1)</f>
        <v>Knight, T</v>
      </c>
      <c r="B439" t="str">
        <f>RIGHT(Table7[[#This Row],[PLAYERraw]],LEN(Table7[[#This Row],[PLAYERraw]])-(FIND(",",Table7[[#This Row],[PLAYERraw]])+1)) &amp; " " &amp; LEFT(Table7[[#This Row],[PLAYERraw]],(FIND(",",Table7[[#This Row],[PLAYERraw]],1)-1))</f>
        <v>Tanner Knight</v>
      </c>
      <c r="C439" t="s">
        <v>1305</v>
      </c>
    </row>
    <row r="440" spans="1:3" x14ac:dyDescent="0.25">
      <c r="A440" t="str">
        <f>LEFT(Table7[[#This Row],[PLAYERraw]],(FIND(",",Table7[[#This Row],[PLAYERraw]],1)+1)) &amp; LEFT(RIGHT(Table7[[#This Row],[PLAYERraw]],LEN(Table7[[#This Row],[PLAYERraw]])-(FIND(",",Table7[[#This Row],[PLAYERraw]])+1)),1)</f>
        <v>Knorr, S</v>
      </c>
      <c r="B440" t="str">
        <f>RIGHT(Table7[[#This Row],[PLAYERraw]],LEN(Table7[[#This Row],[PLAYERraw]])-(FIND(",",Table7[[#This Row],[PLAYERraw]])+1)) &amp; " " &amp; LEFT(Table7[[#This Row],[PLAYERraw]],(FIND(",",Table7[[#This Row],[PLAYERraw]],1)-1))</f>
        <v>Sean Knorr</v>
      </c>
      <c r="C440" t="s">
        <v>1903</v>
      </c>
    </row>
    <row r="441" spans="1:3" x14ac:dyDescent="0.25">
      <c r="A441" t="str">
        <f>LEFT(Table7[[#This Row],[PLAYERraw]],(FIND(",",Table7[[#This Row],[PLAYERraw]],1)+1)) &amp; LEFT(RIGHT(Table7[[#This Row],[PLAYERraw]],LEN(Table7[[#This Row],[PLAYERraw]])-(FIND(",",Table7[[#This Row],[PLAYERraw]])+1)),1)</f>
        <v>Knox, K</v>
      </c>
      <c r="B441" t="str">
        <f>RIGHT(Table7[[#This Row],[PLAYERraw]],LEN(Table7[[#This Row],[PLAYERraw]])-(FIND(",",Table7[[#This Row],[PLAYERraw]])+1)) &amp; " " &amp; LEFT(Table7[[#This Row],[PLAYERraw]],(FIND(",",Table7[[#This Row],[PLAYERraw]],1)-1))</f>
        <v>Kaleb Knox</v>
      </c>
      <c r="C441" t="s">
        <v>1587</v>
      </c>
    </row>
    <row r="442" spans="1:3" x14ac:dyDescent="0.25">
      <c r="A442" t="str">
        <f>LEFT(Table7[[#This Row],[PLAYERraw]],(FIND(",",Table7[[#This Row],[PLAYERraw]],1)+1)) &amp; LEFT(RIGHT(Table7[[#This Row],[PLAYERraw]],LEN(Table7[[#This Row],[PLAYERraw]])-(FIND(",",Table7[[#This Row],[PLAYERraw]])+1)),1)</f>
        <v>Knust, G</v>
      </c>
      <c r="B442" t="str">
        <f>RIGHT(Table7[[#This Row],[PLAYERraw]],LEN(Table7[[#This Row],[PLAYERraw]])-(FIND(",",Table7[[#This Row],[PLAYERraw]])+1)) &amp; " " &amp; LEFT(Table7[[#This Row],[PLAYERraw]],(FIND(",",Table7[[#This Row],[PLAYERraw]],1)-1))</f>
        <v>Gavin Knust</v>
      </c>
      <c r="C442" t="s">
        <v>1905</v>
      </c>
    </row>
    <row r="443" spans="1:3" x14ac:dyDescent="0.25">
      <c r="A443" t="str">
        <f>LEFT(Table7[[#This Row],[PLAYERraw]],(FIND(",",Table7[[#This Row],[PLAYERraw]],1)+1)) &amp; LEFT(RIGHT(Table7[[#This Row],[PLAYERraw]],LEN(Table7[[#This Row],[PLAYERraw]])-(FIND(",",Table7[[#This Row],[PLAYERraw]])+1)),1)</f>
        <v>Koerper, K</v>
      </c>
      <c r="B443" t="str">
        <f>RIGHT(Table7[[#This Row],[PLAYERraw]],LEN(Table7[[#This Row],[PLAYERraw]])-(FIND(",",Table7[[#This Row],[PLAYERraw]])+1)) &amp; " " &amp; LEFT(Table7[[#This Row],[PLAYERraw]],(FIND(",",Table7[[#This Row],[PLAYERraw]],1)-1))</f>
        <v>Karl Koerper</v>
      </c>
      <c r="C443" t="s">
        <v>1590</v>
      </c>
    </row>
    <row r="444" spans="1:3" x14ac:dyDescent="0.25">
      <c r="A444" s="5" t="str">
        <f>LEFT(Table7[[#This Row],[PLAYERraw]],(FIND(",",Table7[[#This Row],[PLAYERraw]],1)+1)) &amp; LEFT(RIGHT(Table7[[#This Row],[PLAYERraw]],LEN(Table7[[#This Row],[PLAYERraw]])-(FIND(",",Table7[[#This Row],[PLAYERraw]])+1)),1)</f>
        <v>Kottinger, C</v>
      </c>
      <c r="B444" t="str">
        <f>RIGHT(Table7[[#This Row],[PLAYERraw]],LEN(Table7[[#This Row],[PLAYERraw]])-(FIND(",",Table7[[#This Row],[PLAYERraw]])+1)) &amp; " " &amp; LEFT(Table7[[#This Row],[PLAYERraw]],(FIND(",",Table7[[#This Row],[PLAYERraw]],1)-1))</f>
        <v>Caedon Kottinger</v>
      </c>
      <c r="C444" t="s">
        <v>3169</v>
      </c>
    </row>
    <row r="445" spans="1:3" x14ac:dyDescent="0.25">
      <c r="A445" t="str">
        <f>LEFT(Table7[[#This Row],[PLAYERraw]],(FIND(",",Table7[[#This Row],[PLAYERraw]],1)+1)) &amp; LEFT(RIGHT(Table7[[#This Row],[PLAYERraw]],LEN(Table7[[#This Row],[PLAYERraw]])-(FIND(",",Table7[[#This Row],[PLAYERraw]])+1)),1)</f>
        <v>Kreiling, H</v>
      </c>
      <c r="B445" t="str">
        <f>RIGHT(Table7[[#This Row],[PLAYERraw]],LEN(Table7[[#This Row],[PLAYERraw]])-(FIND(",",Table7[[#This Row],[PLAYERraw]])+1)) &amp; " " &amp; LEFT(Table7[[#This Row],[PLAYERraw]],(FIND(",",Table7[[#This Row],[PLAYERraw]],1)-1))</f>
        <v>Harrison Kreiling</v>
      </c>
      <c r="C445" t="s">
        <v>154</v>
      </c>
    </row>
    <row r="446" spans="1:3" x14ac:dyDescent="0.25">
      <c r="A446" t="str">
        <f>LEFT(Table7[[#This Row],[PLAYERraw]],(FIND(",",Table7[[#This Row],[PLAYERraw]],1)+1)) &amp; LEFT(RIGHT(Table7[[#This Row],[PLAYERraw]],LEN(Table7[[#This Row],[PLAYERraw]])-(FIND(",",Table7[[#This Row],[PLAYERraw]])+1)),1)</f>
        <v>Kresser, B</v>
      </c>
      <c r="B446" t="str">
        <f>RIGHT(Table7[[#This Row],[PLAYERraw]],LEN(Table7[[#This Row],[PLAYERraw]])-(FIND(",",Table7[[#This Row],[PLAYERraw]])+1)) &amp; " " &amp; LEFT(Table7[[#This Row],[PLAYERraw]],(FIND(",",Table7[[#This Row],[PLAYERraw]],1)-1))</f>
        <v>Brodie Kresser</v>
      </c>
      <c r="C446" t="s">
        <v>1593</v>
      </c>
    </row>
    <row r="447" spans="1:3" x14ac:dyDescent="0.25">
      <c r="A447" t="str">
        <f>LEFT(Table7[[#This Row],[PLAYERraw]],(FIND(",",Table7[[#This Row],[PLAYERraw]],1)+1)) &amp; LEFT(RIGHT(Table7[[#This Row],[PLAYERraw]],LEN(Table7[[#This Row],[PLAYERraw]])-(FIND(",",Table7[[#This Row],[PLAYERraw]])+1)),1)</f>
        <v>Krowka, K</v>
      </c>
      <c r="B447" t="str">
        <f>RIGHT(Table7[[#This Row],[PLAYERraw]],LEN(Table7[[#This Row],[PLAYERraw]])-(FIND(",",Table7[[#This Row],[PLAYERraw]])+1)) &amp; " " &amp; LEFT(Table7[[#This Row],[PLAYERraw]],(FIND(",",Table7[[#This Row],[PLAYERraw]],1)-1))</f>
        <v>Kaden Krowka</v>
      </c>
      <c r="C447" t="s">
        <v>1392</v>
      </c>
    </row>
    <row r="448" spans="1:3" x14ac:dyDescent="0.25">
      <c r="A448" t="str">
        <f>LEFT(Table7[[#This Row],[PLAYERraw]],(FIND(",",Table7[[#This Row],[PLAYERraw]],1)+1)) &amp; LEFT(RIGHT(Table7[[#This Row],[PLAYERraw]],LEN(Table7[[#This Row],[PLAYERraw]])-(FIND(",",Table7[[#This Row],[PLAYERraw]])+1)),1)</f>
        <v>Kubo, S</v>
      </c>
      <c r="B448" t="str">
        <f>RIGHT(Table7[[#This Row],[PLAYERraw]],LEN(Table7[[#This Row],[PLAYERraw]])-(FIND(",",Table7[[#This Row],[PLAYERraw]])+1)) &amp; " " &amp; LEFT(Table7[[#This Row],[PLAYERraw]],(FIND(",",Table7[[#This Row],[PLAYERraw]],1)-1))</f>
        <v>Shaydon Kubo</v>
      </c>
      <c r="C448" t="s">
        <v>1596</v>
      </c>
    </row>
    <row r="449" spans="1:3" x14ac:dyDescent="0.25">
      <c r="A449" t="str">
        <f>LEFT(Table7[[#This Row],[PLAYERraw]],(FIND(",",Table7[[#This Row],[PLAYERraw]],1)+1)) &amp; LEFT(RIGHT(Table7[[#This Row],[PLAYERraw]],LEN(Table7[[#This Row],[PLAYERraw]])-(FIND(",",Table7[[#This Row],[PLAYERraw]])+1)),1)</f>
        <v>Kuchinski, S</v>
      </c>
      <c r="B449" t="str">
        <f>RIGHT(Table7[[#This Row],[PLAYERraw]],LEN(Table7[[#This Row],[PLAYERraw]])-(FIND(",",Table7[[#This Row],[PLAYERraw]])+1)) &amp; " " &amp; LEFT(Table7[[#This Row],[PLAYERraw]],(FIND(",",Table7[[#This Row],[PLAYERraw]],1)-1))</f>
        <v>Sam Kuchinski</v>
      </c>
      <c r="C449" t="s">
        <v>286</v>
      </c>
    </row>
    <row r="450" spans="1:3" x14ac:dyDescent="0.25">
      <c r="A450" t="str">
        <f>LEFT(Table7[[#This Row],[PLAYERraw]],(FIND(",",Table7[[#This Row],[PLAYERraw]],1)+1)) &amp; LEFT(RIGHT(Table7[[#This Row],[PLAYERraw]],LEN(Table7[[#This Row],[PLAYERraw]])-(FIND(",",Table7[[#This Row],[PLAYERraw]])+1)),1)</f>
        <v>Kurki, C</v>
      </c>
      <c r="B450" t="str">
        <f>RIGHT(Table7[[#This Row],[PLAYERraw]],LEN(Table7[[#This Row],[PLAYERraw]])-(FIND(",",Table7[[#This Row],[PLAYERraw]])+1)) &amp; " " &amp; LEFT(Table7[[#This Row],[PLAYERraw]],(FIND(",",Table7[[#This Row],[PLAYERraw]],1)-1))</f>
        <v>Connor Kurki</v>
      </c>
      <c r="C450" t="s">
        <v>1805</v>
      </c>
    </row>
    <row r="451" spans="1:3" x14ac:dyDescent="0.25">
      <c r="A451" t="str">
        <f>LEFT(Table7[[#This Row],[PLAYERraw]],(FIND(",",Table7[[#This Row],[PLAYERraw]],1)+1)) &amp; LEFT(RIGHT(Table7[[#This Row],[PLAYERraw]],LEN(Table7[[#This Row],[PLAYERraw]])-(FIND(",",Table7[[#This Row],[PLAYERraw]])+1)),1)</f>
        <v>Kwapis, S</v>
      </c>
      <c r="B451" t="str">
        <f>RIGHT(Table7[[#This Row],[PLAYERraw]],LEN(Table7[[#This Row],[PLAYERraw]])-(FIND(",",Table7[[#This Row],[PLAYERraw]])+1)) &amp; " " &amp; LEFT(Table7[[#This Row],[PLAYERraw]],(FIND(",",Table7[[#This Row],[PLAYERraw]],1)-1))</f>
        <v>Stephen Kwapis</v>
      </c>
      <c r="C451" t="s">
        <v>546</v>
      </c>
    </row>
    <row r="452" spans="1:3" x14ac:dyDescent="0.25">
      <c r="A452" s="5" t="str">
        <f>LEFT(Table7[[#This Row],[PLAYERraw]],(FIND(",",Table7[[#This Row],[PLAYERraw]],1)+1)) &amp; LEFT(RIGHT(Table7[[#This Row],[PLAYERraw]],LEN(Table7[[#This Row],[PLAYERraw]])-(FIND(",",Table7[[#This Row],[PLAYERraw]])+1)),1)</f>
        <v>Lacey, S</v>
      </c>
      <c r="B452" t="str">
        <f>RIGHT(Table7[[#This Row],[PLAYERraw]],LEN(Table7[[#This Row],[PLAYERraw]])-(FIND(",",Table7[[#This Row],[PLAYERraw]])+1)) &amp; " " &amp; LEFT(Table7[[#This Row],[PLAYERraw]],(FIND(",",Table7[[#This Row],[PLAYERraw]],1)-1))</f>
        <v>Steven Lacey</v>
      </c>
      <c r="C452" t="s">
        <v>3139</v>
      </c>
    </row>
    <row r="453" spans="1:3" x14ac:dyDescent="0.25">
      <c r="A453" t="str">
        <f>LEFT(Table7[[#This Row],[PLAYERraw]],(FIND(",",Table7[[#This Row],[PLAYERraw]],1)+1)) &amp; LEFT(RIGHT(Table7[[#This Row],[PLAYERraw]],LEN(Table7[[#This Row],[PLAYERraw]])-(FIND(",",Table7[[#This Row],[PLAYERraw]])+1)),1)</f>
        <v>Lamb, T</v>
      </c>
      <c r="B453" t="str">
        <f>RIGHT(Table7[[#This Row],[PLAYERraw]],LEN(Table7[[#This Row],[PLAYERraw]])-(FIND(",",Table7[[#This Row],[PLAYERraw]])+1)) &amp; " " &amp; LEFT(Table7[[#This Row],[PLAYERraw]],(FIND(",",Table7[[#This Row],[PLAYERraw]],1)-1))</f>
        <v>Tommy Lamb</v>
      </c>
      <c r="C453" t="s">
        <v>925</v>
      </c>
    </row>
    <row r="454" spans="1:3" x14ac:dyDescent="0.25">
      <c r="A454" t="str">
        <f>LEFT(Table7[[#This Row],[PLAYERraw]],(FIND(",",Table7[[#This Row],[PLAYERraw]],1)+1)) &amp; LEFT(RIGHT(Table7[[#This Row],[PLAYERraw]],LEN(Table7[[#This Row],[PLAYERraw]])-(FIND(",",Table7[[#This Row],[PLAYERraw]])+1)),1)</f>
        <v>Lambert, R</v>
      </c>
      <c r="B454" t="str">
        <f>RIGHT(Table7[[#This Row],[PLAYERraw]],LEN(Table7[[#This Row],[PLAYERraw]])-(FIND(",",Table7[[#This Row],[PLAYERraw]])+1)) &amp; " " &amp; LEFT(Table7[[#This Row],[PLAYERraw]],(FIND(",",Table7[[#This Row],[PLAYERraw]],1)-1))</f>
        <v>Ryan Lambert</v>
      </c>
      <c r="C454" t="s">
        <v>1183</v>
      </c>
    </row>
    <row r="455" spans="1:3" x14ac:dyDescent="0.25">
      <c r="A455" t="str">
        <f>LEFT(Table7[[#This Row],[PLAYERraw]],(FIND(",",Table7[[#This Row],[PLAYERraw]],1)+1)) &amp; LEFT(RIGHT(Table7[[#This Row],[PLAYERraw]],LEN(Table7[[#This Row],[PLAYERraw]])-(FIND(",",Table7[[#This Row],[PLAYERraw]])+1)),1)</f>
        <v>Lancour, K</v>
      </c>
      <c r="B455" t="str">
        <f>RIGHT(Table7[[#This Row],[PLAYERraw]],LEN(Table7[[#This Row],[PLAYERraw]])-(FIND(",",Table7[[#This Row],[PLAYERraw]])+1)) &amp; " " &amp; LEFT(Table7[[#This Row],[PLAYERraw]],(FIND(",",Table7[[#This Row],[PLAYERraw]],1)-1))</f>
        <v>Kade Lancour</v>
      </c>
      <c r="C455" t="s">
        <v>1009</v>
      </c>
    </row>
    <row r="456" spans="1:3" x14ac:dyDescent="0.25">
      <c r="A456" t="str">
        <f>LEFT(Table7[[#This Row],[PLAYERraw]],(FIND(",",Table7[[#This Row],[PLAYERraw]],1)+1)) &amp; LEFT(RIGHT(Table7[[#This Row],[PLAYERraw]],LEN(Table7[[#This Row],[PLAYERraw]])-(FIND(",",Table7[[#This Row],[PLAYERraw]])+1)),1)</f>
        <v>Lane, S</v>
      </c>
      <c r="B456" t="str">
        <f>RIGHT(Table7[[#This Row],[PLAYERraw]],LEN(Table7[[#This Row],[PLAYERraw]])-(FIND(",",Table7[[#This Row],[PLAYERraw]])+1)) &amp; " " &amp; LEFT(Table7[[#This Row],[PLAYERraw]],(FIND(",",Table7[[#This Row],[PLAYERraw]],1)-1))</f>
        <v>Steen Lane</v>
      </c>
      <c r="C456" t="s">
        <v>157</v>
      </c>
    </row>
    <row r="457" spans="1:3" x14ac:dyDescent="0.25">
      <c r="A457" t="str">
        <f>LEFT(Table7[[#This Row],[PLAYERraw]],(FIND(",",Table7[[#This Row],[PLAYERraw]],1)+1)) &amp; LEFT(RIGHT(Table7[[#This Row],[PLAYERraw]],LEN(Table7[[#This Row],[PLAYERraw]])-(FIND(",",Table7[[#This Row],[PLAYERraw]])+1)),1)</f>
        <v>Lanoux, C</v>
      </c>
      <c r="B457" t="str">
        <f>RIGHT(Table7[[#This Row],[PLAYERraw]],LEN(Table7[[#This Row],[PLAYERraw]])-(FIND(",",Table7[[#This Row],[PLAYERraw]])+1)) &amp; " " &amp; LEFT(Table7[[#This Row],[PLAYERraw]],(FIND(",",Table7[[#This Row],[PLAYERraw]],1)-1))</f>
        <v>Caleb Lanoux</v>
      </c>
      <c r="C457" t="s">
        <v>1908</v>
      </c>
    </row>
    <row r="458" spans="1:3" x14ac:dyDescent="0.25">
      <c r="A458" t="str">
        <f>LEFT(Table7[[#This Row],[PLAYERraw]],(FIND(",",Table7[[#This Row],[PLAYERraw]],1)+1)) &amp; LEFT(RIGHT(Table7[[#This Row],[PLAYERraw]],LEN(Table7[[#This Row],[PLAYERraw]])-(FIND(",",Table7[[#This Row],[PLAYERraw]])+1)),1)</f>
        <v>Lapic, D</v>
      </c>
      <c r="B458" t="str">
        <f>RIGHT(Table7[[#This Row],[PLAYERraw]],LEN(Table7[[#This Row],[PLAYERraw]])-(FIND(",",Table7[[#This Row],[PLAYERraw]])+1)) &amp; " " &amp; LEFT(Table7[[#This Row],[PLAYERraw]],(FIND(",",Table7[[#This Row],[PLAYERraw]],1)-1))</f>
        <v>Dylan Lapic</v>
      </c>
      <c r="C458" t="s">
        <v>831</v>
      </c>
    </row>
    <row r="459" spans="1:3" x14ac:dyDescent="0.25">
      <c r="A459" t="str">
        <f>LEFT(Table7[[#This Row],[PLAYERraw]],(FIND(",",Table7[[#This Row],[PLAYERraw]],1)+1)) &amp; LEFT(RIGHT(Table7[[#This Row],[PLAYERraw]],LEN(Table7[[#This Row],[PLAYERraw]])-(FIND(",",Table7[[#This Row],[PLAYERraw]])+1)),1)</f>
        <v>Lara, V</v>
      </c>
      <c r="B459" t="str">
        <f>RIGHT(Table7[[#This Row],[PLAYERraw]],LEN(Table7[[#This Row],[PLAYERraw]])-(FIND(",",Table7[[#This Row],[PLAYERraw]])+1)) &amp; " " &amp; LEFT(Table7[[#This Row],[PLAYERraw]],(FIND(",",Table7[[#This Row],[PLAYERraw]],1)-1))</f>
        <v>Victor Lara</v>
      </c>
      <c r="C459" t="s">
        <v>965</v>
      </c>
    </row>
    <row r="460" spans="1:3" x14ac:dyDescent="0.25">
      <c r="A460" t="str">
        <f>LEFT(Table7[[#This Row],[PLAYERraw]],(FIND(",",Table7[[#This Row],[PLAYERraw]],1)+1)) &amp; LEFT(RIGHT(Table7[[#This Row],[PLAYERraw]],LEN(Table7[[#This Row],[PLAYERraw]])-(FIND(",",Table7[[#This Row],[PLAYERraw]])+1)),1)</f>
        <v>Larry, A</v>
      </c>
      <c r="B460" t="str">
        <f>RIGHT(Table7[[#This Row],[PLAYERraw]],LEN(Table7[[#This Row],[PLAYERraw]])-(FIND(",",Table7[[#This Row],[PLAYERraw]])+1)) &amp; " " &amp; LEFT(Table7[[#This Row],[PLAYERraw]],(FIND(",",Table7[[#This Row],[PLAYERraw]],1)-1))</f>
        <v>Amani Larry</v>
      </c>
      <c r="C460" t="s">
        <v>1668</v>
      </c>
    </row>
    <row r="461" spans="1:3" x14ac:dyDescent="0.25">
      <c r="A461" t="str">
        <f>LEFT(Table7[[#This Row],[PLAYERraw]],(FIND(",",Table7[[#This Row],[PLAYERraw]],1)+1)) &amp; LEFT(RIGHT(Table7[[#This Row],[PLAYERraw]],LEN(Table7[[#This Row],[PLAYERraw]])-(FIND(",",Table7[[#This Row],[PLAYERraw]])+1)),1)</f>
        <v>Latimer, R</v>
      </c>
      <c r="B461" t="str">
        <f>RIGHT(Table7[[#This Row],[PLAYERraw]],LEN(Table7[[#This Row],[PLAYERraw]])-(FIND(",",Table7[[#This Row],[PLAYERraw]])+1)) &amp; " " &amp; LEFT(Table7[[#This Row],[PLAYERraw]],(FIND(",",Table7[[#This Row],[PLAYERraw]],1)-1))</f>
        <v>Reed Latimer</v>
      </c>
      <c r="C461" t="s">
        <v>301</v>
      </c>
    </row>
    <row r="462" spans="1:3" x14ac:dyDescent="0.25">
      <c r="A462" t="str">
        <f>LEFT(Table7[[#This Row],[PLAYERraw]],(FIND(",",Table7[[#This Row],[PLAYERraw]],1)+1)) &amp; LEFT(RIGHT(Table7[[#This Row],[PLAYERraw]],LEN(Table7[[#This Row],[PLAYERraw]])-(FIND(",",Table7[[#This Row],[PLAYERraw]])+1)),1)</f>
        <v>Latulas, M</v>
      </c>
      <c r="B462" t="str">
        <f>RIGHT(Table7[[#This Row],[PLAYERraw]],LEN(Table7[[#This Row],[PLAYERraw]])-(FIND(",",Table7[[#This Row],[PLAYERraw]])+1)) &amp; " " &amp; LEFT(Table7[[#This Row],[PLAYERraw]],(FIND(",",Table7[[#This Row],[PLAYERraw]],1)-1))</f>
        <v>Michael Latulas</v>
      </c>
      <c r="C462" t="s">
        <v>1060</v>
      </c>
    </row>
    <row r="463" spans="1:3" x14ac:dyDescent="0.25">
      <c r="A463" t="str">
        <f>LEFT(Table7[[#This Row],[PLAYERraw]],(FIND(",",Table7[[#This Row],[PLAYERraw]],1)+1)) &amp; LEFT(RIGHT(Table7[[#This Row],[PLAYERraw]],LEN(Table7[[#This Row],[PLAYERraw]])-(FIND(",",Table7[[#This Row],[PLAYERraw]])+1)),1)</f>
        <v>Lawrence, T</v>
      </c>
      <c r="B463" t="str">
        <f>RIGHT(Table7[[#This Row],[PLAYERraw]],LEN(Table7[[#This Row],[PLAYERraw]])-(FIND(",",Table7[[#This Row],[PLAYERraw]])+1)) &amp; " " &amp; LEFT(Table7[[#This Row],[PLAYERraw]],(FIND(",",Table7[[#This Row],[PLAYERraw]],1)-1))</f>
        <v>Trent Lawrence</v>
      </c>
      <c r="C463" t="s">
        <v>1307</v>
      </c>
    </row>
    <row r="464" spans="1:3" x14ac:dyDescent="0.25">
      <c r="A464" t="str">
        <f>LEFT(Table7[[#This Row],[PLAYERraw]],(FIND(",",Table7[[#This Row],[PLAYERraw]],1)+1)) &amp; LEFT(RIGHT(Table7[[#This Row],[PLAYERraw]],LEN(Table7[[#This Row],[PLAYERraw]])-(FIND(",",Table7[[#This Row],[PLAYERraw]])+1)),1)</f>
        <v>Lebamoff, N</v>
      </c>
      <c r="B464" t="str">
        <f>RIGHT(Table7[[#This Row],[PLAYERraw]],LEN(Table7[[#This Row],[PLAYERraw]])-(FIND(",",Table7[[#This Row],[PLAYERraw]])+1)) &amp; " " &amp; LEFT(Table7[[#This Row],[PLAYERraw]],(FIND(",",Table7[[#This Row],[PLAYERraw]],1)-1))</f>
        <v>Nolan Lebamoff</v>
      </c>
      <c r="C464" t="s">
        <v>160</v>
      </c>
    </row>
    <row r="465" spans="1:3" x14ac:dyDescent="0.25">
      <c r="A465" s="5" t="str">
        <f>LEFT(Table7[[#This Row],[PLAYERraw]],(FIND(",",Table7[[#This Row],[PLAYERraw]],1)+1)) &amp; LEFT(RIGHT(Table7[[#This Row],[PLAYERraw]],LEN(Table7[[#This Row],[PLAYERraw]])-(FIND(",",Table7[[#This Row],[PLAYERraw]])+1)),1)</f>
        <v>Leibold, N</v>
      </c>
      <c r="B465" t="str">
        <f>RIGHT(Table7[[#This Row],[PLAYERraw]],LEN(Table7[[#This Row],[PLAYERraw]])-(FIND(",",Table7[[#This Row],[PLAYERraw]])+1)) &amp; " " &amp; LEFT(Table7[[#This Row],[PLAYERraw]],(FIND(",",Table7[[#This Row],[PLAYERraw]],1)-1))</f>
        <v>Nate Leibold</v>
      </c>
      <c r="C465" t="s">
        <v>3170</v>
      </c>
    </row>
    <row r="466" spans="1:3" x14ac:dyDescent="0.25">
      <c r="A466" t="str">
        <f>LEFT(Table7[[#This Row],[PLAYERraw]],(FIND(",",Table7[[#This Row],[PLAYERraw]],1)+1)) &amp; LEFT(RIGHT(Table7[[#This Row],[PLAYERraw]],LEN(Table7[[#This Row],[PLAYERraw]])-(FIND(",",Table7[[#This Row],[PLAYERraw]])+1)),1)</f>
        <v>Leiner, G</v>
      </c>
      <c r="B466" t="str">
        <f>RIGHT(Table7[[#This Row],[PLAYERraw]],LEN(Table7[[#This Row],[PLAYERraw]])-(FIND(",",Table7[[#This Row],[PLAYERraw]])+1)) &amp; " " &amp; LEFT(Table7[[#This Row],[PLAYERraw]],(FIND(",",Table7[[#This Row],[PLAYERraw]],1)-1))</f>
        <v>Griffin Leiner</v>
      </c>
      <c r="C466" t="s">
        <v>1185</v>
      </c>
    </row>
    <row r="467" spans="1:3" x14ac:dyDescent="0.25">
      <c r="A467" s="5" t="str">
        <f>LEFT(Table7[[#This Row],[PLAYERraw]],(FIND(",",Table7[[#This Row],[PLAYERraw]],1)+1)) &amp; LEFT(RIGHT(Table7[[#This Row],[PLAYERraw]],LEN(Table7[[#This Row],[PLAYERraw]])-(FIND(",",Table7[[#This Row],[PLAYERraw]])+1)),1)</f>
        <v>Leroy, T</v>
      </c>
      <c r="B467" t="str">
        <f>RIGHT(Table7[[#This Row],[PLAYERraw]],LEN(Table7[[#This Row],[PLAYERraw]])-(FIND(",",Table7[[#This Row],[PLAYERraw]])+1)) &amp; " " &amp; LEFT(Table7[[#This Row],[PLAYERraw]],(FIND(",",Table7[[#This Row],[PLAYERraw]],1)-1))</f>
        <v>Tyler Leroy</v>
      </c>
      <c r="C467" t="s">
        <v>3103</v>
      </c>
    </row>
    <row r="468" spans="1:3" x14ac:dyDescent="0.25">
      <c r="A468" t="str">
        <f>LEFT(Table7[[#This Row],[PLAYERraw]],(FIND(",",Table7[[#This Row],[PLAYERraw]],1)+1)) &amp; LEFT(RIGHT(Table7[[#This Row],[PLAYERraw]],LEN(Table7[[#This Row],[PLAYERraw]])-(FIND(",",Table7[[#This Row],[PLAYERraw]])+1)),1)</f>
        <v>Leslie, E</v>
      </c>
      <c r="B468" t="str">
        <f>RIGHT(Table7[[#This Row],[PLAYERraw]],LEN(Table7[[#This Row],[PLAYERraw]])-(FIND(",",Table7[[#This Row],[PLAYERraw]])+1)) &amp; " " &amp; LEFT(Table7[[#This Row],[PLAYERraw]],(FIND(",",Table7[[#This Row],[PLAYERraw]],1)-1))</f>
        <v>Ethan Leslie</v>
      </c>
      <c r="C468" t="s">
        <v>726</v>
      </c>
    </row>
    <row r="469" spans="1:3" x14ac:dyDescent="0.25">
      <c r="A469" s="5" t="str">
        <f>LEFT(Table7[[#This Row],[PLAYERraw]],(FIND(",",Table7[[#This Row],[PLAYERraw]],1)+1)) &amp; LEFT(RIGHT(Table7[[#This Row],[PLAYERraw]],LEN(Table7[[#This Row],[PLAYERraw]])-(FIND(",",Table7[[#This Row],[PLAYERraw]])+1)),1)</f>
        <v>Leslie, J</v>
      </c>
      <c r="B469" t="str">
        <f>RIGHT(Table7[[#This Row],[PLAYERraw]],LEN(Table7[[#This Row],[PLAYERraw]])-(FIND(",",Table7[[#This Row],[PLAYERraw]])+1)) &amp; " " &amp; LEFT(Table7[[#This Row],[PLAYERraw]],(FIND(",",Table7[[#This Row],[PLAYERraw]],1)-1))</f>
        <v>Josh Leslie</v>
      </c>
      <c r="C469" t="s">
        <v>3134</v>
      </c>
    </row>
    <row r="470" spans="1:3" x14ac:dyDescent="0.25">
      <c r="A470" t="str">
        <f>LEFT(Table7[[#This Row],[PLAYERraw]],(FIND(",",Table7[[#This Row],[PLAYERraw]],1)+1)) &amp; LEFT(RIGHT(Table7[[#This Row],[PLAYERraw]],LEN(Table7[[#This Row],[PLAYERraw]])-(FIND(",",Table7[[#This Row],[PLAYERraw]])+1)),1)</f>
        <v>Lessman, J</v>
      </c>
      <c r="B470" t="str">
        <f>RIGHT(Table7[[#This Row],[PLAYERraw]],LEN(Table7[[#This Row],[PLAYERraw]])-(FIND(",",Table7[[#This Row],[PLAYERraw]])+1)) &amp; " " &amp; LEFT(Table7[[#This Row],[PLAYERraw]],(FIND(",",Table7[[#This Row],[PLAYERraw]],1)-1))</f>
        <v>Jared Lessman</v>
      </c>
      <c r="C470" t="s">
        <v>241</v>
      </c>
    </row>
    <row r="471" spans="1:3" x14ac:dyDescent="0.25">
      <c r="A471" t="str">
        <f>LEFT(Table7[[#This Row],[PLAYERraw]],(FIND(",",Table7[[#This Row],[PLAYERraw]],1)+1)) &amp; LEFT(RIGHT(Table7[[#This Row],[PLAYERraw]],LEN(Table7[[#This Row],[PLAYERraw]])-(FIND(",",Table7[[#This Row],[PLAYERraw]])+1)),1)</f>
        <v>Leto, L</v>
      </c>
      <c r="B471" t="str">
        <f>RIGHT(Table7[[#This Row],[PLAYERraw]],LEN(Table7[[#This Row],[PLAYERraw]])-(FIND(",",Table7[[#This Row],[PLAYERraw]])+1)) &amp; " " &amp; LEFT(Table7[[#This Row],[PLAYERraw]],(FIND(",",Table7[[#This Row],[PLAYERraw]],1)-1))</f>
        <v>Luke Leto</v>
      </c>
      <c r="C471" t="s">
        <v>876</v>
      </c>
    </row>
    <row r="472" spans="1:3" x14ac:dyDescent="0.25">
      <c r="A472" t="str">
        <f>LEFT(Table7[[#This Row],[PLAYERraw]],(FIND(",",Table7[[#This Row],[PLAYERraw]],1)+1)) &amp; LEFT(RIGHT(Table7[[#This Row],[PLAYERraw]],LEN(Table7[[#This Row],[PLAYERraw]])-(FIND(",",Table7[[#This Row],[PLAYERraw]])+1)),1)</f>
        <v>Levenson, Z</v>
      </c>
      <c r="B472" t="str">
        <f>RIGHT(Table7[[#This Row],[PLAYERraw]],LEN(Table7[[#This Row],[PLAYERraw]])-(FIND(",",Table7[[#This Row],[PLAYERraw]])+1)) &amp; " " &amp; LEFT(Table7[[#This Row],[PLAYERraw]],(FIND(",",Table7[[#This Row],[PLAYERraw]],1)-1))</f>
        <v>Zach Levenson</v>
      </c>
      <c r="C472" t="s">
        <v>1686</v>
      </c>
    </row>
    <row r="473" spans="1:3" x14ac:dyDescent="0.25">
      <c r="A473" t="str">
        <f>LEFT(Table7[[#This Row],[PLAYERraw]],(FIND(",",Table7[[#This Row],[PLAYERraw]],1)+1)) &amp; LEFT(RIGHT(Table7[[#This Row],[PLAYERraw]],LEN(Table7[[#This Row],[PLAYERraw]])-(FIND(",",Table7[[#This Row],[PLAYERraw]])+1)),1)</f>
        <v>Levensteins, N</v>
      </c>
      <c r="B473" t="str">
        <f>RIGHT(Table7[[#This Row],[PLAYERraw]],LEN(Table7[[#This Row],[PLAYERraw]])-(FIND(",",Table7[[#This Row],[PLAYERraw]])+1)) &amp; " " &amp; LEFT(Table7[[#This Row],[PLAYERraw]],(FIND(",",Table7[[#This Row],[PLAYERraw]],1)-1))</f>
        <v>Nik Levensteins</v>
      </c>
      <c r="C473" t="s">
        <v>1671</v>
      </c>
    </row>
    <row r="474" spans="1:3" x14ac:dyDescent="0.25">
      <c r="A474" t="str">
        <f>LEFT(Table7[[#This Row],[PLAYERraw]],(FIND(",",Table7[[#This Row],[PLAYERraw]],1)+1)) &amp; LEFT(RIGHT(Table7[[#This Row],[PLAYERraw]],LEN(Table7[[#This Row],[PLAYERraw]])-(FIND(",",Table7[[#This Row],[PLAYERraw]])+1)),1)</f>
        <v>Lidd, M</v>
      </c>
      <c r="B474" t="str">
        <f>RIGHT(Table7[[#This Row],[PLAYERraw]],LEN(Table7[[#This Row],[PLAYERraw]])-(FIND(",",Table7[[#This Row],[PLAYERraw]])+1)) &amp; " " &amp; LEFT(Table7[[#This Row],[PLAYERraw]],(FIND(",",Table7[[#This Row],[PLAYERraw]],1)-1))</f>
        <v>Marc Lidd</v>
      </c>
      <c r="C474" t="s">
        <v>927</v>
      </c>
    </row>
    <row r="475" spans="1:3" x14ac:dyDescent="0.25">
      <c r="A475" t="str">
        <f>LEFT(Table7[[#This Row],[PLAYERraw]],(FIND(",",Table7[[#This Row],[PLAYERraw]],1)+1)) &amp; LEFT(RIGHT(Table7[[#This Row],[PLAYERraw]],LEN(Table7[[#This Row],[PLAYERraw]])-(FIND(",",Table7[[#This Row],[PLAYERraw]])+1)),1)</f>
        <v>Lindsey, M</v>
      </c>
      <c r="B475" t="str">
        <f>RIGHT(Table7[[#This Row],[PLAYERraw]],LEN(Table7[[#This Row],[PLAYERraw]])-(FIND(",",Table7[[#This Row],[PLAYERraw]])+1)) &amp; " " &amp; LEFT(Table7[[#This Row],[PLAYERraw]],(FIND(",",Table7[[#This Row],[PLAYERraw]],1)-1))</f>
        <v>Michael Lindsey</v>
      </c>
      <c r="C475" t="s">
        <v>1807</v>
      </c>
    </row>
    <row r="476" spans="1:3" x14ac:dyDescent="0.25">
      <c r="A476" t="str">
        <f>LEFT(Table7[[#This Row],[PLAYERraw]],(FIND(",",Table7[[#This Row],[PLAYERraw]],1)+1)) &amp; LEFT(RIGHT(Table7[[#This Row],[PLAYERraw]],LEN(Table7[[#This Row],[PLAYERraw]])-(FIND(",",Table7[[#This Row],[PLAYERraw]])+1)),1)</f>
        <v>Lindwedel, T</v>
      </c>
      <c r="B476" t="str">
        <f>RIGHT(Table7[[#This Row],[PLAYERraw]],LEN(Table7[[#This Row],[PLAYERraw]])-(FIND(",",Table7[[#This Row],[PLAYERraw]])+1)) &amp; " " &amp; LEFT(Table7[[#This Row],[PLAYERraw]],(FIND(",",Table7[[#This Row],[PLAYERraw]],1)-1))</f>
        <v>Tony Lindwedel</v>
      </c>
      <c r="C476" t="s">
        <v>1338</v>
      </c>
    </row>
    <row r="477" spans="1:3" x14ac:dyDescent="0.25">
      <c r="A477" t="str">
        <f>LEFT(Table7[[#This Row],[PLAYERraw]],(FIND(",",Table7[[#This Row],[PLAYERraw]],1)+1)) &amp; LEFT(RIGHT(Table7[[#This Row],[PLAYERraw]],LEN(Table7[[#This Row],[PLAYERraw]])-(FIND(",",Table7[[#This Row],[PLAYERraw]])+1)),1)</f>
        <v>Lingenfelter, C</v>
      </c>
      <c r="B477" t="str">
        <f>RIGHT(Table7[[#This Row],[PLAYERraw]],LEN(Table7[[#This Row],[PLAYERraw]])-(FIND(",",Table7[[#This Row],[PLAYERraw]])+1)) &amp; " " &amp; LEFT(Table7[[#This Row],[PLAYERraw]],(FIND(",",Table7[[#This Row],[PLAYERraw]],1)-1))</f>
        <v>Caleb Lingenfelter</v>
      </c>
      <c r="C477" t="s">
        <v>1235</v>
      </c>
    </row>
    <row r="478" spans="1:3" x14ac:dyDescent="0.25">
      <c r="A478" t="str">
        <f>LEFT(Table7[[#This Row],[PLAYERraw]],(FIND(",",Table7[[#This Row],[PLAYERraw]],1)+1)) &amp; LEFT(RIGHT(Table7[[#This Row],[PLAYERraw]],LEN(Table7[[#This Row],[PLAYERraw]])-(FIND(",",Table7[[#This Row],[PLAYERraw]])+1)),1)</f>
        <v>Linskey, M</v>
      </c>
      <c r="B478" t="str">
        <f>RIGHT(Table7[[#This Row],[PLAYERraw]],LEN(Table7[[#This Row],[PLAYERraw]])-(FIND(",",Table7[[#This Row],[PLAYERraw]])+1)) &amp; " " &amp; LEFT(Table7[[#This Row],[PLAYERraw]],(FIND(",",Table7[[#This Row],[PLAYERraw]],1)-1))</f>
        <v>Matthew Linskey</v>
      </c>
      <c r="C478" t="s">
        <v>834</v>
      </c>
    </row>
    <row r="479" spans="1:3" x14ac:dyDescent="0.25">
      <c r="A479" t="str">
        <f>LEFT(Table7[[#This Row],[PLAYERraw]],(FIND(",",Table7[[#This Row],[PLAYERraw]],1)+1)) &amp; LEFT(RIGHT(Table7[[#This Row],[PLAYERraw]],LEN(Table7[[#This Row],[PLAYERraw]])-(FIND(",",Table7[[#This Row],[PLAYERraw]])+1)),1)</f>
        <v>Lipsey, T</v>
      </c>
      <c r="B479" t="str">
        <f>RIGHT(Table7[[#This Row],[PLAYERraw]],LEN(Table7[[#This Row],[PLAYERraw]])-(FIND(",",Table7[[#This Row],[PLAYERraw]])+1)) &amp; " " &amp; LEFT(Table7[[#This Row],[PLAYERraw]],(FIND(",",Table7[[#This Row],[PLAYERraw]],1)-1))</f>
        <v>Trey Lipsey</v>
      </c>
      <c r="C479" t="s">
        <v>567</v>
      </c>
    </row>
    <row r="480" spans="1:3" x14ac:dyDescent="0.25">
      <c r="A480" t="str">
        <f>LEFT(Table7[[#This Row],[PLAYERraw]],(FIND(",",Table7[[#This Row],[PLAYERraw]],1)+1)) &amp; LEFT(RIGHT(Table7[[#This Row],[PLAYERraw]],LEN(Table7[[#This Row],[PLAYERraw]])-(FIND(",",Table7[[#This Row],[PLAYERraw]])+1)),1)</f>
        <v>Lipthratt, L</v>
      </c>
      <c r="B480" t="str">
        <f>RIGHT(Table7[[#This Row],[PLAYERraw]],LEN(Table7[[#This Row],[PLAYERraw]])-(FIND(",",Table7[[#This Row],[PLAYERraw]])+1)) &amp; " " &amp; LEFT(Table7[[#This Row],[PLAYERraw]],(FIND(",",Table7[[#This Row],[PLAYERraw]],1)-1))</f>
        <v>Louis Lipthratt</v>
      </c>
      <c r="C480" t="s">
        <v>1011</v>
      </c>
    </row>
    <row r="481" spans="1:3" x14ac:dyDescent="0.25">
      <c r="A481" t="str">
        <f>LEFT(Table7[[#This Row],[PLAYERraw]],(FIND(",",Table7[[#This Row],[PLAYERraw]],1)+1)) &amp; LEFT(RIGHT(Table7[[#This Row],[PLAYERraw]],LEN(Table7[[#This Row],[PLAYERraw]])-(FIND(",",Table7[[#This Row],[PLAYERraw]])+1)),1)</f>
        <v>Livermore, T</v>
      </c>
      <c r="B481" t="str">
        <f>RIGHT(Table7[[#This Row],[PLAYERraw]],LEN(Table7[[#This Row],[PLAYERraw]])-(FIND(",",Table7[[#This Row],[PLAYERraw]])+1)) &amp; " " &amp; LEFT(Table7[[#This Row],[PLAYERraw]],(FIND(",",Table7[[#This Row],[PLAYERraw]],1)-1))</f>
        <v>Tony Livermore</v>
      </c>
      <c r="C481" t="s">
        <v>968</v>
      </c>
    </row>
    <row r="482" spans="1:3" x14ac:dyDescent="0.25">
      <c r="A482" t="str">
        <f>LEFT(Table7[[#This Row],[PLAYERraw]],(FIND(",",Table7[[#This Row],[PLAYERraw]],1)+1)) &amp; LEFT(RIGHT(Table7[[#This Row],[PLAYERraw]],LEN(Table7[[#This Row],[PLAYERraw]])-(FIND(",",Table7[[#This Row],[PLAYERraw]])+1)),1)</f>
        <v>Llewellyn, L</v>
      </c>
      <c r="B482" t="str">
        <f>RIGHT(Table7[[#This Row],[PLAYERraw]],LEN(Table7[[#This Row],[PLAYERraw]])-(FIND(",",Table7[[#This Row],[PLAYERraw]])+1)) &amp; " " &amp; LEFT(Table7[[#This Row],[PLAYERraw]],(FIND(",",Table7[[#This Row],[PLAYERraw]],1)-1))</f>
        <v>Luke Llewellyn</v>
      </c>
      <c r="C482" t="s">
        <v>929</v>
      </c>
    </row>
    <row r="483" spans="1:3" x14ac:dyDescent="0.25">
      <c r="A483" t="str">
        <f>LEFT(Table7[[#This Row],[PLAYERraw]],(FIND(",",Table7[[#This Row],[PLAYERraw]],1)+1)) &amp; LEFT(RIGHT(Table7[[#This Row],[PLAYERraw]],LEN(Table7[[#This Row],[PLAYERraw]])-(FIND(",",Table7[[#This Row],[PLAYERraw]])+1)),1)</f>
        <v>Lockhart, G</v>
      </c>
      <c r="B483" t="str">
        <f>RIGHT(Table7[[#This Row],[PLAYERraw]],LEN(Table7[[#This Row],[PLAYERraw]])-(FIND(",",Table7[[#This Row],[PLAYERraw]])+1)) &amp; " " &amp; LEFT(Table7[[#This Row],[PLAYERraw]],(FIND(",",Table7[[#This Row],[PLAYERraw]],1)-1))</f>
        <v>Gauge Lockhart</v>
      </c>
      <c r="C483" t="s">
        <v>1014</v>
      </c>
    </row>
    <row r="484" spans="1:3" x14ac:dyDescent="0.25">
      <c r="A484" t="str">
        <f>LEFT(Table7[[#This Row],[PLAYERraw]],(FIND(",",Table7[[#This Row],[PLAYERraw]],1)+1)) &amp; LEFT(RIGHT(Table7[[#This Row],[PLAYERraw]],LEN(Table7[[#This Row],[PLAYERraw]])-(FIND(",",Table7[[#This Row],[PLAYERraw]])+1)),1)</f>
        <v>Lodice, K</v>
      </c>
      <c r="B484" t="str">
        <f>RIGHT(Table7[[#This Row],[PLAYERraw]],LEN(Table7[[#This Row],[PLAYERraw]])-(FIND(",",Table7[[#This Row],[PLAYERraw]])+1)) &amp; " " &amp; LEFT(Table7[[#This Row],[PLAYERraw]],(FIND(",",Table7[[#This Row],[PLAYERraw]],1)-1))</f>
        <v>Kyan Lodice</v>
      </c>
      <c r="C484" t="s">
        <v>794</v>
      </c>
    </row>
    <row r="485" spans="1:3" x14ac:dyDescent="0.25">
      <c r="A485" t="str">
        <f>LEFT(Table7[[#This Row],[PLAYERraw]],(FIND(",",Table7[[#This Row],[PLAYERraw]],1)+1)) &amp; LEFT(RIGHT(Table7[[#This Row],[PLAYERraw]],LEN(Table7[[#This Row],[PLAYERraw]])-(FIND(",",Table7[[#This Row],[PLAYERraw]])+1)),1)</f>
        <v>Loer, J</v>
      </c>
      <c r="B485" t="str">
        <f>RIGHT(Table7[[#This Row],[PLAYERraw]],LEN(Table7[[#This Row],[PLAYERraw]])-(FIND(",",Table7[[#This Row],[PLAYERraw]])+1)) &amp; " " &amp; LEFT(Table7[[#This Row],[PLAYERraw]],(FIND(",",Table7[[#This Row],[PLAYERraw]],1)-1))</f>
        <v>Justin Loer</v>
      </c>
      <c r="C485" t="s">
        <v>413</v>
      </c>
    </row>
    <row r="486" spans="1:3" x14ac:dyDescent="0.25">
      <c r="A486" t="str">
        <f>LEFT(Table7[[#This Row],[PLAYERraw]],(FIND(",",Table7[[#This Row],[PLAYERraw]],1)+1)) &amp; LEFT(RIGHT(Table7[[#This Row],[PLAYERraw]],LEN(Table7[[#This Row],[PLAYERraw]])-(FIND(",",Table7[[#This Row],[PLAYERraw]])+1)),1)</f>
        <v>Loftin, J</v>
      </c>
      <c r="B486" t="str">
        <f>RIGHT(Table7[[#This Row],[PLAYERraw]],LEN(Table7[[#This Row],[PLAYERraw]])-(FIND(",",Table7[[#This Row],[PLAYERraw]])+1)) &amp; " " &amp; LEFT(Table7[[#This Row],[PLAYERraw]],(FIND(",",Table7[[#This Row],[PLAYERraw]],1)-1))</f>
        <v>Jackson Loftin</v>
      </c>
      <c r="C486" t="s">
        <v>367</v>
      </c>
    </row>
    <row r="487" spans="1:3" x14ac:dyDescent="0.25">
      <c r="A487" t="str">
        <f>LEFT(Table7[[#This Row],[PLAYERraw]],(FIND(",",Table7[[#This Row],[PLAYERraw]],1)+1)) &amp; LEFT(RIGHT(Table7[[#This Row],[PLAYERraw]],LEN(Table7[[#This Row],[PLAYERraw]])-(FIND(",",Table7[[#This Row],[PLAYERraw]])+1)),1)</f>
        <v>Lombard, W</v>
      </c>
      <c r="B487" t="str">
        <f>RIGHT(Table7[[#This Row],[PLAYERraw]],LEN(Table7[[#This Row],[PLAYERraw]])-(FIND(",",Table7[[#This Row],[PLAYERraw]])+1)) &amp; " " &amp; LEFT(Table7[[#This Row],[PLAYERraw]],(FIND(",",Table7[[#This Row],[PLAYERraw]],1)-1))</f>
        <v>Weston Lombard</v>
      </c>
      <c r="C487" t="s">
        <v>1103</v>
      </c>
    </row>
    <row r="488" spans="1:3" x14ac:dyDescent="0.25">
      <c r="A488" t="str">
        <f>LEFT(Table7[[#This Row],[PLAYERraw]],(FIND(",",Table7[[#This Row],[PLAYERraw]],1)+1)) &amp; LEFT(RIGHT(Table7[[#This Row],[PLAYERraw]],LEN(Table7[[#This Row],[PLAYERraw]])-(FIND(",",Table7[[#This Row],[PLAYERraw]])+1)),1)</f>
        <v>Long, J</v>
      </c>
      <c r="B488" t="str">
        <f>RIGHT(Table7[[#This Row],[PLAYERraw]],LEN(Table7[[#This Row],[PLAYERraw]])-(FIND(",",Table7[[#This Row],[PLAYERraw]])+1)) &amp; " " &amp; LEFT(Table7[[#This Row],[PLAYERraw]],(FIND(",",Table7[[#This Row],[PLAYERraw]],1)-1))</f>
        <v>Johnny Long</v>
      </c>
      <c r="C488" t="s">
        <v>1045</v>
      </c>
    </row>
    <row r="489" spans="1:3" x14ac:dyDescent="0.25">
      <c r="A489" t="str">
        <f>LEFT(Table7[[#This Row],[PLAYERraw]],(FIND(",",Table7[[#This Row],[PLAYERraw]],1)+1)) &amp; LEFT(RIGHT(Table7[[#This Row],[PLAYERraw]],LEN(Table7[[#This Row],[PLAYERraw]])-(FIND(",",Table7[[#This Row],[PLAYERraw]])+1)),1)</f>
        <v>Longo, J</v>
      </c>
      <c r="B489" t="str">
        <f>RIGHT(Table7[[#This Row],[PLAYERraw]],LEN(Table7[[#This Row],[PLAYERraw]])-(FIND(",",Table7[[#This Row],[PLAYERraw]])+1)) &amp; " " &amp; LEFT(Table7[[#This Row],[PLAYERraw]],(FIND(",",Table7[[#This Row],[PLAYERraw]],1)-1))</f>
        <v>Joe Longo</v>
      </c>
      <c r="C489" t="s">
        <v>1257</v>
      </c>
    </row>
    <row r="490" spans="1:3" x14ac:dyDescent="0.25">
      <c r="A490" t="str">
        <f>LEFT(Table7[[#This Row],[PLAYERraw]],(FIND(",",Table7[[#This Row],[PLAYERraw]],1)+1)) &amp; LEFT(RIGHT(Table7[[#This Row],[PLAYERraw]],LEN(Table7[[#This Row],[PLAYERraw]])-(FIND(",",Table7[[#This Row],[PLAYERraw]])+1)),1)</f>
        <v>Longwell, A</v>
      </c>
      <c r="B490" t="str">
        <f>RIGHT(Table7[[#This Row],[PLAYERraw]],LEN(Table7[[#This Row],[PLAYERraw]])-(FIND(",",Table7[[#This Row],[PLAYERraw]])+1)) &amp; " " &amp; LEFT(Table7[[#This Row],[PLAYERraw]],(FIND(",",Table7[[#This Row],[PLAYERraw]],1)-1))</f>
        <v>Aidan Longwell</v>
      </c>
      <c r="C490" t="s">
        <v>969</v>
      </c>
    </row>
    <row r="491" spans="1:3" x14ac:dyDescent="0.25">
      <c r="A491" t="str">
        <f>LEFT(Table7[[#This Row],[PLAYERraw]],(FIND(",",Table7[[#This Row],[PLAYERraw]],1)+1)) &amp; LEFT(RIGHT(Table7[[#This Row],[PLAYERraw]],LEN(Table7[[#This Row],[PLAYERraw]])-(FIND(",",Table7[[#This Row],[PLAYERraw]])+1)),1)</f>
        <v>Looper, L</v>
      </c>
      <c r="B491" t="str">
        <f>RIGHT(Table7[[#This Row],[PLAYERraw]],LEN(Table7[[#This Row],[PLAYERraw]])-(FIND(",",Table7[[#This Row],[PLAYERraw]])+1)) &amp; " " &amp; LEFT(Table7[[#This Row],[PLAYERraw]],(FIND(",",Table7[[#This Row],[PLAYERraw]],1)-1))</f>
        <v>Landen Looper</v>
      </c>
      <c r="C491" t="s">
        <v>1310</v>
      </c>
    </row>
    <row r="492" spans="1:3" x14ac:dyDescent="0.25">
      <c r="A492" t="str">
        <f>LEFT(Table7[[#This Row],[PLAYERraw]],(FIND(",",Table7[[#This Row],[PLAYERraw]],1)+1)) &amp; LEFT(RIGHT(Table7[[#This Row],[PLAYERraw]],LEN(Table7[[#This Row],[PLAYERraw]])-(FIND(",",Table7[[#This Row],[PLAYERraw]])+1)),1)</f>
        <v>Louthan, E</v>
      </c>
      <c r="B492" t="str">
        <f>RIGHT(Table7[[#This Row],[PLAYERraw]],LEN(Table7[[#This Row],[PLAYERraw]])-(FIND(",",Table7[[#This Row],[PLAYERraw]])+1)) &amp; " " &amp; LEFT(Table7[[#This Row],[PLAYERraw]],(FIND(",",Table7[[#This Row],[PLAYERraw]],1)-1))</f>
        <v>Ethan Louthan</v>
      </c>
      <c r="C492" t="s">
        <v>244</v>
      </c>
    </row>
    <row r="493" spans="1:3" x14ac:dyDescent="0.25">
      <c r="A493" t="str">
        <f>LEFT(Table7[[#This Row],[PLAYERraw]],(FIND(",",Table7[[#This Row],[PLAYERraw]],1)+1)) &amp; LEFT(RIGHT(Table7[[#This Row],[PLAYERraw]],LEN(Table7[[#This Row],[PLAYERraw]])-(FIND(",",Table7[[#This Row],[PLAYERraw]])+1)),1)</f>
        <v>Lugo-Csnchola, E</v>
      </c>
      <c r="B493" t="str">
        <f>RIGHT(Table7[[#This Row],[PLAYERraw]],LEN(Table7[[#This Row],[PLAYERraw]])-(FIND(",",Table7[[#This Row],[PLAYERraw]])+1)) &amp; " " &amp; LEFT(Table7[[#This Row],[PLAYERraw]],(FIND(",",Table7[[#This Row],[PLAYERraw]],1)-1))</f>
        <v>Ernesto Lugo-Csnchola</v>
      </c>
      <c r="C493" t="s">
        <v>1634</v>
      </c>
    </row>
    <row r="494" spans="1:3" x14ac:dyDescent="0.25">
      <c r="A494" t="str">
        <f>LEFT(Table7[[#This Row],[PLAYERraw]],(FIND(",",Table7[[#This Row],[PLAYERraw]],1)+1)) &amp; LEFT(RIGHT(Table7[[#This Row],[PLAYERraw]],LEN(Table7[[#This Row],[PLAYERraw]])-(FIND(",",Table7[[#This Row],[PLAYERraw]])+1)),1)</f>
        <v>Luikart, D</v>
      </c>
      <c r="B494" t="str">
        <f>RIGHT(Table7[[#This Row],[PLAYERraw]],LEN(Table7[[#This Row],[PLAYERraw]])-(FIND(",",Table7[[#This Row],[PLAYERraw]])+1)) &amp; " " &amp; LEFT(Table7[[#This Row],[PLAYERraw]],(FIND(",",Table7[[#This Row],[PLAYERraw]],1)-1))</f>
        <v>Davis Luikart</v>
      </c>
      <c r="C494" t="s">
        <v>1637</v>
      </c>
    </row>
    <row r="495" spans="1:3" x14ac:dyDescent="0.25">
      <c r="A495" t="str">
        <f>LEFT(Table7[[#This Row],[PLAYERraw]],(FIND(",",Table7[[#This Row],[PLAYERraw]],1)+1)) &amp; LEFT(RIGHT(Table7[[#This Row],[PLAYERraw]],LEN(Table7[[#This Row],[PLAYERraw]])-(FIND(",",Table7[[#This Row],[PLAYERraw]])+1)),1)</f>
        <v>Lundgren, J</v>
      </c>
      <c r="B495" t="str">
        <f>RIGHT(Table7[[#This Row],[PLAYERraw]],LEN(Table7[[#This Row],[PLAYERraw]])-(FIND(",",Table7[[#This Row],[PLAYERraw]])+1)) &amp; " " &amp; LEFT(Table7[[#This Row],[PLAYERraw]],(FIND(",",Table7[[#This Row],[PLAYERraw]],1)-1))</f>
        <v>John Lundgren</v>
      </c>
      <c r="C495" t="s">
        <v>1106</v>
      </c>
    </row>
    <row r="496" spans="1:3" x14ac:dyDescent="0.25">
      <c r="A496" t="str">
        <f>LEFT(Table7[[#This Row],[PLAYERraw]],(FIND(",",Table7[[#This Row],[PLAYERraw]],1)+1)) &amp; LEFT(RIGHT(Table7[[#This Row],[PLAYERraw]],LEN(Table7[[#This Row],[PLAYERraw]])-(FIND(",",Table7[[#This Row],[PLAYERraw]])+1)),1)</f>
        <v>Luther V, A</v>
      </c>
      <c r="B496" t="str">
        <f>RIGHT(Table7[[#This Row],[PLAYERraw]],LEN(Table7[[#This Row],[PLAYERraw]])-(FIND(",",Table7[[#This Row],[PLAYERraw]])+1)) &amp; " " &amp; LEFT(Table7[[#This Row],[PLAYERraw]],(FIND(",",Table7[[#This Row],[PLAYERraw]],1)-1))</f>
        <v>Austin Luther V</v>
      </c>
      <c r="C496" t="s">
        <v>46</v>
      </c>
    </row>
    <row r="497" spans="1:3" x14ac:dyDescent="0.25">
      <c r="A497" t="str">
        <f>LEFT(Table7[[#This Row],[PLAYERraw]],(FIND(",",Table7[[#This Row],[PLAYERraw]],1)+1)) &amp; LEFT(RIGHT(Table7[[#This Row],[PLAYERraw]],LEN(Table7[[#This Row],[PLAYERraw]])-(FIND(",",Table7[[#This Row],[PLAYERraw]])+1)),1)</f>
        <v>Lutz, D</v>
      </c>
      <c r="B497" t="str">
        <f>RIGHT(Table7[[#This Row],[PLAYERraw]],LEN(Table7[[#This Row],[PLAYERraw]])-(FIND(",",Table7[[#This Row],[PLAYERraw]])+1)) &amp; " " &amp; LEFT(Table7[[#This Row],[PLAYERraw]],(FIND(",",Table7[[#This Row],[PLAYERraw]],1)-1))</f>
        <v>Duncan Lutz</v>
      </c>
      <c r="C497" t="s">
        <v>1473</v>
      </c>
    </row>
    <row r="498" spans="1:3" x14ac:dyDescent="0.25">
      <c r="A498" t="str">
        <f>LEFT(Table7[[#This Row],[PLAYERraw]],(FIND(",",Table7[[#This Row],[PLAYERraw]],1)+1)) &amp; LEFT(RIGHT(Table7[[#This Row],[PLAYERraw]],LEN(Table7[[#This Row],[PLAYERraw]])-(FIND(",",Table7[[#This Row],[PLAYERraw]])+1)),1)</f>
        <v>Lycan, J</v>
      </c>
      <c r="B498" t="str">
        <f>RIGHT(Table7[[#This Row],[PLAYERraw]],LEN(Table7[[#This Row],[PLAYERraw]])-(FIND(",",Table7[[#This Row],[PLAYERraw]])+1)) &amp; " " &amp; LEFT(Table7[[#This Row],[PLAYERraw]],(FIND(",",Table7[[#This Row],[PLAYERraw]],1)-1))</f>
        <v>Jacob Lycan</v>
      </c>
      <c r="C498" t="s">
        <v>1910</v>
      </c>
    </row>
    <row r="499" spans="1:3" x14ac:dyDescent="0.25">
      <c r="A499" t="str">
        <f>LEFT(Table7[[#This Row],[PLAYERraw]],(FIND(",",Table7[[#This Row],[PLAYERraw]],1)+1)) &amp; LEFT(RIGHT(Table7[[#This Row],[PLAYERraw]],LEN(Table7[[#This Row],[PLAYERraw]])-(FIND(",",Table7[[#This Row],[PLAYERraw]])+1)),1)</f>
        <v>Lynch, J</v>
      </c>
      <c r="B499" t="str">
        <f>RIGHT(Table7[[#This Row],[PLAYERraw]],LEN(Table7[[#This Row],[PLAYERraw]])-(FIND(",",Table7[[#This Row],[PLAYERraw]])+1)) &amp; " " &amp; LEFT(Table7[[#This Row],[PLAYERraw]],(FIND(",",Table7[[#This Row],[PLAYERraw]],1)-1))</f>
        <v>Jake Lynch</v>
      </c>
      <c r="C499" t="s">
        <v>49</v>
      </c>
    </row>
    <row r="500" spans="1:3" x14ac:dyDescent="0.25">
      <c r="A500" t="str">
        <f>LEFT(Table7[[#This Row],[PLAYERraw]],(FIND(",",Table7[[#This Row],[PLAYERraw]],1)+1)) &amp; LEFT(RIGHT(Table7[[#This Row],[PLAYERraw]],LEN(Table7[[#This Row],[PLAYERraw]])-(FIND(",",Table7[[#This Row],[PLAYERraw]])+1)),1)</f>
        <v>Mabry, J</v>
      </c>
      <c r="B500" t="str">
        <f>RIGHT(Table7[[#This Row],[PLAYERraw]],LEN(Table7[[#This Row],[PLAYERraw]])-(FIND(",",Table7[[#This Row],[PLAYERraw]])+1)) &amp; " " &amp; LEFT(Table7[[#This Row],[PLAYERraw]],(FIND(",",Table7[[#This Row],[PLAYERraw]],1)-1))</f>
        <v>Jt Mabry</v>
      </c>
      <c r="C500" t="s">
        <v>1062</v>
      </c>
    </row>
    <row r="501" spans="1:3" x14ac:dyDescent="0.25">
      <c r="A501" s="5" t="str">
        <f>LEFT(Table7[[#This Row],[PLAYERraw]],(FIND(",",Table7[[#This Row],[PLAYERraw]],1)+1)) &amp; LEFT(RIGHT(Table7[[#This Row],[PLAYERraw]],LEN(Table7[[#This Row],[PLAYERraw]])-(FIND(",",Table7[[#This Row],[PLAYERraw]])+1)),1)</f>
        <v>Macario, A</v>
      </c>
      <c r="B501" t="str">
        <f>RIGHT(Table7[[#This Row],[PLAYERraw]],LEN(Table7[[#This Row],[PLAYERraw]])-(FIND(",",Table7[[#This Row],[PLAYERraw]])+1)) &amp; " " &amp; LEFT(Table7[[#This Row],[PLAYERraw]],(FIND(",",Table7[[#This Row],[PLAYERraw]],1)-1))</f>
        <v>Alejandro Macario</v>
      </c>
      <c r="C501" t="s">
        <v>3106</v>
      </c>
    </row>
    <row r="502" spans="1:3" x14ac:dyDescent="0.25">
      <c r="A502" t="str">
        <f>LEFT(Table7[[#This Row],[PLAYERraw]],(FIND(",",Table7[[#This Row],[PLAYERraw]],1)+1)) &amp; LEFT(RIGHT(Table7[[#This Row],[PLAYERraw]],LEN(Table7[[#This Row],[PLAYERraw]])-(FIND(",",Table7[[#This Row],[PLAYERraw]])+1)),1)</f>
        <v>Macdonald, Z</v>
      </c>
      <c r="B502" t="str">
        <f>RIGHT(Table7[[#This Row],[PLAYERraw]],LEN(Table7[[#This Row],[PLAYERraw]])-(FIND(",",Table7[[#This Row],[PLAYERraw]])+1)) &amp; " " &amp; LEFT(Table7[[#This Row],[PLAYERraw]],(FIND(",",Table7[[#This Row],[PLAYERraw]],1)-1))</f>
        <v>Zach Macdonald</v>
      </c>
      <c r="C502" t="s">
        <v>569</v>
      </c>
    </row>
    <row r="503" spans="1:3" x14ac:dyDescent="0.25">
      <c r="A503" t="str">
        <f>LEFT(Table7[[#This Row],[PLAYERraw]],(FIND(",",Table7[[#This Row],[PLAYERraw]],1)+1)) &amp; LEFT(RIGHT(Table7[[#This Row],[PLAYERraw]],LEN(Table7[[#This Row],[PLAYERraw]])-(FIND(",",Table7[[#This Row],[PLAYERraw]])+1)),1)</f>
        <v>Macias, G</v>
      </c>
      <c r="B503" t="str">
        <f>RIGHT(Table7[[#This Row],[PLAYERraw]],LEN(Table7[[#This Row],[PLAYERraw]])-(FIND(",",Table7[[#This Row],[PLAYERraw]])+1)) &amp; " " &amp; LEFT(Table7[[#This Row],[PLAYERraw]],(FIND(",",Table7[[#This Row],[PLAYERraw]],1)-1))</f>
        <v>Garrett Macias</v>
      </c>
      <c r="C503" t="s">
        <v>77</v>
      </c>
    </row>
    <row r="504" spans="1:3" x14ac:dyDescent="0.25">
      <c r="A504" s="5" t="str">
        <f>LEFT(Table7[[#This Row],[PLAYERraw]],(FIND(",",Table7[[#This Row],[PLAYERraw]],1)+1)) &amp; LEFT(RIGHT(Table7[[#This Row],[PLAYERraw]],LEN(Table7[[#This Row],[PLAYERraw]])-(FIND(",",Table7[[#This Row],[PLAYERraw]])+1)),1)</f>
        <v>Magee, N</v>
      </c>
      <c r="B504" t="str">
        <f>RIGHT(Table7[[#This Row],[PLAYERraw]],LEN(Table7[[#This Row],[PLAYERraw]])-(FIND(",",Table7[[#This Row],[PLAYERraw]])+1)) &amp; " " &amp; LEFT(Table7[[#This Row],[PLAYERraw]],(FIND(",",Table7[[#This Row],[PLAYERraw]],1)-1))</f>
        <v>Noah Magee</v>
      </c>
      <c r="C504" t="s">
        <v>3171</v>
      </c>
    </row>
    <row r="505" spans="1:3" x14ac:dyDescent="0.25">
      <c r="A505" t="str">
        <f>LEFT(Table7[[#This Row],[PLAYERraw]],(FIND(",",Table7[[#This Row],[PLAYERraw]],1)+1)) &amp; LEFT(RIGHT(Table7[[#This Row],[PLAYERraw]],LEN(Table7[[#This Row],[PLAYERraw]])-(FIND(",",Table7[[#This Row],[PLAYERraw]])+1)),1)</f>
        <v>Major, A</v>
      </c>
      <c r="B505" t="str">
        <f>RIGHT(Table7[[#This Row],[PLAYERraw]],LEN(Table7[[#This Row],[PLAYERraw]])-(FIND(",",Table7[[#This Row],[PLAYERraw]])+1)) &amp; " " &amp; LEFT(Table7[[#This Row],[PLAYERraw]],(FIND(",",Table7[[#This Row],[PLAYERraw]],1)-1))</f>
        <v>Aidan Major</v>
      </c>
      <c r="C505" t="s">
        <v>1638</v>
      </c>
    </row>
    <row r="506" spans="1:3" x14ac:dyDescent="0.25">
      <c r="A506" t="str">
        <f>LEFT(Table7[[#This Row],[PLAYERraw]],(FIND(",",Table7[[#This Row],[PLAYERraw]],1)+1)) &amp; LEFT(RIGHT(Table7[[#This Row],[PLAYERraw]],LEN(Table7[[#This Row],[PLAYERraw]])-(FIND(",",Table7[[#This Row],[PLAYERraw]])+1)),1)</f>
        <v>Majors, M</v>
      </c>
      <c r="B506" t="str">
        <f>RIGHT(Table7[[#This Row],[PLAYERraw]],LEN(Table7[[#This Row],[PLAYERraw]])-(FIND(",",Table7[[#This Row],[PLAYERraw]])+1)) &amp; " " &amp; LEFT(Table7[[#This Row],[PLAYERraw]],(FIND(",",Table7[[#This Row],[PLAYERraw]],1)-1))</f>
        <v>Mason Majors</v>
      </c>
      <c r="C506" t="s">
        <v>500</v>
      </c>
    </row>
    <row r="507" spans="1:3" x14ac:dyDescent="0.25">
      <c r="A507" t="str">
        <f>LEFT(Table7[[#This Row],[PLAYERraw]],(FIND(",",Table7[[#This Row],[PLAYERraw]],1)+1)) &amp; LEFT(RIGHT(Table7[[#This Row],[PLAYERraw]],LEN(Table7[[#This Row],[PLAYERraw]])-(FIND(",",Table7[[#This Row],[PLAYERraw]])+1)),1)</f>
        <v>Malec, S</v>
      </c>
      <c r="B507" t="str">
        <f>RIGHT(Table7[[#This Row],[PLAYERraw]],LEN(Table7[[#This Row],[PLAYERraw]])-(FIND(",",Table7[[#This Row],[PLAYERraw]])+1)) &amp; " " &amp; LEFT(Table7[[#This Row],[PLAYERraw]],(FIND(",",Table7[[#This Row],[PLAYERraw]],1)-1))</f>
        <v>Sam Malec</v>
      </c>
      <c r="C507" t="s">
        <v>1712</v>
      </c>
    </row>
    <row r="508" spans="1:3" x14ac:dyDescent="0.25">
      <c r="A508" t="str">
        <f>LEFT(Table7[[#This Row],[PLAYERraw]],(FIND(",",Table7[[#This Row],[PLAYERraw]],1)+1)) &amp; LEFT(RIGHT(Table7[[#This Row],[PLAYERraw]],LEN(Table7[[#This Row],[PLAYERraw]])-(FIND(",",Table7[[#This Row],[PLAYERraw]])+1)),1)</f>
        <v>Mammenga, C</v>
      </c>
      <c r="B508" t="str">
        <f>RIGHT(Table7[[#This Row],[PLAYERraw]],LEN(Table7[[#This Row],[PLAYERraw]])-(FIND(",",Table7[[#This Row],[PLAYERraw]])+1)) &amp; " " &amp; LEFT(Table7[[#This Row],[PLAYERraw]],(FIND(",",Table7[[#This Row],[PLAYERraw]],1)-1))</f>
        <v>Cole Mammenga</v>
      </c>
      <c r="C508" t="s">
        <v>1238</v>
      </c>
    </row>
    <row r="509" spans="1:3" x14ac:dyDescent="0.25">
      <c r="A509" t="str">
        <f>LEFT(Table7[[#This Row],[PLAYERraw]],(FIND(",",Table7[[#This Row],[PLAYERraw]],1)+1)) &amp; LEFT(RIGHT(Table7[[#This Row],[PLAYERraw]],LEN(Table7[[#This Row],[PLAYERraw]])-(FIND(",",Table7[[#This Row],[PLAYERraw]])+1)),1)</f>
        <v>Mancha, G</v>
      </c>
      <c r="B509" t="str">
        <f>RIGHT(Table7[[#This Row],[PLAYERraw]],LEN(Table7[[#This Row],[PLAYERraw]])-(FIND(",",Table7[[#This Row],[PLAYERraw]])+1)) &amp; " " &amp; LEFT(Table7[[#This Row],[PLAYERraw]],(FIND(",",Table7[[#This Row],[PLAYERraw]],1)-1))</f>
        <v>Gavin Mancha</v>
      </c>
      <c r="C509" t="s">
        <v>1265</v>
      </c>
    </row>
    <row r="510" spans="1:3" x14ac:dyDescent="0.25">
      <c r="A510" t="str">
        <f>LEFT(Table7[[#This Row],[PLAYERraw]],(FIND(",",Table7[[#This Row],[PLAYERraw]],1)+1)) &amp; LEFT(RIGHT(Table7[[#This Row],[PLAYERraw]],LEN(Table7[[#This Row],[PLAYERraw]])-(FIND(",",Table7[[#This Row],[PLAYERraw]])+1)),1)</f>
        <v>Mangano, A</v>
      </c>
      <c r="B510" t="str">
        <f>RIGHT(Table7[[#This Row],[PLAYERraw]],LEN(Table7[[#This Row],[PLAYERraw]])-(FIND(",",Table7[[#This Row],[PLAYERraw]])+1)) &amp; " " &amp; LEFT(Table7[[#This Row],[PLAYERraw]],(FIND(",",Table7[[#This Row],[PLAYERraw]],1)-1))</f>
        <v>Anthony Mangano</v>
      </c>
      <c r="C510" t="s">
        <v>671</v>
      </c>
    </row>
    <row r="511" spans="1:3" x14ac:dyDescent="0.25">
      <c r="A511" t="str">
        <f>LEFT(Table7[[#This Row],[PLAYERraw]],(FIND(",",Table7[[#This Row],[PLAYERraw]],1)+1)) &amp; LEFT(RIGHT(Table7[[#This Row],[PLAYERraw]],LEN(Table7[[#This Row],[PLAYERraw]])-(FIND(",",Table7[[#This Row],[PLAYERraw]])+1)),1)</f>
        <v>Mann, A</v>
      </c>
      <c r="B511" t="str">
        <f>RIGHT(Table7[[#This Row],[PLAYERraw]],LEN(Table7[[#This Row],[PLAYERraw]])-(FIND(",",Table7[[#This Row],[PLAYERraw]])+1)) &amp; " " &amp; LEFT(Table7[[#This Row],[PLAYERraw]],(FIND(",",Table7[[#This Row],[PLAYERraw]],1)-1))</f>
        <v>Aaron Mann</v>
      </c>
      <c r="C511" t="s">
        <v>103</v>
      </c>
    </row>
    <row r="512" spans="1:3" x14ac:dyDescent="0.25">
      <c r="A512" t="str">
        <f>LEFT(Table7[[#This Row],[PLAYERraw]],(FIND(",",Table7[[#This Row],[PLAYERraw]],1)+1)) &amp; LEFT(RIGHT(Table7[[#This Row],[PLAYERraw]],LEN(Table7[[#This Row],[PLAYERraw]])-(FIND(",",Table7[[#This Row],[PLAYERraw]])+1)),1)</f>
        <v>Mann, E</v>
      </c>
      <c r="B512" t="str">
        <f>RIGHT(Table7[[#This Row],[PLAYERraw]],LEN(Table7[[#This Row],[PLAYERraw]])-(FIND(",",Table7[[#This Row],[PLAYERraw]])+1)) &amp; " " &amp; LEFT(Table7[[#This Row],[PLAYERraw]],(FIND(",",Table7[[#This Row],[PLAYERraw]],1)-1))</f>
        <v>Ethan Mann</v>
      </c>
      <c r="C512" t="s">
        <v>1424</v>
      </c>
    </row>
    <row r="513" spans="1:3" x14ac:dyDescent="0.25">
      <c r="A513" t="str">
        <f>LEFT(Table7[[#This Row],[PLAYERraw]],(FIND(",",Table7[[#This Row],[PLAYERraw]],1)+1)) &amp; LEFT(RIGHT(Table7[[#This Row],[PLAYERraw]],LEN(Table7[[#This Row],[PLAYERraw]])-(FIND(",",Table7[[#This Row],[PLAYERraw]])+1)),1)</f>
        <v>Manning, G</v>
      </c>
      <c r="B513" t="str">
        <f>RIGHT(Table7[[#This Row],[PLAYERraw]],LEN(Table7[[#This Row],[PLAYERraw]])-(FIND(",",Table7[[#This Row],[PLAYERraw]])+1)) &amp; " " &amp; LEFT(Table7[[#This Row],[PLAYERraw]],(FIND(",",Table7[[#This Row],[PLAYERraw]],1)-1))</f>
        <v>Grant Manning</v>
      </c>
      <c r="C513" t="s">
        <v>1809</v>
      </c>
    </row>
    <row r="514" spans="1:3" x14ac:dyDescent="0.25">
      <c r="A514" t="str">
        <f>LEFT(Table7[[#This Row],[PLAYERraw]],(FIND(",",Table7[[#This Row],[PLAYERraw]],1)+1)) &amp; LEFT(RIGHT(Table7[[#This Row],[PLAYERraw]],LEN(Table7[[#This Row],[PLAYERraw]])-(FIND(",",Table7[[#This Row],[PLAYERraw]])+1)),1)</f>
        <v>Manteufel, T</v>
      </c>
      <c r="B514" t="str">
        <f>RIGHT(Table7[[#This Row],[PLAYERraw]],LEN(Table7[[#This Row],[PLAYERraw]])-(FIND(",",Table7[[#This Row],[PLAYERraw]])+1)) &amp; " " &amp; LEFT(Table7[[#This Row],[PLAYERraw]],(FIND(",",Table7[[#This Row],[PLAYERraw]],1)-1))</f>
        <v>Tj Manteufel</v>
      </c>
      <c r="C514" t="s">
        <v>877</v>
      </c>
    </row>
    <row r="515" spans="1:3" x14ac:dyDescent="0.25">
      <c r="A515" t="str">
        <f>LEFT(Table7[[#This Row],[PLAYERraw]],(FIND(",",Table7[[#This Row],[PLAYERraw]],1)+1)) &amp; LEFT(RIGHT(Table7[[#This Row],[PLAYERraw]],LEN(Table7[[#This Row],[PLAYERraw]])-(FIND(",",Table7[[#This Row],[PLAYERraw]])+1)),1)</f>
        <v>Manthey, C</v>
      </c>
      <c r="B515" t="str">
        <f>RIGHT(Table7[[#This Row],[PLAYERraw]],LEN(Table7[[#This Row],[PLAYERraw]])-(FIND(",",Table7[[#This Row],[PLAYERraw]])+1)) &amp; " " &amp; LEFT(Table7[[#This Row],[PLAYERraw]],(FIND(",",Table7[[#This Row],[PLAYERraw]],1)-1))</f>
        <v>Connor Manthey</v>
      </c>
      <c r="C515" t="s">
        <v>370</v>
      </c>
    </row>
    <row r="516" spans="1:3" x14ac:dyDescent="0.25">
      <c r="A516" t="str">
        <f>LEFT(Table7[[#This Row],[PLAYERraw]],(FIND(",",Table7[[#This Row],[PLAYERraw]],1)+1)) &amp; LEFT(RIGHT(Table7[[#This Row],[PLAYERraw]],LEN(Table7[[#This Row],[PLAYERraw]])-(FIND(",",Table7[[#This Row],[PLAYERraw]])+1)),1)</f>
        <v>Marano, S</v>
      </c>
      <c r="B516" t="str">
        <f>RIGHT(Table7[[#This Row],[PLAYERraw]],LEN(Table7[[#This Row],[PLAYERraw]])-(FIND(",",Table7[[#This Row],[PLAYERraw]])+1)) &amp; " " &amp; LEFT(Table7[[#This Row],[PLAYERraw]],(FIND(",",Table7[[#This Row],[PLAYERraw]],1)-1))</f>
        <v>Seth Marano</v>
      </c>
      <c r="C516" t="s">
        <v>1017</v>
      </c>
    </row>
    <row r="517" spans="1:3" x14ac:dyDescent="0.25">
      <c r="A517" s="5" t="str">
        <f>LEFT(Table7[[#This Row],[PLAYERraw]],(FIND(",",Table7[[#This Row],[PLAYERraw]],1)+1)) &amp; LEFT(RIGHT(Table7[[#This Row],[PLAYERraw]],LEN(Table7[[#This Row],[PLAYERraw]])-(FIND(",",Table7[[#This Row],[PLAYERraw]])+1)),1)</f>
        <v>Marcelo, N</v>
      </c>
      <c r="B517" t="str">
        <f>RIGHT(Table7[[#This Row],[PLAYERraw]],LEN(Table7[[#This Row],[PLAYERraw]])-(FIND(",",Table7[[#This Row],[PLAYERraw]])+1)) &amp; " " &amp; LEFT(Table7[[#This Row],[PLAYERraw]],(FIND(",",Table7[[#This Row],[PLAYERraw]],1)-1))</f>
        <v>Noah Marcelo</v>
      </c>
      <c r="C517" t="s">
        <v>3090</v>
      </c>
    </row>
    <row r="518" spans="1:3" x14ac:dyDescent="0.25">
      <c r="A518" t="str">
        <f>LEFT(Table7[[#This Row],[PLAYERraw]],(FIND(",",Table7[[#This Row],[PLAYERraw]],1)+1)) &amp; LEFT(RIGHT(Table7[[#This Row],[PLAYERraw]],LEN(Table7[[#This Row],[PLAYERraw]])-(FIND(",",Table7[[#This Row],[PLAYERraw]])+1)),1)</f>
        <v>Marley, R</v>
      </c>
      <c r="B518" t="str">
        <f>RIGHT(Table7[[#This Row],[PLAYERraw]],LEN(Table7[[#This Row],[PLAYERraw]])-(FIND(",",Table7[[#This Row],[PLAYERraw]])+1)) &amp; " " &amp; LEFT(Table7[[#This Row],[PLAYERraw]],(FIND(",",Table7[[#This Row],[PLAYERraw]],1)-1))</f>
        <v>Reece Marley</v>
      </c>
      <c r="C518" t="s">
        <v>728</v>
      </c>
    </row>
    <row r="519" spans="1:3" x14ac:dyDescent="0.25">
      <c r="A519" t="str">
        <f>LEFT(Table7[[#This Row],[PLAYERraw]],(FIND(",",Table7[[#This Row],[PLAYERraw]],1)+1)) &amp; LEFT(RIGHT(Table7[[#This Row],[PLAYERraw]],LEN(Table7[[#This Row],[PLAYERraw]])-(FIND(",",Table7[[#This Row],[PLAYERraw]])+1)),1)</f>
        <v>Marsh, T</v>
      </c>
      <c r="B519" t="str">
        <f>RIGHT(Table7[[#This Row],[PLAYERraw]],LEN(Table7[[#This Row],[PLAYERraw]])-(FIND(",",Table7[[#This Row],[PLAYERraw]])+1)) &amp; " " &amp; LEFT(Table7[[#This Row],[PLAYERraw]],(FIND(",",Table7[[#This Row],[PLAYERraw]],1)-1))</f>
        <v>Tanner Marsh</v>
      </c>
      <c r="C519" t="s">
        <v>303</v>
      </c>
    </row>
    <row r="520" spans="1:3" x14ac:dyDescent="0.25">
      <c r="A520" t="str">
        <f>LEFT(Table7[[#This Row],[PLAYERraw]],(FIND(",",Table7[[#This Row],[PLAYERraw]],1)+1)) &amp; LEFT(RIGHT(Table7[[#This Row],[PLAYERraw]],LEN(Table7[[#This Row],[PLAYERraw]])-(FIND(",",Table7[[#This Row],[PLAYERraw]])+1)),1)</f>
        <v>Marshall, N</v>
      </c>
      <c r="B520" t="str">
        <f>RIGHT(Table7[[#This Row],[PLAYERraw]],LEN(Table7[[#This Row],[PLAYERraw]])-(FIND(",",Table7[[#This Row],[PLAYERraw]])+1)) &amp; " " &amp; LEFT(Table7[[#This Row],[PLAYERraw]],(FIND(",",Table7[[#This Row],[PLAYERraw]],1)-1))</f>
        <v>Nick Marshall</v>
      </c>
      <c r="C520" t="s">
        <v>1640</v>
      </c>
    </row>
    <row r="521" spans="1:3" x14ac:dyDescent="0.25">
      <c r="A521" t="str">
        <f>LEFT(Table7[[#This Row],[PLAYERraw]],(FIND(",",Table7[[#This Row],[PLAYERraw]],1)+1)) &amp; LEFT(RIGHT(Table7[[#This Row],[PLAYERraw]],LEN(Table7[[#This Row],[PLAYERraw]])-(FIND(",",Table7[[#This Row],[PLAYERraw]])+1)),1)</f>
        <v>Martin, D</v>
      </c>
      <c r="B521" t="str">
        <f>RIGHT(Table7[[#This Row],[PLAYERraw]],LEN(Table7[[#This Row],[PLAYERraw]])-(FIND(",",Table7[[#This Row],[PLAYERraw]])+1)) &amp; " " &amp; LEFT(Table7[[#This Row],[PLAYERraw]],(FIND(",",Table7[[#This Row],[PLAYERraw]],1)-1))</f>
        <v>Dawson Martin</v>
      </c>
      <c r="C521" t="s">
        <v>1403</v>
      </c>
    </row>
    <row r="522" spans="1:3" x14ac:dyDescent="0.25">
      <c r="A522" t="str">
        <f>LEFT(Table7[[#This Row],[PLAYERraw]],(FIND(",",Table7[[#This Row],[PLAYERraw]],1)+1)) &amp; LEFT(RIGHT(Table7[[#This Row],[PLAYERraw]],LEN(Table7[[#This Row],[PLAYERraw]])-(FIND(",",Table7[[#This Row],[PLAYERraw]])+1)),1)</f>
        <v>Martin, G</v>
      </c>
      <c r="B522" t="str">
        <f>RIGHT(Table7[[#This Row],[PLAYERraw]],LEN(Table7[[#This Row],[PLAYERraw]])-(FIND(",",Table7[[#This Row],[PLAYERraw]])+1)) &amp; " " &amp; LEFT(Table7[[#This Row],[PLAYERraw]],(FIND(",",Table7[[#This Row],[PLAYERraw]],1)-1))</f>
        <v>Garrett Martin</v>
      </c>
      <c r="C522" t="s">
        <v>986</v>
      </c>
    </row>
    <row r="523" spans="1:3" x14ac:dyDescent="0.25">
      <c r="A523" t="str">
        <f>LEFT(Table7[[#This Row],[PLAYERraw]],(FIND(",",Table7[[#This Row],[PLAYERraw]],1)+1)) &amp; LEFT(RIGHT(Table7[[#This Row],[PLAYERraw]],LEN(Table7[[#This Row],[PLAYERraw]])-(FIND(",",Table7[[#This Row],[PLAYERraw]])+1)),1)</f>
        <v>Martin, G</v>
      </c>
      <c r="B523" t="str">
        <f>RIGHT(Table7[[#This Row],[PLAYERraw]],LEN(Table7[[#This Row],[PLAYERraw]])-(FIND(",",Table7[[#This Row],[PLAYERraw]])+1)) &amp; " " &amp; LEFT(Table7[[#This Row],[PLAYERraw]],(FIND(",",Table7[[#This Row],[PLAYERraw]],1)-1))</f>
        <v>Garrett Martin</v>
      </c>
      <c r="C523" t="s">
        <v>986</v>
      </c>
    </row>
    <row r="524" spans="1:3" x14ac:dyDescent="0.25">
      <c r="A524" t="str">
        <f>LEFT(Table7[[#This Row],[PLAYERraw]],(FIND(",",Table7[[#This Row],[PLAYERraw]],1)+1)) &amp; LEFT(RIGHT(Table7[[#This Row],[PLAYERraw]],LEN(Table7[[#This Row],[PLAYERraw]])-(FIND(",",Table7[[#This Row],[PLAYERraw]])+1)),1)</f>
        <v>Martin, T</v>
      </c>
      <c r="B524" t="str">
        <f>RIGHT(Table7[[#This Row],[PLAYERraw]],LEN(Table7[[#This Row],[PLAYERraw]])-(FIND(",",Table7[[#This Row],[PLAYERraw]])+1)) &amp; " " &amp; LEFT(Table7[[#This Row],[PLAYERraw]],(FIND(",",Table7[[#This Row],[PLAYERraw]],1)-1))</f>
        <v>Trent Martin</v>
      </c>
      <c r="C524" t="s">
        <v>163</v>
      </c>
    </row>
    <row r="525" spans="1:3" x14ac:dyDescent="0.25">
      <c r="A525" t="str">
        <f>LEFT(Table7[[#This Row],[PLAYERraw]],(FIND(",",Table7[[#This Row],[PLAYERraw]],1)+1)) &amp; LEFT(RIGHT(Table7[[#This Row],[PLAYERraw]],LEN(Table7[[#This Row],[PLAYERraw]])-(FIND(",",Table7[[#This Row],[PLAYERraw]])+1)),1)</f>
        <v>Martinez, J</v>
      </c>
      <c r="B525" t="str">
        <f>RIGHT(Table7[[#This Row],[PLAYERraw]],LEN(Table7[[#This Row],[PLAYERraw]])-(FIND(",",Table7[[#This Row],[PLAYERraw]])+1)) &amp; " " &amp; LEFT(Table7[[#This Row],[PLAYERraw]],(FIND(",",Table7[[#This Row],[PLAYERraw]],1)-1))</f>
        <v>Jalen Martinez</v>
      </c>
      <c r="C525" t="s">
        <v>1548</v>
      </c>
    </row>
    <row r="526" spans="1:3" x14ac:dyDescent="0.25">
      <c r="A526" t="str">
        <f>LEFT(Table7[[#This Row],[PLAYERraw]],(FIND(",",Table7[[#This Row],[PLAYERraw]],1)+1)) &amp; LEFT(RIGHT(Table7[[#This Row],[PLAYERraw]],LEN(Table7[[#This Row],[PLAYERraw]])-(FIND(",",Table7[[#This Row],[PLAYERraw]])+1)),1)</f>
        <v>Martinez, J</v>
      </c>
      <c r="B526" t="str">
        <f>RIGHT(Table7[[#This Row],[PLAYERraw]],LEN(Table7[[#This Row],[PLAYERraw]])-(FIND(",",Table7[[#This Row],[PLAYERraw]])+1)) &amp; " " &amp; LEFT(Table7[[#This Row],[PLAYERraw]],(FIND(",",Table7[[#This Row],[PLAYERraw]],1)-1))</f>
        <v>Jonathan Martinez</v>
      </c>
      <c r="C526" t="s">
        <v>1394</v>
      </c>
    </row>
    <row r="527" spans="1:3" x14ac:dyDescent="0.25">
      <c r="A527" t="str">
        <f>LEFT(Table7[[#This Row],[PLAYERraw]],(FIND(",",Table7[[#This Row],[PLAYERraw]],1)+1)) &amp; LEFT(RIGHT(Table7[[#This Row],[PLAYERraw]],LEN(Table7[[#This Row],[PLAYERraw]])-(FIND(",",Table7[[#This Row],[PLAYERraw]])+1)),1)</f>
        <v>Mata, D</v>
      </c>
      <c r="B527" t="str">
        <f>RIGHT(Table7[[#This Row],[PLAYERraw]],LEN(Table7[[#This Row],[PLAYERraw]])-(FIND(",",Table7[[#This Row],[PLAYERraw]])+1)) &amp; " " &amp; LEFT(Table7[[#This Row],[PLAYERraw]],(FIND(",",Table7[[#This Row],[PLAYERraw]],1)-1))</f>
        <v>David Mata</v>
      </c>
      <c r="C527" t="s">
        <v>1312</v>
      </c>
    </row>
    <row r="528" spans="1:3" x14ac:dyDescent="0.25">
      <c r="A528" t="str">
        <f>LEFT(Table7[[#This Row],[PLAYERraw]],(FIND(",",Table7[[#This Row],[PLAYERraw]],1)+1)) &amp; LEFT(RIGHT(Table7[[#This Row],[PLAYERraw]],LEN(Table7[[#This Row],[PLAYERraw]])-(FIND(",",Table7[[#This Row],[PLAYERraw]])+1)),1)</f>
        <v>Matela, D</v>
      </c>
      <c r="B528" t="str">
        <f>RIGHT(Table7[[#This Row],[PLAYERraw]],LEN(Table7[[#This Row],[PLAYERraw]])-(FIND(",",Table7[[#This Row],[PLAYERraw]])+1)) &amp; " " &amp; LEFT(Table7[[#This Row],[PLAYERraw]],(FIND(",",Table7[[#This Row],[PLAYERraw]],1)-1))</f>
        <v>Dylan Matela</v>
      </c>
      <c r="C528" t="s">
        <v>1714</v>
      </c>
    </row>
    <row r="529" spans="1:3" x14ac:dyDescent="0.25">
      <c r="A529" s="5" t="str">
        <f>LEFT(Table7[[#This Row],[PLAYERraw]],(FIND(",",Table7[[#This Row],[PLAYERraw]],1)+1)) &amp; LEFT(RIGHT(Table7[[#This Row],[PLAYERraw]],LEN(Table7[[#This Row],[PLAYERraw]])-(FIND(",",Table7[[#This Row],[PLAYERraw]])+1)),1)</f>
        <v>Matkin, J</v>
      </c>
      <c r="B529" t="str">
        <f>RIGHT(Table7[[#This Row],[PLAYERraw]],LEN(Table7[[#This Row],[PLAYERraw]])-(FIND(",",Table7[[#This Row],[PLAYERraw]])+1)) &amp; " " &amp; LEFT(Table7[[#This Row],[PLAYERraw]],(FIND(",",Table7[[#This Row],[PLAYERraw]],1)-1))</f>
        <v>Jace Matkin</v>
      </c>
      <c r="C529" t="s">
        <v>3136</v>
      </c>
    </row>
    <row r="530" spans="1:3" x14ac:dyDescent="0.25">
      <c r="A530" s="5" t="str">
        <f>LEFT(Table7[[#This Row],[PLAYERraw]],(FIND(",",Table7[[#This Row],[PLAYERraw]],1)+1)) &amp; LEFT(RIGHT(Table7[[#This Row],[PLAYERraw]],LEN(Table7[[#This Row],[PLAYERraw]])-(FIND(",",Table7[[#This Row],[PLAYERraw]])+1)),1)</f>
        <v>Matthews, B</v>
      </c>
      <c r="B530" t="str">
        <f>RIGHT(Table7[[#This Row],[PLAYERraw]],LEN(Table7[[#This Row],[PLAYERraw]])-(FIND(",",Table7[[#This Row],[PLAYERraw]])+1)) &amp; " " &amp; LEFT(Table7[[#This Row],[PLAYERraw]],(FIND(",",Table7[[#This Row],[PLAYERraw]],1)-1))</f>
        <v>Brice Matthews</v>
      </c>
      <c r="C530" t="s">
        <v>3124</v>
      </c>
    </row>
    <row r="531" spans="1:3" x14ac:dyDescent="0.25">
      <c r="A531" t="str">
        <f>LEFT(Table7[[#This Row],[PLAYERraw]],(FIND(",",Table7[[#This Row],[PLAYERraw]],1)+1)) &amp; LEFT(RIGHT(Table7[[#This Row],[PLAYERraw]],LEN(Table7[[#This Row],[PLAYERraw]])-(FIND(",",Table7[[#This Row],[PLAYERraw]])+1)),1)</f>
        <v>McAdoo, C</v>
      </c>
      <c r="B531" t="str">
        <f>RIGHT(Table7[[#This Row],[PLAYERraw]],LEN(Table7[[#This Row],[PLAYERraw]])-(FIND(",",Table7[[#This Row],[PLAYERraw]])+1)) &amp; " " &amp; LEFT(Table7[[#This Row],[PLAYERraw]],(FIND(",",Table7[[#This Row],[PLAYERraw]],1)-1))</f>
        <v>Charles McAdoo</v>
      </c>
      <c r="C531" t="s">
        <v>3154</v>
      </c>
    </row>
    <row r="532" spans="1:3" x14ac:dyDescent="0.25">
      <c r="A532" s="5" t="str">
        <f>LEFT(Table7[[#This Row],[PLAYERraw]],(FIND(",",Table7[[#This Row],[PLAYERraw]],1)+1)) &amp; LEFT(RIGHT(Table7[[#This Row],[PLAYERraw]],LEN(Table7[[#This Row],[PLAYERraw]])-(FIND(",",Table7[[#This Row],[PLAYERraw]])+1)),1)</f>
        <v>McAtee, A</v>
      </c>
      <c r="B532" t="str">
        <f>RIGHT(Table7[[#This Row],[PLAYERraw]],LEN(Table7[[#This Row],[PLAYERraw]])-(FIND(",",Table7[[#This Row],[PLAYERraw]])+1)) &amp; " " &amp; LEFT(Table7[[#This Row],[PLAYERraw]],(FIND(",",Table7[[#This Row],[PLAYERraw]],1)-1))</f>
        <v>Aric McAtee</v>
      </c>
      <c r="C532" t="s">
        <v>3172</v>
      </c>
    </row>
    <row r="533" spans="1:3" x14ac:dyDescent="0.25">
      <c r="A533" t="str">
        <f>LEFT(Table7[[#This Row],[PLAYERraw]],(FIND(",",Table7[[#This Row],[PLAYERraw]],1)+1)) &amp; LEFT(RIGHT(Table7[[#This Row],[PLAYERraw]],LEN(Table7[[#This Row],[PLAYERraw]])-(FIND(",",Table7[[#This Row],[PLAYERraw]])+1)),1)</f>
        <v>McCarty, K</v>
      </c>
      <c r="B533" t="str">
        <f>RIGHT(Table7[[#This Row],[PLAYERraw]],LEN(Table7[[#This Row],[PLAYERraw]])-(FIND(",",Table7[[#This Row],[PLAYERraw]])+1)) &amp; " " &amp; LEFT(Table7[[#This Row],[PLAYERraw]],(FIND(",",Table7[[#This Row],[PLAYERraw]],1)-1))</f>
        <v>Keegan McCarty</v>
      </c>
      <c r="C533" t="s">
        <v>3155</v>
      </c>
    </row>
    <row r="534" spans="1:3" x14ac:dyDescent="0.25">
      <c r="A534" t="str">
        <f>LEFT(Table7[[#This Row],[PLAYERraw]],(FIND(",",Table7[[#This Row],[PLAYERraw]],1)+1)) &amp; LEFT(RIGHT(Table7[[#This Row],[PLAYERraw]],LEN(Table7[[#This Row],[PLAYERraw]])-(FIND(",",Table7[[#This Row],[PLAYERraw]])+1)),1)</f>
        <v>McCloud, M</v>
      </c>
      <c r="B534" t="str">
        <f>RIGHT(Table7[[#This Row],[PLAYERraw]],LEN(Table7[[#This Row],[PLAYERraw]])-(FIND(",",Table7[[#This Row],[PLAYERraw]])+1)) &amp; " " &amp; LEFT(Table7[[#This Row],[PLAYERraw]],(FIND(",",Table7[[#This Row],[PLAYERraw]],1)-1))</f>
        <v>Morgan McCloud</v>
      </c>
      <c r="C534" t="s">
        <v>3156</v>
      </c>
    </row>
    <row r="535" spans="1:3" x14ac:dyDescent="0.25">
      <c r="A535" t="str">
        <f>LEFT(Table7[[#This Row],[PLAYERraw]],(FIND(",",Table7[[#This Row],[PLAYERraw]],1)+1)) &amp; LEFT(RIGHT(Table7[[#This Row],[PLAYERraw]],LEN(Table7[[#This Row],[PLAYERraw]])-(FIND(",",Table7[[#This Row],[PLAYERraw]])+1)),1)</f>
        <v>McClure, N</v>
      </c>
      <c r="B535" t="str">
        <f>RIGHT(Table7[[#This Row],[PLAYERraw]],LEN(Table7[[#This Row],[PLAYERraw]])-(FIND(",",Table7[[#This Row],[PLAYERraw]])+1)) &amp; " " &amp; LEFT(Table7[[#This Row],[PLAYERraw]],(FIND(",",Table7[[#This Row],[PLAYERraw]],1)-1))</f>
        <v>Norris McClure</v>
      </c>
      <c r="C535" t="s">
        <v>3157</v>
      </c>
    </row>
    <row r="536" spans="1:3" x14ac:dyDescent="0.25">
      <c r="A536" t="str">
        <f>LEFT(Table7[[#This Row],[PLAYERraw]],(FIND(",",Table7[[#This Row],[PLAYERraw]],1)+1)) &amp; LEFT(RIGHT(Table7[[#This Row],[PLAYERraw]],LEN(Table7[[#This Row],[PLAYERraw]])-(FIND(",",Table7[[#This Row],[PLAYERraw]])+1)),1)</f>
        <v>McCoy, J</v>
      </c>
      <c r="B536" t="str">
        <f>RIGHT(Table7[[#This Row],[PLAYERraw]],LEN(Table7[[#This Row],[PLAYERraw]])-(FIND(",",Table7[[#This Row],[PLAYERraw]])+1)) &amp; " " &amp; LEFT(Table7[[#This Row],[PLAYERraw]],(FIND(",",Table7[[#This Row],[PLAYERraw]],1)-1))</f>
        <v>James McCoy</v>
      </c>
      <c r="C536" t="s">
        <v>3158</v>
      </c>
    </row>
    <row r="537" spans="1:3" x14ac:dyDescent="0.25">
      <c r="A537" t="str">
        <f>LEFT(Table7[[#This Row],[PLAYERraw]],(FIND(",",Table7[[#This Row],[PLAYERraw]],1)+1)) &amp; LEFT(RIGHT(Table7[[#This Row],[PLAYERraw]],LEN(Table7[[#This Row],[PLAYERraw]])-(FIND(",",Table7[[#This Row],[PLAYERraw]])+1)),1)</f>
        <v>McDonald, C</v>
      </c>
      <c r="B537" t="str">
        <f>RIGHT(Table7[[#This Row],[PLAYERraw]],LEN(Table7[[#This Row],[PLAYERraw]])-(FIND(",",Table7[[#This Row],[PLAYERraw]])+1)) &amp; " " &amp; LEFT(Table7[[#This Row],[PLAYERraw]],(FIND(",",Table7[[#This Row],[PLAYERraw]],1)-1))</f>
        <v>Cam McDonald</v>
      </c>
      <c r="C537" t="s">
        <v>3159</v>
      </c>
    </row>
    <row r="538" spans="1:3" x14ac:dyDescent="0.25">
      <c r="A538" t="str">
        <f>LEFT(Table7[[#This Row],[PLAYERraw]],(FIND(",",Table7[[#This Row],[PLAYERraw]],1)+1)) &amp; LEFT(RIGHT(Table7[[#This Row],[PLAYERraw]],LEN(Table7[[#This Row],[PLAYERraw]])-(FIND(",",Table7[[#This Row],[PLAYERraw]])+1)),1)</f>
        <v>McDonald, K</v>
      </c>
      <c r="B538" t="str">
        <f>RIGHT(Table7[[#This Row],[PLAYERraw]],LEN(Table7[[#This Row],[PLAYERraw]])-(FIND(",",Table7[[#This Row],[PLAYERraw]])+1)) &amp; " " &amp; LEFT(Table7[[#This Row],[PLAYERraw]],(FIND(",",Table7[[#This Row],[PLAYERraw]],1)-1))</f>
        <v>Kyte McDonald</v>
      </c>
      <c r="C538" t="s">
        <v>3160</v>
      </c>
    </row>
    <row r="539" spans="1:3" x14ac:dyDescent="0.25">
      <c r="A539" s="5" t="str">
        <f>LEFT(Table7[[#This Row],[PLAYERraw]],(FIND(",",Table7[[#This Row],[PLAYERraw]],1)+1)) &amp; LEFT(RIGHT(Table7[[#This Row],[PLAYERraw]],LEN(Table7[[#This Row],[PLAYERraw]])-(FIND(",",Table7[[#This Row],[PLAYERraw]])+1)),1)</f>
        <v>McEvoy, A</v>
      </c>
      <c r="B539" t="str">
        <f>RIGHT(Table7[[#This Row],[PLAYERraw]],LEN(Table7[[#This Row],[PLAYERraw]])-(FIND(",",Table7[[#This Row],[PLAYERraw]])+1)) &amp; " " &amp; LEFT(Table7[[#This Row],[PLAYERraw]],(FIND(",",Table7[[#This Row],[PLAYERraw]],1)-1))</f>
        <v>Aidan McEvoy</v>
      </c>
      <c r="C539" t="s">
        <v>3173</v>
      </c>
    </row>
    <row r="540" spans="1:3" x14ac:dyDescent="0.25">
      <c r="A540" t="str">
        <f>LEFT(Table7[[#This Row],[PLAYERraw]],(FIND(",",Table7[[#This Row],[PLAYERraw]],1)+1)) &amp; LEFT(RIGHT(Table7[[#This Row],[PLAYERraw]],LEN(Table7[[#This Row],[PLAYERraw]])-(FIND(",",Table7[[#This Row],[PLAYERraw]])+1)),1)</f>
        <v>McLaren, T</v>
      </c>
      <c r="B540" t="str">
        <f>RIGHT(Table7[[#This Row],[PLAYERraw]],LEN(Table7[[#This Row],[PLAYERraw]])-(FIND(",",Table7[[#This Row],[PLAYERraw]])+1)) &amp; " " &amp; LEFT(Table7[[#This Row],[PLAYERraw]],(FIND(",",Table7[[#This Row],[PLAYERraw]],1)-1))</f>
        <v>Tyler McLaren</v>
      </c>
      <c r="C540" t="s">
        <v>3161</v>
      </c>
    </row>
    <row r="541" spans="1:3" x14ac:dyDescent="0.25">
      <c r="A541" t="str">
        <f>LEFT(Table7[[#This Row],[PLAYERraw]],(FIND(",",Table7[[#This Row],[PLAYERraw]],1)+1)) &amp; LEFT(RIGHT(Table7[[#This Row],[PLAYERraw]],LEN(Table7[[#This Row],[PLAYERraw]])-(FIND(",",Table7[[#This Row],[PLAYERraw]])+1)),1)</f>
        <v>McNamara, M</v>
      </c>
      <c r="B541" t="str">
        <f>RIGHT(Table7[[#This Row],[PLAYERraw]],LEN(Table7[[#This Row],[PLAYERraw]])-(FIND(",",Table7[[#This Row],[PLAYERraw]])+1)) &amp; " " &amp; LEFT(Table7[[#This Row],[PLAYERraw]],(FIND(",",Table7[[#This Row],[PLAYERraw]],1)-1))</f>
        <v>Michael McNamara</v>
      </c>
      <c r="C541" t="s">
        <v>3162</v>
      </c>
    </row>
    <row r="542" spans="1:3" x14ac:dyDescent="0.25">
      <c r="A542" t="str">
        <f>LEFT(Table7[[#This Row],[PLAYERraw]],(FIND(",",Table7[[#This Row],[PLAYERraw]],1)+1)) &amp; LEFT(RIGHT(Table7[[#This Row],[PLAYERraw]],LEN(Table7[[#This Row],[PLAYERraw]])-(FIND(",",Table7[[#This Row],[PLAYERraw]])+1)),1)</f>
        <v>McNelly, M</v>
      </c>
      <c r="B542" t="str">
        <f>RIGHT(Table7[[#This Row],[PLAYERraw]],LEN(Table7[[#This Row],[PLAYERraw]])-(FIND(",",Table7[[#This Row],[PLAYERraw]])+1)) &amp; " " &amp; LEFT(Table7[[#This Row],[PLAYERraw]],(FIND(",",Table7[[#This Row],[PLAYERraw]],1)-1))</f>
        <v>Mark McNelly</v>
      </c>
      <c r="C542" t="s">
        <v>3163</v>
      </c>
    </row>
    <row r="543" spans="1:3" x14ac:dyDescent="0.25">
      <c r="A543" t="str">
        <f>LEFT(Table7[[#This Row],[PLAYERraw]],(FIND(",",Table7[[#This Row],[PLAYERraw]],1)+1)) &amp; LEFT(RIGHT(Table7[[#This Row],[PLAYERraw]],LEN(Table7[[#This Row],[PLAYERraw]])-(FIND(",",Table7[[#This Row],[PLAYERraw]])+1)),1)</f>
        <v>McWilliams IV, O</v>
      </c>
      <c r="B543" t="str">
        <f>RIGHT(Table7[[#This Row],[PLAYERraw]],LEN(Table7[[#This Row],[PLAYERraw]])-(FIND(",",Table7[[#This Row],[PLAYERraw]])+1)) &amp; " " &amp; LEFT(Table7[[#This Row],[PLAYERraw]],(FIND(",",Table7[[#This Row],[PLAYERraw]],1)-1))</f>
        <v>O'Kelly McWilliams IV</v>
      </c>
      <c r="C543" t="s">
        <v>3164</v>
      </c>
    </row>
    <row r="544" spans="1:3" x14ac:dyDescent="0.25">
      <c r="A544" t="str">
        <f>LEFT(Table7[[#This Row],[PLAYERraw]],(FIND(",",Table7[[#This Row],[PLAYERraw]],1)+1)) &amp; LEFT(RIGHT(Table7[[#This Row],[PLAYERraw]],LEN(Table7[[#This Row],[PLAYERraw]])-(FIND(",",Table7[[#This Row],[PLAYERraw]])+1)),1)</f>
        <v>Mead, J</v>
      </c>
      <c r="B544" t="str">
        <f>RIGHT(Table7[[#This Row],[PLAYERraw]],LEN(Table7[[#This Row],[PLAYERraw]])-(FIND(",",Table7[[#This Row],[PLAYERraw]])+1)) &amp; " " &amp; LEFT(Table7[[#This Row],[PLAYERraw]],(FIND(",",Table7[[#This Row],[PLAYERraw]],1)-1))</f>
        <v>Jacob Mead</v>
      </c>
      <c r="C544" t="s">
        <v>1240</v>
      </c>
    </row>
    <row r="545" spans="1:3" x14ac:dyDescent="0.25">
      <c r="A545" t="str">
        <f>LEFT(Table7[[#This Row],[PLAYERraw]],(FIND(",",Table7[[#This Row],[PLAYERraw]],1)+1)) &amp; LEFT(RIGHT(Table7[[#This Row],[PLAYERraw]],LEN(Table7[[#This Row],[PLAYERraw]])-(FIND(",",Table7[[#This Row],[PLAYERraw]])+1)),1)</f>
        <v>Mebane, M</v>
      </c>
      <c r="B545" t="str">
        <f>RIGHT(Table7[[#This Row],[PLAYERraw]],LEN(Table7[[#This Row],[PLAYERraw]])-(FIND(",",Table7[[#This Row],[PLAYERraw]])+1)) &amp; " " &amp; LEFT(Table7[[#This Row],[PLAYERraw]],(FIND(",",Table7[[#This Row],[PLAYERraw]],1)-1))</f>
        <v>Matthew Mebane</v>
      </c>
      <c r="C545" t="s">
        <v>1350</v>
      </c>
    </row>
    <row r="546" spans="1:3" x14ac:dyDescent="0.25">
      <c r="A546" t="str">
        <f>LEFT(Table7[[#This Row],[PLAYERraw]],(FIND(",",Table7[[#This Row],[PLAYERraw]],1)+1)) &amp; LEFT(RIGHT(Table7[[#This Row],[PLAYERraw]],LEN(Table7[[#This Row],[PLAYERraw]])-(FIND(",",Table7[[#This Row],[PLAYERraw]])+1)),1)</f>
        <v>Meddings, Z</v>
      </c>
      <c r="B546" t="str">
        <f>RIGHT(Table7[[#This Row],[PLAYERraw]],LEN(Table7[[#This Row],[PLAYERraw]])-(FIND(",",Table7[[#This Row],[PLAYERraw]])+1)) &amp; " " &amp; LEFT(Table7[[#This Row],[PLAYERraw]],(FIND(",",Table7[[#This Row],[PLAYERraw]],1)-1))</f>
        <v>Zachary Meddings</v>
      </c>
      <c r="C546" t="s">
        <v>1268</v>
      </c>
    </row>
    <row r="547" spans="1:3" x14ac:dyDescent="0.25">
      <c r="A547" t="str">
        <f>LEFT(Table7[[#This Row],[PLAYERraw]],(FIND(",",Table7[[#This Row],[PLAYERraw]],1)+1)) &amp; LEFT(RIGHT(Table7[[#This Row],[PLAYERraw]],LEN(Table7[[#This Row],[PLAYERraw]])-(FIND(",",Table7[[#This Row],[PLAYERraw]])+1)),1)</f>
        <v>Meeks, M</v>
      </c>
      <c r="B547" t="str">
        <f>RIGHT(Table7[[#This Row],[PLAYERraw]],LEN(Table7[[#This Row],[PLAYERraw]])-(FIND(",",Table7[[#This Row],[PLAYERraw]])+1)) &amp; " " &amp; LEFT(Table7[[#This Row],[PLAYERraw]],(FIND(",",Table7[[#This Row],[PLAYERraw]],1)-1))</f>
        <v>Mason Meeks</v>
      </c>
      <c r="C547" t="s">
        <v>502</v>
      </c>
    </row>
    <row r="548" spans="1:3" x14ac:dyDescent="0.25">
      <c r="A548" t="str">
        <f>LEFT(Table7[[#This Row],[PLAYERraw]],(FIND(",",Table7[[#This Row],[PLAYERraw]],1)+1)) &amp; LEFT(RIGHT(Table7[[#This Row],[PLAYERraw]],LEN(Table7[[#This Row],[PLAYERraw]])-(FIND(",",Table7[[#This Row],[PLAYERraw]])+1)),1)</f>
        <v>Meinderts, L</v>
      </c>
      <c r="B548" t="str">
        <f>RIGHT(Table7[[#This Row],[PLAYERraw]],LEN(Table7[[#This Row],[PLAYERraw]])-(FIND(",",Table7[[#This Row],[PLAYERraw]])+1)) &amp; " " &amp; LEFT(Table7[[#This Row],[PLAYERraw]],(FIND(",",Table7[[#This Row],[PLAYERraw]],1)-1))</f>
        <v>Lex Meinderts</v>
      </c>
      <c r="C548" t="s">
        <v>1913</v>
      </c>
    </row>
    <row r="549" spans="1:3" x14ac:dyDescent="0.25">
      <c r="A549" t="str">
        <f>LEFT(Table7[[#This Row],[PLAYERraw]],(FIND(",",Table7[[#This Row],[PLAYERraw]],1)+1)) &amp; LEFT(RIGHT(Table7[[#This Row],[PLAYERraw]],LEN(Table7[[#This Row],[PLAYERraw]])-(FIND(",",Table7[[#This Row],[PLAYERraw]])+1)),1)</f>
        <v>Melfi, D</v>
      </c>
      <c r="B549" t="str">
        <f>RIGHT(Table7[[#This Row],[PLAYERraw]],LEN(Table7[[#This Row],[PLAYERraw]])-(FIND(",",Table7[[#This Row],[PLAYERraw]])+1)) &amp; " " &amp; LEFT(Table7[[#This Row],[PLAYERraw]],(FIND(",",Table7[[#This Row],[PLAYERraw]],1)-1))</f>
        <v>David Melfi</v>
      </c>
      <c r="C549" t="s">
        <v>430</v>
      </c>
    </row>
    <row r="550" spans="1:3" x14ac:dyDescent="0.25">
      <c r="A550" t="str">
        <f>LEFT(Table7[[#This Row],[PLAYERraw]],(FIND(",",Table7[[#This Row],[PLAYERraw]],1)+1)) &amp; LEFT(RIGHT(Table7[[#This Row],[PLAYERraw]],LEN(Table7[[#This Row],[PLAYERraw]])-(FIND(",",Table7[[#This Row],[PLAYERraw]])+1)),1)</f>
        <v>Merced, R</v>
      </c>
      <c r="B550" t="str">
        <f>RIGHT(Table7[[#This Row],[PLAYERraw]],LEN(Table7[[#This Row],[PLAYERraw]])-(FIND(",",Table7[[#This Row],[PLAYERraw]])+1)) &amp; " " &amp; LEFT(Table7[[#This Row],[PLAYERraw]],(FIND(",",Table7[[#This Row],[PLAYERraw]],1)-1))</f>
        <v>Robbie Merced</v>
      </c>
      <c r="C550" t="s">
        <v>1962</v>
      </c>
    </row>
    <row r="551" spans="1:3" x14ac:dyDescent="0.25">
      <c r="A551" t="str">
        <f>LEFT(Table7[[#This Row],[PLAYERraw]],(FIND(",",Table7[[#This Row],[PLAYERraw]],1)+1)) &amp; LEFT(RIGHT(Table7[[#This Row],[PLAYERraw]],LEN(Table7[[#This Row],[PLAYERraw]])-(FIND(",",Table7[[#This Row],[PLAYERraw]])+1)),1)</f>
        <v>Merrifield, J</v>
      </c>
      <c r="B551" t="str">
        <f>RIGHT(Table7[[#This Row],[PLAYERraw]],LEN(Table7[[#This Row],[PLAYERraw]])-(FIND(",",Table7[[#This Row],[PLAYERraw]])+1)) &amp; " " &amp; LEFT(Table7[[#This Row],[PLAYERraw]],(FIND(",",Table7[[#This Row],[PLAYERraw]],1)-1))</f>
        <v>Jack Donald Merrifield</v>
      </c>
      <c r="C551" t="s">
        <v>1064</v>
      </c>
    </row>
    <row r="552" spans="1:3" x14ac:dyDescent="0.25">
      <c r="A552" t="str">
        <f>LEFT(Table7[[#This Row],[PLAYERraw]],(FIND(",",Table7[[#This Row],[PLAYERraw]],1)+1)) &amp; LEFT(RIGHT(Table7[[#This Row],[PLAYERraw]],LEN(Table7[[#This Row],[PLAYERraw]])-(FIND(",",Table7[[#This Row],[PLAYERraw]])+1)),1)</f>
        <v>Messenger, P</v>
      </c>
      <c r="B552" t="str">
        <f>RIGHT(Table7[[#This Row],[PLAYERraw]],LEN(Table7[[#This Row],[PLAYERraw]])-(FIND(",",Table7[[#This Row],[PLAYERraw]])+1)) &amp; " " &amp; LEFT(Table7[[#This Row],[PLAYERraw]],(FIND(",",Table7[[#This Row],[PLAYERraw]],1)-1))</f>
        <v>Peyton Messenger</v>
      </c>
      <c r="C552" t="s">
        <v>1405</v>
      </c>
    </row>
    <row r="553" spans="1:3" x14ac:dyDescent="0.25">
      <c r="A553" t="str">
        <f>LEFT(Table7[[#This Row],[PLAYERraw]],(FIND(",",Table7[[#This Row],[PLAYERraw]],1)+1)) &amp; LEFT(RIGHT(Table7[[#This Row],[PLAYERraw]],LEN(Table7[[#This Row],[PLAYERraw]])-(FIND(",",Table7[[#This Row],[PLAYERraw]])+1)),1)</f>
        <v>Messina, C</v>
      </c>
      <c r="B553" t="str">
        <f>RIGHT(Table7[[#This Row],[PLAYERraw]],LEN(Table7[[#This Row],[PLAYERraw]])-(FIND(",",Table7[[#This Row],[PLAYERraw]])+1)) &amp; " " &amp; LEFT(Table7[[#This Row],[PLAYERraw]],(FIND(",",Table7[[#This Row],[PLAYERraw]],1)-1))</f>
        <v>Cole Messina</v>
      </c>
      <c r="C553" t="s">
        <v>356</v>
      </c>
    </row>
    <row r="554" spans="1:3" x14ac:dyDescent="0.25">
      <c r="A554" t="str">
        <f>LEFT(Table7[[#This Row],[PLAYERraw]],(FIND(",",Table7[[#This Row],[PLAYERraw]],1)+1)) &amp; LEFT(RIGHT(Table7[[#This Row],[PLAYERraw]],LEN(Table7[[#This Row],[PLAYERraw]])-(FIND(",",Table7[[#This Row],[PLAYERraw]])+1)),1)</f>
        <v>Mettam, J</v>
      </c>
      <c r="B554" t="str">
        <f>RIGHT(Table7[[#This Row],[PLAYERraw]],LEN(Table7[[#This Row],[PLAYERraw]])-(FIND(",",Table7[[#This Row],[PLAYERraw]])+1)) &amp; " " &amp; LEFT(Table7[[#This Row],[PLAYERraw]],(FIND(",",Table7[[#This Row],[PLAYERraw]],1)-1))</f>
        <v>Jared Mettam</v>
      </c>
      <c r="C554" t="s">
        <v>197</v>
      </c>
    </row>
    <row r="555" spans="1:3" x14ac:dyDescent="0.25">
      <c r="A555" t="str">
        <f>LEFT(Table7[[#This Row],[PLAYERraw]],(FIND(",",Table7[[#This Row],[PLAYERraw]],1)+1)) &amp; LEFT(RIGHT(Table7[[#This Row],[PLAYERraw]],LEN(Table7[[#This Row],[PLAYERraw]])-(FIND(",",Table7[[#This Row],[PLAYERraw]])+1)),1)</f>
        <v>Mettert, S</v>
      </c>
      <c r="B555" t="str">
        <f>RIGHT(Table7[[#This Row],[PLAYERraw]],LEN(Table7[[#This Row],[PLAYERraw]])-(FIND(",",Table7[[#This Row],[PLAYERraw]])+1)) &amp; " " &amp; LEFT(Table7[[#This Row],[PLAYERraw]],(FIND(",",Table7[[#This Row],[PLAYERraw]],1)-1))</f>
        <v>Sam Mettert</v>
      </c>
      <c r="C555" t="s">
        <v>836</v>
      </c>
    </row>
    <row r="556" spans="1:3" x14ac:dyDescent="0.25">
      <c r="A556" t="str">
        <f>LEFT(Table7[[#This Row],[PLAYERraw]],(FIND(",",Table7[[#This Row],[PLAYERraw]],1)+1)) &amp; LEFT(RIGHT(Table7[[#This Row],[PLAYERraw]],LEN(Table7[[#This Row],[PLAYERraw]])-(FIND(",",Table7[[#This Row],[PLAYERraw]])+1)),1)</f>
        <v>Meyer, M</v>
      </c>
      <c r="B556" t="str">
        <f>RIGHT(Table7[[#This Row],[PLAYERraw]],LEN(Table7[[#This Row],[PLAYERraw]])-(FIND(",",Table7[[#This Row],[PLAYERraw]])+1)) &amp; " " &amp; LEFT(Table7[[#This Row],[PLAYERraw]],(FIND(",",Table7[[#This Row],[PLAYERraw]],1)-1))</f>
        <v>Max Meyer</v>
      </c>
      <c r="C556" t="s">
        <v>1242</v>
      </c>
    </row>
    <row r="557" spans="1:3" x14ac:dyDescent="0.25">
      <c r="A557" t="str">
        <f>LEFT(Table7[[#This Row],[PLAYERraw]],(FIND(",",Table7[[#This Row],[PLAYERraw]],1)+1)) &amp; LEFT(RIGHT(Table7[[#This Row],[PLAYERraw]],LEN(Table7[[#This Row],[PLAYERraw]])-(FIND(",",Table7[[#This Row],[PLAYERraw]])+1)),1)</f>
        <v>Michel, J</v>
      </c>
      <c r="B557" t="str">
        <f>RIGHT(Table7[[#This Row],[PLAYERraw]],LEN(Table7[[#This Row],[PLAYERraw]])-(FIND(",",Table7[[#This Row],[PLAYERraw]])+1)) &amp; " " &amp; LEFT(Table7[[#This Row],[PLAYERraw]],(FIND(",",Table7[[#This Row],[PLAYERraw]],1)-1))</f>
        <v>Jake Michel</v>
      </c>
      <c r="C557" t="s">
        <v>1478</v>
      </c>
    </row>
    <row r="558" spans="1:3" x14ac:dyDescent="0.25">
      <c r="A558" t="str">
        <f>LEFT(Table7[[#This Row],[PLAYERraw]],(FIND(",",Table7[[#This Row],[PLAYERraw]],1)+1)) &amp; LEFT(RIGHT(Table7[[#This Row],[PLAYERraw]],LEN(Table7[[#This Row],[PLAYERraw]])-(FIND(",",Table7[[#This Row],[PLAYERraw]])+1)),1)</f>
        <v>Miller, C</v>
      </c>
      <c r="B558" t="str">
        <f>RIGHT(Table7[[#This Row],[PLAYERraw]],LEN(Table7[[#This Row],[PLAYERraw]])-(FIND(",",Table7[[#This Row],[PLAYERraw]])+1)) &amp; " " &amp; LEFT(Table7[[#This Row],[PLAYERraw]],(FIND(",",Table7[[#This Row],[PLAYERraw]],1)-1))</f>
        <v>Caden Miller</v>
      </c>
      <c r="C558" t="s">
        <v>1753</v>
      </c>
    </row>
    <row r="559" spans="1:3" x14ac:dyDescent="0.25">
      <c r="A559" t="str">
        <f>LEFT(Table7[[#This Row],[PLAYERraw]],(FIND(",",Table7[[#This Row],[PLAYERraw]],1)+1)) &amp; LEFT(RIGHT(Table7[[#This Row],[PLAYERraw]],LEN(Table7[[#This Row],[PLAYERraw]])-(FIND(",",Table7[[#This Row],[PLAYERraw]])+1)),1)</f>
        <v>Miller, J</v>
      </c>
      <c r="B559" t="str">
        <f>RIGHT(Table7[[#This Row],[PLAYERraw]],LEN(Table7[[#This Row],[PLAYERraw]])-(FIND(",",Table7[[#This Row],[PLAYERraw]])+1)) &amp; " " &amp; LEFT(Table7[[#This Row],[PLAYERraw]],(FIND(",",Table7[[#This Row],[PLAYERraw]],1)-1))</f>
        <v>Jared Miller</v>
      </c>
      <c r="C559" t="s">
        <v>1510</v>
      </c>
    </row>
    <row r="560" spans="1:3" x14ac:dyDescent="0.25">
      <c r="A560" t="str">
        <f>LEFT(Table7[[#This Row],[PLAYERraw]],(FIND(",",Table7[[#This Row],[PLAYERraw]],1)+1)) &amp; LEFT(RIGHT(Table7[[#This Row],[PLAYERraw]],LEN(Table7[[#This Row],[PLAYERraw]])-(FIND(",",Table7[[#This Row],[PLAYERraw]])+1)),1)</f>
        <v>Miller, S</v>
      </c>
      <c r="B560" t="str">
        <f>RIGHT(Table7[[#This Row],[PLAYERraw]],LEN(Table7[[#This Row],[PLAYERraw]])-(FIND(",",Table7[[#This Row],[PLAYERraw]])+1)) &amp; " " &amp; LEFT(Table7[[#This Row],[PLAYERraw]],(FIND(",",Table7[[#This Row],[PLAYERraw]],1)-1))</f>
        <v>Seth Miller</v>
      </c>
      <c r="C560" t="s">
        <v>1716</v>
      </c>
    </row>
    <row r="561" spans="1:3" x14ac:dyDescent="0.25">
      <c r="A561" t="str">
        <f>LEFT(Table7[[#This Row],[PLAYERraw]],(FIND(",",Table7[[#This Row],[PLAYERraw]],1)+1)) &amp; LEFT(RIGHT(Table7[[#This Row],[PLAYERraw]],LEN(Table7[[#This Row],[PLAYERraw]])-(FIND(",",Table7[[#This Row],[PLAYERraw]])+1)),1)</f>
        <v>Mills, P</v>
      </c>
      <c r="B561" t="str">
        <f>RIGHT(Table7[[#This Row],[PLAYERraw]],LEN(Table7[[#This Row],[PLAYERraw]])-(FIND(",",Table7[[#This Row],[PLAYERraw]])+1)) &amp; " " &amp; LEFT(Table7[[#This Row],[PLAYERraw]],(FIND(",",Table7[[#This Row],[PLAYERraw]],1)-1))</f>
        <v>Patrick Mills</v>
      </c>
      <c r="C561" t="s">
        <v>1965</v>
      </c>
    </row>
    <row r="562" spans="1:3" x14ac:dyDescent="0.25">
      <c r="A562" t="str">
        <f>LEFT(Table7[[#This Row],[PLAYERraw]],(FIND(",",Table7[[#This Row],[PLAYERraw]],1)+1)) &amp; LEFT(RIGHT(Table7[[#This Row],[PLAYERraw]],LEN(Table7[[#This Row],[PLAYERraw]])-(FIND(",",Table7[[#This Row],[PLAYERraw]])+1)),1)</f>
        <v>Miner, P</v>
      </c>
      <c r="B562" t="str">
        <f>RIGHT(Table7[[#This Row],[PLAYERraw]],LEN(Table7[[#This Row],[PLAYERraw]])-(FIND(",",Table7[[#This Row],[PLAYERraw]])+1)) &amp; " " &amp; LEFT(Table7[[#This Row],[PLAYERraw]],(FIND(",",Table7[[#This Row],[PLAYERraw]],1)-1))</f>
        <v>Pat Miner</v>
      </c>
      <c r="C562" t="s">
        <v>166</v>
      </c>
    </row>
    <row r="563" spans="1:3" x14ac:dyDescent="0.25">
      <c r="A563" t="str">
        <f>LEFT(Table7[[#This Row],[PLAYERraw]],(FIND(",",Table7[[#This Row],[PLAYERraw]],1)+1)) &amp; LEFT(RIGHT(Table7[[#This Row],[PLAYERraw]],LEN(Table7[[#This Row],[PLAYERraw]])-(FIND(",",Table7[[#This Row],[PLAYERraw]])+1)),1)</f>
        <v>Mishoulam, A</v>
      </c>
      <c r="B563" t="str">
        <f>RIGHT(Table7[[#This Row],[PLAYERraw]],LEN(Table7[[#This Row],[PLAYERraw]])-(FIND(",",Table7[[#This Row],[PLAYERraw]])+1)) &amp; " " &amp; LEFT(Table7[[#This Row],[PLAYERraw]],(FIND(",",Table7[[#This Row],[PLAYERraw]],1)-1))</f>
        <v>Aaron Mishoulam</v>
      </c>
      <c r="C563" t="s">
        <v>1315</v>
      </c>
    </row>
    <row r="564" spans="1:3" x14ac:dyDescent="0.25">
      <c r="A564" s="5" t="str">
        <f>LEFT(Table7[[#This Row],[PLAYERraw]],(FIND(",",Table7[[#This Row],[PLAYERraw]],1)+1)) &amp; LEFT(RIGHT(Table7[[#This Row],[PLAYERraw]],LEN(Table7[[#This Row],[PLAYERraw]])-(FIND(",",Table7[[#This Row],[PLAYERraw]])+1)),1)</f>
        <v>Mitchell, N</v>
      </c>
      <c r="B564" t="str">
        <f>RIGHT(Table7[[#This Row],[PLAYERraw]],LEN(Table7[[#This Row],[PLAYERraw]])-(FIND(",",Table7[[#This Row],[PLAYERraw]])+1)) &amp; " " &amp; LEFT(Table7[[#This Row],[PLAYERraw]],(FIND(",",Table7[[#This Row],[PLAYERraw]],1)-1))</f>
        <v>Nick Mitchell</v>
      </c>
      <c r="C564" t="s">
        <v>3100</v>
      </c>
    </row>
    <row r="565" spans="1:3" x14ac:dyDescent="0.25">
      <c r="A565" t="str">
        <f>LEFT(Table7[[#This Row],[PLAYERraw]],(FIND(",",Table7[[#This Row],[PLAYERraw]],1)+1)) &amp; LEFT(RIGHT(Table7[[#This Row],[PLAYERraw]],LEN(Table7[[#This Row],[PLAYERraw]])-(FIND(",",Table7[[#This Row],[PLAYERraw]])+1)),1)</f>
        <v>Miyao, S</v>
      </c>
      <c r="B565" t="str">
        <f>RIGHT(Table7[[#This Row],[PLAYERraw]],LEN(Table7[[#This Row],[PLAYERraw]])-(FIND(",",Table7[[#This Row],[PLAYERraw]])+1)) &amp; " " &amp; LEFT(Table7[[#This Row],[PLAYERraw]],(FIND(",",Table7[[#This Row],[PLAYERraw]],1)-1))</f>
        <v>Stone Miyao</v>
      </c>
      <c r="C565" t="s">
        <v>1863</v>
      </c>
    </row>
    <row r="566" spans="1:3" x14ac:dyDescent="0.25">
      <c r="A566" t="str">
        <f>LEFT(Table7[[#This Row],[PLAYERraw]],(FIND(",",Table7[[#This Row],[PLAYERraw]],1)+1)) &amp; LEFT(RIGHT(Table7[[#This Row],[PLAYERraw]],LEN(Table7[[#This Row],[PLAYERraw]])-(FIND(",",Table7[[#This Row],[PLAYERraw]])+1)),1)</f>
        <v>Monke, C</v>
      </c>
      <c r="B566" t="str">
        <f>RIGHT(Table7[[#This Row],[PLAYERraw]],LEN(Table7[[#This Row],[PLAYERraw]])-(FIND(",",Table7[[#This Row],[PLAYERraw]])+1)) &amp; " " &amp; LEFT(Table7[[#This Row],[PLAYERraw]],(FIND(",",Table7[[#This Row],[PLAYERraw]],1)-1))</f>
        <v>Carter Monke</v>
      </c>
      <c r="C566" t="s">
        <v>730</v>
      </c>
    </row>
    <row r="567" spans="1:3" x14ac:dyDescent="0.25">
      <c r="A567" t="str">
        <f>LEFT(Table7[[#This Row],[PLAYERraw]],(FIND(",",Table7[[#This Row],[PLAYERraw]],1)+1)) &amp; LEFT(RIGHT(Table7[[#This Row],[PLAYERraw]],LEN(Table7[[#This Row],[PLAYERraw]])-(FIND(",",Table7[[#This Row],[PLAYERraw]])+1)),1)</f>
        <v>Moore, B</v>
      </c>
      <c r="B567" t="str">
        <f>RIGHT(Table7[[#This Row],[PLAYERraw]],LEN(Table7[[#This Row],[PLAYERraw]])-(FIND(",",Table7[[#This Row],[PLAYERraw]])+1)) &amp; " " &amp; LEFT(Table7[[#This Row],[PLAYERraw]],(FIND(",",Table7[[#This Row],[PLAYERraw]],1)-1))</f>
        <v>Brandon Moore</v>
      </c>
      <c r="C567" t="s">
        <v>549</v>
      </c>
    </row>
    <row r="568" spans="1:3" x14ac:dyDescent="0.25">
      <c r="A568" s="5" t="str">
        <f>LEFT(Table7[[#This Row],[PLAYERraw]],(FIND(",",Table7[[#This Row],[PLAYERraw]],1)+1)) &amp; LEFT(RIGHT(Table7[[#This Row],[PLAYERraw]],LEN(Table7[[#This Row],[PLAYERraw]])-(FIND(",",Table7[[#This Row],[PLAYERraw]])+1)),1)</f>
        <v>Moore, J</v>
      </c>
      <c r="B568" t="str">
        <f>RIGHT(Table7[[#This Row],[PLAYERraw]],LEN(Table7[[#This Row],[PLAYERraw]])-(FIND(",",Table7[[#This Row],[PLAYERraw]])+1)) &amp; " " &amp; LEFT(Table7[[#This Row],[PLAYERraw]],(FIND(",",Table7[[#This Row],[PLAYERraw]],1)-1))</f>
        <v>Jack Moore</v>
      </c>
      <c r="C568" t="s">
        <v>3146</v>
      </c>
    </row>
    <row r="569" spans="1:3" x14ac:dyDescent="0.25">
      <c r="A569" t="str">
        <f>LEFT(Table7[[#This Row],[PLAYERraw]],(FIND(",",Table7[[#This Row],[PLAYERraw]],1)+1)) &amp; LEFT(RIGHT(Table7[[#This Row],[PLAYERraw]],LEN(Table7[[#This Row],[PLAYERraw]])-(FIND(",",Table7[[#This Row],[PLAYERraw]])+1)),1)</f>
        <v>Morales, C</v>
      </c>
      <c r="B569" t="str">
        <f>RIGHT(Table7[[#This Row],[PLAYERraw]],LEN(Table7[[#This Row],[PLAYERraw]])-(FIND(",",Table7[[#This Row],[PLAYERraw]])+1)) &amp; " " &amp; LEFT(Table7[[#This Row],[PLAYERraw]],(FIND(",",Table7[[#This Row],[PLAYERraw]],1)-1))</f>
        <v>Coby Morales</v>
      </c>
      <c r="C569" t="s">
        <v>879</v>
      </c>
    </row>
    <row r="570" spans="1:3" x14ac:dyDescent="0.25">
      <c r="A570" t="str">
        <f>LEFT(Table7[[#This Row],[PLAYERraw]],(FIND(",",Table7[[#This Row],[PLAYERraw]],1)+1)) &amp; LEFT(RIGHT(Table7[[#This Row],[PLAYERraw]],LEN(Table7[[#This Row],[PLAYERraw]])-(FIND(",",Table7[[#This Row],[PLAYERraw]])+1)),1)</f>
        <v>Morales, E</v>
      </c>
      <c r="B570" t="str">
        <f>RIGHT(Table7[[#This Row],[PLAYERraw]],LEN(Table7[[#This Row],[PLAYERraw]])-(FIND(",",Table7[[#This Row],[PLAYERraw]])+1)) &amp; " " &amp; LEFT(Table7[[#This Row],[PLAYERraw]],(FIND(",",Table7[[#This Row],[PLAYERraw]],1)-1))</f>
        <v>Enrique Morales</v>
      </c>
      <c r="C570" t="s">
        <v>106</v>
      </c>
    </row>
    <row r="571" spans="1:3" x14ac:dyDescent="0.25">
      <c r="A571" s="5" t="str">
        <f>LEFT(Table7[[#This Row],[PLAYERraw]],(FIND(",",Table7[[#This Row],[PLAYERraw]],1)+1)) &amp; LEFT(RIGHT(Table7[[#This Row],[PLAYERraw]],LEN(Table7[[#This Row],[PLAYERraw]])-(FIND(",",Table7[[#This Row],[PLAYERraw]])+1)),1)</f>
        <v>Moreno, L</v>
      </c>
      <c r="B571" t="str">
        <f>RIGHT(Table7[[#This Row],[PLAYERraw]],LEN(Table7[[#This Row],[PLAYERraw]])-(FIND(",",Table7[[#This Row],[PLAYERraw]])+1)) &amp; " " &amp; LEFT(Table7[[#This Row],[PLAYERraw]],(FIND(",",Table7[[#This Row],[PLAYERraw]],1)-1))</f>
        <v>Liam Moreno</v>
      </c>
      <c r="C571" t="s">
        <v>3186</v>
      </c>
    </row>
    <row r="572" spans="1:3" x14ac:dyDescent="0.25">
      <c r="A572" t="str">
        <f>LEFT(Table7[[#This Row],[PLAYERraw]],(FIND(",",Table7[[#This Row],[PLAYERraw]],1)+1)) &amp; LEFT(RIGHT(Table7[[#This Row],[PLAYERraw]],LEN(Table7[[#This Row],[PLAYERraw]])-(FIND(",",Table7[[#This Row],[PLAYERraw]])+1)),1)</f>
        <v>Morgan IV, R</v>
      </c>
      <c r="B572" t="str">
        <f>RIGHT(Table7[[#This Row],[PLAYERraw]],LEN(Table7[[#This Row],[PLAYERraw]])-(FIND(",",Table7[[#This Row],[PLAYERraw]])+1)) &amp; " " &amp; LEFT(Table7[[#This Row],[PLAYERraw]],(FIND(",",Table7[[#This Row],[PLAYERraw]],1)-1))</f>
        <v>Robby Morgan IV</v>
      </c>
      <c r="C572" t="s">
        <v>1688</v>
      </c>
    </row>
    <row r="573" spans="1:3" x14ac:dyDescent="0.25">
      <c r="A573" t="str">
        <f>LEFT(Table7[[#This Row],[PLAYERraw]],(FIND(",",Table7[[#This Row],[PLAYERraw]],1)+1)) &amp; LEFT(RIGHT(Table7[[#This Row],[PLAYERraw]],LEN(Table7[[#This Row],[PLAYERraw]])-(FIND(",",Table7[[#This Row],[PLAYERraw]])+1)),1)</f>
        <v>Moris, M</v>
      </c>
      <c r="B573" t="str">
        <f>RIGHT(Table7[[#This Row],[PLAYERraw]],LEN(Table7[[#This Row],[PLAYERraw]])-(FIND(",",Table7[[#This Row],[PLAYERraw]])+1)) &amp; " " &amp; LEFT(Table7[[#This Row],[PLAYERraw]],(FIND(",",Table7[[#This Row],[PLAYERraw]],1)-1))</f>
        <v>Max Moris</v>
      </c>
      <c r="C573" t="s">
        <v>1197</v>
      </c>
    </row>
    <row r="574" spans="1:3" x14ac:dyDescent="0.25">
      <c r="A574" t="str">
        <f>LEFT(Table7[[#This Row],[PLAYERraw]],(FIND(",",Table7[[#This Row],[PLAYERraw]],1)+1)) &amp; LEFT(RIGHT(Table7[[#This Row],[PLAYERraw]],LEN(Table7[[#This Row],[PLAYERraw]])-(FIND(",",Table7[[#This Row],[PLAYERraw]])+1)),1)</f>
        <v>Moseley, K</v>
      </c>
      <c r="B574" t="str">
        <f>RIGHT(Table7[[#This Row],[PLAYERraw]],LEN(Table7[[#This Row],[PLAYERraw]])-(FIND(",",Table7[[#This Row],[PLAYERraw]])+1)) &amp; " " &amp; LEFT(Table7[[#This Row],[PLAYERraw]],(FIND(",",Table7[[#This Row],[PLAYERraw]],1)-1))</f>
        <v>Kyle Moseley</v>
      </c>
      <c r="C574" t="s">
        <v>1109</v>
      </c>
    </row>
    <row r="575" spans="1:3" x14ac:dyDescent="0.25">
      <c r="A575" t="str">
        <f>LEFT(Table7[[#This Row],[PLAYERraw]],(FIND(",",Table7[[#This Row],[PLAYERraw]],1)+1)) &amp; LEFT(RIGHT(Table7[[#This Row],[PLAYERraw]],LEN(Table7[[#This Row],[PLAYERraw]])-(FIND(",",Table7[[#This Row],[PLAYERraw]])+1)),1)</f>
        <v>Mrakitsch, A</v>
      </c>
      <c r="B575" t="str">
        <f>RIGHT(Table7[[#This Row],[PLAYERraw]],LEN(Table7[[#This Row],[PLAYERraw]])-(FIND(",",Table7[[#This Row],[PLAYERraw]])+1)) &amp; " " &amp; LEFT(Table7[[#This Row],[PLAYERraw]],(FIND(",",Table7[[#This Row],[PLAYERraw]],1)-1))</f>
        <v>Adam Mrakitsch</v>
      </c>
      <c r="C575" t="s">
        <v>504</v>
      </c>
    </row>
    <row r="576" spans="1:3" x14ac:dyDescent="0.25">
      <c r="A576" t="str">
        <f>LEFT(Table7[[#This Row],[PLAYERraw]],(FIND(",",Table7[[#This Row],[PLAYERraw]],1)+1)) &amp; LEFT(RIGHT(Table7[[#This Row],[PLAYERraw]],LEN(Table7[[#This Row],[PLAYERraw]])-(FIND(",",Table7[[#This Row],[PLAYERraw]])+1)),1)</f>
        <v>Mueller, M</v>
      </c>
      <c r="B576" t="str">
        <f>RIGHT(Table7[[#This Row],[PLAYERraw]],LEN(Table7[[#This Row],[PLAYERraw]])-(FIND(",",Table7[[#This Row],[PLAYERraw]])+1)) &amp; " " &amp; LEFT(Table7[[#This Row],[PLAYERraw]],(FIND(",",Table7[[#This Row],[PLAYERraw]],1)-1))</f>
        <v>Mitch Mueller</v>
      </c>
      <c r="C576" t="s">
        <v>931</v>
      </c>
    </row>
    <row r="577" spans="1:3" x14ac:dyDescent="0.25">
      <c r="A577" t="str">
        <f>LEFT(Table7[[#This Row],[PLAYERraw]],(FIND(",",Table7[[#This Row],[PLAYERraw]],1)+1)) &amp; LEFT(RIGHT(Table7[[#This Row],[PLAYERraw]],LEN(Table7[[#This Row],[PLAYERraw]])-(FIND(",",Table7[[#This Row],[PLAYERraw]])+1)),1)</f>
        <v>Muir, W</v>
      </c>
      <c r="B577" t="str">
        <f>RIGHT(Table7[[#This Row],[PLAYERraw]],LEN(Table7[[#This Row],[PLAYERraw]])-(FIND(",",Table7[[#This Row],[PLAYERraw]])+1)) &amp; " " &amp; LEFT(Table7[[#This Row],[PLAYERraw]],(FIND(",",Table7[[#This Row],[PLAYERraw]],1)-1))</f>
        <v>Westin Muir</v>
      </c>
      <c r="C577" t="s">
        <v>1023</v>
      </c>
    </row>
    <row r="578" spans="1:3" x14ac:dyDescent="0.25">
      <c r="A578" t="str">
        <f>LEFT(Table7[[#This Row],[PLAYERraw]],(FIND(",",Table7[[#This Row],[PLAYERraw]],1)+1)) &amp; LEFT(RIGHT(Table7[[#This Row],[PLAYERraw]],LEN(Table7[[#This Row],[PLAYERraw]])-(FIND(",",Table7[[#This Row],[PLAYERraw]])+1)),1)</f>
        <v>Murillo, S</v>
      </c>
      <c r="B578" t="str">
        <f>RIGHT(Table7[[#This Row],[PLAYERraw]],LEN(Table7[[#This Row],[PLAYERraw]])-(FIND(",",Table7[[#This Row],[PLAYERraw]])+1)) &amp; " " &amp; LEFT(Table7[[#This Row],[PLAYERraw]],(FIND(",",Table7[[#This Row],[PLAYERraw]],1)-1))</f>
        <v>Sebastian Murillo</v>
      </c>
      <c r="C578" t="s">
        <v>1269</v>
      </c>
    </row>
    <row r="579" spans="1:3" x14ac:dyDescent="0.25">
      <c r="A579" t="str">
        <f>LEFT(Table7[[#This Row],[PLAYERraw]],(FIND(",",Table7[[#This Row],[PLAYERraw]],1)+1)) &amp; LEFT(RIGHT(Table7[[#This Row],[PLAYERraw]],LEN(Table7[[#This Row],[PLAYERraw]])-(FIND(",",Table7[[#This Row],[PLAYERraw]])+1)),1)</f>
        <v>Nalu, G</v>
      </c>
      <c r="B579" t="str">
        <f>RIGHT(Table7[[#This Row],[PLAYERraw]],LEN(Table7[[#This Row],[PLAYERraw]])-(FIND(",",Table7[[#This Row],[PLAYERraw]])+1)) &amp; " " &amp; LEFT(Table7[[#This Row],[PLAYERraw]],(FIND(",",Table7[[#This Row],[PLAYERraw]],1)-1))</f>
        <v>Gavin Nalu</v>
      </c>
      <c r="C579" t="s">
        <v>247</v>
      </c>
    </row>
    <row r="580" spans="1:3" x14ac:dyDescent="0.25">
      <c r="A580" t="str">
        <f>LEFT(Table7[[#This Row],[PLAYERraw]],(FIND(",",Table7[[#This Row],[PLAYERraw]],1)+1)) &amp; LEFT(RIGHT(Table7[[#This Row],[PLAYERraw]],LEN(Table7[[#This Row],[PLAYERraw]])-(FIND(",",Table7[[#This Row],[PLAYERraw]])+1)),1)</f>
        <v>Napleton, L</v>
      </c>
      <c r="B580" t="str">
        <f>RIGHT(Table7[[#This Row],[PLAYERraw]],LEN(Table7[[#This Row],[PLAYERraw]])-(FIND(",",Table7[[#This Row],[PLAYERraw]])+1)) &amp; " " &amp; LEFT(Table7[[#This Row],[PLAYERraw]],(FIND(",",Table7[[#This Row],[PLAYERraw]],1)-1))</f>
        <v>Luke Napleton</v>
      </c>
      <c r="C580" t="s">
        <v>1138</v>
      </c>
    </row>
    <row r="581" spans="1:3" x14ac:dyDescent="0.25">
      <c r="A581" t="str">
        <f>LEFT(Table7[[#This Row],[PLAYERraw]],(FIND(",",Table7[[#This Row],[PLAYERraw]],1)+1)) &amp; LEFT(RIGHT(Table7[[#This Row],[PLAYERraw]],LEN(Table7[[#This Row],[PLAYERraw]])-(FIND(",",Table7[[#This Row],[PLAYERraw]])+1)),1)</f>
        <v>Nava Sanchez, G</v>
      </c>
      <c r="B581" t="str">
        <f>RIGHT(Table7[[#This Row],[PLAYERraw]],LEN(Table7[[#This Row],[PLAYERraw]])-(FIND(",",Table7[[#This Row],[PLAYERraw]])+1)) &amp; " " &amp; LEFT(Table7[[#This Row],[PLAYERraw]],(FIND(",",Table7[[#This Row],[PLAYERraw]],1)-1))</f>
        <v>Gustavo Nava Sanchez</v>
      </c>
      <c r="C581" t="s">
        <v>1408</v>
      </c>
    </row>
    <row r="582" spans="1:3" x14ac:dyDescent="0.25">
      <c r="A582" t="str">
        <f>LEFT(Table7[[#This Row],[PLAYERraw]],(FIND(",",Table7[[#This Row],[PLAYERraw]],1)+1)) &amp; LEFT(RIGHT(Table7[[#This Row],[PLAYERraw]],LEN(Table7[[#This Row],[PLAYERraw]])-(FIND(",",Table7[[#This Row],[PLAYERraw]])+1)),1)</f>
        <v>Navarro, J</v>
      </c>
      <c r="B582" t="str">
        <f>RIGHT(Table7[[#This Row],[PLAYERraw]],LEN(Table7[[#This Row],[PLAYERraw]])-(FIND(",",Table7[[#This Row],[PLAYERraw]])+1)) &amp; " " &amp; LEFT(Table7[[#This Row],[PLAYERraw]],(FIND(",",Table7[[#This Row],[PLAYERraw]],1)-1))</f>
        <v>JC Navarro</v>
      </c>
      <c r="C582" t="s">
        <v>448</v>
      </c>
    </row>
    <row r="583" spans="1:3" x14ac:dyDescent="0.25">
      <c r="A583" t="str">
        <f>LEFT(Table7[[#This Row],[PLAYERraw]],(FIND(",",Table7[[#This Row],[PLAYERraw]],1)+1)) &amp; LEFT(RIGHT(Table7[[#This Row],[PLAYERraw]],LEN(Table7[[#This Row],[PLAYERraw]])-(FIND(",",Table7[[#This Row],[PLAYERraw]])+1)),1)</f>
        <v>Navyac, J</v>
      </c>
      <c r="B583" t="str">
        <f>RIGHT(Table7[[#This Row],[PLAYERraw]],LEN(Table7[[#This Row],[PLAYERraw]])-(FIND(",",Table7[[#This Row],[PLAYERraw]])+1)) &amp; " " &amp; LEFT(Table7[[#This Row],[PLAYERraw]],(FIND(",",Table7[[#This Row],[PLAYERraw]],1)-1))</f>
        <v>JT Navyac</v>
      </c>
      <c r="C583" t="s">
        <v>1755</v>
      </c>
    </row>
    <row r="584" spans="1:3" x14ac:dyDescent="0.25">
      <c r="A584" t="str">
        <f>LEFT(Table7[[#This Row],[PLAYERraw]],(FIND(",",Table7[[#This Row],[PLAYERraw]],1)+1)) &amp; LEFT(RIGHT(Table7[[#This Row],[PLAYERraw]],LEN(Table7[[#This Row],[PLAYERraw]])-(FIND(",",Table7[[#This Row],[PLAYERraw]])+1)),1)</f>
        <v>Neff, A</v>
      </c>
      <c r="B584" t="str">
        <f>RIGHT(Table7[[#This Row],[PLAYERraw]],LEN(Table7[[#This Row],[PLAYERraw]])-(FIND(",",Table7[[#This Row],[PLAYERraw]])+1)) &amp; " " &amp; LEFT(Table7[[#This Row],[PLAYERraw]],(FIND(",",Table7[[#This Row],[PLAYERraw]],1)-1))</f>
        <v>Alex Neff</v>
      </c>
      <c r="C584" t="s">
        <v>796</v>
      </c>
    </row>
    <row r="585" spans="1:3" x14ac:dyDescent="0.25">
      <c r="A585" t="str">
        <f>LEFT(Table7[[#This Row],[PLAYERraw]],(FIND(",",Table7[[#This Row],[PLAYERraw]],1)+1)) &amp; LEFT(RIGHT(Table7[[#This Row],[PLAYERraw]],LEN(Table7[[#This Row],[PLAYERraw]])-(FIND(",",Table7[[#This Row],[PLAYERraw]])+1)),1)</f>
        <v>Neff, J</v>
      </c>
      <c r="B585" t="str">
        <f>RIGHT(Table7[[#This Row],[PLAYERraw]],LEN(Table7[[#This Row],[PLAYERraw]])-(FIND(",",Table7[[#This Row],[PLAYERraw]])+1)) &amp; " " &amp; LEFT(Table7[[#This Row],[PLAYERraw]],(FIND(",",Table7[[#This Row],[PLAYERraw]],1)-1))</f>
        <v>Jeremy Neff</v>
      </c>
      <c r="C585" t="s">
        <v>1481</v>
      </c>
    </row>
    <row r="586" spans="1:3" x14ac:dyDescent="0.25">
      <c r="A586" s="5" t="str">
        <f>LEFT(Table7[[#This Row],[PLAYERraw]],(FIND(",",Table7[[#This Row],[PLAYERraw]],1)+1)) &amp; LEFT(RIGHT(Table7[[#This Row],[PLAYERraw]],LEN(Table7[[#This Row],[PLAYERraw]])-(FIND(",",Table7[[#This Row],[PLAYERraw]])+1)),1)</f>
        <v>Neighbors, T</v>
      </c>
      <c r="B586" t="str">
        <f>RIGHT(Table7[[#This Row],[PLAYERraw]],LEN(Table7[[#This Row],[PLAYERraw]])-(FIND(",",Table7[[#This Row],[PLAYERraw]])+1)) &amp; " " &amp; LEFT(Table7[[#This Row],[PLAYERraw]],(FIND(",",Table7[[#This Row],[PLAYERraw]],1)-1))</f>
        <v>Tyson Neighbors</v>
      </c>
      <c r="C586" t="s">
        <v>3096</v>
      </c>
    </row>
    <row r="587" spans="1:3" x14ac:dyDescent="0.25">
      <c r="A587" t="str">
        <f>LEFT(Table7[[#This Row],[PLAYERraw]],(FIND(",",Table7[[#This Row],[PLAYERraw]],1)+1)) &amp; LEFT(RIGHT(Table7[[#This Row],[PLAYERraw]],LEN(Table7[[#This Row],[PLAYERraw]])-(FIND(",",Table7[[#This Row],[PLAYERraw]])+1)),1)</f>
        <v>Nelson, A</v>
      </c>
      <c r="B587" t="str">
        <f>RIGHT(Table7[[#This Row],[PLAYERraw]],LEN(Table7[[#This Row],[PLAYERraw]])-(FIND(",",Table7[[#This Row],[PLAYERraw]])+1)) &amp; " " &amp; LEFT(Table7[[#This Row],[PLAYERraw]],(FIND(",",Table7[[#This Row],[PLAYERraw]],1)-1))</f>
        <v>Andy Nelson</v>
      </c>
      <c r="C587" t="s">
        <v>971</v>
      </c>
    </row>
    <row r="588" spans="1:3" x14ac:dyDescent="0.25">
      <c r="A588" t="str">
        <f>LEFT(Table7[[#This Row],[PLAYERraw]],(FIND(",",Table7[[#This Row],[PLAYERraw]],1)+1)) &amp; LEFT(RIGHT(Table7[[#This Row],[PLAYERraw]],LEN(Table7[[#This Row],[PLAYERraw]])-(FIND(",",Table7[[#This Row],[PLAYERraw]])+1)),1)</f>
        <v>Nelson, C</v>
      </c>
      <c r="B588" t="str">
        <f>RIGHT(Table7[[#This Row],[PLAYERraw]],LEN(Table7[[#This Row],[PLAYERraw]])-(FIND(",",Table7[[#This Row],[PLAYERraw]])+1)) &amp; " " &amp; LEFT(Table7[[#This Row],[PLAYERraw]],(FIND(",",Table7[[#This Row],[PLAYERraw]],1)-1))</f>
        <v>Chase Nelson</v>
      </c>
      <c r="C588" t="s">
        <v>1483</v>
      </c>
    </row>
    <row r="589" spans="1:3" x14ac:dyDescent="0.25">
      <c r="A589" t="str">
        <f>LEFT(Table7[[#This Row],[PLAYERraw]],(FIND(",",Table7[[#This Row],[PLAYERraw]],1)+1)) &amp; LEFT(RIGHT(Table7[[#This Row],[PLAYERraw]],LEN(Table7[[#This Row],[PLAYERraw]])-(FIND(",",Table7[[#This Row],[PLAYERraw]])+1)),1)</f>
        <v>Nett, J</v>
      </c>
      <c r="B589" t="str">
        <f>RIGHT(Table7[[#This Row],[PLAYERraw]],LEN(Table7[[#This Row],[PLAYERraw]])-(FIND(",",Table7[[#This Row],[PLAYERraw]])+1)) &amp; " " &amp; LEFT(Table7[[#This Row],[PLAYERraw]],(FIND(",",Table7[[#This Row],[PLAYERraw]],1)-1))</f>
        <v>John Nett</v>
      </c>
      <c r="C589" t="s">
        <v>1439</v>
      </c>
    </row>
    <row r="590" spans="1:3" x14ac:dyDescent="0.25">
      <c r="A590" t="str">
        <f>LEFT(Table7[[#This Row],[PLAYERraw]],(FIND(",",Table7[[#This Row],[PLAYERraw]],1)+1)) &amp; LEFT(RIGHT(Table7[[#This Row],[PLAYERraw]],LEN(Table7[[#This Row],[PLAYERraw]])-(FIND(",",Table7[[#This Row],[PLAYERraw]])+1)),1)</f>
        <v>Newman Jr., J</v>
      </c>
      <c r="B590" t="str">
        <f>RIGHT(Table7[[#This Row],[PLAYERraw]],LEN(Table7[[#This Row],[PLAYERraw]])-(FIND(",",Table7[[#This Row],[PLAYERraw]])+1)) &amp; " " &amp; LEFT(Table7[[#This Row],[PLAYERraw]],(FIND(",",Table7[[#This Row],[PLAYERraw]],1)-1))</f>
        <v>John Newman Jr.</v>
      </c>
      <c r="C590" t="s">
        <v>1141</v>
      </c>
    </row>
    <row r="591" spans="1:3" x14ac:dyDescent="0.25">
      <c r="A591" t="str">
        <f>LEFT(Table7[[#This Row],[PLAYERraw]],(FIND(",",Table7[[#This Row],[PLAYERraw]],1)+1)) &amp; LEFT(RIGHT(Table7[[#This Row],[PLAYERraw]],LEN(Table7[[#This Row],[PLAYERraw]])-(FIND(",",Table7[[#This Row],[PLAYERraw]])+1)),1)</f>
        <v>Newman, J</v>
      </c>
      <c r="B591" t="str">
        <f>RIGHT(Table7[[#This Row],[PLAYERraw]],LEN(Table7[[#This Row],[PLAYERraw]])-(FIND(",",Table7[[#This Row],[PLAYERraw]])+1)) &amp; " " &amp; LEFT(Table7[[#This Row],[PLAYERraw]],(FIND(",",Table7[[#This Row],[PLAYERraw]],1)-1))</f>
        <v>Jacob Newman</v>
      </c>
      <c r="C591" t="s">
        <v>1318</v>
      </c>
    </row>
    <row r="592" spans="1:3" x14ac:dyDescent="0.25">
      <c r="A592" t="str">
        <f>LEFT(Table7[[#This Row],[PLAYERraw]],(FIND(",",Table7[[#This Row],[PLAYERraw]],1)+1)) &amp; LEFT(RIGHT(Table7[[#This Row],[PLAYERraw]],LEN(Table7[[#This Row],[PLAYERraw]])-(FIND(",",Table7[[#This Row],[PLAYERraw]])+1)),1)</f>
        <v>Newman, J</v>
      </c>
      <c r="B592" t="str">
        <f>RIGHT(Table7[[#This Row],[PLAYERraw]],LEN(Table7[[#This Row],[PLAYERraw]])-(FIND(",",Table7[[#This Row],[PLAYERraw]])+1)) &amp; " " &amp; LEFT(Table7[[#This Row],[PLAYERraw]],(FIND(",",Table7[[#This Row],[PLAYERraw]],1)-1))</f>
        <v>Jeremiah Newman</v>
      </c>
      <c r="C592" t="s">
        <v>1916</v>
      </c>
    </row>
    <row r="593" spans="1:3" x14ac:dyDescent="0.25">
      <c r="A593" t="str">
        <f>LEFT(Table7[[#This Row],[PLAYERraw]],(FIND(",",Table7[[#This Row],[PLAYERraw]],1)+1)) &amp; LEFT(RIGHT(Table7[[#This Row],[PLAYERraw]],LEN(Table7[[#This Row],[PLAYERraw]])-(FIND(",",Table7[[#This Row],[PLAYERraw]])+1)),1)</f>
        <v>Nichols, B</v>
      </c>
      <c r="B593" t="str">
        <f>RIGHT(Table7[[#This Row],[PLAYERraw]],LEN(Table7[[#This Row],[PLAYERraw]])-(FIND(",",Table7[[#This Row],[PLAYERraw]])+1)) &amp; " " &amp; LEFT(Table7[[#This Row],[PLAYERraw]],(FIND(",",Table7[[#This Row],[PLAYERraw]],1)-1))</f>
        <v>Beau Nichols</v>
      </c>
      <c r="C593" t="s">
        <v>1025</v>
      </c>
    </row>
    <row r="594" spans="1:3" x14ac:dyDescent="0.25">
      <c r="A594" t="str">
        <f>LEFT(Table7[[#This Row],[PLAYERraw]],(FIND(",",Table7[[#This Row],[PLAYERraw]],1)+1)) &amp; LEFT(RIGHT(Table7[[#This Row],[PLAYERraw]],LEN(Table7[[#This Row],[PLAYERraw]])-(FIND(",",Table7[[#This Row],[PLAYERraw]])+1)),1)</f>
        <v>Nies, C</v>
      </c>
      <c r="B594" t="str">
        <f>RIGHT(Table7[[#This Row],[PLAYERraw]],LEN(Table7[[#This Row],[PLAYERraw]])-(FIND(",",Table7[[#This Row],[PLAYERraw]])+1)) &amp; " " &amp; LEFT(Table7[[#This Row],[PLAYERraw]],(FIND(",",Table7[[#This Row],[PLAYERraw]],1)-1))</f>
        <v>Cohen Nies</v>
      </c>
      <c r="C594" t="s">
        <v>1917</v>
      </c>
    </row>
    <row r="595" spans="1:3" x14ac:dyDescent="0.25">
      <c r="A595" t="str">
        <f>LEFT(Table7[[#This Row],[PLAYERraw]],(FIND(",",Table7[[#This Row],[PLAYERraw]],1)+1)) &amp; LEFT(RIGHT(Table7[[#This Row],[PLAYERraw]],LEN(Table7[[#This Row],[PLAYERraw]])-(FIND(",",Table7[[#This Row],[PLAYERraw]])+1)),1)</f>
        <v>Noguera, E</v>
      </c>
      <c r="B595" t="str">
        <f>RIGHT(Table7[[#This Row],[PLAYERraw]],LEN(Table7[[#This Row],[PLAYERraw]])-(FIND(",",Table7[[#This Row],[PLAYERraw]])+1)) &amp; " " &amp; LEFT(Table7[[#This Row],[PLAYERraw]],(FIND(",",Table7[[#This Row],[PLAYERraw]],1)-1))</f>
        <v>Eduardo Noguera</v>
      </c>
      <c r="C595" t="s">
        <v>179</v>
      </c>
    </row>
    <row r="596" spans="1:3" x14ac:dyDescent="0.25">
      <c r="A596" s="5" t="str">
        <f>LEFT(Table7[[#This Row],[PLAYERraw]],(FIND(",",Table7[[#This Row],[PLAYERraw]],1)+1)) &amp; LEFT(RIGHT(Table7[[#This Row],[PLAYERraw]],LEN(Table7[[#This Row],[PLAYERraw]])-(FIND(",",Table7[[#This Row],[PLAYERraw]])+1)),1)</f>
        <v>Noland, P</v>
      </c>
      <c r="B596" t="str">
        <f>RIGHT(Table7[[#This Row],[PLAYERraw]],LEN(Table7[[#This Row],[PLAYERraw]])-(FIND(",",Table7[[#This Row],[PLAYERraw]])+1)) &amp; " " &amp; LEFT(Table7[[#This Row],[PLAYERraw]],(FIND(",",Table7[[#This Row],[PLAYERraw]],1)-1))</f>
        <v>Parker Noland</v>
      </c>
      <c r="C596" t="s">
        <v>3177</v>
      </c>
    </row>
    <row r="597" spans="1:3" x14ac:dyDescent="0.25">
      <c r="A597" t="str">
        <f>LEFT(Table7[[#This Row],[PLAYERraw]],(FIND(",",Table7[[#This Row],[PLAYERraw]],1)+1)) &amp; LEFT(RIGHT(Table7[[#This Row],[PLAYERraw]],LEN(Table7[[#This Row],[PLAYERraw]])-(FIND(",",Table7[[#This Row],[PLAYERraw]])+1)),1)</f>
        <v>Nolet, C</v>
      </c>
      <c r="B597" t="str">
        <f>RIGHT(Table7[[#This Row],[PLAYERraw]],LEN(Table7[[#This Row],[PLAYERraw]])-(FIND(",",Table7[[#This Row],[PLAYERraw]])+1)) &amp; " " &amp; LEFT(Table7[[#This Row],[PLAYERraw]],(FIND(",",Table7[[#This Row],[PLAYERraw]],1)-1))</f>
        <v>Cam Nolet</v>
      </c>
      <c r="C597" t="s">
        <v>1811</v>
      </c>
    </row>
    <row r="598" spans="1:3" x14ac:dyDescent="0.25">
      <c r="A598" t="str">
        <f>LEFT(Table7[[#This Row],[PLAYERraw]],(FIND(",",Table7[[#This Row],[PLAYERraw]],1)+1)) &amp; LEFT(RIGHT(Table7[[#This Row],[PLAYERraw]],LEN(Table7[[#This Row],[PLAYERraw]])-(FIND(",",Table7[[#This Row],[PLAYERraw]])+1)),1)</f>
        <v>Novitske, L</v>
      </c>
      <c r="B598" t="str">
        <f>RIGHT(Table7[[#This Row],[PLAYERraw]],LEN(Table7[[#This Row],[PLAYERraw]])-(FIND(",",Table7[[#This Row],[PLAYERraw]])+1)) &amp; " " &amp; LEFT(Table7[[#This Row],[PLAYERraw]],(FIND(",",Table7[[#This Row],[PLAYERraw]],1)-1))</f>
        <v>Luke Novitske</v>
      </c>
      <c r="C598" t="s">
        <v>373</v>
      </c>
    </row>
    <row r="599" spans="1:3" x14ac:dyDescent="0.25">
      <c r="A599" t="str">
        <f>LEFT(Table7[[#This Row],[PLAYERraw]],(FIND(",",Table7[[#This Row],[PLAYERraw]],1)+1)) &amp; LEFT(RIGHT(Table7[[#This Row],[PLAYERraw]],LEN(Table7[[#This Row],[PLAYERraw]])-(FIND(",",Table7[[#This Row],[PLAYERraw]])+1)),1)</f>
        <v>Novotny, T</v>
      </c>
      <c r="B599" t="str">
        <f>RIGHT(Table7[[#This Row],[PLAYERraw]],LEN(Table7[[#This Row],[PLAYERraw]])-(FIND(",",Table7[[#This Row],[PLAYERraw]])+1)) &amp; " " &amp; LEFT(Table7[[#This Row],[PLAYERraw]],(FIND(",",Table7[[#This Row],[PLAYERraw]],1)-1))</f>
        <v>Tucker Novotny</v>
      </c>
      <c r="C599" t="s">
        <v>1718</v>
      </c>
    </row>
    <row r="600" spans="1:3" x14ac:dyDescent="0.25">
      <c r="A600" t="str">
        <f>LEFT(Table7[[#This Row],[PLAYERraw]],(FIND(",",Table7[[#This Row],[PLAYERraw]],1)+1)) &amp; LEFT(RIGHT(Table7[[#This Row],[PLAYERraw]],LEN(Table7[[#This Row],[PLAYERraw]])-(FIND(",",Table7[[#This Row],[PLAYERraw]])+1)),1)</f>
        <v>Obee, D</v>
      </c>
      <c r="B600" t="str">
        <f>RIGHT(Table7[[#This Row],[PLAYERraw]],LEN(Table7[[#This Row],[PLAYERraw]])-(FIND(",",Table7[[#This Row],[PLAYERraw]])+1)) &amp; " " &amp; LEFT(Table7[[#This Row],[PLAYERraw]],(FIND(",",Table7[[#This Row],[PLAYERraw]],1)-1))</f>
        <v>Devin Obee</v>
      </c>
      <c r="C600" t="s">
        <v>571</v>
      </c>
    </row>
    <row r="601" spans="1:3" x14ac:dyDescent="0.25">
      <c r="A601" t="str">
        <f>LEFT(Table7[[#This Row],[PLAYERraw]],(FIND(",",Table7[[#This Row],[PLAYERraw]],1)+1)) &amp; LEFT(RIGHT(Table7[[#This Row],[PLAYERraw]],LEN(Table7[[#This Row],[PLAYERraw]])-(FIND(",",Table7[[#This Row],[PLAYERraw]])+1)),1)</f>
        <v>O'Brien, J</v>
      </c>
      <c r="B601" t="str">
        <f>RIGHT(Table7[[#This Row],[PLAYERraw]],LEN(Table7[[#This Row],[PLAYERraw]])-(FIND(",",Table7[[#This Row],[PLAYERraw]])+1)) &amp; " " &amp; LEFT(Table7[[#This Row],[PLAYERraw]],(FIND(",",Table7[[#This Row],[PLAYERraw]],1)-1))</f>
        <v>Jack O'Brien</v>
      </c>
      <c r="C601" t="s">
        <v>3153</v>
      </c>
    </row>
    <row r="602" spans="1:3" x14ac:dyDescent="0.25">
      <c r="A602" t="str">
        <f>LEFT(Table7[[#This Row],[PLAYERraw]],(FIND(",",Table7[[#This Row],[PLAYERraw]],1)+1)) &amp; LEFT(RIGHT(Table7[[#This Row],[PLAYERraw]],LEN(Table7[[#This Row],[PLAYERraw]])-(FIND(",",Table7[[#This Row],[PLAYERraw]])+1)),1)</f>
        <v>O'Ferrall, G</v>
      </c>
      <c r="B602" t="str">
        <f>RIGHT(Table7[[#This Row],[PLAYERraw]],LEN(Table7[[#This Row],[PLAYERraw]])-(FIND(",",Table7[[#This Row],[PLAYERraw]])+1)) &amp; " " &amp; LEFT(Table7[[#This Row],[PLAYERraw]],(FIND(",",Table7[[#This Row],[PLAYERraw]],1)-1))</f>
        <v>Griffin O'Ferrall</v>
      </c>
      <c r="C602" t="s">
        <v>3150</v>
      </c>
    </row>
    <row r="603" spans="1:3" x14ac:dyDescent="0.25">
      <c r="A603" t="str">
        <f>LEFT(Table7[[#This Row],[PLAYERraw]],(FIND(",",Table7[[#This Row],[PLAYERraw]],1)+1)) &amp; LEFT(RIGHT(Table7[[#This Row],[PLAYERraw]],LEN(Table7[[#This Row],[PLAYERraw]])-(FIND(",",Table7[[#This Row],[PLAYERraw]])+1)),1)</f>
        <v>O'Hara, R</v>
      </c>
      <c r="B603" t="str">
        <f>RIGHT(Table7[[#This Row],[PLAYERraw]],LEN(Table7[[#This Row],[PLAYERraw]])-(FIND(",",Table7[[#This Row],[PLAYERraw]])+1)) &amp; " " &amp; LEFT(Table7[[#This Row],[PLAYERraw]],(FIND(",",Table7[[#This Row],[PLAYERraw]],1)-1))</f>
        <v>Ryan O'Hara</v>
      </c>
      <c r="C603" t="s">
        <v>3151</v>
      </c>
    </row>
    <row r="604" spans="1:3" x14ac:dyDescent="0.25">
      <c r="A604" t="str">
        <f>LEFT(Table7[[#This Row],[PLAYERraw]],(FIND(",",Table7[[#This Row],[PLAYERraw]],1)+1)) &amp; LEFT(RIGHT(Table7[[#This Row],[PLAYERraw]],LEN(Table7[[#This Row],[PLAYERraw]])-(FIND(",",Table7[[#This Row],[PLAYERraw]])+1)),1)</f>
        <v>O'Laughlin, C</v>
      </c>
      <c r="B604" t="str">
        <f>RIGHT(Table7[[#This Row],[PLAYERraw]],LEN(Table7[[#This Row],[PLAYERraw]])-(FIND(",",Table7[[#This Row],[PLAYERraw]])+1)) &amp; " " &amp; LEFT(Table7[[#This Row],[PLAYERraw]],(FIND(",",Table7[[#This Row],[PLAYERraw]],1)-1))</f>
        <v>Casey O'Laughlin</v>
      </c>
      <c r="C604" t="s">
        <v>3152</v>
      </c>
    </row>
    <row r="605" spans="1:3" x14ac:dyDescent="0.25">
      <c r="A605" t="str">
        <f>LEFT(Table7[[#This Row],[PLAYERraw]],(FIND(",",Table7[[#This Row],[PLAYERraw]],1)+1)) &amp; LEFT(RIGHT(Table7[[#This Row],[PLAYERraw]],LEN(Table7[[#This Row],[PLAYERraw]])-(FIND(",",Table7[[#This Row],[PLAYERraw]])+1)),1)</f>
        <v>Olive, M</v>
      </c>
      <c r="B605" t="str">
        <f>RIGHT(Table7[[#This Row],[PLAYERraw]],LEN(Table7[[#This Row],[PLAYERraw]])-(FIND(",",Table7[[#This Row],[PLAYERraw]])+1)) &amp; " " &amp; LEFT(Table7[[#This Row],[PLAYERraw]],(FIND(",",Table7[[#This Row],[PLAYERraw]],1)-1))</f>
        <v>Matt Olive</v>
      </c>
      <c r="C605" t="s">
        <v>1874</v>
      </c>
    </row>
    <row r="606" spans="1:3" x14ac:dyDescent="0.25">
      <c r="A606" t="str">
        <f>LEFT(Table7[[#This Row],[PLAYERraw]],(FIND(",",Table7[[#This Row],[PLAYERraw]],1)+1)) &amp; LEFT(RIGHT(Table7[[#This Row],[PLAYERraw]],LEN(Table7[[#This Row],[PLAYERraw]])-(FIND(",",Table7[[#This Row],[PLAYERraw]])+1)),1)</f>
        <v>Orelana , L</v>
      </c>
      <c r="B606" t="str">
        <f>RIGHT(Table7[[#This Row],[PLAYERraw]],LEN(Table7[[#This Row],[PLAYERraw]])-(FIND(",",Table7[[#This Row],[PLAYERraw]])+1)) &amp; " " &amp; LEFT(Table7[[#This Row],[PLAYERraw]],(FIND(",",Table7[[#This Row],[PLAYERraw]],1)-1))</f>
        <v xml:space="preserve">Lincoln Orelana </v>
      </c>
      <c r="C606" t="s">
        <v>1757</v>
      </c>
    </row>
    <row r="607" spans="1:3" x14ac:dyDescent="0.25">
      <c r="A607" t="str">
        <f>LEFT(Table7[[#This Row],[PLAYERraw]],(FIND(",",Table7[[#This Row],[PLAYERraw]],1)+1)) &amp; LEFT(RIGHT(Table7[[#This Row],[PLAYERraw]],LEN(Table7[[#This Row],[PLAYERraw]])-(FIND(",",Table7[[#This Row],[PLAYERraw]])+1)),1)</f>
        <v>Orzech, E</v>
      </c>
      <c r="B607" t="str">
        <f>RIGHT(Table7[[#This Row],[PLAYERraw]],LEN(Table7[[#This Row],[PLAYERraw]])-(FIND(",",Table7[[#This Row],[PLAYERraw]])+1)) &amp; " " &amp; LEFT(Table7[[#This Row],[PLAYERraw]],(FIND(",",Table7[[#This Row],[PLAYERraw]],1)-1))</f>
        <v>Evan Orzech</v>
      </c>
      <c r="C607" t="s">
        <v>1493</v>
      </c>
    </row>
    <row r="608" spans="1:3" x14ac:dyDescent="0.25">
      <c r="A608" t="str">
        <f>LEFT(Table7[[#This Row],[PLAYERraw]],(FIND(",",Table7[[#This Row],[PLAYERraw]],1)+1)) &amp; LEFT(RIGHT(Table7[[#This Row],[PLAYERraw]],LEN(Table7[[#This Row],[PLAYERraw]])-(FIND(",",Table7[[#This Row],[PLAYERraw]])+1)),1)</f>
        <v>Osborn, J</v>
      </c>
      <c r="B608" t="str">
        <f>RIGHT(Table7[[#This Row],[PLAYERraw]],LEN(Table7[[#This Row],[PLAYERraw]])-(FIND(",",Table7[[#This Row],[PLAYERraw]])+1)) &amp; " " &amp; LEFT(Table7[[#This Row],[PLAYERraw]],(FIND(",",Table7[[#This Row],[PLAYERraw]],1)-1))</f>
        <v>Joe Osborn</v>
      </c>
      <c r="C608" t="s">
        <v>1876</v>
      </c>
    </row>
    <row r="609" spans="1:3" x14ac:dyDescent="0.25">
      <c r="A609" t="str">
        <f>LEFT(Table7[[#This Row],[PLAYERraw]],(FIND(",",Table7[[#This Row],[PLAYERraw]],1)+1)) &amp; LEFT(RIGHT(Table7[[#This Row],[PLAYERraw]],LEN(Table7[[#This Row],[PLAYERraw]])-(FIND(",",Table7[[#This Row],[PLAYERraw]])+1)),1)</f>
        <v>Osterhage, K</v>
      </c>
      <c r="B609" t="str">
        <f>RIGHT(Table7[[#This Row],[PLAYERraw]],LEN(Table7[[#This Row],[PLAYERraw]])-(FIND(",",Table7[[#This Row],[PLAYERraw]])+1)) &amp; " " &amp; LEFT(Table7[[#This Row],[PLAYERraw]],(FIND(",",Table7[[#This Row],[PLAYERraw]],1)-1))</f>
        <v>Kyle Osterhage</v>
      </c>
      <c r="C609" t="s">
        <v>1112</v>
      </c>
    </row>
    <row r="610" spans="1:3" x14ac:dyDescent="0.25">
      <c r="A610" t="str">
        <f>LEFT(Table7[[#This Row],[PLAYERraw]],(FIND(",",Table7[[#This Row],[PLAYERraw]],1)+1)) &amp; LEFT(RIGHT(Table7[[#This Row],[PLAYERraw]],LEN(Table7[[#This Row],[PLAYERraw]])-(FIND(",",Table7[[#This Row],[PLAYERraw]])+1)),1)</f>
        <v>Owen, H</v>
      </c>
      <c r="B610" t="str">
        <f>RIGHT(Table7[[#This Row],[PLAYERraw]],LEN(Table7[[#This Row],[PLAYERraw]])-(FIND(",",Table7[[#This Row],[PLAYERraw]])+1)) &amp; " " &amp; LEFT(Table7[[#This Row],[PLAYERraw]],(FIND(",",Table7[[#This Row],[PLAYERraw]],1)-1))</f>
        <v>Harry Owen</v>
      </c>
      <c r="C610" t="s">
        <v>1841</v>
      </c>
    </row>
    <row r="611" spans="1:3" x14ac:dyDescent="0.25">
      <c r="A611" t="str">
        <f>LEFT(Table7[[#This Row],[PLAYERraw]],(FIND(",",Table7[[#This Row],[PLAYERraw]],1)+1)) &amp; LEFT(RIGHT(Table7[[#This Row],[PLAYERraw]],LEN(Table7[[#This Row],[PLAYERraw]])-(FIND(",",Table7[[#This Row],[PLAYERraw]])+1)),1)</f>
        <v>Parker, K</v>
      </c>
      <c r="B611" t="str">
        <f>RIGHT(Table7[[#This Row],[PLAYERraw]],LEN(Table7[[#This Row],[PLAYERraw]])-(FIND(",",Table7[[#This Row],[PLAYERraw]])+1)) &amp; " " &amp; LEFT(Table7[[#This Row],[PLAYERraw]],(FIND(",",Table7[[#This Row],[PLAYERraw]],1)-1))</f>
        <v>Keaton Parker</v>
      </c>
      <c r="C611" t="s">
        <v>1551</v>
      </c>
    </row>
    <row r="612" spans="1:3" x14ac:dyDescent="0.25">
      <c r="A612" t="str">
        <f>LEFT(Table7[[#This Row],[PLAYERraw]],(FIND(",",Table7[[#This Row],[PLAYERraw]],1)+1)) &amp; LEFT(RIGHT(Table7[[#This Row],[PLAYERraw]],LEN(Table7[[#This Row],[PLAYERraw]])-(FIND(",",Table7[[#This Row],[PLAYERraw]])+1)),1)</f>
        <v>Parrish, B</v>
      </c>
      <c r="B612" t="str">
        <f>RIGHT(Table7[[#This Row],[PLAYERraw]],LEN(Table7[[#This Row],[PLAYERraw]])-(FIND(",",Table7[[#This Row],[PLAYERraw]])+1)) &amp; " " &amp; LEFT(Table7[[#This Row],[PLAYERraw]],(FIND(",",Table7[[#This Row],[PLAYERraw]],1)-1))</f>
        <v>Brycen Parrish</v>
      </c>
      <c r="C612" t="s">
        <v>1814</v>
      </c>
    </row>
    <row r="613" spans="1:3" x14ac:dyDescent="0.25">
      <c r="A613" t="str">
        <f>LEFT(Table7[[#This Row],[PLAYERraw]],(FIND(",",Table7[[#This Row],[PLAYERraw]],1)+1)) &amp; LEFT(RIGHT(Table7[[#This Row],[PLAYERraw]],LEN(Table7[[#This Row],[PLAYERraw]])-(FIND(",",Table7[[#This Row],[PLAYERraw]])+1)),1)</f>
        <v>Paten, A</v>
      </c>
      <c r="B613" t="str">
        <f>RIGHT(Table7[[#This Row],[PLAYERraw]],LEN(Table7[[#This Row],[PLAYERraw]])-(FIND(",",Table7[[#This Row],[PLAYERraw]])+1)) &amp; " " &amp; LEFT(Table7[[#This Row],[PLAYERraw]],(FIND(",",Table7[[#This Row],[PLAYERraw]],1)-1))</f>
        <v>Andrew Paten</v>
      </c>
      <c r="C613" t="s">
        <v>57</v>
      </c>
    </row>
    <row r="614" spans="1:3" x14ac:dyDescent="0.25">
      <c r="A614" t="str">
        <f>LEFT(Table7[[#This Row],[PLAYERraw]],(FIND(",",Table7[[#This Row],[PLAYERraw]],1)+1)) &amp; LEFT(RIGHT(Table7[[#This Row],[PLAYERraw]],LEN(Table7[[#This Row],[PLAYERraw]])-(FIND(",",Table7[[#This Row],[PLAYERraw]])+1)),1)</f>
        <v>Patino, A</v>
      </c>
      <c r="B614" t="str">
        <f>RIGHT(Table7[[#This Row],[PLAYERraw]],LEN(Table7[[#This Row],[PLAYERraw]])-(FIND(",",Table7[[#This Row],[PLAYERraw]])+1)) &amp; " " &amp; LEFT(Table7[[#This Row],[PLAYERraw]],(FIND(",",Table7[[#This Row],[PLAYERraw]],1)-1))</f>
        <v>Alec Patino</v>
      </c>
      <c r="C614" t="s">
        <v>1569</v>
      </c>
    </row>
    <row r="615" spans="1:3" x14ac:dyDescent="0.25">
      <c r="A615" t="str">
        <f>LEFT(Table7[[#This Row],[PLAYERraw]],(FIND(",",Table7[[#This Row],[PLAYERraw]],1)+1)) &amp; LEFT(RIGHT(Table7[[#This Row],[PLAYERraw]],LEN(Table7[[#This Row],[PLAYERraw]])-(FIND(",",Table7[[#This Row],[PLAYERraw]])+1)),1)</f>
        <v>Patzner, L</v>
      </c>
      <c r="B615" t="str">
        <f>RIGHT(Table7[[#This Row],[PLAYERraw]],LEN(Table7[[#This Row],[PLAYERraw]])-(FIND(",",Table7[[#This Row],[PLAYERraw]])+1)) &amp; " " &amp; LEFT(Table7[[#This Row],[PLAYERraw]],(FIND(",",Table7[[#This Row],[PLAYERraw]],1)-1))</f>
        <v>Luke Patzner</v>
      </c>
      <c r="C615" t="s">
        <v>617</v>
      </c>
    </row>
    <row r="616" spans="1:3" x14ac:dyDescent="0.25">
      <c r="A616" t="str">
        <f>LEFT(Table7[[#This Row],[PLAYERraw]],(FIND(",",Table7[[#This Row],[PLAYERraw]],1)+1)) &amp; LEFT(RIGHT(Table7[[#This Row],[PLAYERraw]],LEN(Table7[[#This Row],[PLAYERraw]])-(FIND(",",Table7[[#This Row],[PLAYERraw]])+1)),1)</f>
        <v>Paulina, R</v>
      </c>
      <c r="B616" t="str">
        <f>RIGHT(Table7[[#This Row],[PLAYERraw]],LEN(Table7[[#This Row],[PLAYERraw]])-(FIND(",",Table7[[#This Row],[PLAYERraw]])+1)) &amp; " " &amp; LEFT(Table7[[#This Row],[PLAYERraw]],(FIND(",",Table7[[#This Row],[PLAYERraw]],1)-1))</f>
        <v>Reagan Paulina</v>
      </c>
      <c r="C616" t="s">
        <v>1496</v>
      </c>
    </row>
    <row r="617" spans="1:3" x14ac:dyDescent="0.25">
      <c r="A617" t="str">
        <f>LEFT(Table7[[#This Row],[PLAYERraw]],(FIND(",",Table7[[#This Row],[PLAYERraw]],1)+1)) &amp; LEFT(RIGHT(Table7[[#This Row],[PLAYERraw]],LEN(Table7[[#This Row],[PLAYERraw]])-(FIND(",",Table7[[#This Row],[PLAYERraw]])+1)),1)</f>
        <v>Payne, J</v>
      </c>
      <c r="B617" t="str">
        <f>RIGHT(Table7[[#This Row],[PLAYERraw]],LEN(Table7[[#This Row],[PLAYERraw]])-(FIND(",",Table7[[#This Row],[PLAYERraw]])+1)) &amp; " " &amp; LEFT(Table7[[#This Row],[PLAYERraw]],(FIND(",",Table7[[#This Row],[PLAYERraw]],1)-1))</f>
        <v>Jack Payne</v>
      </c>
      <c r="C617" t="s">
        <v>61</v>
      </c>
    </row>
    <row r="618" spans="1:3" x14ac:dyDescent="0.25">
      <c r="A618" t="str">
        <f>LEFT(Table7[[#This Row],[PLAYERraw]],(FIND(",",Table7[[#This Row],[PLAYERraw]],1)+1)) &amp; LEFT(RIGHT(Table7[[#This Row],[PLAYERraw]],LEN(Table7[[#This Row],[PLAYERraw]])-(FIND(",",Table7[[#This Row],[PLAYERraw]])+1)),1)</f>
        <v>Payne, J</v>
      </c>
      <c r="B618" t="str">
        <f>RIGHT(Table7[[#This Row],[PLAYERraw]],LEN(Table7[[#This Row],[PLAYERraw]])-(FIND(",",Table7[[#This Row],[PLAYERraw]])+1)) &amp; " " &amp; LEFT(Table7[[#This Row],[PLAYERraw]],(FIND(",",Table7[[#This Row],[PLAYERraw]],1)-1))</f>
        <v>Jared Payne</v>
      </c>
      <c r="C618" t="s">
        <v>359</v>
      </c>
    </row>
    <row r="619" spans="1:3" x14ac:dyDescent="0.25">
      <c r="A619" s="5" t="str">
        <f>LEFT(Table7[[#This Row],[PLAYERraw]],(FIND(",",Table7[[#This Row],[PLAYERraw]],1)+1)) &amp; LEFT(RIGHT(Table7[[#This Row],[PLAYERraw]],LEN(Table7[[#This Row],[PLAYERraw]])-(FIND(",",Table7[[#This Row],[PLAYERraw]])+1)),1)</f>
        <v>Payne, K</v>
      </c>
      <c r="B619" t="str">
        <f>RIGHT(Table7[[#This Row],[PLAYERraw]],LEN(Table7[[#This Row],[PLAYERraw]])-(FIND(",",Table7[[#This Row],[PLAYERraw]])+1)) &amp; " " &amp; LEFT(Table7[[#This Row],[PLAYERraw]],(FIND(",",Table7[[#This Row],[PLAYERraw]],1)-1))</f>
        <v>Kyle Payne</v>
      </c>
      <c r="C619" t="s">
        <v>3128</v>
      </c>
    </row>
    <row r="620" spans="1:3" x14ac:dyDescent="0.25">
      <c r="A620" t="str">
        <f>LEFT(Table7[[#This Row],[PLAYERraw]],(FIND(",",Table7[[#This Row],[PLAYERraw]],1)+1)) &amp; LEFT(RIGHT(Table7[[#This Row],[PLAYERraw]],LEN(Table7[[#This Row],[PLAYERraw]])-(FIND(",",Table7[[#This Row],[PLAYERraw]])+1)),1)</f>
        <v>Pearson, D</v>
      </c>
      <c r="B620" t="str">
        <f>RIGHT(Table7[[#This Row],[PLAYERraw]],LEN(Table7[[#This Row],[PLAYERraw]])-(FIND(",",Table7[[#This Row],[PLAYERraw]])+1)) &amp; " " &amp; LEFT(Table7[[#This Row],[PLAYERraw]],(FIND(",",Table7[[#This Row],[PLAYERraw]],1)-1))</f>
        <v>Dalton Pearson</v>
      </c>
      <c r="C620" t="s">
        <v>1775</v>
      </c>
    </row>
    <row r="621" spans="1:3" x14ac:dyDescent="0.25">
      <c r="A621" t="str">
        <f>LEFT(Table7[[#This Row],[PLAYERraw]],(FIND(",",Table7[[#This Row],[PLAYERraw]],1)+1)) &amp; LEFT(RIGHT(Table7[[#This Row],[PLAYERraw]],LEN(Table7[[#This Row],[PLAYERraw]])-(FIND(",",Table7[[#This Row],[PLAYERraw]])+1)),1)</f>
        <v>Pease, J</v>
      </c>
      <c r="B621" t="str">
        <f>RIGHT(Table7[[#This Row],[PLAYERraw]],LEN(Table7[[#This Row],[PLAYERraw]])-(FIND(",",Table7[[#This Row],[PLAYERraw]])+1)) &amp; " " &amp; LEFT(Table7[[#This Row],[PLAYERraw]],(FIND(",",Table7[[#This Row],[PLAYERraw]],1)-1))</f>
        <v>Jj Pease</v>
      </c>
      <c r="C621" t="s">
        <v>250</v>
      </c>
    </row>
    <row r="622" spans="1:3" x14ac:dyDescent="0.25">
      <c r="A622" t="str">
        <f>LEFT(Table7[[#This Row],[PLAYERraw]],(FIND(",",Table7[[#This Row],[PLAYERraw]],1)+1)) &amp; LEFT(RIGHT(Table7[[#This Row],[PLAYERraw]],LEN(Table7[[#This Row],[PLAYERraw]])-(FIND(",",Table7[[#This Row],[PLAYERraw]])+1)),1)</f>
        <v>Pederson, S</v>
      </c>
      <c r="B622" t="str">
        <f>RIGHT(Table7[[#This Row],[PLAYERraw]],LEN(Table7[[#This Row],[PLAYERraw]])-(FIND(",",Table7[[#This Row],[PLAYERraw]])+1)) &amp; " " &amp; LEFT(Table7[[#This Row],[PLAYERraw]],(FIND(",",Table7[[#This Row],[PLAYERraw]],1)-1))</f>
        <v>Sam Pederson</v>
      </c>
      <c r="C622" t="s">
        <v>1320</v>
      </c>
    </row>
    <row r="623" spans="1:3" x14ac:dyDescent="0.25">
      <c r="A623" t="str">
        <f>LEFT(Table7[[#This Row],[PLAYERraw]],(FIND(",",Table7[[#This Row],[PLAYERraw]],1)+1)) &amp; LEFT(RIGHT(Table7[[#This Row],[PLAYERraw]],LEN(Table7[[#This Row],[PLAYERraw]])-(FIND(",",Table7[[#This Row],[PLAYERraw]])+1)),1)</f>
        <v>Pelletier, R</v>
      </c>
      <c r="B623" t="str">
        <f>RIGHT(Table7[[#This Row],[PLAYERraw]],LEN(Table7[[#This Row],[PLAYERraw]])-(FIND(",",Table7[[#This Row],[PLAYERraw]])+1)) &amp; " " &amp; LEFT(Table7[[#This Row],[PLAYERraw]],(FIND(",",Table7[[#This Row],[PLAYERraw]],1)-1))</f>
        <v>Raphael Pelletier</v>
      </c>
      <c r="C623" t="s">
        <v>1571</v>
      </c>
    </row>
    <row r="624" spans="1:3" x14ac:dyDescent="0.25">
      <c r="A624" t="str">
        <f>LEFT(Table7[[#This Row],[PLAYERraw]],(FIND(",",Table7[[#This Row],[PLAYERraw]],1)+1)) &amp; LEFT(RIGHT(Table7[[#This Row],[PLAYERraw]],LEN(Table7[[#This Row],[PLAYERraw]])-(FIND(",",Table7[[#This Row],[PLAYERraw]])+1)),1)</f>
        <v>Pelter, C</v>
      </c>
      <c r="B624" t="str">
        <f>RIGHT(Table7[[#This Row],[PLAYERraw]],LEN(Table7[[#This Row],[PLAYERraw]])-(FIND(",",Table7[[#This Row],[PLAYERraw]])+1)) &amp; " " &amp; LEFT(Table7[[#This Row],[PLAYERraw]],(FIND(",",Table7[[#This Row],[PLAYERraw]],1)-1))</f>
        <v>Chase Pelter</v>
      </c>
      <c r="C624" t="s">
        <v>415</v>
      </c>
    </row>
    <row r="625" spans="1:3" x14ac:dyDescent="0.25">
      <c r="A625" t="str">
        <f>LEFT(Table7[[#This Row],[PLAYERraw]],(FIND(",",Table7[[#This Row],[PLAYERraw]],1)+1)) &amp; LEFT(RIGHT(Table7[[#This Row],[PLAYERraw]],LEN(Table7[[#This Row],[PLAYERraw]])-(FIND(",",Table7[[#This Row],[PLAYERraw]])+1)),1)</f>
        <v>Pena, B</v>
      </c>
      <c r="B625" t="str">
        <f>RIGHT(Table7[[#This Row],[PLAYERraw]],LEN(Table7[[#This Row],[PLAYERraw]])-(FIND(",",Table7[[#This Row],[PLAYERraw]])+1)) &amp; " " &amp; LEFT(Table7[[#This Row],[PLAYERraw]],(FIND(",",Table7[[#This Row],[PLAYERraw]],1)-1))</f>
        <v>Boris Pena</v>
      </c>
      <c r="C625" t="s">
        <v>1047</v>
      </c>
    </row>
    <row r="626" spans="1:3" x14ac:dyDescent="0.25">
      <c r="A626" t="str">
        <f>LEFT(Table7[[#This Row],[PLAYERraw]],(FIND(",",Table7[[#This Row],[PLAYERraw]],1)+1)) &amp; LEFT(RIGHT(Table7[[#This Row],[PLAYERraw]],LEN(Table7[[#This Row],[PLAYERraw]])-(FIND(",",Table7[[#This Row],[PLAYERraw]])+1)),1)</f>
        <v>Pender, N</v>
      </c>
      <c r="B626" t="str">
        <f>RIGHT(Table7[[#This Row],[PLAYERraw]],LEN(Table7[[#This Row],[PLAYERraw]])-(FIND(",",Table7[[#This Row],[PLAYERraw]])+1)) &amp; " " &amp; LEFT(Table7[[#This Row],[PLAYERraw]],(FIND(",",Table7[[#This Row],[PLAYERraw]],1)-1))</f>
        <v>Nolan Pender</v>
      </c>
      <c r="C626" t="s">
        <v>1115</v>
      </c>
    </row>
    <row r="627" spans="1:3" x14ac:dyDescent="0.25">
      <c r="A627" t="str">
        <f>LEFT(Table7[[#This Row],[PLAYERraw]],(FIND(",",Table7[[#This Row],[PLAYERraw]],1)+1)) &amp; LEFT(RIGHT(Table7[[#This Row],[PLAYERraw]],LEN(Table7[[#This Row],[PLAYERraw]])-(FIND(",",Table7[[#This Row],[PLAYERraw]])+1)),1)</f>
        <v>Perry, D</v>
      </c>
      <c r="B627" t="str">
        <f>RIGHT(Table7[[#This Row],[PLAYERraw]],LEN(Table7[[#This Row],[PLAYERraw]])-(FIND(",",Table7[[#This Row],[PLAYERraw]])+1)) &amp; " " &amp; LEFT(Table7[[#This Row],[PLAYERraw]],(FIND(",",Table7[[#This Row],[PLAYERraw]],1)-1))</f>
        <v>Dylan Perry</v>
      </c>
      <c r="C627" t="s">
        <v>109</v>
      </c>
    </row>
    <row r="628" spans="1:3" x14ac:dyDescent="0.25">
      <c r="A628" t="str">
        <f>LEFT(Table7[[#This Row],[PLAYERraw]],(FIND(",",Table7[[#This Row],[PLAYERraw]],1)+1)) &amp; LEFT(RIGHT(Table7[[#This Row],[PLAYERraw]],LEN(Table7[[#This Row],[PLAYERraw]])-(FIND(",",Table7[[#This Row],[PLAYERraw]])+1)),1)</f>
        <v>Peters, A</v>
      </c>
      <c r="B628" t="str">
        <f>RIGHT(Table7[[#This Row],[PLAYERraw]],LEN(Table7[[#This Row],[PLAYERraw]])-(FIND(",",Table7[[#This Row],[PLAYERraw]])+1)) &amp; " " &amp; LEFT(Table7[[#This Row],[PLAYERraw]],(FIND(",",Table7[[#This Row],[PLAYERraw]],1)-1))</f>
        <v>Arlen Peters</v>
      </c>
      <c r="C628" t="s">
        <v>1816</v>
      </c>
    </row>
    <row r="629" spans="1:3" x14ac:dyDescent="0.25">
      <c r="A629" t="str">
        <f>LEFT(Table7[[#This Row],[PLAYERraw]],(FIND(",",Table7[[#This Row],[PLAYERraw]],1)+1)) &amp; LEFT(RIGHT(Table7[[#This Row],[PLAYERraw]],LEN(Table7[[#This Row],[PLAYERraw]])-(FIND(",",Table7[[#This Row],[PLAYERraw]])+1)),1)</f>
        <v>Peters, M</v>
      </c>
      <c r="B629" t="str">
        <f>RIGHT(Table7[[#This Row],[PLAYERraw]],LEN(Table7[[#This Row],[PLAYERraw]])-(FIND(",",Table7[[#This Row],[PLAYERraw]])+1)) &amp; " " &amp; LEFT(Table7[[#This Row],[PLAYERraw]],(FIND(",",Table7[[#This Row],[PLAYERraw]],1)-1))</f>
        <v>Matt Peters</v>
      </c>
      <c r="C629" t="s">
        <v>1031</v>
      </c>
    </row>
    <row r="630" spans="1:3" x14ac:dyDescent="0.25">
      <c r="A630" t="str">
        <f>LEFT(Table7[[#This Row],[PLAYERraw]],(FIND(",",Table7[[#This Row],[PLAYERraw]],1)+1)) &amp; LEFT(RIGHT(Table7[[#This Row],[PLAYERraw]],LEN(Table7[[#This Row],[PLAYERraw]])-(FIND(",",Table7[[#This Row],[PLAYERraw]])+1)),1)</f>
        <v>Peterson, T</v>
      </c>
      <c r="B630" t="str">
        <f>RIGHT(Table7[[#This Row],[PLAYERraw]],LEN(Table7[[#This Row],[PLAYERraw]])-(FIND(",",Table7[[#This Row],[PLAYERraw]])+1)) &amp; " " &amp; LEFT(Table7[[#This Row],[PLAYERraw]],(FIND(",",Table7[[#This Row],[PLAYERraw]],1)-1))</f>
        <v>Tate Peterson</v>
      </c>
      <c r="C630" t="s">
        <v>1973</v>
      </c>
    </row>
    <row r="631" spans="1:3" x14ac:dyDescent="0.25">
      <c r="A631" t="str">
        <f>LEFT(Table7[[#This Row],[PLAYERraw]],(FIND(",",Table7[[#This Row],[PLAYERraw]],1)+1)) &amp; LEFT(RIGHT(Table7[[#This Row],[PLAYERraw]],LEN(Table7[[#This Row],[PLAYERraw]])-(FIND(",",Table7[[#This Row],[PLAYERraw]])+1)),1)</f>
        <v>Phillips Iv, Q</v>
      </c>
      <c r="B631" t="str">
        <f>RIGHT(Table7[[#This Row],[PLAYERraw]],LEN(Table7[[#This Row],[PLAYERraw]])-(FIND(",",Table7[[#This Row],[PLAYERraw]])+1)) &amp; " " &amp; LEFT(Table7[[#This Row],[PLAYERraw]],(FIND(",",Table7[[#This Row],[PLAYERraw]],1)-1))</f>
        <v>Q Phillips Iv</v>
      </c>
      <c r="C631" t="s">
        <v>673</v>
      </c>
    </row>
    <row r="632" spans="1:3" x14ac:dyDescent="0.25">
      <c r="A632" t="str">
        <f>LEFT(Table7[[#This Row],[PLAYERraw]],(FIND(",",Table7[[#This Row],[PLAYERraw]],1)+1)) &amp; LEFT(RIGHT(Table7[[#This Row],[PLAYERraw]],LEN(Table7[[#This Row],[PLAYERraw]])-(FIND(",",Table7[[#This Row],[PLAYERraw]])+1)),1)</f>
        <v>Pierce, C</v>
      </c>
      <c r="B632" t="str">
        <f>RIGHT(Table7[[#This Row],[PLAYERraw]],LEN(Table7[[#This Row],[PLAYERraw]])-(FIND(",",Table7[[#This Row],[PLAYERraw]])+1)) &amp; " " &amp; LEFT(Table7[[#This Row],[PLAYERraw]],(FIND(",",Table7[[#This Row],[PLAYERraw]],1)-1))</f>
        <v>Carson Pierce</v>
      </c>
      <c r="C632" t="s">
        <v>1819</v>
      </c>
    </row>
    <row r="633" spans="1:3" x14ac:dyDescent="0.25">
      <c r="A633" t="str">
        <f>LEFT(Table7[[#This Row],[PLAYERraw]],(FIND(",",Table7[[#This Row],[PLAYERraw]],1)+1)) &amp; LEFT(RIGHT(Table7[[#This Row],[PLAYERraw]],LEN(Table7[[#This Row],[PLAYERraw]])-(FIND(",",Table7[[#This Row],[PLAYERraw]])+1)),1)</f>
        <v>Pimentel, A</v>
      </c>
      <c r="B633" t="str">
        <f>RIGHT(Table7[[#This Row],[PLAYERraw]],LEN(Table7[[#This Row],[PLAYERraw]])-(FIND(",",Table7[[#This Row],[PLAYERraw]])+1)) &amp; " " &amp; LEFT(Table7[[#This Row],[PLAYERraw]],(FIND(",",Table7[[#This Row],[PLAYERraw]],1)-1))</f>
        <v>Alex Pimentel</v>
      </c>
      <c r="C633" t="s">
        <v>1277</v>
      </c>
    </row>
    <row r="634" spans="1:3" x14ac:dyDescent="0.25">
      <c r="A634" t="str">
        <f>LEFT(Table7[[#This Row],[PLAYERraw]],(FIND(",",Table7[[#This Row],[PLAYERraw]],1)+1)) &amp; LEFT(RIGHT(Table7[[#This Row],[PLAYERraw]],LEN(Table7[[#This Row],[PLAYERraw]])-(FIND(",",Table7[[#This Row],[PLAYERraw]])+1)),1)</f>
        <v>Pinson, S</v>
      </c>
      <c r="B634" t="str">
        <f>RIGHT(Table7[[#This Row],[PLAYERraw]],LEN(Table7[[#This Row],[PLAYERraw]])-(FIND(",",Table7[[#This Row],[PLAYERraw]])+1)) &amp; " " &amp; LEFT(Table7[[#This Row],[PLAYERraw]],(FIND(",",Table7[[#This Row],[PLAYERraw]],1)-1))</f>
        <v>Smith Pinson</v>
      </c>
      <c r="C634" t="s">
        <v>1720</v>
      </c>
    </row>
    <row r="635" spans="1:3" x14ac:dyDescent="0.25">
      <c r="A635" t="str">
        <f>LEFT(Table7[[#This Row],[PLAYERraw]],(FIND(",",Table7[[#This Row],[PLAYERraw]],1)+1)) &amp; LEFT(RIGHT(Table7[[#This Row],[PLAYERraw]],LEN(Table7[[#This Row],[PLAYERraw]])-(FIND(",",Table7[[#This Row],[PLAYERraw]])+1)),1)</f>
        <v>Pipes, A</v>
      </c>
      <c r="B635" t="str">
        <f>RIGHT(Table7[[#This Row],[PLAYERraw]],LEN(Table7[[#This Row],[PLAYERraw]])-(FIND(",",Table7[[#This Row],[PLAYERraw]])+1)) &amp; " " &amp; LEFT(Table7[[#This Row],[PLAYERraw]],(FIND(",",Table7[[#This Row],[PLAYERraw]],1)-1))</f>
        <v>Alex Pipes</v>
      </c>
      <c r="C635" t="s">
        <v>1322</v>
      </c>
    </row>
    <row r="636" spans="1:3" x14ac:dyDescent="0.25">
      <c r="A636" t="str">
        <f>LEFT(Table7[[#This Row],[PLAYERraw]],(FIND(",",Table7[[#This Row],[PLAYERraw]],1)+1)) &amp; LEFT(RIGHT(Table7[[#This Row],[PLAYERraw]],LEN(Table7[[#This Row],[PLAYERraw]])-(FIND(",",Table7[[#This Row],[PLAYERraw]])+1)),1)</f>
        <v>Pivaroff, B</v>
      </c>
      <c r="B636" t="str">
        <f>RIGHT(Table7[[#This Row],[PLAYERraw]],LEN(Table7[[#This Row],[PLAYERraw]])-(FIND(",",Table7[[#This Row],[PLAYERraw]])+1)) &amp; " " &amp; LEFT(Table7[[#This Row],[PLAYERraw]],(FIND(",",Table7[[#This Row],[PLAYERraw]],1)-1))</f>
        <v>Blake Pivaroff</v>
      </c>
      <c r="C636" t="s">
        <v>619</v>
      </c>
    </row>
    <row r="637" spans="1:3" x14ac:dyDescent="0.25">
      <c r="A637" t="str">
        <f>LEFT(Table7[[#This Row],[PLAYERraw]],(FIND(",",Table7[[#This Row],[PLAYERraw]],1)+1)) &amp; LEFT(RIGHT(Table7[[#This Row],[PLAYERraw]],LEN(Table7[[#This Row],[PLAYERraw]])-(FIND(",",Table7[[#This Row],[PLAYERraw]])+1)),1)</f>
        <v>Pogue, A</v>
      </c>
      <c r="B637" t="str">
        <f>RIGHT(Table7[[#This Row],[PLAYERraw]],LEN(Table7[[#This Row],[PLAYERraw]])-(FIND(",",Table7[[#This Row],[PLAYERraw]])+1)) &amp; " " &amp; LEFT(Table7[[#This Row],[PLAYERraw]],(FIND(",",Table7[[#This Row],[PLAYERraw]],1)-1))</f>
        <v>Andrew Pogue</v>
      </c>
      <c r="C637" t="s">
        <v>340</v>
      </c>
    </row>
    <row r="638" spans="1:3" x14ac:dyDescent="0.25">
      <c r="A638" t="str">
        <f>LEFT(Table7[[#This Row],[PLAYERraw]],(FIND(",",Table7[[#This Row],[PLAYERraw]],1)+1)) &amp; LEFT(RIGHT(Table7[[#This Row],[PLAYERraw]],LEN(Table7[[#This Row],[PLAYERraw]])-(FIND(",",Table7[[#This Row],[PLAYERraw]])+1)),1)</f>
        <v>Porter, T</v>
      </c>
      <c r="B638" t="str">
        <f>RIGHT(Table7[[#This Row],[PLAYERraw]],LEN(Table7[[#This Row],[PLAYERraw]])-(FIND(",",Table7[[#This Row],[PLAYERraw]])+1)) &amp; " " &amp; LEFT(Table7[[#This Row],[PLAYERraw]],(FIND(",",Table7[[#This Row],[PLAYERraw]],1)-1))</f>
        <v>Tyler Porter</v>
      </c>
      <c r="C638" t="s">
        <v>1066</v>
      </c>
    </row>
    <row r="639" spans="1:3" x14ac:dyDescent="0.25">
      <c r="A639" t="str">
        <f>LEFT(Table7[[#This Row],[PLAYERraw]],(FIND(",",Table7[[#This Row],[PLAYERraw]],1)+1)) &amp; LEFT(RIGHT(Table7[[#This Row],[PLAYERraw]],LEN(Table7[[#This Row],[PLAYERraw]])-(FIND(",",Table7[[#This Row],[PLAYERraw]])+1)),1)</f>
        <v>Potter, T</v>
      </c>
      <c r="B639" t="str">
        <f>RIGHT(Table7[[#This Row],[PLAYERraw]],LEN(Table7[[#This Row],[PLAYERraw]])-(FIND(",",Table7[[#This Row],[PLAYERraw]])+1)) &amp; " " &amp; LEFT(Table7[[#This Row],[PLAYERraw]],(FIND(",",Table7[[#This Row],[PLAYERraw]],1)-1))</f>
        <v>Tyler Potter</v>
      </c>
      <c r="C639" t="s">
        <v>622</v>
      </c>
    </row>
    <row r="640" spans="1:3" x14ac:dyDescent="0.25">
      <c r="A640" t="str">
        <f>LEFT(Table7[[#This Row],[PLAYERraw]],(FIND(",",Table7[[#This Row],[PLAYERraw]],1)+1)) &amp; LEFT(RIGHT(Table7[[#This Row],[PLAYERraw]],LEN(Table7[[#This Row],[PLAYERraw]])-(FIND(",",Table7[[#This Row],[PLAYERraw]])+1)),1)</f>
        <v>Powell, J</v>
      </c>
      <c r="B640" t="str">
        <f>RIGHT(Table7[[#This Row],[PLAYERraw]],LEN(Table7[[#This Row],[PLAYERraw]])-(FIND(",",Table7[[#This Row],[PLAYERraw]])+1)) &amp; " " &amp; LEFT(Table7[[#This Row],[PLAYERraw]],(FIND(",",Table7[[#This Row],[PLAYERraw]],1)-1))</f>
        <v>Jordan Powell</v>
      </c>
      <c r="C640" t="s">
        <v>1554</v>
      </c>
    </row>
    <row r="641" spans="1:3" x14ac:dyDescent="0.25">
      <c r="A641" t="str">
        <f>LEFT(Table7[[#This Row],[PLAYERraw]],(FIND(",",Table7[[#This Row],[PLAYERraw]],1)+1)) &amp; LEFT(RIGHT(Table7[[#This Row],[PLAYERraw]],LEN(Table7[[#This Row],[PLAYERraw]])-(FIND(",",Table7[[#This Row],[PLAYERraw]])+1)),1)</f>
        <v>Powell, P</v>
      </c>
      <c r="B641" t="str">
        <f>RIGHT(Table7[[#This Row],[PLAYERraw]],LEN(Table7[[#This Row],[PLAYERraw]])-(FIND(",",Table7[[#This Row],[PLAYERraw]])+1)) &amp; " " &amp; LEFT(Table7[[#This Row],[PLAYERraw]],(FIND(",",Table7[[#This Row],[PLAYERraw]],1)-1))</f>
        <v>Peyton Powell</v>
      </c>
      <c r="C641" t="s">
        <v>181</v>
      </c>
    </row>
    <row r="642" spans="1:3" x14ac:dyDescent="0.25">
      <c r="A642" t="str">
        <f>LEFT(Table7[[#This Row],[PLAYERraw]],(FIND(",",Table7[[#This Row],[PLAYERraw]],1)+1)) &amp; LEFT(RIGHT(Table7[[#This Row],[PLAYERraw]],LEN(Table7[[#This Row],[PLAYERraw]])-(FIND(",",Table7[[#This Row],[PLAYERraw]])+1)),1)</f>
        <v>Preap, B</v>
      </c>
      <c r="B642" t="str">
        <f>RIGHT(Table7[[#This Row],[PLAYERraw]],LEN(Table7[[#This Row],[PLAYERraw]])-(FIND(",",Table7[[#This Row],[PLAYERraw]])+1)) &amp; " " &amp; LEFT(Table7[[#This Row],[PLAYERraw]],(FIND(",",Table7[[#This Row],[PLAYERraw]],1)-1))</f>
        <v>Bradlee Preap</v>
      </c>
      <c r="C642" t="s">
        <v>79</v>
      </c>
    </row>
    <row r="643" spans="1:3" x14ac:dyDescent="0.25">
      <c r="A643" t="str">
        <f>LEFT(Table7[[#This Row],[PLAYERraw]],(FIND(",",Table7[[#This Row],[PLAYERraw]],1)+1)) &amp; LEFT(RIGHT(Table7[[#This Row],[PLAYERraw]],LEN(Table7[[#This Row],[PLAYERraw]])-(FIND(",",Table7[[#This Row],[PLAYERraw]])+1)),1)</f>
        <v>Prewit, B</v>
      </c>
      <c r="B643" t="str">
        <f>RIGHT(Table7[[#This Row],[PLAYERraw]],LEN(Table7[[#This Row],[PLAYERraw]])-(FIND(",",Table7[[#This Row],[PLAYERraw]])+1)) &amp; " " &amp; LEFT(Table7[[#This Row],[PLAYERraw]],(FIND(",",Table7[[#This Row],[PLAYERraw]],1)-1))</f>
        <v>Brady Prewit</v>
      </c>
      <c r="C643" t="s">
        <v>1410</v>
      </c>
    </row>
    <row r="644" spans="1:3" x14ac:dyDescent="0.25">
      <c r="A644" t="str">
        <f>LEFT(Table7[[#This Row],[PLAYERraw]],(FIND(",",Table7[[#This Row],[PLAYERraw]],1)+1)) &amp; LEFT(RIGHT(Table7[[#This Row],[PLAYERraw]],LEN(Table7[[#This Row],[PLAYERraw]])-(FIND(",",Table7[[#This Row],[PLAYERraw]])+1)),1)</f>
        <v>Priester, B</v>
      </c>
      <c r="B644" t="str">
        <f>RIGHT(Table7[[#This Row],[PLAYERraw]],LEN(Table7[[#This Row],[PLAYERraw]])-(FIND(",",Table7[[#This Row],[PLAYERraw]])+1)) &amp; " " &amp; LEFT(Table7[[#This Row],[PLAYERraw]],(FIND(",",Table7[[#This Row],[PLAYERraw]],1)-1))</f>
        <v>Blaise Priester</v>
      </c>
      <c r="C644" t="s">
        <v>856</v>
      </c>
    </row>
    <row r="645" spans="1:3" x14ac:dyDescent="0.25">
      <c r="A645" t="str">
        <f>LEFT(Table7[[#This Row],[PLAYERraw]],(FIND(",",Table7[[#This Row],[PLAYERraw]],1)+1)) &amp; LEFT(RIGHT(Table7[[#This Row],[PLAYERraw]],LEN(Table7[[#This Row],[PLAYERraw]])-(FIND(",",Table7[[#This Row],[PLAYERraw]])+1)),1)</f>
        <v>Pron, A</v>
      </c>
      <c r="B645" t="str">
        <f>RIGHT(Table7[[#This Row],[PLAYERraw]],LEN(Table7[[#This Row],[PLAYERraw]])-(FIND(",",Table7[[#This Row],[PLAYERraw]])+1)) &amp; " " &amp; LEFT(Table7[[#This Row],[PLAYERraw]],(FIND(",",Table7[[#This Row],[PLAYERraw]],1)-1))</f>
        <v>Anthony Pron</v>
      </c>
      <c r="C645" t="s">
        <v>1557</v>
      </c>
    </row>
    <row r="646" spans="1:3" x14ac:dyDescent="0.25">
      <c r="A646" t="str">
        <f>LEFT(Table7[[#This Row],[PLAYERraw]],(FIND(",",Table7[[#This Row],[PLAYERraw]],1)+1)) &amp; LEFT(RIGHT(Table7[[#This Row],[PLAYERraw]],LEN(Table7[[#This Row],[PLAYERraw]])-(FIND(",",Table7[[#This Row],[PLAYERraw]])+1)),1)</f>
        <v>Propson, D</v>
      </c>
      <c r="B646" t="str">
        <f>RIGHT(Table7[[#This Row],[PLAYERraw]],LEN(Table7[[#This Row],[PLAYERraw]])-(FIND(",",Table7[[#This Row],[PLAYERraw]])+1)) &amp; " " &amp; LEFT(Table7[[#This Row],[PLAYERraw]],(FIND(",",Table7[[#This Row],[PLAYERraw]],1)-1))</f>
        <v>Doug Propson</v>
      </c>
      <c r="C646" t="s">
        <v>507</v>
      </c>
    </row>
    <row r="647" spans="1:3" x14ac:dyDescent="0.25">
      <c r="A647" t="str">
        <f>LEFT(Table7[[#This Row],[PLAYERraw]],(FIND(",",Table7[[#This Row],[PLAYERraw]],1)+1)) &amp; LEFT(RIGHT(Table7[[#This Row],[PLAYERraw]],LEN(Table7[[#This Row],[PLAYERraw]])-(FIND(",",Table7[[#This Row],[PLAYERraw]])+1)),1)</f>
        <v>Pruitt, D</v>
      </c>
      <c r="B647" t="str">
        <f>RIGHT(Table7[[#This Row],[PLAYERraw]],LEN(Table7[[#This Row],[PLAYERraw]])-(FIND(",",Table7[[#This Row],[PLAYERraw]])+1)) &amp; " " &amp; LEFT(Table7[[#This Row],[PLAYERraw]],(FIND(",",Table7[[#This Row],[PLAYERraw]],1)-1))</f>
        <v>Daniel Pruitt</v>
      </c>
      <c r="C647" t="s">
        <v>530</v>
      </c>
    </row>
    <row r="648" spans="1:3" x14ac:dyDescent="0.25">
      <c r="A648" t="str">
        <f>LEFT(Table7[[#This Row],[PLAYERraw]],(FIND(",",Table7[[#This Row],[PLAYERraw]],1)+1)) &amp; LEFT(RIGHT(Table7[[#This Row],[PLAYERraw]],LEN(Table7[[#This Row],[PLAYERraw]])-(FIND(",",Table7[[#This Row],[PLAYERraw]])+1)),1)</f>
        <v>Puk, O</v>
      </c>
      <c r="B648" t="str">
        <f>RIGHT(Table7[[#This Row],[PLAYERraw]],LEN(Table7[[#This Row],[PLAYERraw]])-(FIND(",",Table7[[#This Row],[PLAYERraw]])+1)) &amp; " " &amp; LEFT(Table7[[#This Row],[PLAYERraw]],(FIND(",",Table7[[#This Row],[PLAYERraw]],1)-1))</f>
        <v>Owen Puk</v>
      </c>
      <c r="C648" t="s">
        <v>1560</v>
      </c>
    </row>
    <row r="649" spans="1:3" x14ac:dyDescent="0.25">
      <c r="A649" s="5" t="str">
        <f>LEFT(Table7[[#This Row],[PLAYERraw]],(FIND(",",Table7[[#This Row],[PLAYERraw]],1)+1)) &amp; LEFT(RIGHT(Table7[[#This Row],[PLAYERraw]],LEN(Table7[[#This Row],[PLAYERraw]])-(FIND(",",Table7[[#This Row],[PLAYERraw]])+1)),1)</f>
        <v>Purser, D</v>
      </c>
      <c r="B649" t="str">
        <f>RIGHT(Table7[[#This Row],[PLAYERraw]],LEN(Table7[[#This Row],[PLAYERraw]])-(FIND(",",Table7[[#This Row],[PLAYERraw]])+1)) &amp; " " &amp; LEFT(Table7[[#This Row],[PLAYERraw]],(FIND(",",Table7[[#This Row],[PLAYERraw]],1)-1))</f>
        <v>Daxton Purser</v>
      </c>
      <c r="C649" t="s">
        <v>3111</v>
      </c>
    </row>
    <row r="650" spans="1:3" x14ac:dyDescent="0.25">
      <c r="A650" t="str">
        <f>LEFT(Table7[[#This Row],[PLAYERraw]],(FIND(",",Table7[[#This Row],[PLAYERraw]],1)+1)) &amp; LEFT(RIGHT(Table7[[#This Row],[PLAYERraw]],LEN(Table7[[#This Row],[PLAYERraw]])-(FIND(",",Table7[[#This Row],[PLAYERraw]])+1)),1)</f>
        <v>Pyatt, F</v>
      </c>
      <c r="B650" t="str">
        <f>RIGHT(Table7[[#This Row],[PLAYERraw]],LEN(Table7[[#This Row],[PLAYERraw]])-(FIND(",",Table7[[#This Row],[PLAYERraw]])+1)) &amp; " " &amp; LEFT(Table7[[#This Row],[PLAYERraw]],(FIND(",",Table7[[#This Row],[PLAYERraw]],1)-1))</f>
        <v>Fisher Pyatt</v>
      </c>
      <c r="C650" t="s">
        <v>1967</v>
      </c>
    </row>
    <row r="651" spans="1:3" x14ac:dyDescent="0.25">
      <c r="A651" t="str">
        <f>LEFT(Table7[[#This Row],[PLAYERraw]],(FIND(",",Table7[[#This Row],[PLAYERraw]],1)+1)) &amp; LEFT(RIGHT(Table7[[#This Row],[PLAYERraw]],LEN(Table7[[#This Row],[PLAYERraw]])-(FIND(",",Table7[[#This Row],[PLAYERraw]])+1)),1)</f>
        <v>Quinn, J</v>
      </c>
      <c r="B651" t="str">
        <f>RIGHT(Table7[[#This Row],[PLAYERraw]],LEN(Table7[[#This Row],[PLAYERraw]])-(FIND(",",Table7[[#This Row],[PLAYERraw]])+1)) &amp; " " &amp; LEFT(Table7[[#This Row],[PLAYERraw]],(FIND(",",Table7[[#This Row],[PLAYERraw]],1)-1))</f>
        <v>Jaidan Quinn</v>
      </c>
      <c r="C651" t="s">
        <v>1920</v>
      </c>
    </row>
    <row r="652" spans="1:3" x14ac:dyDescent="0.25">
      <c r="A652" t="str">
        <f>LEFT(Table7[[#This Row],[PLAYERraw]],(FIND(",",Table7[[#This Row],[PLAYERraw]],1)+1)) &amp; LEFT(RIGHT(Table7[[#This Row],[PLAYERraw]],LEN(Table7[[#This Row],[PLAYERraw]])-(FIND(",",Table7[[#This Row],[PLAYERraw]])+1)),1)</f>
        <v>Radtke, D</v>
      </c>
      <c r="B652" t="str">
        <f>RIGHT(Table7[[#This Row],[PLAYERraw]],LEN(Table7[[#This Row],[PLAYERraw]])-(FIND(",",Table7[[#This Row],[PLAYERraw]])+1)) &amp; " " &amp; LEFT(Table7[[#This Row],[PLAYERraw]],(FIND(",",Table7[[#This Row],[PLAYERraw]],1)-1))</f>
        <v>DJ Radtke</v>
      </c>
      <c r="C652" t="s">
        <v>1646</v>
      </c>
    </row>
    <row r="653" spans="1:3" x14ac:dyDescent="0.25">
      <c r="A653" t="str">
        <f>LEFT(Table7[[#This Row],[PLAYERraw]],(FIND(",",Table7[[#This Row],[PLAYERraw]],1)+1)) &amp; LEFT(RIGHT(Table7[[#This Row],[PLAYERraw]],LEN(Table7[[#This Row],[PLAYERraw]])-(FIND(",",Table7[[#This Row],[PLAYERraw]])+1)),1)</f>
        <v>Ramirez, A</v>
      </c>
      <c r="B653" t="str">
        <f>RIGHT(Table7[[#This Row],[PLAYERraw]],LEN(Table7[[#This Row],[PLAYERraw]])-(FIND(",",Table7[[#This Row],[PLAYERraw]])+1)) &amp; " " &amp; LEFT(Table7[[#This Row],[PLAYERraw]],(FIND(",",Table7[[#This Row],[PLAYERraw]],1)-1))</f>
        <v>Anthony Ramirez</v>
      </c>
      <c r="C653" t="s">
        <v>1486</v>
      </c>
    </row>
    <row r="654" spans="1:3" x14ac:dyDescent="0.25">
      <c r="A654" t="str">
        <f>LEFT(Table7[[#This Row],[PLAYERraw]],(FIND(",",Table7[[#This Row],[PLAYERraw]],1)+1)) &amp; LEFT(RIGHT(Table7[[#This Row],[PLAYERraw]],LEN(Table7[[#This Row],[PLAYERraw]])-(FIND(",",Table7[[#This Row],[PLAYERraw]])+1)),1)</f>
        <v>Ramirez, I</v>
      </c>
      <c r="B654" t="str">
        <f>RIGHT(Table7[[#This Row],[PLAYERraw]],LEN(Table7[[#This Row],[PLAYERraw]])-(FIND(",",Table7[[#This Row],[PLAYERraw]])+1)) &amp; " " &amp; LEFT(Table7[[#This Row],[PLAYERraw]],(FIND(",",Table7[[#This Row],[PLAYERraw]],1)-1))</f>
        <v>Isaac Ramirez</v>
      </c>
      <c r="C654" t="s">
        <v>275</v>
      </c>
    </row>
    <row r="655" spans="1:3" x14ac:dyDescent="0.25">
      <c r="A655" t="str">
        <f>LEFT(Table7[[#This Row],[PLAYERraw]],(FIND(",",Table7[[#This Row],[PLAYERraw]],1)+1)) &amp; LEFT(RIGHT(Table7[[#This Row],[PLAYERraw]],LEN(Table7[[#This Row],[PLAYERraw]])-(FIND(",",Table7[[#This Row],[PLAYERraw]])+1)),1)</f>
        <v>Rank, T</v>
      </c>
      <c r="B655" t="str">
        <f>RIGHT(Table7[[#This Row],[PLAYERraw]],LEN(Table7[[#This Row],[PLAYERraw]])-(FIND(",",Table7[[#This Row],[PLAYERraw]])+1)) &amp; " " &amp; LEFT(Table7[[#This Row],[PLAYERraw]],(FIND(",",Table7[[#This Row],[PLAYERraw]],1)-1))</f>
        <v>Treyton Rank</v>
      </c>
      <c r="C655" t="s">
        <v>1144</v>
      </c>
    </row>
    <row r="656" spans="1:3" x14ac:dyDescent="0.25">
      <c r="A656" t="str">
        <f>LEFT(Table7[[#This Row],[PLAYERraw]],(FIND(",",Table7[[#This Row],[PLAYERraw]],1)+1)) &amp; LEFT(RIGHT(Table7[[#This Row],[PLAYERraw]],LEN(Table7[[#This Row],[PLAYERraw]])-(FIND(",",Table7[[#This Row],[PLAYERraw]])+1)),1)</f>
        <v>Rantz, A</v>
      </c>
      <c r="B656" t="str">
        <f>RIGHT(Table7[[#This Row],[PLAYERraw]],LEN(Table7[[#This Row],[PLAYERraw]])-(FIND(",",Table7[[#This Row],[PLAYERraw]])+1)) &amp; " " &amp; LEFT(Table7[[#This Row],[PLAYERraw]],(FIND(",",Table7[[#This Row],[PLAYERraw]],1)-1))</f>
        <v>Andrew Rantz</v>
      </c>
      <c r="C656" t="s">
        <v>1597</v>
      </c>
    </row>
    <row r="657" spans="1:3" x14ac:dyDescent="0.25">
      <c r="A657" t="str">
        <f>LEFT(Table7[[#This Row],[PLAYERraw]],(FIND(",",Table7[[#This Row],[PLAYERraw]],1)+1)) &amp; LEFT(RIGHT(Table7[[#This Row],[PLAYERraw]],LEN(Table7[[#This Row],[PLAYERraw]])-(FIND(",",Table7[[#This Row],[PLAYERraw]])+1)),1)</f>
        <v>Rauch, J</v>
      </c>
      <c r="B657" t="str">
        <f>RIGHT(Table7[[#This Row],[PLAYERraw]],LEN(Table7[[#This Row],[PLAYERraw]])-(FIND(",",Table7[[#This Row],[PLAYERraw]])+1)) &amp; " " &amp; LEFT(Table7[[#This Row],[PLAYERraw]],(FIND(",",Table7[[#This Row],[PLAYERraw]],1)-1))</f>
        <v>Jorden Rauch</v>
      </c>
      <c r="C657" t="s">
        <v>169</v>
      </c>
    </row>
    <row r="658" spans="1:3" x14ac:dyDescent="0.25">
      <c r="A658" t="str">
        <f>LEFT(Table7[[#This Row],[PLAYERraw]],(FIND(",",Table7[[#This Row],[PLAYERraw]],1)+1)) &amp; LEFT(RIGHT(Table7[[#This Row],[PLAYERraw]],LEN(Table7[[#This Row],[PLAYERraw]])-(FIND(",",Table7[[#This Row],[PLAYERraw]])+1)),1)</f>
        <v>Reagan, M</v>
      </c>
      <c r="B658" t="str">
        <f>RIGHT(Table7[[#This Row],[PLAYERraw]],LEN(Table7[[#This Row],[PLAYERraw]])-(FIND(",",Table7[[#This Row],[PLAYERraw]])+1)) &amp; " " &amp; LEFT(Table7[[#This Row],[PLAYERraw]],(FIND(",",Table7[[#This Row],[PLAYERraw]],1)-1))</f>
        <v>Michael Reagan</v>
      </c>
      <c r="C658" t="s">
        <v>1648</v>
      </c>
    </row>
    <row r="659" spans="1:3" x14ac:dyDescent="0.25">
      <c r="A659" t="str">
        <f>LEFT(Table7[[#This Row],[PLAYERraw]],(FIND(",",Table7[[#This Row],[PLAYERraw]],1)+1)) &amp; LEFT(RIGHT(Table7[[#This Row],[PLAYERraw]],LEN(Table7[[#This Row],[PLAYERraw]])-(FIND(",",Table7[[#This Row],[PLAYERraw]])+1)),1)</f>
        <v>Rector, N</v>
      </c>
      <c r="B659" t="str">
        <f>RIGHT(Table7[[#This Row],[PLAYERraw]],LEN(Table7[[#This Row],[PLAYERraw]])-(FIND(",",Table7[[#This Row],[PLAYERraw]])+1)) &amp; " " &amp; LEFT(Table7[[#This Row],[PLAYERraw]],(FIND(",",Table7[[#This Row],[PLAYERraw]],1)-1))</f>
        <v>Nicholas Rector</v>
      </c>
      <c r="C659" t="s">
        <v>933</v>
      </c>
    </row>
    <row r="660" spans="1:3" x14ac:dyDescent="0.25">
      <c r="A660" t="str">
        <f>LEFT(Table7[[#This Row],[PLAYERraw]],(FIND(",",Table7[[#This Row],[PLAYERraw]],1)+1)) &amp; LEFT(RIGHT(Table7[[#This Row],[PLAYERraw]],LEN(Table7[[#This Row],[PLAYERraw]])-(FIND(",",Table7[[#This Row],[PLAYERraw]])+1)),1)</f>
        <v>Reddick, T</v>
      </c>
      <c r="B660" t="str">
        <f>RIGHT(Table7[[#This Row],[PLAYERraw]],LEN(Table7[[#This Row],[PLAYERraw]])-(FIND(",",Table7[[#This Row],[PLAYERraw]])+1)) &amp; " " &amp; LEFT(Table7[[#This Row],[PLAYERraw]],(FIND(",",Table7[[#This Row],[PLAYERraw]],1)-1))</f>
        <v>Trent Reddick</v>
      </c>
      <c r="C660" t="s">
        <v>1563</v>
      </c>
    </row>
    <row r="661" spans="1:3" x14ac:dyDescent="0.25">
      <c r="A661" t="str">
        <f>LEFT(Table7[[#This Row],[PLAYERraw]],(FIND(",",Table7[[#This Row],[PLAYERraw]],1)+1)) &amp; LEFT(RIGHT(Table7[[#This Row],[PLAYERraw]],LEN(Table7[[#This Row],[PLAYERraw]])-(FIND(",",Table7[[#This Row],[PLAYERraw]])+1)),1)</f>
        <v>Redmond, M</v>
      </c>
      <c r="B661" t="str">
        <f>RIGHT(Table7[[#This Row],[PLAYERraw]],LEN(Table7[[#This Row],[PLAYERraw]])-(FIND(",",Table7[[#This Row],[PLAYERraw]])+1)) &amp; " " &amp; LEFT(Table7[[#This Row],[PLAYERraw]],(FIND(",",Table7[[#This Row],[PLAYERraw]],1)-1))</f>
        <v>Mookie Redmond</v>
      </c>
      <c r="C661" t="s">
        <v>184</v>
      </c>
    </row>
    <row r="662" spans="1:3" x14ac:dyDescent="0.25">
      <c r="A662" t="str">
        <f>LEFT(Table7[[#This Row],[PLAYERraw]],(FIND(",",Table7[[#This Row],[PLAYERraw]],1)+1)) &amp; LEFT(RIGHT(Table7[[#This Row],[PLAYERraw]],LEN(Table7[[#This Row],[PLAYERraw]])-(FIND(",",Table7[[#This Row],[PLAYERraw]])+1)),1)</f>
        <v>Reeth, R</v>
      </c>
      <c r="B662" t="str">
        <f>RIGHT(Table7[[#This Row],[PLAYERraw]],LEN(Table7[[#This Row],[PLAYERraw]])-(FIND(",",Table7[[#This Row],[PLAYERraw]])+1)) &amp; " " &amp; LEFT(Table7[[#This Row],[PLAYERraw]],(FIND(",",Table7[[#This Row],[PLAYERraw]],1)-1))</f>
        <v>Ricky Reeth</v>
      </c>
      <c r="C662" t="s">
        <v>839</v>
      </c>
    </row>
    <row r="663" spans="1:3" x14ac:dyDescent="0.25">
      <c r="A663" t="str">
        <f>LEFT(Table7[[#This Row],[PLAYERraw]],(FIND(",",Table7[[#This Row],[PLAYERraw]],1)+1)) &amp; LEFT(RIGHT(Table7[[#This Row],[PLAYERraw]],LEN(Table7[[#This Row],[PLAYERraw]])-(FIND(",",Table7[[#This Row],[PLAYERraw]])+1)),1)</f>
        <v>Reeve, T</v>
      </c>
      <c r="B663" t="str">
        <f>RIGHT(Table7[[#This Row],[PLAYERraw]],LEN(Table7[[#This Row],[PLAYERraw]])-(FIND(",",Table7[[#This Row],[PLAYERraw]])+1)) &amp; " " &amp; LEFT(Table7[[#This Row],[PLAYERraw]],(FIND(",",Table7[[#This Row],[PLAYERraw]],1)-1))</f>
        <v>Timmy Reeve</v>
      </c>
      <c r="C663" t="s">
        <v>1116</v>
      </c>
    </row>
    <row r="664" spans="1:3" x14ac:dyDescent="0.25">
      <c r="A664" t="str">
        <f>LEFT(Table7[[#This Row],[PLAYERraw]],(FIND(",",Table7[[#This Row],[PLAYERraw]],1)+1)) &amp; LEFT(RIGHT(Table7[[#This Row],[PLAYERraw]],LEN(Table7[[#This Row],[PLAYERraw]])-(FIND(",",Table7[[#This Row],[PLAYERraw]])+1)),1)</f>
        <v>Regino, N</v>
      </c>
      <c r="B664" t="str">
        <f>RIGHT(Table7[[#This Row],[PLAYERraw]],LEN(Table7[[#This Row],[PLAYERraw]])-(FIND(",",Table7[[#This Row],[PLAYERraw]])+1)) &amp; " " &amp; LEFT(Table7[[#This Row],[PLAYERraw]],(FIND(",",Table7[[#This Row],[PLAYERraw]],1)-1))</f>
        <v>Nico Regino</v>
      </c>
      <c r="C664" t="s">
        <v>1279</v>
      </c>
    </row>
    <row r="665" spans="1:3" x14ac:dyDescent="0.25">
      <c r="A665" t="str">
        <f>LEFT(Table7[[#This Row],[PLAYERraw]],(FIND(",",Table7[[#This Row],[PLAYERraw]],1)+1)) &amp; LEFT(RIGHT(Table7[[#This Row],[PLAYERraw]],LEN(Table7[[#This Row],[PLAYERraw]])-(FIND(",",Table7[[#This Row],[PLAYERraw]])+1)),1)</f>
        <v>Reid, J</v>
      </c>
      <c r="B665" t="str">
        <f>RIGHT(Table7[[#This Row],[PLAYERraw]],LEN(Table7[[#This Row],[PLAYERraw]])-(FIND(",",Table7[[#This Row],[PLAYERraw]])+1)) &amp; " " &amp; LEFT(Table7[[#This Row],[PLAYERraw]],(FIND(",",Table7[[#This Row],[PLAYERraw]],1)-1))</f>
        <v>Jackson Reid</v>
      </c>
      <c r="C665" t="s">
        <v>936</v>
      </c>
    </row>
    <row r="666" spans="1:3" x14ac:dyDescent="0.25">
      <c r="A666" t="str">
        <f>LEFT(Table7[[#This Row],[PLAYERraw]],(FIND(",",Table7[[#This Row],[PLAYERraw]],1)+1)) &amp; LEFT(RIGHT(Table7[[#This Row],[PLAYERraw]],LEN(Table7[[#This Row],[PLAYERraw]])-(FIND(",",Table7[[#This Row],[PLAYERraw]])+1)),1)</f>
        <v>Renne, D</v>
      </c>
      <c r="B666" t="str">
        <f>RIGHT(Table7[[#This Row],[PLAYERraw]],LEN(Table7[[#This Row],[PLAYERraw]])-(FIND(",",Table7[[#This Row],[PLAYERraw]])+1)) &amp; " " &amp; LEFT(Table7[[#This Row],[PLAYERraw]],(FIND(",",Table7[[#This Row],[PLAYERraw]],1)-1))</f>
        <v>Dalton Renne</v>
      </c>
      <c r="C666" t="s">
        <v>1822</v>
      </c>
    </row>
    <row r="667" spans="1:3" x14ac:dyDescent="0.25">
      <c r="A667" t="str">
        <f>LEFT(Table7[[#This Row],[PLAYERraw]],(FIND(",",Table7[[#This Row],[PLAYERraw]],1)+1)) &amp; LEFT(RIGHT(Table7[[#This Row],[PLAYERraw]],LEN(Table7[[#This Row],[PLAYERraw]])-(FIND(",",Table7[[#This Row],[PLAYERraw]])+1)),1)</f>
        <v>Retz, W</v>
      </c>
      <c r="B667" t="str">
        <f>RIGHT(Table7[[#This Row],[PLAYERraw]],LEN(Table7[[#This Row],[PLAYERraw]])-(FIND(",",Table7[[#This Row],[PLAYERraw]])+1)) &amp; " " &amp; LEFT(Table7[[#This Row],[PLAYERraw]],(FIND(",",Table7[[#This Row],[PLAYERraw]],1)-1))</f>
        <v>Walker Retz</v>
      </c>
      <c r="C667" t="s">
        <v>252</v>
      </c>
    </row>
    <row r="668" spans="1:3" x14ac:dyDescent="0.25">
      <c r="A668" t="str">
        <f>LEFT(Table7[[#This Row],[PLAYERraw]],(FIND(",",Table7[[#This Row],[PLAYERraw]],1)+1)) &amp; LEFT(RIGHT(Table7[[#This Row],[PLAYERraw]],LEN(Table7[[#This Row],[PLAYERraw]])-(FIND(",",Table7[[#This Row],[PLAYERraw]])+1)),1)</f>
        <v>Reuter, C</v>
      </c>
      <c r="B668" t="str">
        <f>RIGHT(Table7[[#This Row],[PLAYERraw]],LEN(Table7[[#This Row],[PLAYERraw]])-(FIND(",",Table7[[#This Row],[PLAYERraw]])+1)) &amp; " " &amp; LEFT(Table7[[#This Row],[PLAYERraw]],(FIND(",",Table7[[#This Row],[PLAYERraw]],1)-1))</f>
        <v>Collin Reuter</v>
      </c>
      <c r="C668" t="s">
        <v>1661</v>
      </c>
    </row>
    <row r="669" spans="1:3" x14ac:dyDescent="0.25">
      <c r="A669" s="5" t="str">
        <f>LEFT(Table7[[#This Row],[PLAYERraw]],(FIND(",",Table7[[#This Row],[PLAYERraw]],1)+1)) &amp; LEFT(RIGHT(Table7[[#This Row],[PLAYERraw]],LEN(Table7[[#This Row],[PLAYERraw]])-(FIND(",",Table7[[#This Row],[PLAYERraw]])+1)),1)</f>
        <v>Reyes, D</v>
      </c>
      <c r="B669" t="str">
        <f>RIGHT(Table7[[#This Row],[PLAYERraw]],LEN(Table7[[#This Row],[PLAYERraw]])-(FIND(",",Table7[[#This Row],[PLAYERraw]])+1)) &amp; " " &amp; LEFT(Table7[[#This Row],[PLAYERraw]],(FIND(",",Table7[[#This Row],[PLAYERraw]],1)-1))</f>
        <v>Daylen Reyes</v>
      </c>
      <c r="C669" t="s">
        <v>3181</v>
      </c>
    </row>
    <row r="670" spans="1:3" x14ac:dyDescent="0.25">
      <c r="A670" t="str">
        <f>LEFT(Table7[[#This Row],[PLAYERraw]],(FIND(",",Table7[[#This Row],[PLAYERraw]],1)+1)) &amp; LEFT(RIGHT(Table7[[#This Row],[PLAYERraw]],LEN(Table7[[#This Row],[PLAYERraw]])-(FIND(",",Table7[[#This Row],[PLAYERraw]])+1)),1)</f>
        <v>Reynolds, R</v>
      </c>
      <c r="B670" t="str">
        <f>RIGHT(Table7[[#This Row],[PLAYERraw]],LEN(Table7[[#This Row],[PLAYERraw]])-(FIND(",",Table7[[#This Row],[PLAYERraw]])+1)) &amp; " " &amp; LEFT(Table7[[#This Row],[PLAYERraw]],(FIND(",",Table7[[#This Row],[PLAYERraw]],1)-1))</f>
        <v>Ryan Reynolds</v>
      </c>
      <c r="C670" t="s">
        <v>1119</v>
      </c>
    </row>
    <row r="671" spans="1:3" x14ac:dyDescent="0.25">
      <c r="A671" t="str">
        <f>LEFT(Table7[[#This Row],[PLAYERraw]],(FIND(",",Table7[[#This Row],[PLAYERraw]],1)+1)) &amp; LEFT(RIGHT(Table7[[#This Row],[PLAYERraw]],LEN(Table7[[#This Row],[PLAYERraw]])-(FIND(",",Table7[[#This Row],[PLAYERraw]])+1)),1)</f>
        <v>Rice, Z</v>
      </c>
      <c r="B671" t="str">
        <f>RIGHT(Table7[[#This Row],[PLAYERraw]],LEN(Table7[[#This Row],[PLAYERraw]])-(FIND(",",Table7[[#This Row],[PLAYERraw]])+1)) &amp; " " &amp; LEFT(Table7[[#This Row],[PLAYERraw]],(FIND(",",Table7[[#This Row],[PLAYERraw]],1)-1))</f>
        <v>Zac Rice</v>
      </c>
      <c r="C671" t="s">
        <v>892</v>
      </c>
    </row>
    <row r="672" spans="1:3" x14ac:dyDescent="0.25">
      <c r="A672" t="str">
        <f>LEFT(Table7[[#This Row],[PLAYERraw]],(FIND(",",Table7[[#This Row],[PLAYERraw]],1)+1)) &amp; LEFT(RIGHT(Table7[[#This Row],[PLAYERraw]],LEN(Table7[[#This Row],[PLAYERraw]])-(FIND(",",Table7[[#This Row],[PLAYERraw]])+1)),1)</f>
        <v>Richardson, N</v>
      </c>
      <c r="B672" t="str">
        <f>RIGHT(Table7[[#This Row],[PLAYERraw]],LEN(Table7[[#This Row],[PLAYERraw]])-(FIND(",",Table7[[#This Row],[PLAYERraw]])+1)) &amp; " " &amp; LEFT(Table7[[#This Row],[PLAYERraw]],(FIND(",",Table7[[#This Row],[PLAYERraw]],1)-1))</f>
        <v>Noah Richardson</v>
      </c>
      <c r="C672" t="s">
        <v>1922</v>
      </c>
    </row>
    <row r="673" spans="1:3" x14ac:dyDescent="0.25">
      <c r="A673" t="str">
        <f>LEFT(Table7[[#This Row],[PLAYERraw]],(FIND(",",Table7[[#This Row],[PLAYERraw]],1)+1)) &amp; LEFT(RIGHT(Table7[[#This Row],[PLAYERraw]],LEN(Table7[[#This Row],[PLAYERraw]])-(FIND(",",Table7[[#This Row],[PLAYERraw]])+1)),1)</f>
        <v>Richartz, B</v>
      </c>
      <c r="B673" t="str">
        <f>RIGHT(Table7[[#This Row],[PLAYERraw]],LEN(Table7[[#This Row],[PLAYERraw]])-(FIND(",",Table7[[#This Row],[PLAYERraw]])+1)) &amp; " " &amp; LEFT(Table7[[#This Row],[PLAYERraw]],(FIND(",",Table7[[#This Row],[PLAYERraw]],1)-1))</f>
        <v>Brigs Richartz</v>
      </c>
      <c r="C673" t="s">
        <v>306</v>
      </c>
    </row>
    <row r="674" spans="1:3" x14ac:dyDescent="0.25">
      <c r="A674" t="str">
        <f>LEFT(Table7[[#This Row],[PLAYERraw]],(FIND(",",Table7[[#This Row],[PLAYERraw]],1)+1)) &amp; LEFT(RIGHT(Table7[[#This Row],[PLAYERraw]],LEN(Table7[[#This Row],[PLAYERraw]])-(FIND(",",Table7[[#This Row],[PLAYERraw]])+1)),1)</f>
        <v>Richter, B</v>
      </c>
      <c r="B674" t="str">
        <f>RIGHT(Table7[[#This Row],[PLAYERraw]],LEN(Table7[[#This Row],[PLAYERraw]])-(FIND(",",Table7[[#This Row],[PLAYERraw]])+1)) &amp; " " &amp; LEFT(Table7[[#This Row],[PLAYERraw]],(FIND(",",Table7[[#This Row],[PLAYERraw]],1)-1))</f>
        <v>Bryce Richter</v>
      </c>
      <c r="C674" t="s">
        <v>1121</v>
      </c>
    </row>
    <row r="675" spans="1:3" x14ac:dyDescent="0.25">
      <c r="A675" s="5" t="str">
        <f>LEFT(Table7[[#This Row],[PLAYERraw]],(FIND(",",Table7[[#This Row],[PLAYERraw]],1)+1)) &amp; LEFT(RIGHT(Table7[[#This Row],[PLAYERraw]],LEN(Table7[[#This Row],[PLAYERraw]])-(FIND(",",Table7[[#This Row],[PLAYERraw]])+1)),1)</f>
        <v>Rios, A</v>
      </c>
      <c r="B675" t="str">
        <f>RIGHT(Table7[[#This Row],[PLAYERraw]],LEN(Table7[[#This Row],[PLAYERraw]])-(FIND(",",Table7[[#This Row],[PLAYERraw]])+1)) &amp; " " &amp; LEFT(Table7[[#This Row],[PLAYERraw]],(FIND(",",Table7[[#This Row],[PLAYERraw]],1)-1))</f>
        <v>Alberto Rios</v>
      </c>
      <c r="C675" t="s">
        <v>3178</v>
      </c>
    </row>
    <row r="676" spans="1:3" x14ac:dyDescent="0.25">
      <c r="A676" t="str">
        <f>LEFT(Table7[[#This Row],[PLAYERraw]],(FIND(",",Table7[[#This Row],[PLAYERraw]],1)+1)) &amp; LEFT(RIGHT(Table7[[#This Row],[PLAYERraw]],LEN(Table7[[#This Row],[PLAYERraw]])-(FIND(",",Table7[[#This Row],[PLAYERraw]])+1)),1)</f>
        <v>Rispoli, N</v>
      </c>
      <c r="B676" t="str">
        <f>RIGHT(Table7[[#This Row],[PLAYERraw]],LEN(Table7[[#This Row],[PLAYERraw]])-(FIND(",",Table7[[#This Row],[PLAYERraw]])+1)) &amp; " " &amp; LEFT(Table7[[#This Row],[PLAYERraw]],(FIND(",",Table7[[#This Row],[PLAYERraw]],1)-1))</f>
        <v>Nick Rispoli</v>
      </c>
      <c r="C676" t="s">
        <v>735</v>
      </c>
    </row>
    <row r="677" spans="1:3" x14ac:dyDescent="0.25">
      <c r="A677" t="str">
        <f>LEFT(Table7[[#This Row],[PLAYERraw]],(FIND(",",Table7[[#This Row],[PLAYERraw]],1)+1)) &amp; LEFT(RIGHT(Table7[[#This Row],[PLAYERraw]],LEN(Table7[[#This Row],[PLAYERraw]])-(FIND(",",Table7[[#This Row],[PLAYERraw]])+1)),1)</f>
        <v>Ritzer, A</v>
      </c>
      <c r="B677" t="str">
        <f>RIGHT(Table7[[#This Row],[PLAYERraw]],LEN(Table7[[#This Row],[PLAYERraw]])-(FIND(",",Table7[[#This Row],[PLAYERraw]])+1)) &amp; " " &amp; LEFT(Table7[[#This Row],[PLAYERraw]],(FIND(",",Table7[[#This Row],[PLAYERraw]],1)-1))</f>
        <v>Alex Ritzer</v>
      </c>
      <c r="C677" t="s">
        <v>1270</v>
      </c>
    </row>
    <row r="678" spans="1:3" x14ac:dyDescent="0.25">
      <c r="A678" t="str">
        <f>LEFT(Table7[[#This Row],[PLAYERraw]],(FIND(",",Table7[[#This Row],[PLAYERraw]],1)+1)) &amp; LEFT(RIGHT(Table7[[#This Row],[PLAYERraw]],LEN(Table7[[#This Row],[PLAYERraw]])-(FIND(",",Table7[[#This Row],[PLAYERraw]])+1)),1)</f>
        <v>Rivas, A</v>
      </c>
      <c r="B678" t="str">
        <f>RIGHT(Table7[[#This Row],[PLAYERraw]],LEN(Table7[[#This Row],[PLAYERraw]])-(FIND(",",Table7[[#This Row],[PLAYERraw]])+1)) &amp; " " &amp; LEFT(Table7[[#This Row],[PLAYERraw]],(FIND(",",Table7[[#This Row],[PLAYERraw]],1)-1))</f>
        <v>Andrew Rivas</v>
      </c>
      <c r="C678" t="s">
        <v>375</v>
      </c>
    </row>
    <row r="679" spans="1:3" x14ac:dyDescent="0.25">
      <c r="A679" t="str">
        <f>LEFT(Table7[[#This Row],[PLAYERraw]],(FIND(",",Table7[[#This Row],[PLAYERraw]],1)+1)) &amp; LEFT(RIGHT(Table7[[#This Row],[PLAYERraw]],LEN(Table7[[#This Row],[PLAYERraw]])-(FIND(",",Table7[[#This Row],[PLAYERraw]])+1)),1)</f>
        <v>Rivas, X</v>
      </c>
      <c r="B679" t="str">
        <f>RIGHT(Table7[[#This Row],[PLAYERraw]],LEN(Table7[[#This Row],[PLAYERraw]])-(FIND(",",Table7[[#This Row],[PLAYERraw]])+1)) &amp; " " &amp; LEFT(Table7[[#This Row],[PLAYERraw]],(FIND(",",Table7[[#This Row],[PLAYERraw]],1)-1))</f>
        <v>Xavier Rivas</v>
      </c>
      <c r="C679" t="s">
        <v>1824</v>
      </c>
    </row>
    <row r="680" spans="1:3" x14ac:dyDescent="0.25">
      <c r="A680" t="str">
        <f>LEFT(Table7[[#This Row],[PLAYERraw]],(FIND(",",Table7[[#This Row],[PLAYERraw]],1)+1)) &amp; LEFT(RIGHT(Table7[[#This Row],[PLAYERraw]],LEN(Table7[[#This Row],[PLAYERraw]])-(FIND(",",Table7[[#This Row],[PLAYERraw]])+1)),1)</f>
        <v>Rivera, C</v>
      </c>
      <c r="B680" t="str">
        <f>RIGHT(Table7[[#This Row],[PLAYERraw]],LEN(Table7[[#This Row],[PLAYERraw]])-(FIND(",",Table7[[#This Row],[PLAYERraw]])+1)) &amp; " " &amp; LEFT(Table7[[#This Row],[PLAYERraw]],(FIND(",",Table7[[#This Row],[PLAYERraw]],1)-1))</f>
        <v>Christian Rivera</v>
      </c>
      <c r="C680" t="s">
        <v>1049</v>
      </c>
    </row>
    <row r="681" spans="1:3" x14ac:dyDescent="0.25">
      <c r="A681" t="str">
        <f>LEFT(Table7[[#This Row],[PLAYERraw]],(FIND(",",Table7[[#This Row],[PLAYERraw]],1)+1)) &amp; LEFT(RIGHT(Table7[[#This Row],[PLAYERraw]],LEN(Table7[[#This Row],[PLAYERraw]])-(FIND(",",Table7[[#This Row],[PLAYERraw]])+1)),1)</f>
        <v>Rivera, R</v>
      </c>
      <c r="B681" t="str">
        <f>RIGHT(Table7[[#This Row],[PLAYERraw]],LEN(Table7[[#This Row],[PLAYERraw]])-(FIND(",",Table7[[#This Row],[PLAYERraw]])+1)) &amp; " " &amp; LEFT(Table7[[#This Row],[PLAYERraw]],(FIND(",",Table7[[#This Row],[PLAYERraw]],1)-1))</f>
        <v>Reagan Rivera</v>
      </c>
      <c r="C681" t="s">
        <v>737</v>
      </c>
    </row>
    <row r="682" spans="1:3" x14ac:dyDescent="0.25">
      <c r="A682" t="str">
        <f>LEFT(Table7[[#This Row],[PLAYERraw]],(FIND(",",Table7[[#This Row],[PLAYERraw]],1)+1)) &amp; LEFT(RIGHT(Table7[[#This Row],[PLAYERraw]],LEN(Table7[[#This Row],[PLAYERraw]])-(FIND(",",Table7[[#This Row],[PLAYERraw]])+1)),1)</f>
        <v>Roberts, K</v>
      </c>
      <c r="B682" t="str">
        <f>RIGHT(Table7[[#This Row],[PLAYERraw]],LEN(Table7[[#This Row],[PLAYERraw]])-(FIND(",",Table7[[#This Row],[PLAYERraw]])+1)) &amp; " " &amp; LEFT(Table7[[#This Row],[PLAYERraw]],(FIND(",",Table7[[#This Row],[PLAYERraw]],1)-1))</f>
        <v>Kai Roberts</v>
      </c>
      <c r="C682" t="s">
        <v>1157</v>
      </c>
    </row>
    <row r="683" spans="1:3" x14ac:dyDescent="0.25">
      <c r="A683" t="str">
        <f>LEFT(Table7[[#This Row],[PLAYERraw]],(FIND(",",Table7[[#This Row],[PLAYERraw]],1)+1)) &amp; LEFT(RIGHT(Table7[[#This Row],[PLAYERraw]],LEN(Table7[[#This Row],[PLAYERraw]])-(FIND(",",Table7[[#This Row],[PLAYERraw]])+1)),1)</f>
        <v>Robertson, D</v>
      </c>
      <c r="B683" t="str">
        <f>RIGHT(Table7[[#This Row],[PLAYERraw]],LEN(Table7[[#This Row],[PLAYERraw]])-(FIND(",",Table7[[#This Row],[PLAYERraw]])+1)) &amp; " " &amp; LEFT(Table7[[#This Row],[PLAYERraw]],(FIND(",",Table7[[#This Row],[PLAYERraw]],1)-1))</f>
        <v>Dylan Robertson</v>
      </c>
      <c r="C683" t="s">
        <v>1353</v>
      </c>
    </row>
    <row r="684" spans="1:3" x14ac:dyDescent="0.25">
      <c r="A684" t="str">
        <f>LEFT(Table7[[#This Row],[PLAYERraw]],(FIND(",",Table7[[#This Row],[PLAYERraw]],1)+1)) &amp; LEFT(RIGHT(Table7[[#This Row],[PLAYERraw]],LEN(Table7[[#This Row],[PLAYERraw]])-(FIND(",",Table7[[#This Row],[PLAYERraw]])+1)),1)</f>
        <v>Robinson, C</v>
      </c>
      <c r="B684" t="str">
        <f>RIGHT(Table7[[#This Row],[PLAYERraw]],LEN(Table7[[#This Row],[PLAYERraw]])-(FIND(",",Table7[[#This Row],[PLAYERraw]])+1)) &amp; " " &amp; LEFT(Table7[[#This Row],[PLAYERraw]],(FIND(",",Table7[[#This Row],[PLAYERraw]],1)-1))</f>
        <v>Cooper Robinson</v>
      </c>
      <c r="C684" t="s">
        <v>1825</v>
      </c>
    </row>
    <row r="685" spans="1:3" x14ac:dyDescent="0.25">
      <c r="A685" t="str">
        <f>LEFT(Table7[[#This Row],[PLAYERraw]],(FIND(",",Table7[[#This Row],[PLAYERraw]],1)+1)) &amp; LEFT(RIGHT(Table7[[#This Row],[PLAYERraw]],LEN(Table7[[#This Row],[PLAYERraw]])-(FIND(",",Table7[[#This Row],[PLAYERraw]])+1)),1)</f>
        <v>Robinson, J</v>
      </c>
      <c r="B685" t="str">
        <f>RIGHT(Table7[[#This Row],[PLAYERraw]],LEN(Table7[[#This Row],[PLAYERraw]])-(FIND(",",Table7[[#This Row],[PLAYERraw]])+1)) &amp; " " &amp; LEFT(Table7[[#This Row],[PLAYERraw]],(FIND(",",Table7[[#This Row],[PLAYERraw]],1)-1))</f>
        <v>Joshua Robinson</v>
      </c>
      <c r="C685" t="s">
        <v>308</v>
      </c>
    </row>
    <row r="686" spans="1:3" x14ac:dyDescent="0.25">
      <c r="A686" t="str">
        <f>LEFT(Table7[[#This Row],[PLAYERraw]],(FIND(",",Table7[[#This Row],[PLAYERraw]],1)+1)) &amp; LEFT(RIGHT(Table7[[#This Row],[PLAYERraw]],LEN(Table7[[#This Row],[PLAYERraw]])-(FIND(",",Table7[[#This Row],[PLAYERraw]])+1)),1)</f>
        <v>Rodabaugh, R</v>
      </c>
      <c r="B686" t="str">
        <f>RIGHT(Table7[[#This Row],[PLAYERraw]],LEN(Table7[[#This Row],[PLAYERraw]])-(FIND(",",Table7[[#This Row],[PLAYERraw]])+1)) &amp; " " &amp; LEFT(Table7[[#This Row],[PLAYERraw]],(FIND(",",Table7[[#This Row],[PLAYERraw]],1)-1))</f>
        <v>Reece Rodabaugh</v>
      </c>
      <c r="C686" t="s">
        <v>739</v>
      </c>
    </row>
    <row r="687" spans="1:3" x14ac:dyDescent="0.25">
      <c r="A687" s="5" t="str">
        <f>LEFT(Table7[[#This Row],[PLAYERraw]],(FIND(",",Table7[[#This Row],[PLAYERraw]],1)+1)) &amp; LEFT(RIGHT(Table7[[#This Row],[PLAYERraw]],LEN(Table7[[#This Row],[PLAYERraw]])-(FIND(",",Table7[[#This Row],[PLAYERraw]])+1)),1)</f>
        <v>Rodriguez, D</v>
      </c>
      <c r="B687" t="str">
        <f>RIGHT(Table7[[#This Row],[PLAYERraw]],LEN(Table7[[#This Row],[PLAYERraw]])-(FIND(",",Table7[[#This Row],[PLAYERraw]])+1)) &amp; " " &amp; LEFT(Table7[[#This Row],[PLAYERraw]],(FIND(",",Table7[[#This Row],[PLAYERraw]],1)-1))</f>
        <v>David Rodriguez</v>
      </c>
      <c r="C687" t="s">
        <v>3129</v>
      </c>
    </row>
    <row r="688" spans="1:3" x14ac:dyDescent="0.25">
      <c r="A688" t="str">
        <f>LEFT(Table7[[#This Row],[PLAYERraw]],(FIND(",",Table7[[#This Row],[PLAYERraw]],1)+1)) &amp; LEFT(RIGHT(Table7[[#This Row],[PLAYERraw]],LEN(Table7[[#This Row],[PLAYERraw]])-(FIND(",",Table7[[#This Row],[PLAYERraw]])+1)),1)</f>
        <v>Rogers, J</v>
      </c>
      <c r="B688" t="str">
        <f>RIGHT(Table7[[#This Row],[PLAYERraw]],LEN(Table7[[#This Row],[PLAYERraw]])-(FIND(",",Table7[[#This Row],[PLAYERraw]])+1)) &amp; " " &amp; LEFT(Table7[[#This Row],[PLAYERraw]],(FIND(",",Table7[[#This Row],[PLAYERraw]],1)-1))</f>
        <v>Jack Rogers</v>
      </c>
      <c r="C688" t="s">
        <v>1864</v>
      </c>
    </row>
    <row r="689" spans="1:3" x14ac:dyDescent="0.25">
      <c r="A689" t="str">
        <f>LEFT(Table7[[#This Row],[PLAYERraw]],(FIND(",",Table7[[#This Row],[PLAYERraw]],1)+1)) &amp; LEFT(RIGHT(Table7[[#This Row],[PLAYERraw]],LEN(Table7[[#This Row],[PLAYERraw]])-(FIND(",",Table7[[#This Row],[PLAYERraw]])+1)),1)</f>
        <v>Rogers, J</v>
      </c>
      <c r="B689" t="str">
        <f>RIGHT(Table7[[#This Row],[PLAYERraw]],LEN(Table7[[#This Row],[PLAYERraw]])-(FIND(",",Table7[[#This Row],[PLAYERraw]])+1)) &amp; " " &amp; LEFT(Table7[[#This Row],[PLAYERraw]],(FIND(",",Table7[[#This Row],[PLAYERraw]],1)-1))</f>
        <v>Jd Rogers</v>
      </c>
      <c r="C689" t="s">
        <v>207</v>
      </c>
    </row>
    <row r="690" spans="1:3" x14ac:dyDescent="0.25">
      <c r="A690" s="5" t="str">
        <f>LEFT(Table7[[#This Row],[PLAYERraw]],(FIND(",",Table7[[#This Row],[PLAYERraw]],1)+1)) &amp; LEFT(RIGHT(Table7[[#This Row],[PLAYERraw]],LEN(Table7[[#This Row],[PLAYERraw]])-(FIND(",",Table7[[#This Row],[PLAYERraw]])+1)),1)</f>
        <v>Rogers, J</v>
      </c>
      <c r="B690" t="str">
        <f>RIGHT(Table7[[#This Row],[PLAYERraw]],LEN(Table7[[#This Row],[PLAYERraw]])-(FIND(",",Table7[[#This Row],[PLAYERraw]])+1)) &amp; " " &amp; LEFT(Table7[[#This Row],[PLAYERraw]],(FIND(",",Table7[[#This Row],[PLAYERraw]],1)-1))</f>
        <v>JD Rogers</v>
      </c>
      <c r="C690" t="s">
        <v>3102</v>
      </c>
    </row>
    <row r="691" spans="1:3" x14ac:dyDescent="0.25">
      <c r="A691" t="str">
        <f>LEFT(Table7[[#This Row],[PLAYERraw]],(FIND(",",Table7[[#This Row],[PLAYERraw]],1)+1)) &amp; LEFT(RIGHT(Table7[[#This Row],[PLAYERraw]],LEN(Table7[[#This Row],[PLAYERraw]])-(FIND(",",Table7[[#This Row],[PLAYERraw]])+1)),1)</f>
        <v>Roguske, W</v>
      </c>
      <c r="B691" t="str">
        <f>RIGHT(Table7[[#This Row],[PLAYERraw]],LEN(Table7[[#This Row],[PLAYERraw]])-(FIND(",",Table7[[#This Row],[PLAYERraw]])+1)) &amp; " " &amp; LEFT(Table7[[#This Row],[PLAYERraw]],(FIND(",",Table7[[#This Row],[PLAYERraw]],1)-1))</f>
        <v>Will Roguske</v>
      </c>
      <c r="C691" t="s">
        <v>1723</v>
      </c>
    </row>
    <row r="692" spans="1:3" x14ac:dyDescent="0.25">
      <c r="A692" t="str">
        <f>LEFT(Table7[[#This Row],[PLAYERraw]],(FIND(",",Table7[[#This Row],[PLAYERraw]],1)+1)) &amp; LEFT(RIGHT(Table7[[#This Row],[PLAYERraw]],LEN(Table7[[#This Row],[PLAYERraw]])-(FIND(",",Table7[[#This Row],[PLAYERraw]])+1)),1)</f>
        <v>Rojahn, X</v>
      </c>
      <c r="B692" t="str">
        <f>RIGHT(Table7[[#This Row],[PLAYERraw]],LEN(Table7[[#This Row],[PLAYERraw]])-(FIND(",",Table7[[#This Row],[PLAYERraw]])+1)) &amp; " " &amp; LEFT(Table7[[#This Row],[PLAYERraw]],(FIND(",",Table7[[#This Row],[PLAYERraw]],1)-1))</f>
        <v>Xander Rojahn</v>
      </c>
      <c r="C692" t="s">
        <v>938</v>
      </c>
    </row>
    <row r="693" spans="1:3" x14ac:dyDescent="0.25">
      <c r="A693" t="str">
        <f>LEFT(Table7[[#This Row],[PLAYERraw]],(FIND(",",Table7[[#This Row],[PLAYERraw]],1)+1)) &amp; LEFT(RIGHT(Table7[[#This Row],[PLAYERraw]],LEN(Table7[[#This Row],[PLAYERraw]])-(FIND(",",Table7[[#This Row],[PLAYERraw]])+1)),1)</f>
        <v>Rollon, J</v>
      </c>
      <c r="B693" t="str">
        <f>RIGHT(Table7[[#This Row],[PLAYERraw]],LEN(Table7[[#This Row],[PLAYERraw]])-(FIND(",",Table7[[#This Row],[PLAYERraw]])+1)) &amp; " " &amp; LEFT(Table7[[#This Row],[PLAYERraw]],(FIND(",",Table7[[#This Row],[PLAYERraw]],1)-1))</f>
        <v>Jan Rollon</v>
      </c>
      <c r="C693" t="s">
        <v>1079</v>
      </c>
    </row>
    <row r="694" spans="1:3" x14ac:dyDescent="0.25">
      <c r="A694" t="str">
        <f>LEFT(Table7[[#This Row],[PLAYERraw]],(FIND(",",Table7[[#This Row],[PLAYERraw]],1)+1)) &amp; LEFT(RIGHT(Table7[[#This Row],[PLAYERraw]],LEN(Table7[[#This Row],[PLAYERraw]])-(FIND(",",Table7[[#This Row],[PLAYERraw]])+1)),1)</f>
        <v>Romero, J</v>
      </c>
      <c r="B694" t="str">
        <f>RIGHT(Table7[[#This Row],[PLAYERraw]],LEN(Table7[[#This Row],[PLAYERraw]])-(FIND(",",Table7[[#This Row],[PLAYERraw]])+1)) &amp; " " &amp; LEFT(Table7[[#This Row],[PLAYERraw]],(FIND(",",Table7[[#This Row],[PLAYERraw]],1)-1))</f>
        <v>Julio Romero</v>
      </c>
      <c r="C694" t="s">
        <v>64</v>
      </c>
    </row>
    <row r="695" spans="1:3" x14ac:dyDescent="0.25">
      <c r="A695" s="5" t="str">
        <f>LEFT(Table7[[#This Row],[PLAYERraw]],(FIND(",",Table7[[#This Row],[PLAYERraw]],1)+1)) &amp; LEFT(RIGHT(Table7[[#This Row],[PLAYERraw]],LEN(Table7[[#This Row],[PLAYERraw]])-(FIND(",",Table7[[#This Row],[PLAYERraw]])+1)),1)</f>
        <v>Rooney, N</v>
      </c>
      <c r="B695" t="str">
        <f>RIGHT(Table7[[#This Row],[PLAYERraw]],LEN(Table7[[#This Row],[PLAYERraw]])-(FIND(",",Table7[[#This Row],[PLAYERraw]])+1)) &amp; " " &amp; LEFT(Table7[[#This Row],[PLAYERraw]],(FIND(",",Table7[[#This Row],[PLAYERraw]],1)-1))</f>
        <v>Noah Rooney</v>
      </c>
      <c r="C695" t="s">
        <v>3119</v>
      </c>
    </row>
    <row r="696" spans="1:3" x14ac:dyDescent="0.25">
      <c r="A696" t="str">
        <f>LEFT(Table7[[#This Row],[PLAYERraw]],(FIND(",",Table7[[#This Row],[PLAYERraw]],1)+1)) &amp; LEFT(RIGHT(Table7[[#This Row],[PLAYERraw]],LEN(Table7[[#This Row],[PLAYERraw]])-(FIND(",",Table7[[#This Row],[PLAYERraw]])+1)),1)</f>
        <v>Roos, Z</v>
      </c>
      <c r="B696" t="str">
        <f>RIGHT(Table7[[#This Row],[PLAYERraw]],LEN(Table7[[#This Row],[PLAYERraw]])-(FIND(",",Table7[[#This Row],[PLAYERraw]])+1)) &amp; " " &amp; LEFT(Table7[[#This Row],[PLAYERraw]],(FIND(",",Table7[[#This Row],[PLAYERraw]],1)-1))</f>
        <v>Zeb Roos</v>
      </c>
      <c r="C696" t="s">
        <v>1690</v>
      </c>
    </row>
    <row r="697" spans="1:3" x14ac:dyDescent="0.25">
      <c r="A697" t="str">
        <f>LEFT(Table7[[#This Row],[PLAYERraw]],(FIND(",",Table7[[#This Row],[PLAYERraw]],1)+1)) &amp; LEFT(RIGHT(Table7[[#This Row],[PLAYERraw]],LEN(Table7[[#This Row],[PLAYERraw]])-(FIND(",",Table7[[#This Row],[PLAYERraw]])+1)),1)</f>
        <v>Root, J</v>
      </c>
      <c r="B697" t="str">
        <f>RIGHT(Table7[[#This Row],[PLAYERraw]],LEN(Table7[[#This Row],[PLAYERraw]])-(FIND(",",Table7[[#This Row],[PLAYERraw]])+1)) &amp; " " &amp; LEFT(Table7[[#This Row],[PLAYERraw]],(FIND(",",Table7[[#This Row],[PLAYERraw]],1)-1))</f>
        <v>Jace Root</v>
      </c>
      <c r="C697" t="s">
        <v>1244</v>
      </c>
    </row>
    <row r="698" spans="1:3" x14ac:dyDescent="0.25">
      <c r="A698" s="5" t="str">
        <f>LEFT(Table7[[#This Row],[PLAYERraw]],(FIND(",",Table7[[#This Row],[PLAYERraw]],1)+1)) &amp; LEFT(RIGHT(Table7[[#This Row],[PLAYERraw]],LEN(Table7[[#This Row],[PLAYERraw]])-(FIND(",",Table7[[#This Row],[PLAYERraw]])+1)),1)</f>
        <v>Rosario, E</v>
      </c>
      <c r="B698" t="str">
        <f>RIGHT(Table7[[#This Row],[PLAYERraw]],LEN(Table7[[#This Row],[PLAYERraw]])-(FIND(",",Table7[[#This Row],[PLAYERraw]])+1)) &amp; " " &amp; LEFT(Table7[[#This Row],[PLAYERraw]],(FIND(",",Table7[[#This Row],[PLAYERraw]],1)-1))</f>
        <v>Eduardo Rosario</v>
      </c>
      <c r="C698" t="s">
        <v>3142</v>
      </c>
    </row>
    <row r="699" spans="1:3" x14ac:dyDescent="0.25">
      <c r="A699" t="str">
        <f>LEFT(Table7[[#This Row],[PLAYERraw]],(FIND(",",Table7[[#This Row],[PLAYERraw]],1)+1)) &amp; LEFT(RIGHT(Table7[[#This Row],[PLAYERraw]],LEN(Table7[[#This Row],[PLAYERraw]])-(FIND(",",Table7[[#This Row],[PLAYERraw]])+1)),1)</f>
        <v>Rosenbaum, H</v>
      </c>
      <c r="B699" t="str">
        <f>RIGHT(Table7[[#This Row],[PLAYERraw]],LEN(Table7[[#This Row],[PLAYERraw]])-(FIND(",",Table7[[#This Row],[PLAYERraw]])+1)) &amp; " " &amp; LEFT(Table7[[#This Row],[PLAYERraw]],(FIND(",",Table7[[#This Row],[PLAYERraw]],1)-1))</f>
        <v>Hunter Rosenbaum</v>
      </c>
      <c r="C699" t="s">
        <v>255</v>
      </c>
    </row>
    <row r="700" spans="1:3" x14ac:dyDescent="0.25">
      <c r="A700" t="str">
        <f>LEFT(Table7[[#This Row],[PLAYERraw]],(FIND(",",Table7[[#This Row],[PLAYERraw]],1)+1)) &amp; LEFT(RIGHT(Table7[[#This Row],[PLAYERraw]],LEN(Table7[[#This Row],[PLAYERraw]])-(FIND(",",Table7[[#This Row],[PLAYERraw]])+1)),1)</f>
        <v>Rosengard, B</v>
      </c>
      <c r="B700" t="str">
        <f>RIGHT(Table7[[#This Row],[PLAYERraw]],LEN(Table7[[#This Row],[PLAYERraw]])-(FIND(",",Table7[[#This Row],[PLAYERraw]])+1)) &amp; " " &amp; LEFT(Table7[[#This Row],[PLAYERraw]],(FIND(",",Table7[[#This Row],[PLAYERraw]],1)-1))</f>
        <v>Benjamin Rosengard</v>
      </c>
      <c r="C700" t="s">
        <v>1068</v>
      </c>
    </row>
    <row r="701" spans="1:3" x14ac:dyDescent="0.25">
      <c r="A701" t="str">
        <f>LEFT(Table7[[#This Row],[PLAYERraw]],(FIND(",",Table7[[#This Row],[PLAYERraw]],1)+1)) &amp; LEFT(RIGHT(Table7[[#This Row],[PLAYERraw]],LEN(Table7[[#This Row],[PLAYERraw]])-(FIND(",",Table7[[#This Row],[PLAYERraw]])+1)),1)</f>
        <v>Ross, B</v>
      </c>
      <c r="B701" t="str">
        <f>RIGHT(Table7[[#This Row],[PLAYERraw]],LEN(Table7[[#This Row],[PLAYERraw]])-(FIND(",",Table7[[#This Row],[PLAYERraw]])+1)) &amp; " " &amp; LEFT(Table7[[#This Row],[PLAYERraw]],(FIND(",",Table7[[#This Row],[PLAYERraw]],1)-1))</f>
        <v>Ben Ross</v>
      </c>
      <c r="C701" t="s">
        <v>1866</v>
      </c>
    </row>
    <row r="702" spans="1:3" x14ac:dyDescent="0.25">
      <c r="A702" t="str">
        <f>LEFT(Table7[[#This Row],[PLAYERraw]],(FIND(",",Table7[[#This Row],[PLAYERraw]],1)+1)) &amp; LEFT(RIGHT(Table7[[#This Row],[PLAYERraw]],LEN(Table7[[#This Row],[PLAYERraw]])-(FIND(",",Table7[[#This Row],[PLAYERraw]])+1)),1)</f>
        <v>Ross, N</v>
      </c>
      <c r="B702" t="str">
        <f>RIGHT(Table7[[#This Row],[PLAYERraw]],LEN(Table7[[#This Row],[PLAYERraw]])-(FIND(",",Table7[[#This Row],[PLAYERraw]])+1)) &amp; " " &amp; LEFT(Table7[[#This Row],[PLAYERraw]],(FIND(",",Table7[[#This Row],[PLAYERraw]],1)-1))</f>
        <v>Nathan Ross</v>
      </c>
      <c r="C702" t="s">
        <v>1925</v>
      </c>
    </row>
    <row r="703" spans="1:3" x14ac:dyDescent="0.25">
      <c r="A703" t="str">
        <f>LEFT(Table7[[#This Row],[PLAYERraw]],(FIND(",",Table7[[#This Row],[PLAYERraw]],1)+1)) &amp; LEFT(RIGHT(Table7[[#This Row],[PLAYERraw]],LEN(Table7[[#This Row],[PLAYERraw]])-(FIND(",",Table7[[#This Row],[PLAYERraw]])+1)),1)</f>
        <v>Ross, S</v>
      </c>
      <c r="B703" t="str">
        <f>RIGHT(Table7[[#This Row],[PLAYERraw]],LEN(Table7[[#This Row],[PLAYERraw]])-(FIND(",",Table7[[#This Row],[PLAYERraw]])+1)) &amp; " " &amp; LEFT(Table7[[#This Row],[PLAYERraw]],(FIND(",",Table7[[#This Row],[PLAYERraw]],1)-1))</f>
        <v>Sean Ross</v>
      </c>
      <c r="C703" t="s">
        <v>1123</v>
      </c>
    </row>
    <row r="704" spans="1:3" x14ac:dyDescent="0.25">
      <c r="A704" t="str">
        <f>LEFT(Table7[[#This Row],[PLAYERraw]],(FIND(",",Table7[[#This Row],[PLAYERraw]],1)+1)) &amp; LEFT(RIGHT(Table7[[#This Row],[PLAYERraw]],LEN(Table7[[#This Row],[PLAYERraw]])-(FIND(",",Table7[[#This Row],[PLAYERraw]])+1)),1)</f>
        <v>Rouse, S</v>
      </c>
      <c r="B704" t="str">
        <f>RIGHT(Table7[[#This Row],[PLAYERraw]],LEN(Table7[[#This Row],[PLAYERraw]])-(FIND(",",Table7[[#This Row],[PLAYERraw]])+1)) &amp; " " &amp; LEFT(Table7[[#This Row],[PLAYERraw]],(FIND(",",Table7[[#This Row],[PLAYERraw]],1)-1))</f>
        <v>Scott Rouse</v>
      </c>
      <c r="C704" t="s">
        <v>940</v>
      </c>
    </row>
    <row r="705" spans="1:3" x14ac:dyDescent="0.25">
      <c r="A705" t="str">
        <f>LEFT(Table7[[#This Row],[PLAYERraw]],(FIND(",",Table7[[#This Row],[PLAYERraw]],1)+1)) &amp; LEFT(RIGHT(Table7[[#This Row],[PLAYERraw]],LEN(Table7[[#This Row],[PLAYERraw]])-(FIND(",",Table7[[#This Row],[PLAYERraw]])+1)),1)</f>
        <v>Ruen, N</v>
      </c>
      <c r="B705" t="str">
        <f>RIGHT(Table7[[#This Row],[PLAYERraw]],LEN(Table7[[#This Row],[PLAYERraw]])-(FIND(",",Table7[[#This Row],[PLAYERraw]])+1)) &amp; " " &amp; LEFT(Table7[[#This Row],[PLAYERraw]],(FIND(",",Table7[[#This Row],[PLAYERraw]],1)-1))</f>
        <v>Noah Ruen</v>
      </c>
      <c r="C705" t="s">
        <v>1323</v>
      </c>
    </row>
    <row r="706" spans="1:3" x14ac:dyDescent="0.25">
      <c r="A706" t="str">
        <f>LEFT(Table7[[#This Row],[PLAYERraw]],(FIND(",",Table7[[#This Row],[PLAYERraw]],1)+1)) &amp; LEFT(RIGHT(Table7[[#This Row],[PLAYERraw]],LEN(Table7[[#This Row],[PLAYERraw]])-(FIND(",",Table7[[#This Row],[PLAYERraw]])+1)),1)</f>
        <v>Ruff, R</v>
      </c>
      <c r="B706" t="str">
        <f>RIGHT(Table7[[#This Row],[PLAYERraw]],LEN(Table7[[#This Row],[PLAYERraw]])-(FIND(",",Table7[[#This Row],[PLAYERraw]])+1)) &amp; " " &amp; LEFT(Table7[[#This Row],[PLAYERraw]],(FIND(",",Table7[[#This Row],[PLAYERraw]],1)-1))</f>
        <v>Rashad Ruff</v>
      </c>
      <c r="C706" t="s">
        <v>418</v>
      </c>
    </row>
    <row r="707" spans="1:3" x14ac:dyDescent="0.25">
      <c r="A707" t="str">
        <f>LEFT(Table7[[#This Row],[PLAYERraw]],(FIND(",",Table7[[#This Row],[PLAYERraw]],1)+1)) &amp; LEFT(RIGHT(Table7[[#This Row],[PLAYERraw]],LEN(Table7[[#This Row],[PLAYERraw]])-(FIND(",",Table7[[#This Row],[PLAYERraw]])+1)),1)</f>
        <v>Ruiz, D</v>
      </c>
      <c r="B707" t="str">
        <f>RIGHT(Table7[[#This Row],[PLAYERraw]],LEN(Table7[[#This Row],[PLAYERraw]])-(FIND(",",Table7[[#This Row],[PLAYERraw]])+1)) &amp; " " &amp; LEFT(Table7[[#This Row],[PLAYERraw]],(FIND(",",Table7[[#This Row],[PLAYERraw]],1)-1))</f>
        <v>Daryl Ruiz</v>
      </c>
      <c r="C707" t="s">
        <v>112</v>
      </c>
    </row>
    <row r="708" spans="1:3" x14ac:dyDescent="0.25">
      <c r="A708" t="str">
        <f>LEFT(Table7[[#This Row],[PLAYERraw]],(FIND(",",Table7[[#This Row],[PLAYERraw]],1)+1)) &amp; LEFT(RIGHT(Table7[[#This Row],[PLAYERraw]],LEN(Table7[[#This Row],[PLAYERraw]])-(FIND(",",Table7[[#This Row],[PLAYERraw]])+1)),1)</f>
        <v>Ruiz, E</v>
      </c>
      <c r="B708" t="str">
        <f>RIGHT(Table7[[#This Row],[PLAYERraw]],LEN(Table7[[#This Row],[PLAYERraw]])-(FIND(",",Table7[[#This Row],[PLAYERraw]])+1)) &amp; " " &amp; LEFT(Table7[[#This Row],[PLAYERraw]],(FIND(",",Table7[[#This Row],[PLAYERraw]],1)-1))</f>
        <v>Ethan Ruiz</v>
      </c>
      <c r="C708" t="s">
        <v>553</v>
      </c>
    </row>
    <row r="709" spans="1:3" x14ac:dyDescent="0.25">
      <c r="A709" t="str">
        <f>LEFT(Table7[[#This Row],[PLAYERraw]],(FIND(",",Table7[[#This Row],[PLAYERraw]],1)+1)) &amp; LEFT(RIGHT(Table7[[#This Row],[PLAYERraw]],LEN(Table7[[#This Row],[PLAYERraw]])-(FIND(",",Table7[[#This Row],[PLAYERraw]])+1)),1)</f>
        <v>Runde, L</v>
      </c>
      <c r="B709" t="str">
        <f>RIGHT(Table7[[#This Row],[PLAYERraw]],LEN(Table7[[#This Row],[PLAYERraw]])-(FIND(",",Table7[[#This Row],[PLAYERraw]])+1)) &amp; " " &amp; LEFT(Table7[[#This Row],[PLAYERraw]],(FIND(",",Table7[[#This Row],[PLAYERraw]],1)-1))</f>
        <v>Logan Runde</v>
      </c>
      <c r="C709" t="s">
        <v>1564</v>
      </c>
    </row>
    <row r="710" spans="1:3" x14ac:dyDescent="0.25">
      <c r="A710" t="str">
        <f>LEFT(Table7[[#This Row],[PLAYERraw]],(FIND(",",Table7[[#This Row],[PLAYERraw]],1)+1)) &amp; LEFT(RIGHT(Table7[[#This Row],[PLAYERraw]],LEN(Table7[[#This Row],[PLAYERraw]])-(FIND(",",Table7[[#This Row],[PLAYERraw]])+1)),1)</f>
        <v>Russo, C</v>
      </c>
      <c r="B710" t="str">
        <f>RIGHT(Table7[[#This Row],[PLAYERraw]],LEN(Table7[[#This Row],[PLAYERraw]])-(FIND(",",Table7[[#This Row],[PLAYERraw]])+1)) &amp; " " &amp; LEFT(Table7[[#This Row],[PLAYERraw]],(FIND(",",Table7[[#This Row],[PLAYERraw]],1)-1))</f>
        <v>Cole Russo</v>
      </c>
      <c r="C710" t="s">
        <v>532</v>
      </c>
    </row>
    <row r="711" spans="1:3" x14ac:dyDescent="0.25">
      <c r="A711" t="str">
        <f>LEFT(Table7[[#This Row],[PLAYERraw]],(FIND(",",Table7[[#This Row],[PLAYERraw]],1)+1)) &amp; LEFT(RIGHT(Table7[[#This Row],[PLAYERraw]],LEN(Table7[[#This Row],[PLAYERraw]])-(FIND(",",Table7[[#This Row],[PLAYERraw]])+1)),1)</f>
        <v>Ruth, J</v>
      </c>
      <c r="B711" t="str">
        <f>RIGHT(Table7[[#This Row],[PLAYERraw]],LEN(Table7[[#This Row],[PLAYERraw]])-(FIND(",",Table7[[#This Row],[PLAYERraw]])+1)) &amp; " " &amp; LEFT(Table7[[#This Row],[PLAYERraw]],(FIND(",",Table7[[#This Row],[PLAYERraw]],1)-1))</f>
        <v>Joe Ruth</v>
      </c>
      <c r="C711" t="s">
        <v>1869</v>
      </c>
    </row>
    <row r="712" spans="1:3" x14ac:dyDescent="0.25">
      <c r="A712" t="str">
        <f>LEFT(Table7[[#This Row],[PLAYERraw]],(FIND(",",Table7[[#This Row],[PLAYERraw]],1)+1)) &amp; LEFT(RIGHT(Table7[[#This Row],[PLAYERraw]],LEN(Table7[[#This Row],[PLAYERraw]])-(FIND(",",Table7[[#This Row],[PLAYERraw]])+1)),1)</f>
        <v>Ryan, B</v>
      </c>
      <c r="B712" t="str">
        <f>RIGHT(Table7[[#This Row],[PLAYERraw]],LEN(Table7[[#This Row],[PLAYERraw]])-(FIND(",",Table7[[#This Row],[PLAYERraw]])+1)) &amp; " " &amp; LEFT(Table7[[#This Row],[PLAYERraw]],(FIND(",",Table7[[#This Row],[PLAYERraw]],1)-1))</f>
        <v>Brendan Ryan</v>
      </c>
      <c r="C712" t="s">
        <v>462</v>
      </c>
    </row>
    <row r="713" spans="1:3" x14ac:dyDescent="0.25">
      <c r="A713" s="5" t="str">
        <f>LEFT(Table7[[#This Row],[PLAYERraw]],(FIND(",",Table7[[#This Row],[PLAYERraw]],1)+1)) &amp; LEFT(RIGHT(Table7[[#This Row],[PLAYERraw]],LEN(Table7[[#This Row],[PLAYERraw]])-(FIND(",",Table7[[#This Row],[PLAYERraw]])+1)),1)</f>
        <v>Rybarczyk, T</v>
      </c>
      <c r="B713" t="str">
        <f>RIGHT(Table7[[#This Row],[PLAYERraw]],LEN(Table7[[#This Row],[PLAYERraw]])-(FIND(",",Table7[[#This Row],[PLAYERraw]])+1)) &amp; " " &amp; LEFT(Table7[[#This Row],[PLAYERraw]],(FIND(",",Table7[[#This Row],[PLAYERraw]],1)-1))</f>
        <v>Tresdon Rybarczyk</v>
      </c>
      <c r="C713" t="s">
        <v>3147</v>
      </c>
    </row>
    <row r="714" spans="1:3" x14ac:dyDescent="0.25">
      <c r="A714" s="5" t="s">
        <v>3097</v>
      </c>
      <c r="B714" t="str">
        <f>RIGHT(Table7[[#This Row],[PLAYERraw]],LEN(Table7[[#This Row],[PLAYERraw]])-(FIND(",",Table7[[#This Row],[PLAYERraw]])+1)) &amp; " " &amp; LEFT(Table7[[#This Row],[PLAYERraw]],(FIND(",",Table7[[#This Row],[PLAYERraw]],1)-1))</f>
        <v>Ty Rybarczyk</v>
      </c>
      <c r="C714" t="s">
        <v>3097</v>
      </c>
    </row>
    <row r="715" spans="1:3" x14ac:dyDescent="0.25">
      <c r="A715" t="str">
        <f>LEFT(Table7[[#This Row],[PLAYERraw]],(FIND(",",Table7[[#This Row],[PLAYERraw]],1)+1)) &amp; LEFT(RIGHT(Table7[[#This Row],[PLAYERraw]],LEN(Table7[[#This Row],[PLAYERraw]])-(FIND(",",Table7[[#This Row],[PLAYERraw]])+1)),1)</f>
        <v>Safford, W</v>
      </c>
      <c r="B715" t="str">
        <f>RIGHT(Table7[[#This Row],[PLAYERraw]],LEN(Table7[[#This Row],[PLAYERraw]])-(FIND(",",Table7[[#This Row],[PLAYERraw]])+1)) &amp; " " &amp; LEFT(Table7[[#This Row],[PLAYERraw]],(FIND(",",Table7[[#This Row],[PLAYERraw]],1)-1))</f>
        <v>Will Safford</v>
      </c>
      <c r="C715" t="s">
        <v>1760</v>
      </c>
    </row>
    <row r="716" spans="1:3" x14ac:dyDescent="0.25">
      <c r="A716" t="str">
        <f>LEFT(Table7[[#This Row],[PLAYERraw]],(FIND(",",Table7[[#This Row],[PLAYERraw]],1)+1)) &amp; LEFT(RIGHT(Table7[[#This Row],[PLAYERraw]],LEN(Table7[[#This Row],[PLAYERraw]])-(FIND(",",Table7[[#This Row],[PLAYERraw]])+1)),1)</f>
        <v>Sagedahl, J</v>
      </c>
      <c r="B716" t="str">
        <f>RIGHT(Table7[[#This Row],[PLAYERraw]],LEN(Table7[[#This Row],[PLAYERraw]])-(FIND(",",Table7[[#This Row],[PLAYERraw]])+1)) &amp; " " &amp; LEFT(Table7[[#This Row],[PLAYERraw]],(FIND(",",Table7[[#This Row],[PLAYERraw]],1)-1))</f>
        <v>Jordan Sagedahl</v>
      </c>
      <c r="C716" t="s">
        <v>67</v>
      </c>
    </row>
    <row r="717" spans="1:3" x14ac:dyDescent="0.25">
      <c r="A717" s="5" t="str">
        <f>LEFT(Table7[[#This Row],[PLAYERraw]],(FIND(",",Table7[[#This Row],[PLAYERraw]],1)+1)) &amp; LEFT(RIGHT(Table7[[#This Row],[PLAYERraw]],LEN(Table7[[#This Row],[PLAYERraw]])-(FIND(",",Table7[[#This Row],[PLAYERraw]])+1)),1)</f>
        <v>Salinas, O</v>
      </c>
      <c r="B717" t="str">
        <f>RIGHT(Table7[[#This Row],[PLAYERraw]],LEN(Table7[[#This Row],[PLAYERraw]])-(FIND(",",Table7[[#This Row],[PLAYERraw]])+1)) &amp; " " &amp; LEFT(Table7[[#This Row],[PLAYERraw]],(FIND(",",Table7[[#This Row],[PLAYERraw]],1)-1))</f>
        <v>Orlando Salinas</v>
      </c>
      <c r="C717" t="s">
        <v>3089</v>
      </c>
    </row>
    <row r="718" spans="1:3" x14ac:dyDescent="0.25">
      <c r="A718" t="str">
        <f>LEFT(Table7[[#This Row],[PLAYERraw]],(FIND(",",Table7[[#This Row],[PLAYERraw]],1)+1)) &amp; LEFT(RIGHT(Table7[[#This Row],[PLAYERraw]],LEN(Table7[[#This Row],[PLAYERraw]])-(FIND(",",Table7[[#This Row],[PLAYERraw]])+1)),1)</f>
        <v>Salley, K</v>
      </c>
      <c r="B718" t="str">
        <f>RIGHT(Table7[[#This Row],[PLAYERraw]],LEN(Table7[[#This Row],[PLAYERraw]])-(FIND(",",Table7[[#This Row],[PLAYERraw]])+1)) &amp; " " &amp; LEFT(Table7[[#This Row],[PLAYERraw]],(FIND(",",Table7[[#This Row],[PLAYERraw]],1)-1))</f>
        <v>Kyle Salley</v>
      </c>
      <c r="C718" t="s">
        <v>510</v>
      </c>
    </row>
    <row r="719" spans="1:3" x14ac:dyDescent="0.25">
      <c r="A719" t="str">
        <f>LEFT(Table7[[#This Row],[PLAYERraw]],(FIND(",",Table7[[#This Row],[PLAYERraw]],1)+1)) &amp; LEFT(RIGHT(Table7[[#This Row],[PLAYERraw]],LEN(Table7[[#This Row],[PLAYERraw]])-(FIND(",",Table7[[#This Row],[PLAYERraw]])+1)),1)</f>
        <v>Samuels, L</v>
      </c>
      <c r="B719" t="str">
        <f>RIGHT(Table7[[#This Row],[PLAYERraw]],LEN(Table7[[#This Row],[PLAYERraw]])-(FIND(",",Table7[[#This Row],[PLAYERraw]])+1)) &amp; " " &amp; LEFT(Table7[[#This Row],[PLAYERraw]],(FIND(",",Table7[[#This Row],[PLAYERraw]],1)-1))</f>
        <v>Logan Samuels</v>
      </c>
      <c r="C719" t="s">
        <v>1724</v>
      </c>
    </row>
    <row r="720" spans="1:3" x14ac:dyDescent="0.25">
      <c r="A720" t="str">
        <f>LEFT(Table7[[#This Row],[PLAYERraw]],(FIND(",",Table7[[#This Row],[PLAYERraw]],1)+1)) &amp; LEFT(RIGHT(Table7[[#This Row],[PLAYERraw]],LEN(Table7[[#This Row],[PLAYERraw]])-(FIND(",",Table7[[#This Row],[PLAYERraw]])+1)),1)</f>
        <v>Sanchez, B</v>
      </c>
      <c r="B720" t="str">
        <f>RIGHT(Table7[[#This Row],[PLAYERraw]],LEN(Table7[[#This Row],[PLAYERraw]])-(FIND(",",Table7[[#This Row],[PLAYERraw]])+1)) &amp; " " &amp; LEFT(Table7[[#This Row],[PLAYERraw]],(FIND(",",Table7[[#This Row],[PLAYERraw]],1)-1))</f>
        <v>Brett Sanchez</v>
      </c>
      <c r="C720" t="s">
        <v>1927</v>
      </c>
    </row>
    <row r="721" spans="1:3" x14ac:dyDescent="0.25">
      <c r="A721" t="str">
        <f>LEFT(Table7[[#This Row],[PLAYERraw]],(FIND(",",Table7[[#This Row],[PLAYERraw]],1)+1)) &amp; LEFT(RIGHT(Table7[[#This Row],[PLAYERraw]],LEN(Table7[[#This Row],[PLAYERraw]])-(FIND(",",Table7[[#This Row],[PLAYERraw]])+1)),1)</f>
        <v>Sanchez, C</v>
      </c>
      <c r="B721" t="str">
        <f>RIGHT(Table7[[#This Row],[PLAYERraw]],LEN(Table7[[#This Row],[PLAYERraw]])-(FIND(",",Table7[[#This Row],[PLAYERraw]])+1)) &amp; " " &amp; LEFT(Table7[[#This Row],[PLAYERraw]],(FIND(",",Table7[[#This Row],[PLAYERraw]],1)-1))</f>
        <v>Corey Sanchez</v>
      </c>
      <c r="C721" t="s">
        <v>1124</v>
      </c>
    </row>
    <row r="722" spans="1:3" x14ac:dyDescent="0.25">
      <c r="A722" t="str">
        <f>LEFT(Table7[[#This Row],[PLAYERraw]],(FIND(",",Table7[[#This Row],[PLAYERraw]],1)+1)) &amp; LEFT(RIGHT(Table7[[#This Row],[PLAYERraw]],LEN(Table7[[#This Row],[PLAYERraw]])-(FIND(",",Table7[[#This Row],[PLAYERraw]])+1)),1)</f>
        <v>Sanchez, O</v>
      </c>
      <c r="B722" t="str">
        <f>RIGHT(Table7[[#This Row],[PLAYERraw]],LEN(Table7[[#This Row],[PLAYERraw]])-(FIND(",",Table7[[#This Row],[PLAYERraw]])+1)) &amp; " " &amp; LEFT(Table7[[#This Row],[PLAYERraw]],(FIND(",",Table7[[#This Row],[PLAYERraw]],1)-1))</f>
        <v>Octavio Sanchez</v>
      </c>
      <c r="C722" t="s">
        <v>742</v>
      </c>
    </row>
    <row r="723" spans="1:3" x14ac:dyDescent="0.25">
      <c r="A723" t="str">
        <f>LEFT(Table7[[#This Row],[PLAYERraw]],(FIND(",",Table7[[#This Row],[PLAYERraw]],1)+1)) &amp; LEFT(RIGHT(Table7[[#This Row],[PLAYERraw]],LEN(Table7[[#This Row],[PLAYERraw]])-(FIND(",",Table7[[#This Row],[PLAYERraw]])+1)),1)</f>
        <v>Sanders, B</v>
      </c>
      <c r="B723" t="str">
        <f>RIGHT(Table7[[#This Row],[PLAYERraw]],LEN(Table7[[#This Row],[PLAYERraw]])-(FIND(",",Table7[[#This Row],[PLAYERraw]])+1)) &amp; " " &amp; LEFT(Table7[[#This Row],[PLAYERraw]],(FIND(",",Table7[[#This Row],[PLAYERraw]],1)-1))</f>
        <v>Brayden Sanders</v>
      </c>
      <c r="C723" t="s">
        <v>841</v>
      </c>
    </row>
    <row r="724" spans="1:3" x14ac:dyDescent="0.25">
      <c r="A724" t="str">
        <f>LEFT(Table7[[#This Row],[PLAYERraw]],(FIND(",",Table7[[#This Row],[PLAYERraw]],1)+1)) &amp; LEFT(RIGHT(Table7[[#This Row],[PLAYERraw]],LEN(Table7[[#This Row],[PLAYERraw]])-(FIND(",",Table7[[#This Row],[PLAYERraw]])+1)),1)</f>
        <v>Sanderson, P</v>
      </c>
      <c r="B724" t="str">
        <f>RIGHT(Table7[[#This Row],[PLAYERraw]],LEN(Table7[[#This Row],[PLAYERraw]])-(FIND(",",Table7[[#This Row],[PLAYERraw]])+1)) &amp; " " &amp; LEFT(Table7[[#This Row],[PLAYERraw]],(FIND(",",Table7[[#This Row],[PLAYERraw]],1)-1))</f>
        <v>Peyton Sanderson</v>
      </c>
      <c r="C724" t="s">
        <v>973</v>
      </c>
    </row>
    <row r="725" spans="1:3" x14ac:dyDescent="0.25">
      <c r="A725" s="5" t="str">
        <f>LEFT(Table7[[#This Row],[PLAYERraw]],(FIND(",",Table7[[#This Row],[PLAYERraw]],1)+1)) &amp; LEFT(RIGHT(Table7[[#This Row],[PLAYERraw]],LEN(Table7[[#This Row],[PLAYERraw]])-(FIND(",",Table7[[#This Row],[PLAYERraw]])+1)),1)</f>
        <v>Santerre, L</v>
      </c>
      <c r="B725" t="str">
        <f>RIGHT(Table7[[#This Row],[PLAYERraw]],LEN(Table7[[#This Row],[PLAYERraw]])-(FIND(",",Table7[[#This Row],[PLAYERraw]])+1)) &amp; " " &amp; LEFT(Table7[[#This Row],[PLAYERraw]],(FIND(",",Table7[[#This Row],[PLAYERraw]],1)-1))</f>
        <v>Lance Santerre</v>
      </c>
      <c r="C725" t="s">
        <v>3113</v>
      </c>
    </row>
    <row r="726" spans="1:3" x14ac:dyDescent="0.25">
      <c r="A726" t="str">
        <f>LEFT(Table7[[#This Row],[PLAYERraw]],(FIND(",",Table7[[#This Row],[PLAYERraw]],1)+1)) &amp; LEFT(RIGHT(Table7[[#This Row],[PLAYERraw]],LEN(Table7[[#This Row],[PLAYERraw]])-(FIND(",",Table7[[#This Row],[PLAYERraw]])+1)),1)</f>
        <v>Sapien, J</v>
      </c>
      <c r="B726" t="str">
        <f>RIGHT(Table7[[#This Row],[PLAYERraw]],LEN(Table7[[#This Row],[PLAYERraw]])-(FIND(",",Table7[[#This Row],[PLAYERraw]])+1)) &amp; " " &amp; LEFT(Table7[[#This Row],[PLAYERraw]],(FIND(",",Table7[[#This Row],[PLAYERraw]],1)-1))</f>
        <v>Jake Sapien</v>
      </c>
      <c r="C726" t="s">
        <v>258</v>
      </c>
    </row>
    <row r="727" spans="1:3" x14ac:dyDescent="0.25">
      <c r="A727" t="str">
        <f>LEFT(Table7[[#This Row],[PLAYERraw]],(FIND(",",Table7[[#This Row],[PLAYERraw]],1)+1)) &amp; LEFT(RIGHT(Table7[[#This Row],[PLAYERraw]],LEN(Table7[[#This Row],[PLAYERraw]])-(FIND(",",Table7[[#This Row],[PLAYERraw]])+1)),1)</f>
        <v>Sapp, H</v>
      </c>
      <c r="B727" t="str">
        <f>RIGHT(Table7[[#This Row],[PLAYERraw]],LEN(Table7[[#This Row],[PLAYERraw]])-(FIND(",",Table7[[#This Row],[PLAYERraw]])+1)) &amp; " " &amp; LEFT(Table7[[#This Row],[PLAYERraw]],(FIND(",",Table7[[#This Row],[PLAYERraw]],1)-1))</f>
        <v>Hudson Sapp</v>
      </c>
      <c r="C727" t="s">
        <v>210</v>
      </c>
    </row>
    <row r="728" spans="1:3" x14ac:dyDescent="0.25">
      <c r="A728" t="str">
        <f>LEFT(Table7[[#This Row],[PLAYERraw]],(FIND(",",Table7[[#This Row],[PLAYERraw]],1)+1)) &amp; LEFT(RIGHT(Table7[[#This Row],[PLAYERraw]],LEN(Table7[[#This Row],[PLAYERraw]])-(FIND(",",Table7[[#This Row],[PLAYERraw]])+1)),1)</f>
        <v>Sarhatt, M</v>
      </c>
      <c r="B728" t="str">
        <f>RIGHT(Table7[[#This Row],[PLAYERraw]],LEN(Table7[[#This Row],[PLAYERraw]])-(FIND(",",Table7[[#This Row],[PLAYERraw]])+1)) &amp; " " &amp; LEFT(Table7[[#This Row],[PLAYERraw]],(FIND(",",Table7[[#This Row],[PLAYERraw]],1)-1))</f>
        <v>Michael Sarhatt</v>
      </c>
      <c r="C728" t="s">
        <v>171</v>
      </c>
    </row>
    <row r="729" spans="1:3" x14ac:dyDescent="0.25">
      <c r="A729" t="str">
        <f>LEFT(Table7[[#This Row],[PLAYERraw]],(FIND(",",Table7[[#This Row],[PLAYERraw]],1)+1)) &amp; LEFT(RIGHT(Table7[[#This Row],[PLAYERraw]],LEN(Table7[[#This Row],[PLAYERraw]])-(FIND(",",Table7[[#This Row],[PLAYERraw]])+1)),1)</f>
        <v>Sartori, L</v>
      </c>
      <c r="B729" t="str">
        <f>RIGHT(Table7[[#This Row],[PLAYERraw]],LEN(Table7[[#This Row],[PLAYERraw]])-(FIND(",",Table7[[#This Row],[PLAYERraw]])+1)) &amp; " " &amp; LEFT(Table7[[#This Row],[PLAYERraw]],(FIND(",",Table7[[#This Row],[PLAYERraw]],1)-1))</f>
        <v>Luke Sartori</v>
      </c>
      <c r="C729" t="s">
        <v>798</v>
      </c>
    </row>
    <row r="730" spans="1:3" x14ac:dyDescent="0.25">
      <c r="A730" t="str">
        <f>LEFT(Table7[[#This Row],[PLAYERraw]],(FIND(",",Table7[[#This Row],[PLAYERraw]],1)+1)) &amp; LEFT(RIGHT(Table7[[#This Row],[PLAYERraw]],LEN(Table7[[#This Row],[PLAYERraw]])-(FIND(",",Table7[[#This Row],[PLAYERraw]])+1)),1)</f>
        <v>Saucke, C</v>
      </c>
      <c r="B730" t="str">
        <f>RIGHT(Table7[[#This Row],[PLAYERraw]],LEN(Table7[[#This Row],[PLAYERraw]])-(FIND(",",Table7[[#This Row],[PLAYERraw]])+1)) &amp; " " &amp; LEFT(Table7[[#This Row],[PLAYERraw]],(FIND(",",Table7[[#This Row],[PLAYERraw]],1)-1))</f>
        <v>Casey Saucke</v>
      </c>
      <c r="C730" t="s">
        <v>1871</v>
      </c>
    </row>
    <row r="731" spans="1:3" x14ac:dyDescent="0.25">
      <c r="A731" t="str">
        <f>LEFT(Table7[[#This Row],[PLAYERraw]],(FIND(",",Table7[[#This Row],[PLAYERraw]],1)+1)) &amp; LEFT(RIGHT(Table7[[#This Row],[PLAYERraw]],LEN(Table7[[#This Row],[PLAYERraw]])-(FIND(",",Table7[[#This Row],[PLAYERraw]])+1)),1)</f>
        <v>Saum, C</v>
      </c>
      <c r="B731" t="str">
        <f>RIGHT(Table7[[#This Row],[PLAYERraw]],LEN(Table7[[#This Row],[PLAYERraw]])-(FIND(",",Table7[[#This Row],[PLAYERraw]])+1)) &amp; " " &amp; LEFT(Table7[[#This Row],[PLAYERraw]],(FIND(",",Table7[[#This Row],[PLAYERraw]],1)-1))</f>
        <v>Charlie Saum</v>
      </c>
      <c r="C731" t="s">
        <v>278</v>
      </c>
    </row>
    <row r="732" spans="1:3" x14ac:dyDescent="0.25">
      <c r="A732" t="str">
        <f>LEFT(Table7[[#This Row],[PLAYERraw]],(FIND(",",Table7[[#This Row],[PLAYERraw]],1)+1)) &amp; LEFT(RIGHT(Table7[[#This Row],[PLAYERraw]],LEN(Table7[[#This Row],[PLAYERraw]])-(FIND(",",Table7[[#This Row],[PLAYERraw]])+1)),1)</f>
        <v>Scavone, T</v>
      </c>
      <c r="B732" t="str">
        <f>RIGHT(Table7[[#This Row],[PLAYERraw]],LEN(Table7[[#This Row],[PLAYERraw]])-(FIND(",",Table7[[#This Row],[PLAYERraw]])+1)) &amp; " " &amp; LEFT(Table7[[#This Row],[PLAYERraw]],(FIND(",",Table7[[#This Row],[PLAYERraw]],1)-1))</f>
        <v>Tommy Scavone</v>
      </c>
      <c r="C732" t="s">
        <v>343</v>
      </c>
    </row>
    <row r="733" spans="1:3" x14ac:dyDescent="0.25">
      <c r="A733" t="str">
        <f>LEFT(Table7[[#This Row],[PLAYERraw]],(FIND(",",Table7[[#This Row],[PLAYERraw]],1)+1)) &amp; LEFT(RIGHT(Table7[[#This Row],[PLAYERraw]],LEN(Table7[[#This Row],[PLAYERraw]])-(FIND(",",Table7[[#This Row],[PLAYERraw]])+1)),1)</f>
        <v>Schaefer, P</v>
      </c>
      <c r="B733" t="str">
        <f>RIGHT(Table7[[#This Row],[PLAYERraw]],LEN(Table7[[#This Row],[PLAYERraw]])-(FIND(",",Table7[[#This Row],[PLAYERraw]])+1)) &amp; " " &amp; LEFT(Table7[[#This Row],[PLAYERraw]],(FIND(",",Table7[[#This Row],[PLAYERraw]],1)-1))</f>
        <v>Peter Schaefer</v>
      </c>
      <c r="C733" t="s">
        <v>1930</v>
      </c>
    </row>
    <row r="734" spans="1:3" x14ac:dyDescent="0.25">
      <c r="A734" t="str">
        <f>LEFT(Table7[[#This Row],[PLAYERraw]],(FIND(",",Table7[[#This Row],[PLAYERraw]],1)+1)) &amp; LEFT(RIGHT(Table7[[#This Row],[PLAYERraw]],LEN(Table7[[#This Row],[PLAYERraw]])-(FIND(",",Table7[[#This Row],[PLAYERraw]])+1)),1)</f>
        <v>Schafer, L</v>
      </c>
      <c r="B734" t="str">
        <f>RIGHT(Table7[[#This Row],[PLAYERraw]],LEN(Table7[[#This Row],[PLAYERraw]])-(FIND(",",Table7[[#This Row],[PLAYERraw]])+1)) &amp; " " &amp; LEFT(Table7[[#This Row],[PLAYERraw]],(FIND(",",Table7[[#This Row],[PLAYERraw]],1)-1))</f>
        <v>Luke Schafer</v>
      </c>
      <c r="C734" t="s">
        <v>943</v>
      </c>
    </row>
    <row r="735" spans="1:3" x14ac:dyDescent="0.25">
      <c r="A735" t="str">
        <f>LEFT(Table7[[#This Row],[PLAYERraw]],(FIND(",",Table7[[#This Row],[PLAYERraw]],1)+1)) &amp; LEFT(RIGHT(Table7[[#This Row],[PLAYERraw]],LEN(Table7[[#This Row],[PLAYERraw]])-(FIND(",",Table7[[#This Row],[PLAYERraw]])+1)),1)</f>
        <v>Scheffler, D</v>
      </c>
      <c r="B735" t="str">
        <f>RIGHT(Table7[[#This Row],[PLAYERraw]],LEN(Table7[[#This Row],[PLAYERraw]])-(FIND(",",Table7[[#This Row],[PLAYERraw]])+1)) &amp; " " &amp; LEFT(Table7[[#This Row],[PLAYERraw]],(FIND(",",Table7[[#This Row],[PLAYERraw]],1)-1))</f>
        <v>Decker Scheffler</v>
      </c>
      <c r="C735" t="s">
        <v>1762</v>
      </c>
    </row>
    <row r="736" spans="1:3" x14ac:dyDescent="0.25">
      <c r="A736" t="str">
        <f>LEFT(Table7[[#This Row],[PLAYERraw]],(FIND(",",Table7[[#This Row],[PLAYERraw]],1)+1)) &amp; LEFT(RIGHT(Table7[[#This Row],[PLAYERraw]],LEN(Table7[[#This Row],[PLAYERraw]])-(FIND(",",Table7[[#This Row],[PLAYERraw]])+1)),1)</f>
        <v>Schelonka, J</v>
      </c>
      <c r="B736" t="str">
        <f>RIGHT(Table7[[#This Row],[PLAYERraw]],LEN(Table7[[#This Row],[PLAYERraw]])-(FIND(",",Table7[[#This Row],[PLAYERraw]])+1)) &amp; " " &amp; LEFT(Table7[[#This Row],[PLAYERraw]],(FIND(",",Table7[[#This Row],[PLAYERraw]],1)-1))</f>
        <v>Jake Schelonka</v>
      </c>
      <c r="C736" t="s">
        <v>173</v>
      </c>
    </row>
    <row r="737" spans="1:3" x14ac:dyDescent="0.25">
      <c r="A737" t="str">
        <f>LEFT(Table7[[#This Row],[PLAYERraw]],(FIND(",",Table7[[#This Row],[PLAYERraw]],1)+1)) &amp; LEFT(RIGHT(Table7[[#This Row],[PLAYERraw]],LEN(Table7[[#This Row],[PLAYERraw]])-(FIND(",",Table7[[#This Row],[PLAYERraw]])+1)),1)</f>
        <v>Scheurer, B</v>
      </c>
      <c r="B737" t="str">
        <f>RIGHT(Table7[[#This Row],[PLAYERraw]],LEN(Table7[[#This Row],[PLAYERraw]])-(FIND(",",Table7[[#This Row],[PLAYERraw]])+1)) &amp; " " &amp; LEFT(Table7[[#This Row],[PLAYERraw]],(FIND(",",Table7[[#This Row],[PLAYERraw]],1)-1))</f>
        <v>Brandon Scheurer</v>
      </c>
      <c r="C737" t="s">
        <v>658</v>
      </c>
    </row>
    <row r="738" spans="1:3" x14ac:dyDescent="0.25">
      <c r="A738" t="str">
        <f>LEFT(Table7[[#This Row],[PLAYERraw]],(FIND(",",Table7[[#This Row],[PLAYERraw]],1)+1)) &amp; LEFT(RIGHT(Table7[[#This Row],[PLAYERraw]],LEN(Table7[[#This Row],[PLAYERraw]])-(FIND(",",Table7[[#This Row],[PLAYERraw]])+1)),1)</f>
        <v>Schissler, S</v>
      </c>
      <c r="B738" t="str">
        <f>RIGHT(Table7[[#This Row],[PLAYERraw]],LEN(Table7[[#This Row],[PLAYERraw]])-(FIND(",",Table7[[#This Row],[PLAYERraw]])+1)) &amp; " " &amp; LEFT(Table7[[#This Row],[PLAYERraw]],(FIND(",",Table7[[#This Row],[PLAYERraw]],1)-1))</f>
        <v>Stephen Schissler</v>
      </c>
      <c r="C738" t="s">
        <v>346</v>
      </c>
    </row>
    <row r="739" spans="1:3" x14ac:dyDescent="0.25">
      <c r="A739" t="str">
        <f>LEFT(Table7[[#This Row],[PLAYERraw]],(FIND(",",Table7[[#This Row],[PLAYERraw]],1)+1)) &amp; LEFT(RIGHT(Table7[[#This Row],[PLAYERraw]],LEN(Table7[[#This Row],[PLAYERraw]])-(FIND(",",Table7[[#This Row],[PLAYERraw]])+1)),1)</f>
        <v>Schissler, S</v>
      </c>
      <c r="B739" t="str">
        <f>RIGHT(Table7[[#This Row],[PLAYERraw]],LEN(Table7[[#This Row],[PLAYERraw]])-(FIND(",",Table7[[#This Row],[PLAYERraw]])+1)) &amp; " " &amp; LEFT(Table7[[#This Row],[PLAYERraw]],(FIND(",",Table7[[#This Row],[PLAYERraw]],1)-1))</f>
        <v>Stephen Schissler</v>
      </c>
      <c r="C739" t="s">
        <v>346</v>
      </c>
    </row>
    <row r="740" spans="1:3" x14ac:dyDescent="0.25">
      <c r="A740" t="str">
        <f>LEFT(Table7[[#This Row],[PLAYERraw]],(FIND(",",Table7[[#This Row],[PLAYERraw]],1)+1)) &amp; LEFT(RIGHT(Table7[[#This Row],[PLAYERraw]],LEN(Table7[[#This Row],[PLAYERraw]])-(FIND(",",Table7[[#This Row],[PLAYERraw]])+1)),1)</f>
        <v>Schulfer, L</v>
      </c>
      <c r="B740" t="str">
        <f>RIGHT(Table7[[#This Row],[PLAYERraw]],LEN(Table7[[#This Row],[PLAYERraw]])-(FIND(",",Table7[[#This Row],[PLAYERraw]])+1)) &amp; " " &amp; LEFT(Table7[[#This Row],[PLAYERraw]],(FIND(",",Table7[[#This Row],[PLAYERraw]],1)-1))</f>
        <v>Logan Schulfer</v>
      </c>
      <c r="C740" t="s">
        <v>1827</v>
      </c>
    </row>
    <row r="741" spans="1:3" x14ac:dyDescent="0.25">
      <c r="A741" t="str">
        <f>LEFT(Table7[[#This Row],[PLAYERraw]],(FIND(",",Table7[[#This Row],[PLAYERraw]],1)+1)) &amp; LEFT(RIGHT(Table7[[#This Row],[PLAYERraw]],LEN(Table7[[#This Row],[PLAYERraw]])-(FIND(",",Table7[[#This Row],[PLAYERraw]])+1)),1)</f>
        <v>Schultz, D</v>
      </c>
      <c r="B741" t="str">
        <f>RIGHT(Table7[[#This Row],[PLAYERraw]],LEN(Table7[[#This Row],[PLAYERraw]])-(FIND(",",Table7[[#This Row],[PLAYERraw]])+1)) &amp; " " &amp; LEFT(Table7[[#This Row],[PLAYERraw]],(FIND(",",Table7[[#This Row],[PLAYERraw]],1)-1))</f>
        <v>Donovan Schultz</v>
      </c>
      <c r="C741" t="s">
        <v>1126</v>
      </c>
    </row>
    <row r="742" spans="1:3" x14ac:dyDescent="0.25">
      <c r="A742" t="str">
        <f>LEFT(Table7[[#This Row],[PLAYERraw]],(FIND(",",Table7[[#This Row],[PLAYERraw]],1)+1)) &amp; LEFT(RIGHT(Table7[[#This Row],[PLAYERraw]],LEN(Table7[[#This Row],[PLAYERraw]])-(FIND(",",Table7[[#This Row],[PLAYERraw]])+1)),1)</f>
        <v>Schuman, C</v>
      </c>
      <c r="B742" t="str">
        <f>RIGHT(Table7[[#This Row],[PLAYERraw]],LEN(Table7[[#This Row],[PLAYERraw]])-(FIND(",",Table7[[#This Row],[PLAYERraw]])+1)) &amp; " " &amp; LEFT(Table7[[#This Row],[PLAYERraw]],(FIND(",",Table7[[#This Row],[PLAYERraw]],1)-1))</f>
        <v>Connor Schuman</v>
      </c>
      <c r="C742" t="s">
        <v>555</v>
      </c>
    </row>
    <row r="743" spans="1:3" x14ac:dyDescent="0.25">
      <c r="A743" t="str">
        <f>LEFT(Table7[[#This Row],[PLAYERraw]],(FIND(",",Table7[[#This Row],[PLAYERraw]],1)+1)) &amp; LEFT(RIGHT(Table7[[#This Row],[PLAYERraw]],LEN(Table7[[#This Row],[PLAYERraw]])-(FIND(",",Table7[[#This Row],[PLAYERraw]])+1)),1)</f>
        <v>Sclafani, M</v>
      </c>
      <c r="B743" t="str">
        <f>RIGHT(Table7[[#This Row],[PLAYERraw]],LEN(Table7[[#This Row],[PLAYERraw]])-(FIND(",",Table7[[#This Row],[PLAYERraw]])+1)) &amp; " " &amp; LEFT(Table7[[#This Row],[PLAYERraw]],(FIND(",",Table7[[#This Row],[PLAYERraw]],1)-1))</f>
        <v>Michael Sclafani</v>
      </c>
      <c r="C743" t="s">
        <v>1326</v>
      </c>
    </row>
    <row r="744" spans="1:3" x14ac:dyDescent="0.25">
      <c r="A744" t="str">
        <f>LEFT(Table7[[#This Row],[PLAYERraw]],(FIND(",",Table7[[#This Row],[PLAYERraw]],1)+1)) &amp; LEFT(RIGHT(Table7[[#This Row],[PLAYERraw]],LEN(Table7[[#This Row],[PLAYERraw]])-(FIND(",",Table7[[#This Row],[PLAYERraw]])+1)),1)</f>
        <v>Seabrooke, C</v>
      </c>
      <c r="B744" t="str">
        <f>RIGHT(Table7[[#This Row],[PLAYERraw]],LEN(Table7[[#This Row],[PLAYERraw]])-(FIND(",",Table7[[#This Row],[PLAYERraw]])+1)) &amp; " " &amp; LEFT(Table7[[#This Row],[PLAYERraw]],(FIND(",",Table7[[#This Row],[PLAYERraw]],1)-1))</f>
        <v>Carter Seabrooke</v>
      </c>
      <c r="C744" t="s">
        <v>844</v>
      </c>
    </row>
    <row r="745" spans="1:3" x14ac:dyDescent="0.25">
      <c r="A745" s="5" t="str">
        <f>LEFT(Table7[[#This Row],[PLAYERraw]],(FIND(",",Table7[[#This Row],[PLAYERraw]],1)+1)) &amp; LEFT(RIGHT(Table7[[#This Row],[PLAYERraw]],LEN(Table7[[#This Row],[PLAYERraw]])-(FIND(",",Table7[[#This Row],[PLAYERraw]])+1)),1)</f>
        <v>Seebach, K</v>
      </c>
      <c r="B745" t="str">
        <f>RIGHT(Table7[[#This Row],[PLAYERraw]],LEN(Table7[[#This Row],[PLAYERraw]])-(FIND(",",Table7[[#This Row],[PLAYERraw]])+1)) &amp; " " &amp; LEFT(Table7[[#This Row],[PLAYERraw]],(FIND(",",Table7[[#This Row],[PLAYERraw]],1)-1))</f>
        <v>Kyle Seebach</v>
      </c>
      <c r="C745" t="s">
        <v>3098</v>
      </c>
    </row>
    <row r="746" spans="1:3" x14ac:dyDescent="0.25">
      <c r="A746" t="str">
        <f>LEFT(Table7[[#This Row],[PLAYERraw]],(FIND(",",Table7[[#This Row],[PLAYERraw]],1)+1)) &amp; LEFT(RIGHT(Table7[[#This Row],[PLAYERraw]],LEN(Table7[[#This Row],[PLAYERraw]])-(FIND(",",Table7[[#This Row],[PLAYERraw]])+1)),1)</f>
        <v>Seegers, M</v>
      </c>
      <c r="B746" t="str">
        <f>RIGHT(Table7[[#This Row],[PLAYERraw]],LEN(Table7[[#This Row],[PLAYERraw]])-(FIND(",",Table7[[#This Row],[PLAYERraw]])+1)) &amp; " " &amp; LEFT(Table7[[#This Row],[PLAYERraw]],(FIND(",",Table7[[#This Row],[PLAYERraw]],1)-1))</f>
        <v>Michael Seegers</v>
      </c>
      <c r="C746" t="s">
        <v>976</v>
      </c>
    </row>
    <row r="747" spans="1:3" x14ac:dyDescent="0.25">
      <c r="A747" s="5" t="str">
        <f>LEFT(Table7[[#This Row],[PLAYERraw]],(FIND(",",Table7[[#This Row],[PLAYERraw]],1)+1)) &amp; LEFT(RIGHT(Table7[[#This Row],[PLAYERraw]],LEN(Table7[[#This Row],[PLAYERraw]])-(FIND(",",Table7[[#This Row],[PLAYERraw]])+1)),1)</f>
        <v>Seeley, T</v>
      </c>
      <c r="B747" t="str">
        <f>RIGHT(Table7[[#This Row],[PLAYERraw]],LEN(Table7[[#This Row],[PLAYERraw]])-(FIND(",",Table7[[#This Row],[PLAYERraw]])+1)) &amp; " " &amp; LEFT(Table7[[#This Row],[PLAYERraw]],(FIND(",",Table7[[#This Row],[PLAYERraw]],1)-1))</f>
        <v>Trey Seeley</v>
      </c>
      <c r="C747" t="s">
        <v>3174</v>
      </c>
    </row>
    <row r="748" spans="1:3" x14ac:dyDescent="0.25">
      <c r="A748" t="str">
        <f>LEFT(Table7[[#This Row],[PLAYERraw]],(FIND(",",Table7[[#This Row],[PLAYERraw]],1)+1)) &amp; LEFT(RIGHT(Table7[[#This Row],[PLAYERraw]],LEN(Table7[[#This Row],[PLAYERraw]])-(FIND(",",Table7[[#This Row],[PLAYERraw]])+1)),1)</f>
        <v>Sefcik, L</v>
      </c>
      <c r="B748" t="str">
        <f>RIGHT(Table7[[#This Row],[PLAYERraw]],LEN(Table7[[#This Row],[PLAYERraw]])-(FIND(",",Table7[[#This Row],[PLAYERraw]])+1)) &amp; " " &amp; LEFT(Table7[[#This Row],[PLAYERraw]],(FIND(",",Table7[[#This Row],[PLAYERraw]],1)-1))</f>
        <v>Luke Sefcik</v>
      </c>
      <c r="C748" t="s">
        <v>1354</v>
      </c>
    </row>
    <row r="749" spans="1:3" x14ac:dyDescent="0.25">
      <c r="A749" t="str">
        <f>LEFT(Table7[[#This Row],[PLAYERraw]],(FIND(",",Table7[[#This Row],[PLAYERraw]],1)+1)) &amp; LEFT(RIGHT(Table7[[#This Row],[PLAYERraw]],LEN(Table7[[#This Row],[PLAYERraw]])-(FIND(",",Table7[[#This Row],[PLAYERraw]])+1)),1)</f>
        <v>Selby, G</v>
      </c>
      <c r="B749" t="str">
        <f>RIGHT(Table7[[#This Row],[PLAYERraw]],LEN(Table7[[#This Row],[PLAYERraw]])-(FIND(",",Table7[[#This Row],[PLAYERraw]])+1)) &amp; " " &amp; LEFT(Table7[[#This Row],[PLAYERraw]],(FIND(",",Table7[[#This Row],[PLAYERraw]],1)-1))</f>
        <v>Griffin Selby</v>
      </c>
      <c r="C749" t="s">
        <v>464</v>
      </c>
    </row>
    <row r="750" spans="1:3" x14ac:dyDescent="0.25">
      <c r="A750" t="str">
        <f>LEFT(Table7[[#This Row],[PLAYERraw]],(FIND(",",Table7[[#This Row],[PLAYERraw]],1)+1)) &amp; LEFT(RIGHT(Table7[[#This Row],[PLAYERraw]],LEN(Table7[[#This Row],[PLAYERraw]])-(FIND(",",Table7[[#This Row],[PLAYERraw]])+1)),1)</f>
        <v>Semb, W</v>
      </c>
      <c r="B750" t="str">
        <f>RIGHT(Table7[[#This Row],[PLAYERraw]],LEN(Table7[[#This Row],[PLAYERraw]])-(FIND(",",Table7[[#This Row],[PLAYERraw]])+1)) &amp; " " &amp; LEFT(Table7[[#This Row],[PLAYERraw]],(FIND(",",Table7[[#This Row],[PLAYERraw]],1)-1))</f>
        <v>Will Semb</v>
      </c>
      <c r="C750" t="s">
        <v>2108</v>
      </c>
    </row>
    <row r="751" spans="1:3" x14ac:dyDescent="0.25">
      <c r="A751" t="str">
        <f>LEFT(Table7[[#This Row],[PLAYERraw]],(FIND(",",Table7[[#This Row],[PLAYERraw]],1)+1)) &amp; LEFT(RIGHT(Table7[[#This Row],[PLAYERraw]],LEN(Table7[[#This Row],[PLAYERraw]])-(FIND(",",Table7[[#This Row],[PLAYERraw]])+1)),1)</f>
        <v>Sepede, R</v>
      </c>
      <c r="B751" t="str">
        <f>RIGHT(Table7[[#This Row],[PLAYERraw]],LEN(Table7[[#This Row],[PLAYERraw]])-(FIND(",",Table7[[#This Row],[PLAYERraw]])+1)) &amp; " " &amp; LEFT(Table7[[#This Row],[PLAYERraw]],(FIND(",",Table7[[#This Row],[PLAYERraw]],1)-1))</f>
        <v>Ryan Sepede</v>
      </c>
      <c r="C751" t="s">
        <v>1673</v>
      </c>
    </row>
    <row r="752" spans="1:3" x14ac:dyDescent="0.25">
      <c r="A752" t="str">
        <f>LEFT(Table7[[#This Row],[PLAYERraw]],(FIND(",",Table7[[#This Row],[PLAYERraw]],1)+1)) &amp; LEFT(RIGHT(Table7[[#This Row],[PLAYERraw]],LEN(Table7[[#This Row],[PLAYERraw]])-(FIND(",",Table7[[#This Row],[PLAYERraw]])+1)),1)</f>
        <v>Sewruk, S</v>
      </c>
      <c r="B752" t="str">
        <f>RIGHT(Table7[[#This Row],[PLAYERraw]],LEN(Table7[[#This Row],[PLAYERraw]])-(FIND(",",Table7[[#This Row],[PLAYERraw]])+1)) &amp; " " &amp; LEFT(Table7[[#This Row],[PLAYERraw]],(FIND(",",Table7[[#This Row],[PLAYERraw]],1)-1))</f>
        <v>Stephen Sewruk</v>
      </c>
      <c r="C752" t="s">
        <v>625</v>
      </c>
    </row>
    <row r="753" spans="1:3" x14ac:dyDescent="0.25">
      <c r="A753" t="str">
        <f>LEFT(Table7[[#This Row],[PLAYERraw]],(FIND(",",Table7[[#This Row],[PLAYERraw]],1)+1)) &amp; LEFT(RIGHT(Table7[[#This Row],[PLAYERraw]],LEN(Table7[[#This Row],[PLAYERraw]])-(FIND(",",Table7[[#This Row],[PLAYERraw]])+1)),1)</f>
        <v>Shaver, A</v>
      </c>
      <c r="B753" t="str">
        <f>RIGHT(Table7[[#This Row],[PLAYERraw]],LEN(Table7[[#This Row],[PLAYERraw]])-(FIND(",",Table7[[#This Row],[PLAYERraw]])+1)) &amp; " " &amp; LEFT(Table7[[#This Row],[PLAYERraw]],(FIND(",",Table7[[#This Row],[PLAYERraw]],1)-1))</f>
        <v>A.J. Shaver</v>
      </c>
      <c r="C753" t="s">
        <v>1613</v>
      </c>
    </row>
    <row r="754" spans="1:3" x14ac:dyDescent="0.25">
      <c r="A754" t="str">
        <f>LEFT(Table7[[#This Row],[PLAYERraw]],(FIND(",",Table7[[#This Row],[PLAYERraw]],1)+1)) &amp; LEFT(RIGHT(Table7[[#This Row],[PLAYERraw]],LEN(Table7[[#This Row],[PLAYERraw]])-(FIND(",",Table7[[#This Row],[PLAYERraw]])+1)),1)</f>
        <v>Shaw, S</v>
      </c>
      <c r="B754" t="str">
        <f>RIGHT(Table7[[#This Row],[PLAYERraw]],LEN(Table7[[#This Row],[PLAYERraw]])-(FIND(",",Table7[[#This Row],[PLAYERraw]])+1)) &amp; " " &amp; LEFT(Table7[[#This Row],[PLAYERraw]],(FIND(",",Table7[[#This Row],[PLAYERraw]],1)-1))</f>
        <v>Scott Shaw</v>
      </c>
      <c r="C754" t="s">
        <v>1081</v>
      </c>
    </row>
    <row r="755" spans="1:3" x14ac:dyDescent="0.25">
      <c r="A755" t="str">
        <f>LEFT(Table7[[#This Row],[PLAYERraw]],(FIND(",",Table7[[#This Row],[PLAYERraw]],1)+1)) &amp; LEFT(RIGHT(Table7[[#This Row],[PLAYERraw]],LEN(Table7[[#This Row],[PLAYERraw]])-(FIND(",",Table7[[#This Row],[PLAYERraw]])+1)),1)</f>
        <v>Sheedy, K</v>
      </c>
      <c r="B755" t="str">
        <f>RIGHT(Table7[[#This Row],[PLAYERraw]],LEN(Table7[[#This Row],[PLAYERraw]])-(FIND(",",Table7[[#This Row],[PLAYERraw]])+1)) &amp; " " &amp; LEFT(Table7[[#This Row],[PLAYERraw]],(FIND(",",Table7[[#This Row],[PLAYERraw]],1)-1))</f>
        <v>Kaden Sheedy</v>
      </c>
      <c r="C755" t="s">
        <v>1726</v>
      </c>
    </row>
    <row r="756" spans="1:3" x14ac:dyDescent="0.25">
      <c r="A756" t="str">
        <f>LEFT(Table7[[#This Row],[PLAYERraw]],(FIND(",",Table7[[#This Row],[PLAYERraw]],1)+1)) &amp; LEFT(RIGHT(Table7[[#This Row],[PLAYERraw]],LEN(Table7[[#This Row],[PLAYERraw]])-(FIND(",",Table7[[#This Row],[PLAYERraw]])+1)),1)</f>
        <v>Sheehan, C</v>
      </c>
      <c r="B756" t="str">
        <f>RIGHT(Table7[[#This Row],[PLAYERraw]],LEN(Table7[[#This Row],[PLAYERraw]])-(FIND(",",Table7[[#This Row],[PLAYERraw]])+1)) &amp; " " &amp; LEFT(Table7[[#This Row],[PLAYERraw]],(FIND(",",Table7[[#This Row],[PLAYERraw]],1)-1))</f>
        <v>Cole Sheehan</v>
      </c>
      <c r="C756" t="s">
        <v>752</v>
      </c>
    </row>
    <row r="757" spans="1:3" x14ac:dyDescent="0.25">
      <c r="A757" s="5" t="str">
        <f>LEFT(Table7[[#This Row],[PLAYERraw]],(FIND(",",Table7[[#This Row],[PLAYERraw]],1)+1)) &amp; LEFT(RIGHT(Table7[[#This Row],[PLAYERraw]],LEN(Table7[[#This Row],[PLAYERraw]])-(FIND(",",Table7[[#This Row],[PLAYERraw]])+1)),1)</f>
        <v>Sheffield, G</v>
      </c>
      <c r="B757" t="str">
        <f>RIGHT(Table7[[#This Row],[PLAYERraw]],LEN(Table7[[#This Row],[PLAYERraw]])-(FIND(",",Table7[[#This Row],[PLAYERraw]])+1)) &amp; " " &amp; LEFT(Table7[[#This Row],[PLAYERraw]],(FIND(",",Table7[[#This Row],[PLAYERraw]],1)-1))</f>
        <v>Garrett Sheffield</v>
      </c>
      <c r="C757" t="s">
        <v>3105</v>
      </c>
    </row>
    <row r="758" spans="1:3" x14ac:dyDescent="0.25">
      <c r="A758" t="str">
        <f>LEFT(Table7[[#This Row],[PLAYERraw]],(FIND(",",Table7[[#This Row],[PLAYERraw]],1)+1)) &amp; LEFT(RIGHT(Table7[[#This Row],[PLAYERraw]],LEN(Table7[[#This Row],[PLAYERraw]])-(FIND(",",Table7[[#This Row],[PLAYERraw]])+1)),1)</f>
        <v>Shepard, B</v>
      </c>
      <c r="B758" t="str">
        <f>RIGHT(Table7[[#This Row],[PLAYERraw]],LEN(Table7[[#This Row],[PLAYERraw]])-(FIND(",",Table7[[#This Row],[PLAYERraw]])+1)) &amp; " " &amp; LEFT(Table7[[#This Row],[PLAYERraw]],(FIND(",",Table7[[#This Row],[PLAYERraw]],1)-1))</f>
        <v>Ben Shepard</v>
      </c>
      <c r="C758" t="s">
        <v>260</v>
      </c>
    </row>
    <row r="759" spans="1:3" x14ac:dyDescent="0.25">
      <c r="A759" t="str">
        <f>LEFT(Table7[[#This Row],[PLAYERraw]],(FIND(",",Table7[[#This Row],[PLAYERraw]],1)+1)) &amp; LEFT(RIGHT(Table7[[#This Row],[PLAYERraw]],LEN(Table7[[#This Row],[PLAYERraw]])-(FIND(",",Table7[[#This Row],[PLAYERraw]])+1)),1)</f>
        <v>Shepherd, C</v>
      </c>
      <c r="B759" t="str">
        <f>RIGHT(Table7[[#This Row],[PLAYERraw]],LEN(Table7[[#This Row],[PLAYERraw]])-(FIND(",",Table7[[#This Row],[PLAYERraw]])+1)) &amp; " " &amp; LEFT(Table7[[#This Row],[PLAYERraw]],(FIND(",",Table7[[#This Row],[PLAYERraw]],1)-1))</f>
        <v>Calvin Shepherd</v>
      </c>
      <c r="C759" t="s">
        <v>1651</v>
      </c>
    </row>
    <row r="760" spans="1:3" x14ac:dyDescent="0.25">
      <c r="A760" t="str">
        <f>LEFT(Table7[[#This Row],[PLAYERraw]],(FIND(",",Table7[[#This Row],[PLAYERraw]],1)+1)) &amp; LEFT(RIGHT(Table7[[#This Row],[PLAYERraw]],LEN(Table7[[#This Row],[PLAYERraw]])-(FIND(",",Table7[[#This Row],[PLAYERraw]])+1)),1)</f>
        <v>Sherwood, B</v>
      </c>
      <c r="B760" t="str">
        <f>RIGHT(Table7[[#This Row],[PLAYERraw]],LEN(Table7[[#This Row],[PLAYERraw]])-(FIND(",",Table7[[#This Row],[PLAYERraw]])+1)) &amp; " " &amp; LEFT(Table7[[#This Row],[PLAYERraw]],(FIND(",",Table7[[#This Row],[PLAYERraw]],1)-1))</f>
        <v>Brycen Sherwood</v>
      </c>
      <c r="C760" t="s">
        <v>1160</v>
      </c>
    </row>
    <row r="761" spans="1:3" x14ac:dyDescent="0.25">
      <c r="A761" t="str">
        <f>LEFT(Table7[[#This Row],[PLAYERraw]],(FIND(",",Table7[[#This Row],[PLAYERraw]],1)+1)) &amp; LEFT(RIGHT(Table7[[#This Row],[PLAYERraw]],LEN(Table7[[#This Row],[PLAYERraw]])-(FIND(",",Table7[[#This Row],[PLAYERraw]])+1)),1)</f>
        <v>Shoen, D</v>
      </c>
      <c r="B761" t="str">
        <f>RIGHT(Table7[[#This Row],[PLAYERraw]],LEN(Table7[[#This Row],[PLAYERraw]])-(FIND(",",Table7[[#This Row],[PLAYERraw]])+1)) &amp; " " &amp; LEFT(Table7[[#This Row],[PLAYERraw]],(FIND(",",Table7[[#This Row],[PLAYERraw]],1)-1))</f>
        <v>Derek Shoen</v>
      </c>
      <c r="C761" t="s">
        <v>1129</v>
      </c>
    </row>
    <row r="762" spans="1:3" x14ac:dyDescent="0.25">
      <c r="A762" t="str">
        <f>LEFT(Table7[[#This Row],[PLAYERraw]],(FIND(",",Table7[[#This Row],[PLAYERraw]],1)+1)) &amp; LEFT(RIGHT(Table7[[#This Row],[PLAYERraw]],LEN(Table7[[#This Row],[PLAYERraw]])-(FIND(",",Table7[[#This Row],[PLAYERraw]])+1)),1)</f>
        <v>Siefken, I</v>
      </c>
      <c r="B762" t="str">
        <f>RIGHT(Table7[[#This Row],[PLAYERraw]],LEN(Table7[[#This Row],[PLAYERraw]])-(FIND(",",Table7[[#This Row],[PLAYERraw]])+1)) &amp; " " &amp; LEFT(Table7[[#This Row],[PLAYERraw]],(FIND(",",Table7[[#This Row],[PLAYERraw]],1)-1))</f>
        <v>Izaak Siefken</v>
      </c>
      <c r="C762" t="s">
        <v>628</v>
      </c>
    </row>
    <row r="763" spans="1:3" x14ac:dyDescent="0.25">
      <c r="A763" t="str">
        <f>LEFT(Table7[[#This Row],[PLAYERraw]],(FIND(",",Table7[[#This Row],[PLAYERraw]],1)+1)) &amp; LEFT(RIGHT(Table7[[#This Row],[PLAYERraw]],LEN(Table7[[#This Row],[PLAYERraw]])-(FIND(",",Table7[[#This Row],[PLAYERraw]])+1)),1)</f>
        <v>Siegel, S</v>
      </c>
      <c r="B763" t="str">
        <f>RIGHT(Table7[[#This Row],[PLAYERraw]],LEN(Table7[[#This Row],[PLAYERraw]])-(FIND(",",Table7[[#This Row],[PLAYERraw]])+1)) &amp; " " &amp; LEFT(Table7[[#This Row],[PLAYERraw]],(FIND(",",Table7[[#This Row],[PLAYERraw]],1)-1))</f>
        <v>Sam Siegel</v>
      </c>
      <c r="C763" t="s">
        <v>882</v>
      </c>
    </row>
    <row r="764" spans="1:3" x14ac:dyDescent="0.25">
      <c r="A764" t="str">
        <f>LEFT(Table7[[#This Row],[PLAYERraw]],(FIND(",",Table7[[#This Row],[PLAYERraw]],1)+1)) &amp; LEFT(RIGHT(Table7[[#This Row],[PLAYERraw]],LEN(Table7[[#This Row],[PLAYERraw]])-(FIND(",",Table7[[#This Row],[PLAYERraw]])+1)),1)</f>
        <v>Sierra, J</v>
      </c>
      <c r="B764" t="str">
        <f>RIGHT(Table7[[#This Row],[PLAYERraw]],LEN(Table7[[#This Row],[PLAYERraw]])-(FIND(",",Table7[[#This Row],[PLAYERraw]])+1)) &amp; " " &amp; LEFT(Table7[[#This Row],[PLAYERraw]],(FIND(",",Table7[[#This Row],[PLAYERraw]],1)-1))</f>
        <v>Justin Sierra</v>
      </c>
      <c r="C764" t="s">
        <v>675</v>
      </c>
    </row>
    <row r="765" spans="1:3" x14ac:dyDescent="0.25">
      <c r="A765" t="str">
        <f>LEFT(Table7[[#This Row],[PLAYERraw]],(FIND(",",Table7[[#This Row],[PLAYERraw]],1)+1)) &amp; LEFT(RIGHT(Table7[[#This Row],[PLAYERraw]],LEN(Table7[[#This Row],[PLAYERraw]])-(FIND(",",Table7[[#This Row],[PLAYERraw]])+1)),1)</f>
        <v>Sleeper, C</v>
      </c>
      <c r="B765" t="str">
        <f>RIGHT(Table7[[#This Row],[PLAYERraw]],LEN(Table7[[#This Row],[PLAYERraw]])-(FIND(",",Table7[[#This Row],[PLAYERraw]])+1)) &amp; " " &amp; LEFT(Table7[[#This Row],[PLAYERraw]],(FIND(",",Table7[[#This Row],[PLAYERraw]],1)-1))</f>
        <v>Chris Sleeper</v>
      </c>
      <c r="C765" t="s">
        <v>423</v>
      </c>
    </row>
    <row r="766" spans="1:3" x14ac:dyDescent="0.25">
      <c r="A766" t="str">
        <f>LEFT(Table7[[#This Row],[PLAYERraw]],(FIND(",",Table7[[#This Row],[PLAYERraw]],1)+1)) &amp; LEFT(RIGHT(Table7[[#This Row],[PLAYERraw]],LEN(Table7[[#This Row],[PLAYERraw]])-(FIND(",",Table7[[#This Row],[PLAYERraw]])+1)),1)</f>
        <v>Smallwood, J</v>
      </c>
      <c r="B766" t="str">
        <f>RIGHT(Table7[[#This Row],[PLAYERraw]],LEN(Table7[[#This Row],[PLAYERraw]])-(FIND(",",Table7[[#This Row],[PLAYERraw]])+1)) &amp; " " &amp; LEFT(Table7[[#This Row],[PLAYERraw]],(FIND(",",Table7[[#This Row],[PLAYERraw]],1)-1))</f>
        <v>Jake Smallwood</v>
      </c>
      <c r="C766" t="s">
        <v>1498</v>
      </c>
    </row>
    <row r="767" spans="1:3" x14ac:dyDescent="0.25">
      <c r="A767" t="str">
        <f>LEFT(Table7[[#This Row],[PLAYERraw]],(FIND(",",Table7[[#This Row],[PLAYERraw]],1)+1)) &amp; LEFT(RIGHT(Table7[[#This Row],[PLAYERraw]],LEN(Table7[[#This Row],[PLAYERraw]])-(FIND(",",Table7[[#This Row],[PLAYERraw]])+1)),1)</f>
        <v>Smith, C</v>
      </c>
      <c r="B767" t="str">
        <f>RIGHT(Table7[[#This Row],[PLAYERraw]],LEN(Table7[[#This Row],[PLAYERraw]])-(FIND(",",Table7[[#This Row],[PLAYERraw]])+1)) &amp; " " &amp; LEFT(Table7[[#This Row],[PLAYERraw]],(FIND(",",Table7[[#This Row],[PLAYERraw]],1)-1))</f>
        <v>Carter Smith</v>
      </c>
      <c r="C767" t="s">
        <v>573</v>
      </c>
    </row>
    <row r="768" spans="1:3" x14ac:dyDescent="0.25">
      <c r="A768" t="str">
        <f>LEFT(Table7[[#This Row],[PLAYERraw]],(FIND(",",Table7[[#This Row],[PLAYERraw]],1)+1)) &amp; LEFT(RIGHT(Table7[[#This Row],[PLAYERraw]],LEN(Table7[[#This Row],[PLAYERraw]])-(FIND(",",Table7[[#This Row],[PLAYERraw]])+1)),1)</f>
        <v>Smith, E</v>
      </c>
      <c r="B768" t="str">
        <f>RIGHT(Table7[[#This Row],[PLAYERraw]],LEN(Table7[[#This Row],[PLAYERraw]])-(FIND(",",Table7[[#This Row],[PLAYERraw]])+1)) &amp; " " &amp; LEFT(Table7[[#This Row],[PLAYERraw]],(FIND(",",Table7[[#This Row],[PLAYERraw]],1)-1))</f>
        <v>Evan Smith</v>
      </c>
      <c r="C768" t="s">
        <v>383</v>
      </c>
    </row>
    <row r="769" spans="1:3" x14ac:dyDescent="0.25">
      <c r="A769" t="str">
        <f>LEFT(Table7[[#This Row],[PLAYERraw]],(FIND(",",Table7[[#This Row],[PLAYERraw]],1)+1)) &amp; LEFT(RIGHT(Table7[[#This Row],[PLAYERraw]],LEN(Table7[[#This Row],[PLAYERraw]])-(FIND(",",Table7[[#This Row],[PLAYERraw]])+1)),1)</f>
        <v>Smith, N</v>
      </c>
      <c r="B769" t="str">
        <f>RIGHT(Table7[[#This Row],[PLAYERraw]],LEN(Table7[[#This Row],[PLAYERraw]])-(FIND(",",Table7[[#This Row],[PLAYERraw]])+1)) &amp; " " &amp; LEFT(Table7[[#This Row],[PLAYERraw]],(FIND(",",Table7[[#This Row],[PLAYERraw]],1)-1))</f>
        <v>Noah Smith</v>
      </c>
      <c r="C769" t="s">
        <v>1069</v>
      </c>
    </row>
    <row r="770" spans="1:3" x14ac:dyDescent="0.25">
      <c r="A770" t="str">
        <f>LEFT(Table7[[#This Row],[PLAYERraw]],(FIND(",",Table7[[#This Row],[PLAYERraw]],1)+1)) &amp; LEFT(RIGHT(Table7[[#This Row],[PLAYERraw]],LEN(Table7[[#This Row],[PLAYERraw]])-(FIND(",",Table7[[#This Row],[PLAYERraw]])+1)),1)</f>
        <v>Smith, P</v>
      </c>
      <c r="B770" t="str">
        <f>RIGHT(Table7[[#This Row],[PLAYERraw]],LEN(Table7[[#This Row],[PLAYERraw]])-(FIND(",",Table7[[#This Row],[PLAYERraw]])+1)) &amp; " " &amp; LEFT(Table7[[#This Row],[PLAYERraw]],(FIND(",",Table7[[#This Row],[PLAYERraw]],1)-1))</f>
        <v>Payton Smith</v>
      </c>
      <c r="C770" t="s">
        <v>1084</v>
      </c>
    </row>
    <row r="771" spans="1:3" x14ac:dyDescent="0.25">
      <c r="A771" t="str">
        <f>LEFT(Table7[[#This Row],[PLAYERraw]],(FIND(",",Table7[[#This Row],[PLAYERraw]],1)+1)) &amp; LEFT(RIGHT(Table7[[#This Row],[PLAYERraw]],LEN(Table7[[#This Row],[PLAYERraw]])-(FIND(",",Table7[[#This Row],[PLAYERraw]])+1)),1)</f>
        <v>Smith, R</v>
      </c>
      <c r="B771" t="str">
        <f>RIGHT(Table7[[#This Row],[PLAYERraw]],LEN(Table7[[#This Row],[PLAYERraw]])-(FIND(",",Table7[[#This Row],[PLAYERraw]])+1)) &amp; " " &amp; LEFT(Table7[[#This Row],[PLAYERraw]],(FIND(",",Table7[[#This Row],[PLAYERraw]],1)-1))</f>
        <v>Reed Smith</v>
      </c>
      <c r="C771" t="s">
        <v>1728</v>
      </c>
    </row>
    <row r="772" spans="1:3" x14ac:dyDescent="0.25">
      <c r="A772" t="str">
        <f>LEFT(Table7[[#This Row],[PLAYERraw]],(FIND(",",Table7[[#This Row],[PLAYERraw]],1)+1)) &amp; LEFT(RIGHT(Table7[[#This Row],[PLAYERraw]],LEN(Table7[[#This Row],[PLAYERraw]])-(FIND(",",Table7[[#This Row],[PLAYERraw]])+1)),1)</f>
        <v>Sojka, A</v>
      </c>
      <c r="B772" t="str">
        <f>RIGHT(Table7[[#This Row],[PLAYERraw]],LEN(Table7[[#This Row],[PLAYERraw]])-(FIND(",",Table7[[#This Row],[PLAYERraw]])+1)) &amp; " " &amp; LEFT(Table7[[#This Row],[PLAYERraw]],(FIND(",",Table7[[#This Row],[PLAYERraw]],1)-1))</f>
        <v>Andrew Sojka</v>
      </c>
      <c r="C772" t="s">
        <v>378</v>
      </c>
    </row>
    <row r="773" spans="1:3" x14ac:dyDescent="0.25">
      <c r="A773" t="str">
        <f>LEFT(Table7[[#This Row],[PLAYERraw]],(FIND(",",Table7[[#This Row],[PLAYERraw]],1)+1)) &amp; LEFT(RIGHT(Table7[[#This Row],[PLAYERraw]],LEN(Table7[[#This Row],[PLAYERraw]])-(FIND(",",Table7[[#This Row],[PLAYERraw]])+1)),1)</f>
        <v>Souza, M</v>
      </c>
      <c r="B773" t="str">
        <f>RIGHT(Table7[[#This Row],[PLAYERraw]],LEN(Table7[[#This Row],[PLAYERraw]])-(FIND(",",Table7[[#This Row],[PLAYERraw]])+1)) &amp; " " &amp; LEFT(Table7[[#This Row],[PLAYERraw]],(FIND(",",Table7[[#This Row],[PLAYERraw]],1)-1))</f>
        <v>Matt Souza</v>
      </c>
      <c r="C773" t="s">
        <v>755</v>
      </c>
    </row>
    <row r="774" spans="1:3" x14ac:dyDescent="0.25">
      <c r="A774" t="str">
        <f>LEFT(Table7[[#This Row],[PLAYERraw]],(FIND(",",Table7[[#This Row],[PLAYERraw]],1)+1)) &amp; LEFT(RIGHT(Table7[[#This Row],[PLAYERraw]],LEN(Table7[[#This Row],[PLAYERraw]])-(FIND(",",Table7[[#This Row],[PLAYERraw]])+1)),1)</f>
        <v>Spence, J</v>
      </c>
      <c r="B774" t="str">
        <f>RIGHT(Table7[[#This Row],[PLAYERraw]],LEN(Table7[[#This Row],[PLAYERraw]])-(FIND(",",Table7[[#This Row],[PLAYERraw]])+1)) &amp; " " &amp; LEFT(Table7[[#This Row],[PLAYERraw]],(FIND(",",Table7[[#This Row],[PLAYERraw]],1)-1))</f>
        <v>Joey Spence</v>
      </c>
      <c r="C774" t="s">
        <v>953</v>
      </c>
    </row>
    <row r="775" spans="1:3" x14ac:dyDescent="0.25">
      <c r="A775" t="str">
        <f>LEFT(Table7[[#This Row],[PLAYERraw]],(FIND(",",Table7[[#This Row],[PLAYERraw]],1)+1)) &amp; LEFT(RIGHT(Table7[[#This Row],[PLAYERraw]],LEN(Table7[[#This Row],[PLAYERraw]])-(FIND(",",Table7[[#This Row],[PLAYERraw]])+1)),1)</f>
        <v>Spencer, C</v>
      </c>
      <c r="B775" t="str">
        <f>RIGHT(Table7[[#This Row],[PLAYERraw]],LEN(Table7[[#This Row],[PLAYERraw]])-(FIND(",",Table7[[#This Row],[PLAYERraw]])+1)) &amp; " " &amp; LEFT(Table7[[#This Row],[PLAYERraw]],(FIND(",",Table7[[#This Row],[PLAYERraw]],1)-1))</f>
        <v>Chase Spencer</v>
      </c>
      <c r="C775" t="s">
        <v>1247</v>
      </c>
    </row>
    <row r="776" spans="1:3" x14ac:dyDescent="0.25">
      <c r="A776" s="5" t="str">
        <f>LEFT(Table7[[#This Row],[PLAYERraw]],(FIND(",",Table7[[#This Row],[PLAYERraw]],1)+1)) &amp; LEFT(RIGHT(Table7[[#This Row],[PLAYERraw]],LEN(Table7[[#This Row],[PLAYERraw]])-(FIND(",",Table7[[#This Row],[PLAYERraw]])+1)),1)</f>
        <v>Spoljaric, G</v>
      </c>
      <c r="B776" t="str">
        <f>RIGHT(Table7[[#This Row],[PLAYERraw]],LEN(Table7[[#This Row],[PLAYERraw]])-(FIND(",",Table7[[#This Row],[PLAYERraw]])+1)) &amp; " " &amp; LEFT(Table7[[#This Row],[PLAYERraw]],(FIND(",",Table7[[#This Row],[PLAYERraw]],1)-1))</f>
        <v>Garner Spoljaric</v>
      </c>
      <c r="C776" t="s">
        <v>3175</v>
      </c>
    </row>
    <row r="777" spans="1:3" x14ac:dyDescent="0.25">
      <c r="A777" t="str">
        <f>LEFT(Table7[[#This Row],[PLAYERraw]],(FIND(",",Table7[[#This Row],[PLAYERraw]],1)+1)) &amp; LEFT(RIGHT(Table7[[#This Row],[PLAYERraw]],LEN(Table7[[#This Row],[PLAYERraw]])-(FIND(",",Table7[[#This Row],[PLAYERraw]])+1)),1)</f>
        <v>Stager, D</v>
      </c>
      <c r="B777" t="str">
        <f>RIGHT(Table7[[#This Row],[PLAYERraw]],LEN(Table7[[#This Row],[PLAYERraw]])-(FIND(",",Table7[[#This Row],[PLAYERraw]])+1)) &amp; " " &amp; LEFT(Table7[[#This Row],[PLAYERraw]],(FIND(",",Table7[[#This Row],[PLAYERraw]],1)-1))</f>
        <v>Derick Stager</v>
      </c>
      <c r="C777" t="s">
        <v>1944</v>
      </c>
    </row>
    <row r="778" spans="1:3" x14ac:dyDescent="0.25">
      <c r="A778" t="str">
        <f>LEFT(Table7[[#This Row],[PLAYERraw]],(FIND(",",Table7[[#This Row],[PLAYERraw]],1)+1)) &amp; LEFT(RIGHT(Table7[[#This Row],[PLAYERraw]],LEN(Table7[[#This Row],[PLAYERraw]])-(FIND(",",Table7[[#This Row],[PLAYERraw]])+1)),1)</f>
        <v>Stanton, A</v>
      </c>
      <c r="B778" t="str">
        <f>RIGHT(Table7[[#This Row],[PLAYERraw]],LEN(Table7[[#This Row],[PLAYERraw]])-(FIND(",",Table7[[#This Row],[PLAYERraw]])+1)) &amp; " " &amp; LEFT(Table7[[#This Row],[PLAYERraw]],(FIND(",",Table7[[#This Row],[PLAYERraw]],1)-1))</f>
        <v>Adam Stanton</v>
      </c>
      <c r="C778" t="s">
        <v>262</v>
      </c>
    </row>
    <row r="779" spans="1:3" x14ac:dyDescent="0.25">
      <c r="A779" s="5" t="str">
        <f>LEFT(Table7[[#This Row],[PLAYERraw]],(FIND(",",Table7[[#This Row],[PLAYERraw]],1)+1)) &amp; LEFT(RIGHT(Table7[[#This Row],[PLAYERraw]],LEN(Table7[[#This Row],[PLAYERraw]])-(FIND(",",Table7[[#This Row],[PLAYERraw]])+1)),1)</f>
        <v>Stants, N</v>
      </c>
      <c r="B779" t="str">
        <f>RIGHT(Table7[[#This Row],[PLAYERraw]],LEN(Table7[[#This Row],[PLAYERraw]])-(FIND(",",Table7[[#This Row],[PLAYERraw]])+1)) &amp; " " &amp; LEFT(Table7[[#This Row],[PLAYERraw]],(FIND(",",Table7[[#This Row],[PLAYERraw]],1)-1))</f>
        <v>Noah Stants</v>
      </c>
      <c r="C779" t="s">
        <v>3132</v>
      </c>
    </row>
    <row r="780" spans="1:3" x14ac:dyDescent="0.25">
      <c r="A780" t="str">
        <f>LEFT(Table7[[#This Row],[PLAYERraw]],(FIND(",",Table7[[#This Row],[PLAYERraw]],1)+1)) &amp; LEFT(RIGHT(Table7[[#This Row],[PLAYERraw]],LEN(Table7[[#This Row],[PLAYERraw]])-(FIND(",",Table7[[#This Row],[PLAYERraw]])+1)),1)</f>
        <v>Steil, J</v>
      </c>
      <c r="B780" t="str">
        <f>RIGHT(Table7[[#This Row],[PLAYERraw]],LEN(Table7[[#This Row],[PLAYERraw]])-(FIND(",",Table7[[#This Row],[PLAYERraw]])+1)) &amp; " " &amp; LEFT(Table7[[#This Row],[PLAYERraw]],(FIND(",",Table7[[#This Row],[PLAYERraw]],1)-1))</f>
        <v>Jack Steil</v>
      </c>
      <c r="C780" t="s">
        <v>1429</v>
      </c>
    </row>
    <row r="781" spans="1:3" x14ac:dyDescent="0.25">
      <c r="A781" t="str">
        <f>LEFT(Table7[[#This Row],[PLAYERraw]],(FIND(",",Table7[[#This Row],[PLAYERraw]],1)+1)) &amp; LEFT(RIGHT(Table7[[#This Row],[PLAYERraw]],LEN(Table7[[#This Row],[PLAYERraw]])-(FIND(",",Table7[[#This Row],[PLAYERraw]])+1)),1)</f>
        <v>Stephan, A</v>
      </c>
      <c r="B781" t="str">
        <f>RIGHT(Table7[[#This Row],[PLAYERraw]],LEN(Table7[[#This Row],[PLAYERraw]])-(FIND(",",Table7[[#This Row],[PLAYERraw]])+1)) &amp; " " &amp; LEFT(Table7[[#This Row],[PLAYERraw]],(FIND(",",Table7[[#This Row],[PLAYERraw]],1)-1))</f>
        <v>Anthony Stephan</v>
      </c>
      <c r="C781" t="s">
        <v>558</v>
      </c>
    </row>
    <row r="782" spans="1:3" x14ac:dyDescent="0.25">
      <c r="A782" t="str">
        <f>LEFT(Table7[[#This Row],[PLAYERraw]],(FIND(",",Table7[[#This Row],[PLAYERraw]],1)+1)) &amp; LEFT(RIGHT(Table7[[#This Row],[PLAYERraw]],LEN(Table7[[#This Row],[PLAYERraw]])-(FIND(",",Table7[[#This Row],[PLAYERraw]])+1)),1)</f>
        <v>Stevens, E</v>
      </c>
      <c r="B782" t="str">
        <f>RIGHT(Table7[[#This Row],[PLAYERraw]],LEN(Table7[[#This Row],[PLAYERraw]])-(FIND(",",Table7[[#This Row],[PLAYERraw]])+1)) &amp; " " &amp; LEFT(Table7[[#This Row],[PLAYERraw]],(FIND(",",Table7[[#This Row],[PLAYERraw]],1)-1))</f>
        <v>Elias Stevens</v>
      </c>
      <c r="C782" t="s">
        <v>1740</v>
      </c>
    </row>
    <row r="783" spans="1:3" x14ac:dyDescent="0.25">
      <c r="A783" t="str">
        <f>LEFT(Table7[[#This Row],[PLAYERraw]],(FIND(",",Table7[[#This Row],[PLAYERraw]],1)+1)) &amp; LEFT(RIGHT(Table7[[#This Row],[PLAYERraw]],LEN(Table7[[#This Row],[PLAYERraw]])-(FIND(",",Table7[[#This Row],[PLAYERraw]])+1)),1)</f>
        <v>Stevens, G</v>
      </c>
      <c r="B783" t="str">
        <f>RIGHT(Table7[[#This Row],[PLAYERraw]],LEN(Table7[[#This Row],[PLAYERraw]])-(FIND(",",Table7[[#This Row],[PLAYERraw]])+1)) &amp; " " &amp; LEFT(Table7[[#This Row],[PLAYERraw]],(FIND(",",Table7[[#This Row],[PLAYERraw]],1)-1))</f>
        <v>Griffin Stevens</v>
      </c>
      <c r="C783" t="s">
        <v>451</v>
      </c>
    </row>
    <row r="784" spans="1:3" x14ac:dyDescent="0.25">
      <c r="A784" t="str">
        <f>LEFT(Table7[[#This Row],[PLAYERraw]],(FIND(",",Table7[[#This Row],[PLAYERraw]],1)+1)) &amp; LEFT(RIGHT(Table7[[#This Row],[PLAYERraw]],LEN(Table7[[#This Row],[PLAYERraw]])-(FIND(",",Table7[[#This Row],[PLAYERraw]])+1)),1)</f>
        <v>Stevenson, J</v>
      </c>
      <c r="B784" t="str">
        <f>RIGHT(Table7[[#This Row],[PLAYERraw]],LEN(Table7[[#This Row],[PLAYERraw]])-(FIND(",",Table7[[#This Row],[PLAYERraw]])+1)) &amp; " " &amp; LEFT(Table7[[#This Row],[PLAYERraw]],(FIND(",",Table7[[#This Row],[PLAYERraw]],1)-1))</f>
        <v>Josh Stevenson</v>
      </c>
      <c r="C784" t="s">
        <v>895</v>
      </c>
    </row>
    <row r="785" spans="1:3" x14ac:dyDescent="0.25">
      <c r="A785" t="str">
        <f>LEFT(Table7[[#This Row],[PLAYERraw]],(FIND(",",Table7[[#This Row],[PLAYERraw]],1)+1)) &amp; LEFT(RIGHT(Table7[[#This Row],[PLAYERraw]],LEN(Table7[[#This Row],[PLAYERraw]])-(FIND(",",Table7[[#This Row],[PLAYERraw]])+1)),1)</f>
        <v>Stich Jr., D</v>
      </c>
      <c r="B785" t="str">
        <f>RIGHT(Table7[[#This Row],[PLAYERraw]],LEN(Table7[[#This Row],[PLAYERraw]])-(FIND(",",Table7[[#This Row],[PLAYERraw]])+1)) &amp; " " &amp; LEFT(Table7[[#This Row],[PLAYERraw]],(FIND(",",Table7[[#This Row],[PLAYERraw]],1)-1))</f>
        <v>David Stich Jr.</v>
      </c>
      <c r="C785" t="s">
        <v>1933</v>
      </c>
    </row>
    <row r="786" spans="1:3" x14ac:dyDescent="0.25">
      <c r="A786" t="str">
        <f>LEFT(Table7[[#This Row],[PLAYERraw]],(FIND(",",Table7[[#This Row],[PLAYERraw]],1)+1)) &amp; LEFT(RIGHT(Table7[[#This Row],[PLAYERraw]],LEN(Table7[[#This Row],[PLAYERraw]])-(FIND(",",Table7[[#This Row],[PLAYERraw]])+1)),1)</f>
        <v>Stinson, P</v>
      </c>
      <c r="B786" t="str">
        <f>RIGHT(Table7[[#This Row],[PLAYERraw]],LEN(Table7[[#This Row],[PLAYERraw]])-(FIND(",",Table7[[#This Row],[PLAYERraw]])+1)) &amp; " " &amp; LEFT(Table7[[#This Row],[PLAYERraw]],(FIND(",",Table7[[#This Row],[PLAYERraw]],1)-1))</f>
        <v>Parker Stinson</v>
      </c>
      <c r="C786" t="s">
        <v>677</v>
      </c>
    </row>
    <row r="787" spans="1:3" x14ac:dyDescent="0.25">
      <c r="A787" t="str">
        <f>LEFT(Table7[[#This Row],[PLAYERraw]],(FIND(",",Table7[[#This Row],[PLAYERraw]],1)+1)) &amp; LEFT(RIGHT(Table7[[#This Row],[PLAYERraw]],LEN(Table7[[#This Row],[PLAYERraw]])-(FIND(",",Table7[[#This Row],[PLAYERraw]])+1)),1)</f>
        <v>Stober, B</v>
      </c>
      <c r="B787" t="str">
        <f>RIGHT(Table7[[#This Row],[PLAYERraw]],LEN(Table7[[#This Row],[PLAYERraw]])-(FIND(",",Table7[[#This Row],[PLAYERraw]])+1)) &amp; " " &amp; LEFT(Table7[[#This Row],[PLAYERraw]],(FIND(",",Table7[[#This Row],[PLAYERraw]],1)-1))</f>
        <v>Bryce Stober</v>
      </c>
      <c r="C787" t="s">
        <v>955</v>
      </c>
    </row>
    <row r="788" spans="1:3" x14ac:dyDescent="0.25">
      <c r="A788" t="str">
        <f>LEFT(Table7[[#This Row],[PLAYERraw]],(FIND(",",Table7[[#This Row],[PLAYERraw]],1)+1)) &amp; LEFT(RIGHT(Table7[[#This Row],[PLAYERraw]],LEN(Table7[[#This Row],[PLAYERraw]])-(FIND(",",Table7[[#This Row],[PLAYERraw]])+1)),1)</f>
        <v>Stockman, W</v>
      </c>
      <c r="B788" t="str">
        <f>RIGHT(Table7[[#This Row],[PLAYERraw]],LEN(Table7[[#This Row],[PLAYERraw]])-(FIND(",",Table7[[#This Row],[PLAYERraw]])+1)) &amp; " " &amp; LEFT(Table7[[#This Row],[PLAYERraw]],(FIND(",",Table7[[#This Row],[PLAYERraw]],1)-1))</f>
        <v>Wil Stockman</v>
      </c>
      <c r="C788" t="s">
        <v>745</v>
      </c>
    </row>
    <row r="789" spans="1:3" x14ac:dyDescent="0.25">
      <c r="A789" t="str">
        <f>LEFT(Table7[[#This Row],[PLAYERraw]],(FIND(",",Table7[[#This Row],[PLAYERraw]],1)+1)) &amp; LEFT(RIGHT(Table7[[#This Row],[PLAYERraw]],LEN(Table7[[#This Row],[PLAYERraw]])-(FIND(",",Table7[[#This Row],[PLAYERraw]])+1)),1)</f>
        <v>Stoddard, K</v>
      </c>
      <c r="B789" t="str">
        <f>RIGHT(Table7[[#This Row],[PLAYERraw]],LEN(Table7[[#This Row],[PLAYERraw]])-(FIND(",",Table7[[#This Row],[PLAYERraw]])+1)) &amp; " " &amp; LEFT(Table7[[#This Row],[PLAYERraw]],(FIND(",",Table7[[#This Row],[PLAYERraw]],1)-1))</f>
        <v>Kyle Stoddard</v>
      </c>
      <c r="C789" t="s">
        <v>425</v>
      </c>
    </row>
    <row r="790" spans="1:3" x14ac:dyDescent="0.25">
      <c r="A790" t="str">
        <f>LEFT(Table7[[#This Row],[PLAYERraw]],(FIND(",",Table7[[#This Row],[PLAYERraw]],1)+1)) &amp; LEFT(RIGHT(Table7[[#This Row],[PLAYERraw]],LEN(Table7[[#This Row],[PLAYERraw]])-(FIND(",",Table7[[#This Row],[PLAYERraw]])+1)),1)</f>
        <v>Stone, E</v>
      </c>
      <c r="B790" t="str">
        <f>RIGHT(Table7[[#This Row],[PLAYERraw]],LEN(Table7[[#This Row],[PLAYERraw]])-(FIND(",",Table7[[#This Row],[PLAYERraw]])+1)) &amp; " " &amp; LEFT(Table7[[#This Row],[PLAYERraw]],(FIND(",",Table7[[#This Row],[PLAYERraw]],1)-1))</f>
        <v>Evan Stone</v>
      </c>
      <c r="C790" t="s">
        <v>385</v>
      </c>
    </row>
    <row r="791" spans="1:3" x14ac:dyDescent="0.25">
      <c r="A791" t="str">
        <f>LEFT(Table7[[#This Row],[PLAYERraw]],(FIND(",",Table7[[#This Row],[PLAYERraw]],1)+1)) &amp; LEFT(RIGHT(Table7[[#This Row],[PLAYERraw]],LEN(Table7[[#This Row],[PLAYERraw]])-(FIND(",",Table7[[#This Row],[PLAYERraw]])+1)),1)</f>
        <v>Storm, L</v>
      </c>
      <c r="B791" t="str">
        <f>RIGHT(Table7[[#This Row],[PLAYERraw]],LEN(Table7[[#This Row],[PLAYERraw]])-(FIND(",",Table7[[#This Row],[PLAYERraw]])+1)) &amp; " " &amp; LEFT(Table7[[#This Row],[PLAYERraw]],(FIND(",",Table7[[#This Row],[PLAYERraw]],1)-1))</f>
        <v>Luke Storm</v>
      </c>
      <c r="C791" t="s">
        <v>560</v>
      </c>
    </row>
    <row r="792" spans="1:3" x14ac:dyDescent="0.25">
      <c r="A792" t="str">
        <f>LEFT(Table7[[#This Row],[PLAYERraw]],(FIND(",",Table7[[#This Row],[PLAYERraw]],1)+1)) &amp; LEFT(RIGHT(Table7[[#This Row],[PLAYERraw]],LEN(Table7[[#This Row],[PLAYERraw]])-(FIND(",",Table7[[#This Row],[PLAYERraw]])+1)),1)</f>
        <v>Strack, C</v>
      </c>
      <c r="B792" t="str">
        <f>RIGHT(Table7[[#This Row],[PLAYERraw]],LEN(Table7[[#This Row],[PLAYERraw]])-(FIND(",",Table7[[#This Row],[PLAYERraw]])+1)) &amp; " " &amp; LEFT(Table7[[#This Row],[PLAYERraw]],(FIND(",",Table7[[#This Row],[PLAYERraw]],1)-1))</f>
        <v>Caleb Strack</v>
      </c>
      <c r="C792" t="s">
        <v>945</v>
      </c>
    </row>
    <row r="793" spans="1:3" x14ac:dyDescent="0.25">
      <c r="A793" t="str">
        <f>LEFT(Table7[[#This Row],[PLAYERraw]],(FIND(",",Table7[[#This Row],[PLAYERraw]],1)+1)) &amp; LEFT(RIGHT(Table7[[#This Row],[PLAYERraw]],LEN(Table7[[#This Row],[PLAYERraw]])-(FIND(",",Table7[[#This Row],[PLAYERraw]])+1)),1)</f>
        <v>Stroh, S</v>
      </c>
      <c r="B793" t="str">
        <f>RIGHT(Table7[[#This Row],[PLAYERraw]],LEN(Table7[[#This Row],[PLAYERraw]])-(FIND(",",Table7[[#This Row],[PLAYERraw]])+1)) &amp; " " &amp; LEFT(Table7[[#This Row],[PLAYERraw]],(FIND(",",Table7[[#This Row],[PLAYERraw]],1)-1))</f>
        <v>Seth Stroh</v>
      </c>
      <c r="C793" t="s">
        <v>1878</v>
      </c>
    </row>
    <row r="794" spans="1:3" x14ac:dyDescent="0.25">
      <c r="A794" t="str">
        <f>LEFT(Table7[[#This Row],[PLAYERraw]],(FIND(",",Table7[[#This Row],[PLAYERraw]],1)+1)) &amp; LEFT(RIGHT(Table7[[#This Row],[PLAYERraw]],LEN(Table7[[#This Row],[PLAYERraw]])-(FIND(",",Table7[[#This Row],[PLAYERraw]])+1)),1)</f>
        <v>Strong, J</v>
      </c>
      <c r="B794" t="str">
        <f>RIGHT(Table7[[#This Row],[PLAYERraw]],LEN(Table7[[#This Row],[PLAYERraw]])-(FIND(",",Table7[[#This Row],[PLAYERraw]])+1)) &amp; " " &amp; LEFT(Table7[[#This Row],[PLAYERraw]],(FIND(",",Table7[[#This Row],[PLAYERraw]],1)-1))</f>
        <v>Jackson Strong</v>
      </c>
      <c r="C794" t="s">
        <v>466</v>
      </c>
    </row>
    <row r="795" spans="1:3" x14ac:dyDescent="0.25">
      <c r="A795" t="str">
        <f>LEFT(Table7[[#This Row],[PLAYERraw]],(FIND(",",Table7[[#This Row],[PLAYERraw]],1)+1)) &amp; LEFT(RIGHT(Table7[[#This Row],[PLAYERraw]],LEN(Table7[[#This Row],[PLAYERraw]])-(FIND(",",Table7[[#This Row],[PLAYERraw]])+1)),1)</f>
        <v>Summerhill, B</v>
      </c>
      <c r="B795" t="str">
        <f>RIGHT(Table7[[#This Row],[PLAYERraw]],LEN(Table7[[#This Row],[PLAYERraw]])-(FIND(",",Table7[[#This Row],[PLAYERraw]])+1)) &amp; " " &amp; LEFT(Table7[[#This Row],[PLAYERraw]],(FIND(",",Table7[[#This Row],[PLAYERraw]],1)-1))</f>
        <v>Brendan Summerhill</v>
      </c>
      <c r="C795" t="s">
        <v>1523</v>
      </c>
    </row>
    <row r="796" spans="1:3" x14ac:dyDescent="0.25">
      <c r="A796" t="str">
        <f>LEFT(Table7[[#This Row],[PLAYERraw]],(FIND(",",Table7[[#This Row],[PLAYERraw]],1)+1)) &amp; LEFT(RIGHT(Table7[[#This Row],[PLAYERraw]],LEN(Table7[[#This Row],[PLAYERraw]])-(FIND(",",Table7[[#This Row],[PLAYERraw]])+1)),1)</f>
        <v>Summerhill, C</v>
      </c>
      <c r="B796" t="str">
        <f>RIGHT(Table7[[#This Row],[PLAYERraw]],LEN(Table7[[#This Row],[PLAYERraw]])-(FIND(",",Table7[[#This Row],[PLAYERraw]])+1)) &amp; " " &amp; LEFT(Table7[[#This Row],[PLAYERraw]],(FIND(",",Table7[[#This Row],[PLAYERraw]],1)-1))</f>
        <v>Colin Summerhill</v>
      </c>
      <c r="C796" t="s">
        <v>1500</v>
      </c>
    </row>
    <row r="797" spans="1:3" x14ac:dyDescent="0.25">
      <c r="A797" t="str">
        <f>LEFT(Table7[[#This Row],[PLAYERraw]],(FIND(",",Table7[[#This Row],[PLAYERraw]],1)+1)) &amp; LEFT(RIGHT(Table7[[#This Row],[PLAYERraw]],LEN(Table7[[#This Row],[PLAYERraw]])-(FIND(",",Table7[[#This Row],[PLAYERraw]])+1)),1)</f>
        <v>Sutcliffe, S</v>
      </c>
      <c r="B797" t="str">
        <f>RIGHT(Table7[[#This Row],[PLAYERraw]],LEN(Table7[[#This Row],[PLAYERraw]])-(FIND(",",Table7[[#This Row],[PLAYERraw]])+1)) &amp; " " &amp; LEFT(Table7[[#This Row],[PLAYERraw]],(FIND(",",Table7[[#This Row],[PLAYERraw]],1)-1))</f>
        <v>Sterling Sutcliffe</v>
      </c>
      <c r="C797" t="s">
        <v>1213</v>
      </c>
    </row>
    <row r="798" spans="1:3" x14ac:dyDescent="0.25">
      <c r="A798" t="str">
        <f>LEFT(Table7[[#This Row],[PLAYERraw]],(FIND(",",Table7[[#This Row],[PLAYERraw]],1)+1)) &amp; LEFT(RIGHT(Table7[[#This Row],[PLAYERraw]],LEN(Table7[[#This Row],[PLAYERraw]])-(FIND(",",Table7[[#This Row],[PLAYERraw]])+1)),1)</f>
        <v>Szykowny, C</v>
      </c>
      <c r="B798" t="str">
        <f>RIGHT(Table7[[#This Row],[PLAYERraw]],LEN(Table7[[#This Row],[PLAYERraw]])-(FIND(",",Table7[[#This Row],[PLAYERraw]])+1)) &amp; " " &amp; LEFT(Table7[[#This Row],[PLAYERraw]],(FIND(",",Table7[[#This Row],[PLAYERraw]],1)-1))</f>
        <v>Charlie Szykowny</v>
      </c>
      <c r="C798" t="s">
        <v>288</v>
      </c>
    </row>
    <row r="799" spans="1:3" x14ac:dyDescent="0.25">
      <c r="A799" t="str">
        <f>LEFT(Table7[[#This Row],[PLAYERraw]],(FIND(",",Table7[[#This Row],[PLAYERraw]],1)+1)) &amp; LEFT(RIGHT(Table7[[#This Row],[PLAYERraw]],LEN(Table7[[#This Row],[PLAYERraw]])-(FIND(",",Table7[[#This Row],[PLAYERraw]])+1)),1)</f>
        <v>Tabb, H</v>
      </c>
      <c r="B799" t="str">
        <f>RIGHT(Table7[[#This Row],[PLAYERraw]],LEN(Table7[[#This Row],[PLAYERraw]])-(FIND(",",Table7[[#This Row],[PLAYERraw]])+1)) &amp; " " &amp; LEFT(Table7[[#This Row],[PLAYERraw]],(FIND(",",Table7[[#This Row],[PLAYERraw]],1)-1))</f>
        <v>Hunter Tabb</v>
      </c>
      <c r="C799" t="s">
        <v>1512</v>
      </c>
    </row>
    <row r="800" spans="1:3" x14ac:dyDescent="0.25">
      <c r="A800" t="str">
        <f>LEFT(Table7[[#This Row],[PLAYERraw]],(FIND(",",Table7[[#This Row],[PLAYERraw]],1)+1)) &amp; LEFT(RIGHT(Table7[[#This Row],[PLAYERraw]],LEN(Table7[[#This Row],[PLAYERraw]])-(FIND(",",Table7[[#This Row],[PLAYERraw]])+1)),1)</f>
        <v>Tackett, S</v>
      </c>
      <c r="B800" t="str">
        <f>RIGHT(Table7[[#This Row],[PLAYERraw]],LEN(Table7[[#This Row],[PLAYERraw]])-(FIND(",",Table7[[#This Row],[PLAYERraw]])+1)) &amp; " " &amp; LEFT(Table7[[#This Row],[PLAYERraw]],(FIND(",",Table7[[#This Row],[PLAYERraw]],1)-1))</f>
        <v>Sam Tackett</v>
      </c>
      <c r="C800" t="s">
        <v>1514</v>
      </c>
    </row>
    <row r="801" spans="1:3" x14ac:dyDescent="0.25">
      <c r="A801" t="str">
        <f>LEFT(Table7[[#This Row],[PLAYERraw]],(FIND(",",Table7[[#This Row],[PLAYERraw]],1)+1)) &amp; LEFT(RIGHT(Table7[[#This Row],[PLAYERraw]],LEN(Table7[[#This Row],[PLAYERraw]])-(FIND(",",Table7[[#This Row],[PLAYERraw]])+1)),1)</f>
        <v>Takayoshi, T</v>
      </c>
      <c r="B801" t="str">
        <f>RIGHT(Table7[[#This Row],[PLAYERraw]],LEN(Table7[[#This Row],[PLAYERraw]])-(FIND(",",Table7[[#This Row],[PLAYERraw]])+1)) &amp; " " &amp; LEFT(Table7[[#This Row],[PLAYERraw]],(FIND(",",Table7[[#This Row],[PLAYERraw]],1)-1))</f>
        <v>Tommy Takayoshi</v>
      </c>
      <c r="C801" t="s">
        <v>81</v>
      </c>
    </row>
    <row r="802" spans="1:3" x14ac:dyDescent="0.25">
      <c r="A802" t="str">
        <f>LEFT(Table7[[#This Row],[PLAYERraw]],(FIND(",",Table7[[#This Row],[PLAYERraw]],1)+1)) &amp; LEFT(RIGHT(Table7[[#This Row],[PLAYERraw]],LEN(Table7[[#This Row],[PLAYERraw]])-(FIND(",",Table7[[#This Row],[PLAYERraw]])+1)),1)</f>
        <v>Tappe, M</v>
      </c>
      <c r="B802" t="str">
        <f>RIGHT(Table7[[#This Row],[PLAYERraw]],LEN(Table7[[#This Row],[PLAYERraw]])-(FIND(",",Table7[[#This Row],[PLAYERraw]])+1)) &amp; " " &amp; LEFT(Table7[[#This Row],[PLAYERraw]],(FIND(",",Table7[[#This Row],[PLAYERraw]],1)-1))</f>
        <v>Matthew Tappe</v>
      </c>
      <c r="C802" t="s">
        <v>1187</v>
      </c>
    </row>
    <row r="803" spans="1:3" x14ac:dyDescent="0.25">
      <c r="A803" t="str">
        <f>LEFT(Table7[[#This Row],[PLAYERraw]],(FIND(",",Table7[[#This Row],[PLAYERraw]],1)+1)) &amp; LEFT(RIGHT(Table7[[#This Row],[PLAYERraw]],LEN(Table7[[#This Row],[PLAYERraw]])-(FIND(",",Table7[[#This Row],[PLAYERraw]])+1)),1)</f>
        <v>Tarver, T</v>
      </c>
      <c r="B803" t="str">
        <f>RIGHT(Table7[[#This Row],[PLAYERraw]],LEN(Table7[[#This Row],[PLAYERraw]])-(FIND(",",Table7[[#This Row],[PLAYERraw]])+1)) &amp; " " &amp; LEFT(Table7[[#This Row],[PLAYERraw]],(FIND(",",Table7[[#This Row],[PLAYERraw]],1)-1))</f>
        <v>Trey Tarver</v>
      </c>
      <c r="C803" t="s">
        <v>1829</v>
      </c>
    </row>
    <row r="804" spans="1:3" x14ac:dyDescent="0.25">
      <c r="A804" t="str">
        <f>LEFT(Table7[[#This Row],[PLAYERraw]],(FIND(",",Table7[[#This Row],[PLAYERraw]],1)+1)) &amp; LEFT(RIGHT(Table7[[#This Row],[PLAYERraw]],LEN(Table7[[#This Row],[PLAYERraw]])-(FIND(",",Table7[[#This Row],[PLAYERraw]])+1)),1)</f>
        <v>Tavarez, T</v>
      </c>
      <c r="B804" t="str">
        <f>RIGHT(Table7[[#This Row],[PLAYERraw]],LEN(Table7[[#This Row],[PLAYERraw]])-(FIND(",",Table7[[#This Row],[PLAYERraw]])+1)) &amp; " " &amp; LEFT(Table7[[#This Row],[PLAYERraw]],(FIND(",",Table7[[#This Row],[PLAYERraw]],1)-1))</f>
        <v>Tommy Tavarez</v>
      </c>
      <c r="C804" t="s">
        <v>1071</v>
      </c>
    </row>
    <row r="805" spans="1:3" x14ac:dyDescent="0.25">
      <c r="A805" t="str">
        <f>LEFT(Table7[[#This Row],[PLAYERraw]],(FIND(",",Table7[[#This Row],[PLAYERraw]],1)+1)) &amp; LEFT(RIGHT(Table7[[#This Row],[PLAYERraw]],LEN(Table7[[#This Row],[PLAYERraw]])-(FIND(",",Table7[[#This Row],[PLAYERraw]])+1)),1)</f>
        <v>Taxdahl, B</v>
      </c>
      <c r="B805" t="str">
        <f>RIGHT(Table7[[#This Row],[PLAYERraw]],LEN(Table7[[#This Row],[PLAYERraw]])-(FIND(",",Table7[[#This Row],[PLAYERraw]])+1)) &amp; " " &amp; LEFT(Table7[[#This Row],[PLAYERraw]],(FIND(",",Table7[[#This Row],[PLAYERraw]],1)-1))</f>
        <v>Ben Taxdahl</v>
      </c>
      <c r="C805" t="s">
        <v>310</v>
      </c>
    </row>
    <row r="806" spans="1:3" x14ac:dyDescent="0.25">
      <c r="A806" t="str">
        <f>LEFT(Table7[[#This Row],[PLAYERraw]],(FIND(",",Table7[[#This Row],[PLAYERraw]],1)+1)) &amp; LEFT(RIGHT(Table7[[#This Row],[PLAYERraw]],LEN(Table7[[#This Row],[PLAYERraw]])-(FIND(",",Table7[[#This Row],[PLAYERraw]])+1)),1)</f>
        <v>Taylor, J</v>
      </c>
      <c r="B806" t="str">
        <f>RIGHT(Table7[[#This Row],[PLAYERraw]],LEN(Table7[[#This Row],[PLAYERraw]])-(FIND(",",Table7[[#This Row],[PLAYERraw]])+1)) &amp; " " &amp; LEFT(Table7[[#This Row],[PLAYERraw]],(FIND(",",Table7[[#This Row],[PLAYERraw]],1)-1))</f>
        <v>Justin Taylor</v>
      </c>
      <c r="C806" t="s">
        <v>433</v>
      </c>
    </row>
    <row r="807" spans="1:3" x14ac:dyDescent="0.25">
      <c r="A807" t="str">
        <f>LEFT(Table7[[#This Row],[PLAYERraw]],(FIND(",",Table7[[#This Row],[PLAYERraw]],1)+1)) &amp; LEFT(RIGHT(Table7[[#This Row],[PLAYERraw]],LEN(Table7[[#This Row],[PLAYERraw]])-(FIND(",",Table7[[#This Row],[PLAYERraw]])+1)),1)</f>
        <v>Taylor, R</v>
      </c>
      <c r="B807" t="str">
        <f>RIGHT(Table7[[#This Row],[PLAYERraw]],LEN(Table7[[#This Row],[PLAYERraw]])-(FIND(",",Table7[[#This Row],[PLAYERraw]])+1)) &amp; " " &amp; LEFT(Table7[[#This Row],[PLAYERraw]],(FIND(",",Table7[[#This Row],[PLAYERraw]],1)-1))</f>
        <v>Ryan Taylor</v>
      </c>
      <c r="C807" t="s">
        <v>1073</v>
      </c>
    </row>
    <row r="808" spans="1:3" x14ac:dyDescent="0.25">
      <c r="A808" t="str">
        <f>LEFT(Table7[[#This Row],[PLAYERraw]],(FIND(",",Table7[[#This Row],[PLAYERraw]],1)+1)) &amp; LEFT(RIGHT(Table7[[#This Row],[PLAYERraw]],LEN(Table7[[#This Row],[PLAYERraw]])-(FIND(",",Table7[[#This Row],[PLAYERraw]])+1)),1)</f>
        <v>Terrell, N</v>
      </c>
      <c r="B808" t="str">
        <f>RIGHT(Table7[[#This Row],[PLAYERraw]],LEN(Table7[[#This Row],[PLAYERraw]])-(FIND(",",Table7[[#This Row],[PLAYERraw]])+1)) &amp; " " &amp; LEFT(Table7[[#This Row],[PLAYERraw]],(FIND(",",Table7[[#This Row],[PLAYERraw]],1)-1))</f>
        <v>Nick Terrell</v>
      </c>
      <c r="C808" t="s">
        <v>1764</v>
      </c>
    </row>
    <row r="809" spans="1:3" x14ac:dyDescent="0.25">
      <c r="A809" t="str">
        <f>LEFT(Table7[[#This Row],[PLAYERraw]],(FIND(",",Table7[[#This Row],[PLAYERraw]],1)+1)) &amp; LEFT(RIGHT(Table7[[#This Row],[PLAYERraw]],LEN(Table7[[#This Row],[PLAYERraw]])-(FIND(",",Table7[[#This Row],[PLAYERraw]])+1)),1)</f>
        <v>Thomason, J</v>
      </c>
      <c r="B809" t="str">
        <f>RIGHT(Table7[[#This Row],[PLAYERraw]],LEN(Table7[[#This Row],[PLAYERraw]])-(FIND(",",Table7[[#This Row],[PLAYERraw]])+1)) &amp; " " &amp; LEFT(Table7[[#This Row],[PLAYERraw]],(FIND(",",Table7[[#This Row],[PLAYERraw]],1)-1))</f>
        <v>Jay Thomason</v>
      </c>
      <c r="C809" t="s">
        <v>1271</v>
      </c>
    </row>
    <row r="810" spans="1:3" x14ac:dyDescent="0.25">
      <c r="A810" s="5" t="str">
        <f>LEFT(Table7[[#This Row],[PLAYERraw]],(FIND(",",Table7[[#This Row],[PLAYERraw]],1)+1)) &amp; LEFT(RIGHT(Table7[[#This Row],[PLAYERraw]],LEN(Table7[[#This Row],[PLAYERraw]])-(FIND(",",Table7[[#This Row],[PLAYERraw]])+1)),1)</f>
        <v>Thompson, B</v>
      </c>
      <c r="B810" t="str">
        <f>RIGHT(Table7[[#This Row],[PLAYERraw]],LEN(Table7[[#This Row],[PLAYERraw]])-(FIND(",",Table7[[#This Row],[PLAYERraw]])+1)) &amp; " " &amp; LEFT(Table7[[#This Row],[PLAYERraw]],(FIND(",",Table7[[#This Row],[PLAYERraw]],1)-1))</f>
        <v>Bennett Thompson</v>
      </c>
      <c r="C810" t="s">
        <v>3179</v>
      </c>
    </row>
    <row r="811" spans="1:3" x14ac:dyDescent="0.25">
      <c r="A811" t="str">
        <f>LEFT(Table7[[#This Row],[PLAYERraw]],(FIND(",",Table7[[#This Row],[PLAYERraw]],1)+1)) &amp; LEFT(RIGHT(Table7[[#This Row],[PLAYERraw]],LEN(Table7[[#This Row],[PLAYERraw]])-(FIND(",",Table7[[#This Row],[PLAYERraw]])+1)),1)</f>
        <v>Thompson, B</v>
      </c>
      <c r="B811" t="str">
        <f>RIGHT(Table7[[#This Row],[PLAYERraw]],LEN(Table7[[#This Row],[PLAYERraw]])-(FIND(",",Table7[[#This Row],[PLAYERraw]])+1)) &amp; " " &amp; LEFT(Table7[[#This Row],[PLAYERraw]],(FIND(",",Table7[[#This Row],[PLAYERraw]],1)-1))</f>
        <v>Brandt Thompson</v>
      </c>
      <c r="C811" t="s">
        <v>1190</v>
      </c>
    </row>
    <row r="812" spans="1:3" x14ac:dyDescent="0.25">
      <c r="A812" t="str">
        <f>LEFT(Table7[[#This Row],[PLAYERraw]],(FIND(",",Table7[[#This Row],[PLAYERraw]],1)+1)) &amp; LEFT(RIGHT(Table7[[#This Row],[PLAYERraw]],LEN(Table7[[#This Row],[PLAYERraw]])-(FIND(",",Table7[[#This Row],[PLAYERraw]])+1)),1)</f>
        <v>Thompson, B</v>
      </c>
      <c r="B812" t="str">
        <f>RIGHT(Table7[[#This Row],[PLAYERraw]],LEN(Table7[[#This Row],[PLAYERraw]])-(FIND(",",Table7[[#This Row],[PLAYERraw]])+1)) &amp; " " &amp; LEFT(Table7[[#This Row],[PLAYERraw]],(FIND(",",Table7[[#This Row],[PLAYERraw]],1)-1))</f>
        <v>Bubba Thompson</v>
      </c>
      <c r="C812" t="s">
        <v>978</v>
      </c>
    </row>
    <row r="813" spans="1:3" x14ac:dyDescent="0.25">
      <c r="A813" t="str">
        <f>LEFT(Table7[[#This Row],[PLAYERraw]],(FIND(",",Table7[[#This Row],[PLAYERraw]],1)+1)) &amp; LEFT(RIGHT(Table7[[#This Row],[PLAYERraw]],LEN(Table7[[#This Row],[PLAYERraw]])-(FIND(",",Table7[[#This Row],[PLAYERraw]])+1)),1)</f>
        <v>Thompson, M</v>
      </c>
      <c r="B813" t="str">
        <f>RIGHT(Table7[[#This Row],[PLAYERraw]],LEN(Table7[[#This Row],[PLAYERraw]])-(FIND(",",Table7[[#This Row],[PLAYERraw]])+1)) &amp; " " &amp; LEFT(Table7[[#This Row],[PLAYERraw]],(FIND(",",Table7[[#This Row],[PLAYERraw]],1)-1))</f>
        <v>Micky Thompson</v>
      </c>
      <c r="C813" t="s">
        <v>847</v>
      </c>
    </row>
    <row r="814" spans="1:3" x14ac:dyDescent="0.25">
      <c r="A814" t="str">
        <f>LEFT(Table7[[#This Row],[PLAYERraw]],(FIND(",",Table7[[#This Row],[PLAYERraw]],1)+1)) &amp; LEFT(RIGHT(Table7[[#This Row],[PLAYERraw]],LEN(Table7[[#This Row],[PLAYERraw]])-(FIND(",",Table7[[#This Row],[PLAYERraw]])+1)),1)</f>
        <v>Thompson, R</v>
      </c>
      <c r="B814" t="str">
        <f>RIGHT(Table7[[#This Row],[PLAYERraw]],LEN(Table7[[#This Row],[PLAYERraw]])-(FIND(",",Table7[[#This Row],[PLAYERraw]])+1)) &amp; " " &amp; LEFT(Table7[[#This Row],[PLAYERraw]],(FIND(",",Table7[[#This Row],[PLAYERraw]],1)-1))</f>
        <v>Ross Thompson</v>
      </c>
      <c r="C814" t="s">
        <v>1328</v>
      </c>
    </row>
    <row r="815" spans="1:3" x14ac:dyDescent="0.25">
      <c r="A815" t="str">
        <f>LEFT(Table7[[#This Row],[PLAYERraw]],(FIND(",",Table7[[#This Row],[PLAYERraw]],1)+1)) &amp; LEFT(RIGHT(Table7[[#This Row],[PLAYERraw]],LEN(Table7[[#This Row],[PLAYERraw]])-(FIND(",",Table7[[#This Row],[PLAYERraw]])+1)),1)</f>
        <v>Throneberry, C</v>
      </c>
      <c r="B815" t="str">
        <f>RIGHT(Table7[[#This Row],[PLAYERraw]],LEN(Table7[[#This Row],[PLAYERraw]])-(FIND(",",Table7[[#This Row],[PLAYERraw]])+1)) &amp; " " &amp; LEFT(Table7[[#This Row],[PLAYERraw]],(FIND(",",Table7[[#This Row],[PLAYERraw]],1)-1))</f>
        <v>Connor Throneberry</v>
      </c>
      <c r="C815" t="s">
        <v>785</v>
      </c>
    </row>
    <row r="816" spans="1:3" x14ac:dyDescent="0.25">
      <c r="A816" s="5" t="str">
        <f>LEFT(Table7[[#This Row],[PLAYERraw]],(FIND(",",Table7[[#This Row],[PLAYERraw]],1)+1)) &amp; LEFT(RIGHT(Table7[[#This Row],[PLAYERraw]],LEN(Table7[[#This Row],[PLAYERraw]])-(FIND(",",Table7[[#This Row],[PLAYERraw]])+1)),1)</f>
        <v>Thurman, G</v>
      </c>
      <c r="B816" t="str">
        <f>RIGHT(Table7[[#This Row],[PLAYERraw]],LEN(Table7[[#This Row],[PLAYERraw]])-(FIND(",",Table7[[#This Row],[PLAYERraw]])+1)) &amp; " " &amp; LEFT(Table7[[#This Row],[PLAYERraw]],(FIND(",",Table7[[#This Row],[PLAYERraw]],1)-1))</f>
        <v>Grayson Thurman</v>
      </c>
      <c r="C816" t="s">
        <v>3093</v>
      </c>
    </row>
    <row r="817" spans="1:3" x14ac:dyDescent="0.25">
      <c r="A817" t="str">
        <f>LEFT(Table7[[#This Row],[PLAYERraw]],(FIND(",",Table7[[#This Row],[PLAYERraw]],1)+1)) &amp; LEFT(RIGHT(Table7[[#This Row],[PLAYERraw]],LEN(Table7[[#This Row],[PLAYERraw]])-(FIND(",",Table7[[#This Row],[PLAYERraw]])+1)),1)</f>
        <v>Tibbits, C</v>
      </c>
      <c r="B817" t="str">
        <f>RIGHT(Table7[[#This Row],[PLAYERraw]],LEN(Table7[[#This Row],[PLAYERraw]])-(FIND(",",Table7[[#This Row],[PLAYERraw]])+1)) &amp; " " &amp; LEFT(Table7[[#This Row],[PLAYERraw]],(FIND(",",Table7[[#This Row],[PLAYERraw]],1)-1))</f>
        <v>Carter Tibbits</v>
      </c>
      <c r="C817" t="s">
        <v>1215</v>
      </c>
    </row>
    <row r="818" spans="1:3" x14ac:dyDescent="0.25">
      <c r="A818" t="str">
        <f>LEFT(Table7[[#This Row],[PLAYERraw]],(FIND(",",Table7[[#This Row],[PLAYERraw]],1)+1)) &amp; LEFT(RIGHT(Table7[[#This Row],[PLAYERraw]],LEN(Table7[[#This Row],[PLAYERraw]])-(FIND(",",Table7[[#This Row],[PLAYERraw]])+1)),1)</f>
        <v>Tibbs, J</v>
      </c>
      <c r="B818" t="str">
        <f>RIGHT(Table7[[#This Row],[PLAYERraw]],LEN(Table7[[#This Row],[PLAYERraw]])-(FIND(",",Table7[[#This Row],[PLAYERraw]])+1)) &amp; " " &amp; LEFT(Table7[[#This Row],[PLAYERraw]],(FIND(",",Table7[[#This Row],[PLAYERraw]],1)-1))</f>
        <v>James Tibbs</v>
      </c>
      <c r="C818" t="s">
        <v>1163</v>
      </c>
    </row>
    <row r="819" spans="1:3" x14ac:dyDescent="0.25">
      <c r="A819" t="str">
        <f>LEFT(Table7[[#This Row],[PLAYERraw]],(FIND(",",Table7[[#This Row],[PLAYERraw]],1)+1)) &amp; LEFT(RIGHT(Table7[[#This Row],[PLAYERraw]],LEN(Table7[[#This Row],[PLAYERraw]])-(FIND(",",Table7[[#This Row],[PLAYERraw]])+1)),1)</f>
        <v>Tincher, J</v>
      </c>
      <c r="B819" t="str">
        <f>RIGHT(Table7[[#This Row],[PLAYERraw]],LEN(Table7[[#This Row],[PLAYERraw]])-(FIND(",",Table7[[#This Row],[PLAYERraw]])+1)) &amp; " " &amp; LEFT(Table7[[#This Row],[PLAYERraw]],(FIND(",",Table7[[#This Row],[PLAYERraw]],1)-1))</f>
        <v>Johnny Tincher</v>
      </c>
      <c r="C819" t="s">
        <v>1574</v>
      </c>
    </row>
    <row r="820" spans="1:3" x14ac:dyDescent="0.25">
      <c r="A820" t="str">
        <f>LEFT(Table7[[#This Row],[PLAYERraw]],(FIND(",",Table7[[#This Row],[PLAYERraw]],1)+1)) &amp; LEFT(RIGHT(Table7[[#This Row],[PLAYERraw]],LEN(Table7[[#This Row],[PLAYERraw]])-(FIND(",",Table7[[#This Row],[PLAYERraw]])+1)),1)</f>
        <v>Tobias, J</v>
      </c>
      <c r="B820" t="str">
        <f>RIGHT(Table7[[#This Row],[PLAYERraw]],LEN(Table7[[#This Row],[PLAYERraw]])-(FIND(",",Table7[[#This Row],[PLAYERraw]])+1)) &amp; " " &amp; LEFT(Table7[[#This Row],[PLAYERraw]],(FIND(",",Table7[[#This Row],[PLAYERraw]],1)-1))</f>
        <v>Jacob Tobias</v>
      </c>
      <c r="C820" t="s">
        <v>660</v>
      </c>
    </row>
    <row r="821" spans="1:3" x14ac:dyDescent="0.25">
      <c r="A821" t="str">
        <f>LEFT(Table7[[#This Row],[PLAYERraw]],(FIND(",",Table7[[#This Row],[PLAYERraw]],1)+1)) &amp; LEFT(RIGHT(Table7[[#This Row],[PLAYERraw]],LEN(Table7[[#This Row],[PLAYERraw]])-(FIND(",",Table7[[#This Row],[PLAYERraw]])+1)),1)</f>
        <v>Toole, M</v>
      </c>
      <c r="B821" t="str">
        <f>RIGHT(Table7[[#This Row],[PLAYERraw]],LEN(Table7[[#This Row],[PLAYERraw]])-(FIND(",",Table7[[#This Row],[PLAYERraw]])+1)) &amp; " " &amp; LEFT(Table7[[#This Row],[PLAYERraw]],(FIND(",",Table7[[#This Row],[PLAYERraw]],1)-1))</f>
        <v>Marshall Toole</v>
      </c>
      <c r="C821" t="s">
        <v>1525</v>
      </c>
    </row>
    <row r="822" spans="1:3" x14ac:dyDescent="0.25">
      <c r="A822" s="5" t="str">
        <f>LEFT(Table7[[#This Row],[PLAYERraw]],(FIND(",",Table7[[#This Row],[PLAYERraw]],1)+1)) &amp; LEFT(RIGHT(Table7[[#This Row],[PLAYERraw]],LEN(Table7[[#This Row],[PLAYERraw]])-(FIND(",",Table7[[#This Row],[PLAYERraw]])+1)),1)</f>
        <v>Tornberg, T</v>
      </c>
      <c r="B822" t="str">
        <f>RIGHT(Table7[[#This Row],[PLAYERraw]],LEN(Table7[[#This Row],[PLAYERraw]])-(FIND(",",Table7[[#This Row],[PLAYERraw]])+1)) &amp; " " &amp; LEFT(Table7[[#This Row],[PLAYERraw]],(FIND(",",Table7[[#This Row],[PLAYERraw]],1)-1))</f>
        <v>Tyler Tornberg</v>
      </c>
      <c r="C822" t="s">
        <v>3117</v>
      </c>
    </row>
    <row r="823" spans="1:3" x14ac:dyDescent="0.25">
      <c r="A823" t="str">
        <f>LEFT(Table7[[#This Row],[PLAYERraw]],(FIND(",",Table7[[#This Row],[PLAYERraw]],1)+1)) &amp; LEFT(RIGHT(Table7[[#This Row],[PLAYERraw]],LEN(Table7[[#This Row],[PLAYERraw]])-(FIND(",",Table7[[#This Row],[PLAYERraw]])+1)),1)</f>
        <v>Torres, N</v>
      </c>
      <c r="B823" t="str">
        <f>RIGHT(Table7[[#This Row],[PLAYERraw]],LEN(Table7[[#This Row],[PLAYERraw]])-(FIND(",",Table7[[#This Row],[PLAYERraw]])+1)) &amp; " " &amp; LEFT(Table7[[#This Row],[PLAYERraw]],(FIND(",",Table7[[#This Row],[PLAYERraw]],1)-1))</f>
        <v>Nick Torres</v>
      </c>
      <c r="C823" t="s">
        <v>1832</v>
      </c>
    </row>
    <row r="824" spans="1:3" x14ac:dyDescent="0.25">
      <c r="A824" t="str">
        <f>LEFT(Table7[[#This Row],[PLAYERraw]],(FIND(",",Table7[[#This Row],[PLAYERraw]],1)+1)) &amp; LEFT(RIGHT(Table7[[#This Row],[PLAYERraw]],LEN(Table7[[#This Row],[PLAYERraw]])-(FIND(",",Table7[[#This Row],[PLAYERraw]])+1)),1)</f>
        <v>Tostrud, C</v>
      </c>
      <c r="B824" t="str">
        <f>RIGHT(Table7[[#This Row],[PLAYERraw]],LEN(Table7[[#This Row],[PLAYERraw]])-(FIND(",",Table7[[#This Row],[PLAYERraw]])+1)) &amp; " " &amp; LEFT(Table7[[#This Row],[PLAYERraw]],(FIND(",",Table7[[#This Row],[PLAYERraw]],1)-1))</f>
        <v>Cody Tostrud</v>
      </c>
      <c r="C824" t="s">
        <v>989</v>
      </c>
    </row>
    <row r="825" spans="1:3" x14ac:dyDescent="0.25">
      <c r="A825" t="str">
        <f>LEFT(Table7[[#This Row],[PLAYERraw]],(FIND(",",Table7[[#This Row],[PLAYERraw]],1)+1)) &amp; LEFT(RIGHT(Table7[[#This Row],[PLAYERraw]],LEN(Table7[[#This Row],[PLAYERraw]])-(FIND(",",Table7[[#This Row],[PLAYERraw]])+1)),1)</f>
        <v>Traficante, C</v>
      </c>
      <c r="B825" t="str">
        <f>RIGHT(Table7[[#This Row],[PLAYERraw]],LEN(Table7[[#This Row],[PLAYERraw]])-(FIND(",",Table7[[#This Row],[PLAYERraw]])+1)) &amp; " " &amp; LEFT(Table7[[#This Row],[PLAYERraw]],(FIND(",",Table7[[#This Row],[PLAYERraw]],1)-1))</f>
        <v>Camden Traficante</v>
      </c>
      <c r="C825" t="s">
        <v>1515</v>
      </c>
    </row>
    <row r="826" spans="1:3" x14ac:dyDescent="0.25">
      <c r="A826" t="str">
        <f>LEFT(Table7[[#This Row],[PLAYERraw]],(FIND(",",Table7[[#This Row],[PLAYERraw]],1)+1)) &amp; LEFT(RIGHT(Table7[[#This Row],[PLAYERraw]],LEN(Table7[[#This Row],[PLAYERraw]])-(FIND(",",Table7[[#This Row],[PLAYERraw]])+1)),1)</f>
        <v>Trahan, L</v>
      </c>
      <c r="B826" t="str">
        <f>RIGHT(Table7[[#This Row],[PLAYERraw]],LEN(Table7[[#This Row],[PLAYERraw]])-(FIND(",",Table7[[#This Row],[PLAYERraw]])+1)) &amp; " " &amp; LEFT(Table7[[#This Row],[PLAYERraw]],(FIND(",",Table7[[#This Row],[PLAYERraw]],1)-1))</f>
        <v>Luke Trahan</v>
      </c>
      <c r="C826" t="s">
        <v>264</v>
      </c>
    </row>
    <row r="827" spans="1:3" x14ac:dyDescent="0.25">
      <c r="A827" t="str">
        <f>LEFT(Table7[[#This Row],[PLAYERraw]],(FIND(",",Table7[[#This Row],[PLAYERraw]],1)+1)) &amp; LEFT(RIGHT(Table7[[#This Row],[PLAYERraw]],LEN(Table7[[#This Row],[PLAYERraw]])-(FIND(",",Table7[[#This Row],[PLAYERraw]])+1)),1)</f>
        <v>Treadway, C</v>
      </c>
      <c r="B827" t="str">
        <f>RIGHT(Table7[[#This Row],[PLAYERraw]],LEN(Table7[[#This Row],[PLAYERraw]])-(FIND(",",Table7[[#This Row],[PLAYERraw]])+1)) &amp; " " &amp; LEFT(Table7[[#This Row],[PLAYERraw]],(FIND(",",Table7[[#This Row],[PLAYERraw]],1)-1))</f>
        <v>Chad Treadway</v>
      </c>
      <c r="C827" t="s">
        <v>1396</v>
      </c>
    </row>
    <row r="828" spans="1:3" x14ac:dyDescent="0.25">
      <c r="A828" t="str">
        <f>LEFT(Table7[[#This Row],[PLAYERraw]],(FIND(",",Table7[[#This Row],[PLAYERraw]],1)+1)) &amp; LEFT(RIGHT(Table7[[#This Row],[PLAYERraw]],LEN(Table7[[#This Row],[PLAYERraw]])-(FIND(",",Table7[[#This Row],[PLAYERraw]])+1)),1)</f>
        <v>Treloar, A</v>
      </c>
      <c r="B828" t="str">
        <f>RIGHT(Table7[[#This Row],[PLAYERraw]],LEN(Table7[[#This Row],[PLAYERraw]])-(FIND(",",Table7[[#This Row],[PLAYERraw]])+1)) &amp; " " &amp; LEFT(Table7[[#This Row],[PLAYERraw]],(FIND(",",Table7[[#This Row],[PLAYERraw]],1)-1))</f>
        <v>Aaron Treloar</v>
      </c>
      <c r="C828" t="s">
        <v>1565</v>
      </c>
    </row>
    <row r="829" spans="1:3" x14ac:dyDescent="0.25">
      <c r="A829" t="str">
        <f>LEFT(Table7[[#This Row],[PLAYERraw]],(FIND(",",Table7[[#This Row],[PLAYERraw]],1)+1)) &amp; LEFT(RIGHT(Table7[[#This Row],[PLAYERraw]],LEN(Table7[[#This Row],[PLAYERraw]])-(FIND(",",Table7[[#This Row],[PLAYERraw]])+1)),1)</f>
        <v>True, D</v>
      </c>
      <c r="B829" t="str">
        <f>RIGHT(Table7[[#This Row],[PLAYERraw]],LEN(Table7[[#This Row],[PLAYERraw]])-(FIND(",",Table7[[#This Row],[PLAYERraw]])+1)) &amp; " " &amp; LEFT(Table7[[#This Row],[PLAYERraw]],(FIND(",",Table7[[#This Row],[PLAYERraw]],1)-1))</f>
        <v>Derek True</v>
      </c>
      <c r="C829" t="s">
        <v>266</v>
      </c>
    </row>
    <row r="830" spans="1:3" x14ac:dyDescent="0.25">
      <c r="A830" t="str">
        <f>LEFT(Table7[[#This Row],[PLAYERraw]],(FIND(",",Table7[[#This Row],[PLAYERraw]],1)+1)) &amp; LEFT(RIGHT(Table7[[#This Row],[PLAYERraw]],LEN(Table7[[#This Row],[PLAYERraw]])-(FIND(",",Table7[[#This Row],[PLAYERraw]])+1)),1)</f>
        <v>Truitt III, T</v>
      </c>
      <c r="B830" t="str">
        <f>RIGHT(Table7[[#This Row],[PLAYERraw]],LEN(Table7[[#This Row],[PLAYERraw]])-(FIND(",",Table7[[#This Row],[PLAYERraw]])+1)) &amp; " " &amp; LEFT(Table7[[#This Row],[PLAYERraw]],(FIND(",",Table7[[#This Row],[PLAYERraw]],1)-1))</f>
        <v>Trey Truitt III</v>
      </c>
      <c r="C830" t="s">
        <v>3138</v>
      </c>
    </row>
    <row r="831" spans="1:3" x14ac:dyDescent="0.25">
      <c r="A831" s="5" t="str">
        <f>LEFT(Table7[[#This Row],[PLAYERraw]],(FIND(",",Table7[[#This Row],[PLAYERraw]],1)+1)) &amp; LEFT(RIGHT(Table7[[#This Row],[PLAYERraw]],LEN(Table7[[#This Row],[PLAYERraw]])-(FIND(",",Table7[[#This Row],[PLAYERraw]])+1)),1)</f>
        <v>Trumper, T</v>
      </c>
      <c r="B831" t="str">
        <f>RIGHT(Table7[[#This Row],[PLAYERraw]],LEN(Table7[[#This Row],[PLAYERraw]])-(FIND(",",Table7[[#This Row],[PLAYERraw]])+1)) &amp; " " &amp; LEFT(Table7[[#This Row],[PLAYERraw]],(FIND(",",Table7[[#This Row],[PLAYERraw]],1)-1))</f>
        <v>Thaniel Trumper</v>
      </c>
      <c r="C831" t="s">
        <v>3094</v>
      </c>
    </row>
    <row r="832" spans="1:3" x14ac:dyDescent="0.25">
      <c r="A832" t="str">
        <f>LEFT(Table7[[#This Row],[PLAYERraw]],(FIND(",",Table7[[#This Row],[PLAYERraw]],1)+1)) &amp; LEFT(RIGHT(Table7[[#This Row],[PLAYERraw]],LEN(Table7[[#This Row],[PLAYERraw]])-(FIND(",",Table7[[#This Row],[PLAYERraw]])+1)),1)</f>
        <v>Tucker, B</v>
      </c>
      <c r="B832" t="str">
        <f>RIGHT(Table7[[#This Row],[PLAYERraw]],LEN(Table7[[#This Row],[PLAYERraw]])-(FIND(",",Table7[[#This Row],[PLAYERraw]])+1)) &amp; " " &amp; LEFT(Table7[[#This Row],[PLAYERraw]],(FIND(",",Table7[[#This Row],[PLAYERraw]],1)-1))</f>
        <v>Braydon Tucker</v>
      </c>
      <c r="C832" t="s">
        <v>747</v>
      </c>
    </row>
    <row r="833" spans="1:3" x14ac:dyDescent="0.25">
      <c r="A833" t="str">
        <f>LEFT(Table7[[#This Row],[PLAYERraw]],(FIND(",",Table7[[#This Row],[PLAYERraw]],1)+1)) &amp; LEFT(RIGHT(Table7[[#This Row],[PLAYERraw]],LEN(Table7[[#This Row],[PLAYERraw]])-(FIND(",",Table7[[#This Row],[PLAYERraw]])+1)),1)</f>
        <v>Tuft, C</v>
      </c>
      <c r="B833" t="str">
        <f>RIGHT(Table7[[#This Row],[PLAYERraw]],LEN(Table7[[#This Row],[PLAYERraw]])-(FIND(",",Table7[[#This Row],[PLAYERraw]])+1)) &amp; " " &amp; LEFT(Table7[[#This Row],[PLAYERraw]],(FIND(",",Table7[[#This Row],[PLAYERraw]],1)-1))</f>
        <v>Colin Tuft</v>
      </c>
      <c r="C833" t="s">
        <v>1844</v>
      </c>
    </row>
    <row r="834" spans="1:3" x14ac:dyDescent="0.25">
      <c r="A834" t="str">
        <f>LEFT(Table7[[#This Row],[PLAYERraw]],(FIND(",",Table7[[#This Row],[PLAYERraw]],1)+1)) &amp; LEFT(RIGHT(Table7[[#This Row],[PLAYERraw]],LEN(Table7[[#This Row],[PLAYERraw]])-(FIND(",",Table7[[#This Row],[PLAYERraw]])+1)),1)</f>
        <v>Tuttle, K</v>
      </c>
      <c r="B834" t="str">
        <f>RIGHT(Table7[[#This Row],[PLAYERraw]],LEN(Table7[[#This Row],[PLAYERraw]])-(FIND(",",Table7[[#This Row],[PLAYERraw]])+1)) &amp; " " &amp; LEFT(Table7[[#This Row],[PLAYERraw]],(FIND(",",Table7[[#This Row],[PLAYERraw]],1)-1))</f>
        <v>Kevin Tuttle</v>
      </c>
      <c r="C834" t="s">
        <v>291</v>
      </c>
    </row>
    <row r="835" spans="1:3" x14ac:dyDescent="0.25">
      <c r="A835" t="str">
        <f>LEFT(Table7[[#This Row],[PLAYERraw]],(FIND(",",Table7[[#This Row],[PLAYERraw]],1)+1)) &amp; LEFT(RIGHT(Table7[[#This Row],[PLAYERraw]],LEN(Table7[[#This Row],[PLAYERraw]])-(FIND(",",Table7[[#This Row],[PLAYERraw]])+1)),1)</f>
        <v>Ujimori, A</v>
      </c>
      <c r="B835" t="str">
        <f>RIGHT(Table7[[#This Row],[PLAYERraw]],LEN(Table7[[#This Row],[PLAYERraw]])-(FIND(",",Table7[[#This Row],[PLAYERraw]])+1)) &amp; " " &amp; LEFT(Table7[[#This Row],[PLAYERraw]],(FIND(",",Table7[[#This Row],[PLAYERraw]],1)-1))</f>
        <v>Aaron Ujimori</v>
      </c>
      <c r="C835" t="s">
        <v>1599</v>
      </c>
    </row>
    <row r="836" spans="1:3" x14ac:dyDescent="0.25">
      <c r="A836" s="5" t="str">
        <f>LEFT(Table7[[#This Row],[PLAYERraw]],(FIND(",",Table7[[#This Row],[PLAYERraw]],1)+1)) &amp; LEFT(RIGHT(Table7[[#This Row],[PLAYERraw]],LEN(Table7[[#This Row],[PLAYERraw]])-(FIND(",",Table7[[#This Row],[PLAYERraw]])+1)),1)</f>
        <v>Vaks, L</v>
      </c>
      <c r="B836" t="str">
        <f>RIGHT(Table7[[#This Row],[PLAYERraw]],LEN(Table7[[#This Row],[PLAYERraw]])-(FIND(",",Table7[[#This Row],[PLAYERraw]])+1)) &amp; " " &amp; LEFT(Table7[[#This Row],[PLAYERraw]],(FIND(",",Table7[[#This Row],[PLAYERraw]],1)-1))</f>
        <v>Luke Vaks</v>
      </c>
      <c r="C836" t="s">
        <v>3176</v>
      </c>
    </row>
    <row r="837" spans="1:3" x14ac:dyDescent="0.25">
      <c r="A837" t="str">
        <f>LEFT(Table7[[#This Row],[PLAYERraw]],(FIND(",",Table7[[#This Row],[PLAYERraw]],1)+1)) &amp; LEFT(RIGHT(Table7[[#This Row],[PLAYERraw]],LEN(Table7[[#This Row],[PLAYERraw]])-(FIND(",",Table7[[#This Row],[PLAYERraw]])+1)),1)</f>
        <v>Valincius, V</v>
      </c>
      <c r="B837" t="str">
        <f>RIGHT(Table7[[#This Row],[PLAYERraw]],LEN(Table7[[#This Row],[PLAYERraw]])-(FIND(",",Table7[[#This Row],[PLAYERraw]])+1)) &amp; " " &amp; LEFT(Table7[[#This Row],[PLAYERraw]],(FIND(",",Table7[[#This Row],[PLAYERraw]],1)-1))</f>
        <v>Vytas Valincius</v>
      </c>
      <c r="C837" t="s">
        <v>1356</v>
      </c>
    </row>
    <row r="838" spans="1:3" x14ac:dyDescent="0.25">
      <c r="A838" t="str">
        <f>LEFT(Table7[[#This Row],[PLAYERraw]],(FIND(",",Table7[[#This Row],[PLAYERraw]],1)+1)) &amp; LEFT(RIGHT(Table7[[#This Row],[PLAYERraw]],LEN(Table7[[#This Row],[PLAYERraw]])-(FIND(",",Table7[[#This Row],[PLAYERraw]])+1)),1)</f>
        <v>Varnado, D</v>
      </c>
      <c r="B838" t="str">
        <f>RIGHT(Table7[[#This Row],[PLAYERraw]],LEN(Table7[[#This Row],[PLAYERraw]])-(FIND(",",Table7[[#This Row],[PLAYERraw]])+1)) &amp; " " &amp; LEFT(Table7[[#This Row],[PLAYERraw]],(FIND(",",Table7[[#This Row],[PLAYERraw]],1)-1))</f>
        <v>Drake Varnado</v>
      </c>
      <c r="C838" t="s">
        <v>662</v>
      </c>
    </row>
    <row r="839" spans="1:3" x14ac:dyDescent="0.25">
      <c r="A839" s="5" t="str">
        <f>LEFT(Table7[[#This Row],[PLAYERraw]],(FIND(",",Table7[[#This Row],[PLAYERraw]],1)+1)) &amp; LEFT(RIGHT(Table7[[#This Row],[PLAYERraw]],LEN(Table7[[#This Row],[PLAYERraw]])-(FIND(",",Table7[[#This Row],[PLAYERraw]])+1)),1)</f>
        <v>Vastine, J</v>
      </c>
      <c r="B839" t="str">
        <f>RIGHT(Table7[[#This Row],[PLAYERraw]],LEN(Table7[[#This Row],[PLAYERraw]])-(FIND(",",Table7[[#This Row],[PLAYERraw]])+1)) &amp; " " &amp; LEFT(Table7[[#This Row],[PLAYERraw]],(FIND(",",Table7[[#This Row],[PLAYERraw]],1)-1))</f>
        <v>Jonathan Vastine</v>
      </c>
      <c r="C839" t="s">
        <v>3184</v>
      </c>
    </row>
    <row r="840" spans="1:3" x14ac:dyDescent="0.25">
      <c r="A840" t="str">
        <f>LEFT(Table7[[#This Row],[PLAYERraw]],(FIND(",",Table7[[#This Row],[PLAYERraw]],1)+1)) &amp; LEFT(RIGHT(Table7[[#This Row],[PLAYERraw]],LEN(Table7[[#This Row],[PLAYERraw]])-(FIND(",",Table7[[#This Row],[PLAYERraw]])+1)),1)</f>
        <v>Vera, A</v>
      </c>
      <c r="B840" t="str">
        <f>RIGHT(Table7[[#This Row],[PLAYERraw]],LEN(Table7[[#This Row],[PLAYERraw]])-(FIND(",",Table7[[#This Row],[PLAYERraw]])+1)) &amp; " " &amp; LEFT(Table7[[#This Row],[PLAYERraw]],(FIND(",",Table7[[#This Row],[PLAYERraw]],1)-1))</f>
        <v>Alex Vera</v>
      </c>
      <c r="C840" t="s">
        <v>349</v>
      </c>
    </row>
    <row r="841" spans="1:3" x14ac:dyDescent="0.25">
      <c r="A841" t="str">
        <f>LEFT(Table7[[#This Row],[PLAYERraw]],(FIND(",",Table7[[#This Row],[PLAYERraw]],1)+1)) &amp; LEFT(RIGHT(Table7[[#This Row],[PLAYERraw]],LEN(Table7[[#This Row],[PLAYERraw]])-(FIND(",",Table7[[#This Row],[PLAYERraw]])+1)),1)</f>
        <v>Vetock, M</v>
      </c>
      <c r="B841" t="str">
        <f>RIGHT(Table7[[#This Row],[PLAYERraw]],LEN(Table7[[#This Row],[PLAYERraw]])-(FIND(",",Table7[[#This Row],[PLAYERraw]])+1)) &amp; " " &amp; LEFT(Table7[[#This Row],[PLAYERraw]],(FIND(",",Table7[[#This Row],[PLAYERraw]],1)-1))</f>
        <v>Malakai Vetock</v>
      </c>
      <c r="C841" t="s">
        <v>1834</v>
      </c>
    </row>
    <row r="842" spans="1:3" x14ac:dyDescent="0.25">
      <c r="A842" t="str">
        <f>LEFT(Table7[[#This Row],[PLAYERraw]],(FIND(",",Table7[[#This Row],[PLAYERraw]],1)+1)) &amp; LEFT(RIGHT(Table7[[#This Row],[PLAYERraw]],LEN(Table7[[#This Row],[PLAYERraw]])-(FIND(",",Table7[[#This Row],[PLAYERraw]])+1)),1)</f>
        <v>Villaruz-Mauai, S</v>
      </c>
      <c r="B842" t="str">
        <f>RIGHT(Table7[[#This Row],[PLAYERraw]],LEN(Table7[[#This Row],[PLAYERraw]])-(FIND(",",Table7[[#This Row],[PLAYERraw]])+1)) &amp; " " &amp; LEFT(Table7[[#This Row],[PLAYERraw]],(FIND(",",Table7[[#This Row],[PLAYERraw]],1)-1))</f>
        <v>Safea Villaruz-Mauai</v>
      </c>
      <c r="C842" t="s">
        <v>885</v>
      </c>
    </row>
    <row r="843" spans="1:3" x14ac:dyDescent="0.25">
      <c r="A843" t="str">
        <f>LEFT(Table7[[#This Row],[PLAYERraw]],(FIND(",",Table7[[#This Row],[PLAYERraw]],1)+1)) &amp; LEFT(RIGHT(Table7[[#This Row],[PLAYERraw]],LEN(Table7[[#This Row],[PLAYERraw]])-(FIND(",",Table7[[#This Row],[PLAYERraw]])+1)),1)</f>
        <v>Villegas, E</v>
      </c>
      <c r="B843" t="str">
        <f>RIGHT(Table7[[#This Row],[PLAYERraw]],LEN(Table7[[#This Row],[PLAYERraw]])-(FIND(",",Table7[[#This Row],[PLAYERraw]])+1)) &amp; " " &amp; LEFT(Table7[[#This Row],[PLAYERraw]],(FIND(",",Table7[[#This Row],[PLAYERraw]],1)-1))</f>
        <v>Edgardo Villegas Villegas</v>
      </c>
      <c r="C843" t="s">
        <v>574</v>
      </c>
    </row>
    <row r="844" spans="1:3" x14ac:dyDescent="0.25">
      <c r="A844" t="str">
        <f>LEFT(Table7[[#This Row],[PLAYERraw]],(FIND(",",Table7[[#This Row],[PLAYERraw]],1)+1)) &amp; LEFT(RIGHT(Table7[[#This Row],[PLAYERraw]],LEN(Table7[[#This Row],[PLAYERraw]])-(FIND(",",Table7[[#This Row],[PLAYERraw]])+1)),1)</f>
        <v>Voitik, A</v>
      </c>
      <c r="B844" t="str">
        <f>RIGHT(Table7[[#This Row],[PLAYERraw]],LEN(Table7[[#This Row],[PLAYERraw]])-(FIND(",",Table7[[#This Row],[PLAYERraw]])+1)) &amp; " " &amp; LEFT(Table7[[#This Row],[PLAYERraw]],(FIND(",",Table7[[#This Row],[PLAYERraw]],1)-1))</f>
        <v>Ambren Voitik</v>
      </c>
      <c r="C844" t="s">
        <v>201</v>
      </c>
    </row>
    <row r="845" spans="1:3" x14ac:dyDescent="0.25">
      <c r="A845" t="str">
        <f>LEFT(Table7[[#This Row],[PLAYERraw]],(FIND(",",Table7[[#This Row],[PLAYERraw]],1)+1)) &amp; LEFT(RIGHT(Table7[[#This Row],[PLAYERraw]],LEN(Table7[[#This Row],[PLAYERraw]])-(FIND(",",Table7[[#This Row],[PLAYERraw]])+1)),1)</f>
        <v>Vomhof, S</v>
      </c>
      <c r="B845" t="str">
        <f>RIGHT(Table7[[#This Row],[PLAYERraw]],LEN(Table7[[#This Row],[PLAYERraw]])-(FIND(",",Table7[[#This Row],[PLAYERraw]])+1)) &amp; " " &amp; LEFT(Table7[[#This Row],[PLAYERraw]],(FIND(",",Table7[[#This Row],[PLAYERraw]],1)-1))</f>
        <v>Sam Vomhof</v>
      </c>
      <c r="C845" t="s">
        <v>1034</v>
      </c>
    </row>
    <row r="846" spans="1:3" x14ac:dyDescent="0.25">
      <c r="A846" t="str">
        <f>LEFT(Table7[[#This Row],[PLAYERraw]],(FIND(",",Table7[[#This Row],[PLAYERraw]],1)+1)) &amp; LEFT(RIGHT(Table7[[#This Row],[PLAYERraw]],LEN(Table7[[#This Row],[PLAYERraw]])-(FIND(",",Table7[[#This Row],[PLAYERraw]])+1)),1)</f>
        <v>Vongoedert, L</v>
      </c>
      <c r="B846" t="str">
        <f>RIGHT(Table7[[#This Row],[PLAYERraw]],LEN(Table7[[#This Row],[PLAYERraw]])-(FIND(",",Table7[[#This Row],[PLAYERraw]])+1)) &amp; " " &amp; LEFT(Table7[[#This Row],[PLAYERraw]],(FIND(",",Table7[[#This Row],[PLAYERraw]],1)-1))</f>
        <v>Luke Vongoedert</v>
      </c>
      <c r="C846" t="s">
        <v>70</v>
      </c>
    </row>
    <row r="847" spans="1:3" x14ac:dyDescent="0.25">
      <c r="A847" s="5" t="str">
        <f>LEFT(Table7[[#This Row],[PLAYERraw]],(FIND(",",Table7[[#This Row],[PLAYERraw]],1)+1)) &amp; LEFT(RIGHT(Table7[[#This Row],[PLAYERraw]],LEN(Table7[[#This Row],[PLAYERraw]])-(FIND(",",Table7[[#This Row],[PLAYERraw]])+1)),1)</f>
        <v>Vos, J</v>
      </c>
      <c r="B847" t="str">
        <f>RIGHT(Table7[[#This Row],[PLAYERraw]],LEN(Table7[[#This Row],[PLAYERraw]])-(FIND(",",Table7[[#This Row],[PLAYERraw]])+1)) &amp; " " &amp; LEFT(Table7[[#This Row],[PLAYERraw]],(FIND(",",Table7[[#This Row],[PLAYERraw]],1)-1))</f>
        <v>Joe Vos</v>
      </c>
      <c r="C847" t="s">
        <v>3104</v>
      </c>
    </row>
    <row r="848" spans="1:3" x14ac:dyDescent="0.25">
      <c r="A848" t="str">
        <f>LEFT(Table7[[#This Row],[PLAYERraw]],(FIND(",",Table7[[#This Row],[PLAYERraw]],1)+1)) &amp; LEFT(RIGHT(Table7[[#This Row],[PLAYERraw]],LEN(Table7[[#This Row],[PLAYERraw]])-(FIND(",",Table7[[#This Row],[PLAYERraw]])+1)),1)</f>
        <v>Voth, B</v>
      </c>
      <c r="B848" t="str">
        <f>RIGHT(Table7[[#This Row],[PLAYERraw]],LEN(Table7[[#This Row],[PLAYERraw]])-(FIND(",",Table7[[#This Row],[PLAYERraw]])+1)) &amp; " " &amp; LEFT(Table7[[#This Row],[PLAYERraw]],(FIND(",",Table7[[#This Row],[PLAYERraw]],1)-1))</f>
        <v>Brant Voth</v>
      </c>
      <c r="C848" t="s">
        <v>758</v>
      </c>
    </row>
    <row r="849" spans="1:3" x14ac:dyDescent="0.25">
      <c r="A849" t="str">
        <f>LEFT(Table7[[#This Row],[PLAYERraw]],(FIND(",",Table7[[#This Row],[PLAYERraw]],1)+1)) &amp; LEFT(RIGHT(Table7[[#This Row],[PLAYERraw]],LEN(Table7[[#This Row],[PLAYERraw]])-(FIND(",",Table7[[#This Row],[PLAYERraw]])+1)),1)</f>
        <v>Vujovich, B</v>
      </c>
      <c r="B849" t="str">
        <f>RIGHT(Table7[[#This Row],[PLAYERraw]],LEN(Table7[[#This Row],[PLAYERraw]])-(FIND(",",Table7[[#This Row],[PLAYERraw]])+1)) &amp; " " &amp; LEFT(Table7[[#This Row],[PLAYERraw]],(FIND(",",Table7[[#This Row],[PLAYERraw]],1)-1))</f>
        <v>Ben Vujovich</v>
      </c>
      <c r="C849" t="s">
        <v>1210</v>
      </c>
    </row>
    <row r="850" spans="1:3" x14ac:dyDescent="0.25">
      <c r="A850" s="5" t="str">
        <f>LEFT(Table7[[#This Row],[PLAYERraw]],(FIND(",",Table7[[#This Row],[PLAYERraw]],1)+1)) &amp; LEFT(RIGHT(Table7[[#This Row],[PLAYERraw]],LEN(Table7[[#This Row],[PLAYERraw]])-(FIND(",",Table7[[#This Row],[PLAYERraw]])+1)),1)</f>
        <v>Wagner, A</v>
      </c>
      <c r="B850" t="str">
        <f>RIGHT(Table7[[#This Row],[PLAYERraw]],LEN(Table7[[#This Row],[PLAYERraw]])-(FIND(",",Table7[[#This Row],[PLAYERraw]])+1)) &amp; " " &amp; LEFT(Table7[[#This Row],[PLAYERraw]],(FIND(",",Table7[[#This Row],[PLAYERraw]],1)-1))</f>
        <v>Austin Wagner</v>
      </c>
      <c r="C850" t="s">
        <v>3092</v>
      </c>
    </row>
    <row r="851" spans="1:3" x14ac:dyDescent="0.25">
      <c r="A851" t="str">
        <f>LEFT(Table7[[#This Row],[PLAYERraw]],(FIND(",",Table7[[#This Row],[PLAYERraw]],1)+1)) &amp; LEFT(RIGHT(Table7[[#This Row],[PLAYERraw]],LEN(Table7[[#This Row],[PLAYERraw]])-(FIND(",",Table7[[#This Row],[PLAYERraw]])+1)),1)</f>
        <v>Wallace, L</v>
      </c>
      <c r="B851" t="str">
        <f>RIGHT(Table7[[#This Row],[PLAYERraw]],LEN(Table7[[#This Row],[PLAYERraw]])-(FIND(",",Table7[[#This Row],[PLAYERraw]])+1)) &amp; " " &amp; LEFT(Table7[[#This Row],[PLAYERraw]],(FIND(",",Table7[[#This Row],[PLAYERraw]],1)-1))</f>
        <v>Landon Wallace</v>
      </c>
      <c r="C851" t="s">
        <v>858</v>
      </c>
    </row>
    <row r="852" spans="1:3" x14ac:dyDescent="0.25">
      <c r="A852" s="5" t="str">
        <f>LEFT(Table7[[#This Row],[PLAYERraw]],(FIND(",",Table7[[#This Row],[PLAYERraw]],1)+1)) &amp; LEFT(RIGHT(Table7[[#This Row],[PLAYERraw]],LEN(Table7[[#This Row],[PLAYERraw]])-(FIND(",",Table7[[#This Row],[PLAYERraw]])+1)),1)</f>
        <v>Walls, J</v>
      </c>
      <c r="B852" t="str">
        <f>RIGHT(Table7[[#This Row],[PLAYERraw]],LEN(Table7[[#This Row],[PLAYERraw]])-(FIND(",",Table7[[#This Row],[PLAYERraw]])+1)) &amp; " " &amp; LEFT(Table7[[#This Row],[PLAYERraw]],(FIND(",",Table7[[#This Row],[PLAYERraw]],1)-1))</f>
        <v>Joey Walls</v>
      </c>
      <c r="C852" t="s">
        <v>3123</v>
      </c>
    </row>
    <row r="853" spans="1:3" x14ac:dyDescent="0.25">
      <c r="A853" t="str">
        <f>LEFT(Table7[[#This Row],[PLAYERraw]],(FIND(",",Table7[[#This Row],[PLAYERraw]],1)+1)) &amp; LEFT(RIGHT(Table7[[#This Row],[PLAYERraw]],LEN(Table7[[#This Row],[PLAYERraw]])-(FIND(",",Table7[[#This Row],[PLAYERraw]])+1)),1)</f>
        <v>Walsh, C</v>
      </c>
      <c r="B853" t="str">
        <f>RIGHT(Table7[[#This Row],[PLAYERraw]],LEN(Table7[[#This Row],[PLAYERraw]])-(FIND(",",Table7[[#This Row],[PLAYERraw]])+1)) &amp; " " &amp; LEFT(Table7[[#This Row],[PLAYERraw]],(FIND(",",Table7[[#This Row],[PLAYERraw]],1)-1))</f>
        <v>Connor Walsh</v>
      </c>
      <c r="C853" t="s">
        <v>887</v>
      </c>
    </row>
    <row r="854" spans="1:3" x14ac:dyDescent="0.25">
      <c r="A854" t="str">
        <f>LEFT(Table7[[#This Row],[PLAYERraw]],(FIND(",",Table7[[#This Row],[PLAYERraw]],1)+1)) &amp; LEFT(RIGHT(Table7[[#This Row],[PLAYERraw]],LEN(Table7[[#This Row],[PLAYERraw]])-(FIND(",",Table7[[#This Row],[PLAYERraw]])+1)),1)</f>
        <v>Walters, B</v>
      </c>
      <c r="B854" t="str">
        <f>RIGHT(Table7[[#This Row],[PLAYERraw]],LEN(Table7[[#This Row],[PLAYERraw]])-(FIND(",",Table7[[#This Row],[PLAYERraw]])+1)) &amp; " " &amp; LEFT(Table7[[#This Row],[PLAYERraw]],(FIND(",",Table7[[#This Row],[PLAYERraw]],1)-1))</f>
        <v>Brian Walters</v>
      </c>
      <c r="C854" t="s">
        <v>1036</v>
      </c>
    </row>
    <row r="855" spans="1:3" x14ac:dyDescent="0.25">
      <c r="A855" t="str">
        <f>LEFT(Table7[[#This Row],[PLAYERraw]],(FIND(",",Table7[[#This Row],[PLAYERraw]],1)+1)) &amp; LEFT(RIGHT(Table7[[#This Row],[PLAYERraw]],LEN(Table7[[#This Row],[PLAYERraw]])-(FIND(",",Table7[[#This Row],[PLAYERraw]])+1)),1)</f>
        <v>Walton, T</v>
      </c>
      <c r="B855" t="str">
        <f>RIGHT(Table7[[#This Row],[PLAYERraw]],LEN(Table7[[#This Row],[PLAYERraw]])-(FIND(",",Table7[[#This Row],[PLAYERraw]])+1)) &amp; " " &amp; LEFT(Table7[[#This Row],[PLAYERraw]],(FIND(",",Table7[[#This Row],[PLAYERraw]],1)-1))</f>
        <v>Tai Walton</v>
      </c>
      <c r="C855" t="s">
        <v>1615</v>
      </c>
    </row>
    <row r="856" spans="1:3" x14ac:dyDescent="0.25">
      <c r="A856" t="str">
        <f>LEFT(Table7[[#This Row],[PLAYERraw]],(FIND(",",Table7[[#This Row],[PLAYERraw]],1)+1)) &amp; LEFT(RIGHT(Table7[[#This Row],[PLAYERraw]],LEN(Table7[[#This Row],[PLAYERraw]])-(FIND(",",Table7[[#This Row],[PLAYERraw]])+1)),1)</f>
        <v>Waterhouse, Q</v>
      </c>
      <c r="B856" t="str">
        <f>RIGHT(Table7[[#This Row],[PLAYERraw]],LEN(Table7[[#This Row],[PLAYERraw]])-(FIND(",",Table7[[#This Row],[PLAYERraw]])+1)) &amp; " " &amp; LEFT(Table7[[#This Row],[PLAYERraw]],(FIND(",",Table7[[#This Row],[PLAYERraw]],1)-1))</f>
        <v>Quinn Waterhouse</v>
      </c>
      <c r="C856" t="s">
        <v>513</v>
      </c>
    </row>
    <row r="857" spans="1:3" x14ac:dyDescent="0.25">
      <c r="A857" t="str">
        <f>LEFT(Table7[[#This Row],[PLAYERraw]],(FIND(",",Table7[[#This Row],[PLAYERraw]],1)+1)) &amp; LEFT(RIGHT(Table7[[#This Row],[PLAYERraw]],LEN(Table7[[#This Row],[PLAYERraw]])-(FIND(",",Table7[[#This Row],[PLAYERraw]])+1)),1)</f>
        <v>Watkins, B</v>
      </c>
      <c r="B857" t="str">
        <f>RIGHT(Table7[[#This Row],[PLAYERraw]],LEN(Table7[[#This Row],[PLAYERraw]])-(FIND(",",Table7[[#This Row],[PLAYERraw]])+1)) &amp; " " &amp; LEFT(Table7[[#This Row],[PLAYERraw]],(FIND(",",Table7[[#This Row],[PLAYERraw]],1)-1))</f>
        <v>Brock Watkins</v>
      </c>
      <c r="C857" t="s">
        <v>1675</v>
      </c>
    </row>
    <row r="858" spans="1:3" x14ac:dyDescent="0.25">
      <c r="A858" t="str">
        <f>LEFT(Table7[[#This Row],[PLAYERraw]],(FIND(",",Table7[[#This Row],[PLAYERraw]],1)+1)) &amp; LEFT(RIGHT(Table7[[#This Row],[PLAYERraw]],LEN(Table7[[#This Row],[PLAYERraw]])-(FIND(",",Table7[[#This Row],[PLAYERraw]])+1)),1)</f>
        <v>Watson, N</v>
      </c>
      <c r="B858" t="str">
        <f>RIGHT(Table7[[#This Row],[PLAYERraw]],LEN(Table7[[#This Row],[PLAYERraw]])-(FIND(",",Table7[[#This Row],[PLAYERraw]])+1)) &amp; " " &amp; LEFT(Table7[[#This Row],[PLAYERraw]],(FIND(",",Table7[[#This Row],[PLAYERraw]],1)-1))</f>
        <v>Nolan Watson</v>
      </c>
      <c r="C858" t="s">
        <v>761</v>
      </c>
    </row>
    <row r="859" spans="1:3" x14ac:dyDescent="0.25">
      <c r="A859" t="str">
        <f>LEFT(Table7[[#This Row],[PLAYERraw]],(FIND(",",Table7[[#This Row],[PLAYERraw]],1)+1)) &amp; LEFT(RIGHT(Table7[[#This Row],[PLAYERraw]],LEN(Table7[[#This Row],[PLAYERraw]])-(FIND(",",Table7[[#This Row],[PLAYERraw]])+1)),1)</f>
        <v>Watson, W</v>
      </c>
      <c r="B859" t="str">
        <f>RIGHT(Table7[[#This Row],[PLAYERraw]],LEN(Table7[[#This Row],[PLAYERraw]])-(FIND(",",Table7[[#This Row],[PLAYERraw]])+1)) &amp; " " &amp; LEFT(Table7[[#This Row],[PLAYERraw]],(FIND(",",Table7[[#This Row],[PLAYERraw]],1)-1))</f>
        <v>Will Watson</v>
      </c>
      <c r="C859" t="s">
        <v>849</v>
      </c>
    </row>
    <row r="860" spans="1:3" x14ac:dyDescent="0.25">
      <c r="A860" t="str">
        <f>LEFT(Table7[[#This Row],[PLAYERraw]],(FIND(",",Table7[[#This Row],[PLAYERraw]],1)+1)) &amp; LEFT(RIGHT(Table7[[#This Row],[PLAYERraw]],LEN(Table7[[#This Row],[PLAYERraw]])-(FIND(",",Table7[[#This Row],[PLAYERraw]])+1)),1)</f>
        <v>Watson, X</v>
      </c>
      <c r="B860" t="str">
        <f>RIGHT(Table7[[#This Row],[PLAYERraw]],LEN(Table7[[#This Row],[PLAYERraw]])-(FIND(",",Table7[[#This Row],[PLAYERraw]])+1)) &amp; " " &amp; LEFT(Table7[[#This Row],[PLAYERraw]],(FIND(",",Table7[[#This Row],[PLAYERraw]],1)-1))</f>
        <v>Xavier Watson</v>
      </c>
      <c r="C860" t="s">
        <v>664</v>
      </c>
    </row>
    <row r="861" spans="1:3" x14ac:dyDescent="0.25">
      <c r="A861" t="str">
        <f>LEFT(Table7[[#This Row],[PLAYERraw]],(FIND(",",Table7[[#This Row],[PLAYERraw]],1)+1)) &amp; LEFT(RIGHT(Table7[[#This Row],[PLAYERraw]],LEN(Table7[[#This Row],[PLAYERraw]])-(FIND(",",Table7[[#This Row],[PLAYERraw]])+1)),1)</f>
        <v>Wattermann, A</v>
      </c>
      <c r="B861" t="str">
        <f>RIGHT(Table7[[#This Row],[PLAYERraw]],LEN(Table7[[#This Row],[PLAYERraw]])-(FIND(",",Table7[[#This Row],[PLAYERraw]])+1)) &amp; " " &amp; LEFT(Table7[[#This Row],[PLAYERraw]],(FIND(",",Table7[[#This Row],[PLAYERraw]],1)-1))</f>
        <v>Alex Wattermann</v>
      </c>
      <c r="C861" t="s">
        <v>1193</v>
      </c>
    </row>
    <row r="862" spans="1:3" x14ac:dyDescent="0.25">
      <c r="A862" t="str">
        <f>LEFT(Table7[[#This Row],[PLAYERraw]],(FIND(",",Table7[[#This Row],[PLAYERraw]],1)+1)) &amp; LEFT(RIGHT(Table7[[#This Row],[PLAYERraw]],LEN(Table7[[#This Row],[PLAYERraw]])-(FIND(",",Table7[[#This Row],[PLAYERraw]])+1)),1)</f>
        <v>Weiss, H</v>
      </c>
      <c r="B862" t="str">
        <f>RIGHT(Table7[[#This Row],[PLAYERraw]],LEN(Table7[[#This Row],[PLAYERraw]])-(FIND(",",Table7[[#This Row],[PLAYERraw]])+1)) &amp; " " &amp; LEFT(Table7[[#This Row],[PLAYERraw]],(FIND(",",Table7[[#This Row],[PLAYERraw]],1)-1))</f>
        <v>Hank Weiss</v>
      </c>
      <c r="C862" t="s">
        <v>1935</v>
      </c>
    </row>
    <row r="863" spans="1:3" x14ac:dyDescent="0.25">
      <c r="A863" t="str">
        <f>LEFT(Table7[[#This Row],[PLAYERraw]],(FIND(",",Table7[[#This Row],[PLAYERraw]],1)+1)) &amp; LEFT(RIGHT(Table7[[#This Row],[PLAYERraw]],LEN(Table7[[#This Row],[PLAYERraw]])-(FIND(",",Table7[[#This Row],[PLAYERraw]])+1)),1)</f>
        <v>Wenninger, J</v>
      </c>
      <c r="B863" t="str">
        <f>RIGHT(Table7[[#This Row],[PLAYERraw]],LEN(Table7[[#This Row],[PLAYERraw]])-(FIND(",",Table7[[#This Row],[PLAYERraw]])+1)) &amp; " " &amp; LEFT(Table7[[#This Row],[PLAYERraw]],(FIND(",",Table7[[#This Row],[PLAYERraw]],1)-1))</f>
        <v>Jack Wenninger</v>
      </c>
      <c r="C863" t="s">
        <v>1653</v>
      </c>
    </row>
    <row r="864" spans="1:3" x14ac:dyDescent="0.25">
      <c r="A864" t="str">
        <f>LEFT(Table7[[#This Row],[PLAYERraw]],(FIND(",",Table7[[#This Row],[PLAYERraw]],1)+1)) &amp; LEFT(RIGHT(Table7[[#This Row],[PLAYERraw]],LEN(Table7[[#This Row],[PLAYERraw]])-(FIND(",",Table7[[#This Row],[PLAYERraw]])+1)),1)</f>
        <v>Wentworth, T</v>
      </c>
      <c r="B864" t="str">
        <f>RIGHT(Table7[[#This Row],[PLAYERraw]],LEN(Table7[[#This Row],[PLAYERraw]])-(FIND(",",Table7[[#This Row],[PLAYERraw]])+1)) &amp; " " &amp; LEFT(Table7[[#This Row],[PLAYERraw]],(FIND(",",Table7[[#This Row],[PLAYERraw]],1)-1))</f>
        <v>Troy Wentworth</v>
      </c>
      <c r="C864" t="s">
        <v>1248</v>
      </c>
    </row>
    <row r="865" spans="1:3" x14ac:dyDescent="0.25">
      <c r="A865" t="str">
        <f>LEFT(Table7[[#This Row],[PLAYERraw]],(FIND(",",Table7[[#This Row],[PLAYERraw]],1)+1)) &amp; LEFT(RIGHT(Table7[[#This Row],[PLAYERraw]],LEN(Table7[[#This Row],[PLAYERraw]])-(FIND(",",Table7[[#This Row],[PLAYERraw]])+1)),1)</f>
        <v>Wessel, D</v>
      </c>
      <c r="B865" t="str">
        <f>RIGHT(Table7[[#This Row],[PLAYERraw]],LEN(Table7[[#This Row],[PLAYERraw]])-(FIND(",",Table7[[#This Row],[PLAYERraw]])+1)) &amp; " " &amp; LEFT(Table7[[#This Row],[PLAYERraw]],(FIND(",",Table7[[#This Row],[PLAYERraw]],1)-1))</f>
        <v>Drew Wessel</v>
      </c>
      <c r="C865" t="s">
        <v>763</v>
      </c>
    </row>
    <row r="866" spans="1:3" x14ac:dyDescent="0.25">
      <c r="A866" t="str">
        <f>LEFT(Table7[[#This Row],[PLAYERraw]],(FIND(",",Table7[[#This Row],[PLAYERraw]],1)+1)) &amp; LEFT(RIGHT(Table7[[#This Row],[PLAYERraw]],LEN(Table7[[#This Row],[PLAYERraw]])-(FIND(",",Table7[[#This Row],[PLAYERraw]])+1)),1)</f>
        <v>Westcott, D</v>
      </c>
      <c r="B866" t="str">
        <f>RIGHT(Table7[[#This Row],[PLAYERraw]],LEN(Table7[[#This Row],[PLAYERraw]])-(FIND(",",Table7[[#This Row],[PLAYERraw]])+1)) &amp; " " &amp; LEFT(Table7[[#This Row],[PLAYERraw]],(FIND(",",Table7[[#This Row],[PLAYERraw]],1)-1))</f>
        <v>Drake Westcott</v>
      </c>
      <c r="C866" t="s">
        <v>666</v>
      </c>
    </row>
    <row r="867" spans="1:3" x14ac:dyDescent="0.25">
      <c r="A867" t="str">
        <f>LEFT(Table7[[#This Row],[PLAYERraw]],(FIND(",",Table7[[#This Row],[PLAYERraw]],1)+1)) &amp; LEFT(RIGHT(Table7[[#This Row],[PLAYERraw]],LEN(Table7[[#This Row],[PLAYERraw]])-(FIND(",",Table7[[#This Row],[PLAYERraw]])+1)),1)</f>
        <v>Wetherholt, J</v>
      </c>
      <c r="B867" t="str">
        <f>RIGHT(Table7[[#This Row],[PLAYERraw]],LEN(Table7[[#This Row],[PLAYERraw]])-(FIND(",",Table7[[#This Row],[PLAYERraw]])+1)) &amp; " " &amp; LEFT(Table7[[#This Row],[PLAYERraw]],(FIND(",",Table7[[#This Row],[PLAYERraw]],1)-1))</f>
        <v>Jj Wetherholt</v>
      </c>
      <c r="C867" t="s">
        <v>1075</v>
      </c>
    </row>
    <row r="868" spans="1:3" x14ac:dyDescent="0.25">
      <c r="A868" t="str">
        <f>LEFT(Table7[[#This Row],[PLAYERraw]],(FIND(",",Table7[[#This Row],[PLAYERraw]],1)+1)) &amp; LEFT(RIGHT(Table7[[#This Row],[PLAYERraw]],LEN(Table7[[#This Row],[PLAYERraw]])-(FIND(",",Table7[[#This Row],[PLAYERraw]])+1)),1)</f>
        <v>Weyrich, N</v>
      </c>
      <c r="B868" t="str">
        <f>RIGHT(Table7[[#This Row],[PLAYERraw]],LEN(Table7[[#This Row],[PLAYERraw]])-(FIND(",",Table7[[#This Row],[PLAYERraw]])+1)) &amp; " " &amp; LEFT(Table7[[#This Row],[PLAYERraw]],(FIND(",",Table7[[#This Row],[PLAYERraw]],1)-1))</f>
        <v>Nick Weyrich</v>
      </c>
      <c r="C868" t="s">
        <v>516</v>
      </c>
    </row>
    <row r="869" spans="1:3" x14ac:dyDescent="0.25">
      <c r="A869" t="str">
        <f>LEFT(Table7[[#This Row],[PLAYERraw]],(FIND(",",Table7[[#This Row],[PLAYERraw]],1)+1)) &amp; LEFT(RIGHT(Table7[[#This Row],[PLAYERraw]],LEN(Table7[[#This Row],[PLAYERraw]])-(FIND(",",Table7[[#This Row],[PLAYERraw]])+1)),1)</f>
        <v>Wheaton, A</v>
      </c>
      <c r="B869" t="str">
        <f>RIGHT(Table7[[#This Row],[PLAYERraw]],LEN(Table7[[#This Row],[PLAYERraw]])-(FIND(",",Table7[[#This Row],[PLAYERraw]])+1)) &amp; " " &amp; LEFT(Table7[[#This Row],[PLAYERraw]],(FIND(",",Table7[[#This Row],[PLAYERraw]],1)-1))</f>
        <v>Adam Wheaton</v>
      </c>
      <c r="C869" t="s">
        <v>519</v>
      </c>
    </row>
    <row r="870" spans="1:3" x14ac:dyDescent="0.25">
      <c r="A870" t="str">
        <f>LEFT(Table7[[#This Row],[PLAYERraw]],(FIND(",",Table7[[#This Row],[PLAYERraw]],1)+1)) &amp; LEFT(RIGHT(Table7[[#This Row],[PLAYERraw]],LEN(Table7[[#This Row],[PLAYERraw]])-(FIND(",",Table7[[#This Row],[PLAYERraw]])+1)),1)</f>
        <v>Whelan, R</v>
      </c>
      <c r="B870" t="str">
        <f>RIGHT(Table7[[#This Row],[PLAYERraw]],LEN(Table7[[#This Row],[PLAYERraw]])-(FIND(",",Table7[[#This Row],[PLAYERraw]])+1)) &amp; " " &amp; LEFT(Table7[[#This Row],[PLAYERraw]],(FIND(",",Table7[[#This Row],[PLAYERraw]],1)-1))</f>
        <v>Robert Whelan</v>
      </c>
      <c r="C870" t="s">
        <v>1938</v>
      </c>
    </row>
    <row r="871" spans="1:3" x14ac:dyDescent="0.25">
      <c r="A871" t="str">
        <f>LEFT(Table7[[#This Row],[PLAYERraw]],(FIND(",",Table7[[#This Row],[PLAYERraw]],1)+1)) &amp; LEFT(RIGHT(Table7[[#This Row],[PLAYERraw]],LEN(Table7[[#This Row],[PLAYERraw]])-(FIND(",",Table7[[#This Row],[PLAYERraw]])+1)),1)</f>
        <v>Whelton, C</v>
      </c>
      <c r="B871" t="str">
        <f>RIGHT(Table7[[#This Row],[PLAYERraw]],LEN(Table7[[#This Row],[PLAYERraw]])-(FIND(",",Table7[[#This Row],[PLAYERraw]])+1)) &amp; " " &amp; LEFT(Table7[[#This Row],[PLAYERraw]],(FIND(",",Table7[[#This Row],[PLAYERraw]],1)-1))</f>
        <v>Chris Whelton</v>
      </c>
      <c r="C871" t="s">
        <v>1489</v>
      </c>
    </row>
    <row r="872" spans="1:3" x14ac:dyDescent="0.25">
      <c r="A872" t="str">
        <f>LEFT(Table7[[#This Row],[PLAYERraw]],(FIND(",",Table7[[#This Row],[PLAYERraw]],1)+1)) &amp; LEFT(RIGHT(Table7[[#This Row],[PLAYERraw]],LEN(Table7[[#This Row],[PLAYERraw]])-(FIND(",",Table7[[#This Row],[PLAYERraw]])+1)),1)</f>
        <v>White, G</v>
      </c>
      <c r="B872" t="str">
        <f>RIGHT(Table7[[#This Row],[PLAYERraw]],LEN(Table7[[#This Row],[PLAYERraw]])-(FIND(",",Table7[[#This Row],[PLAYERraw]])+1)) &amp; " " &amp; LEFT(Table7[[#This Row],[PLAYERraw]],(FIND(",",Table7[[#This Row],[PLAYERraw]],1)-1))</f>
        <v>Gabriel White</v>
      </c>
      <c r="C872" t="s">
        <v>1039</v>
      </c>
    </row>
    <row r="873" spans="1:3" x14ac:dyDescent="0.25">
      <c r="A873" t="str">
        <f>LEFT(Table7[[#This Row],[PLAYERraw]],(FIND(",",Table7[[#This Row],[PLAYERraw]],1)+1)) &amp; LEFT(RIGHT(Table7[[#This Row],[PLAYERraw]],LEN(Table7[[#This Row],[PLAYERraw]])-(FIND(",",Table7[[#This Row],[PLAYERraw]])+1)),1)</f>
        <v>White, L</v>
      </c>
      <c r="B873" t="str">
        <f>RIGHT(Table7[[#This Row],[PLAYERraw]],LEN(Table7[[#This Row],[PLAYERraw]])-(FIND(",",Table7[[#This Row],[PLAYERraw]])+1)) &amp; " " &amp; LEFT(Table7[[#This Row],[PLAYERraw]],(FIND(",",Table7[[#This Row],[PLAYERraw]],1)-1))</f>
        <v>Lukas White</v>
      </c>
      <c r="C873" t="s">
        <v>1518</v>
      </c>
    </row>
    <row r="874" spans="1:3" x14ac:dyDescent="0.25">
      <c r="A874" s="5" t="str">
        <f>LEFT(Table7[[#This Row],[PLAYERraw]],(FIND(",",Table7[[#This Row],[PLAYERraw]],1)+1)) &amp; LEFT(RIGHT(Table7[[#This Row],[PLAYERraw]],LEN(Table7[[#This Row],[PLAYERraw]])-(FIND(",",Table7[[#This Row],[PLAYERraw]])+1)),1)</f>
        <v>White, M</v>
      </c>
      <c r="B874" t="str">
        <f>RIGHT(Table7[[#This Row],[PLAYERraw]],LEN(Table7[[#This Row],[PLAYERraw]])-(FIND(",",Table7[[#This Row],[PLAYERraw]])+1)) &amp; " " &amp; LEFT(Table7[[#This Row],[PLAYERraw]],(FIND(",",Table7[[#This Row],[PLAYERraw]],1)-1))</f>
        <v>Mitch White</v>
      </c>
      <c r="C874" t="s">
        <v>3118</v>
      </c>
    </row>
    <row r="875" spans="1:3" x14ac:dyDescent="0.25">
      <c r="A875" t="str">
        <f>LEFT(Table7[[#This Row],[PLAYERraw]],(FIND(",",Table7[[#This Row],[PLAYERraw]],1)+1)) &amp; LEFT(RIGHT(Table7[[#This Row],[PLAYERraw]],LEN(Table7[[#This Row],[PLAYERraw]])-(FIND(",",Table7[[#This Row],[PLAYERraw]])+1)),1)</f>
        <v>White, T</v>
      </c>
      <c r="B875" t="str">
        <f>RIGHT(Table7[[#This Row],[PLAYERraw]],LEN(Table7[[#This Row],[PLAYERraw]])-(FIND(",",Table7[[#This Row],[PLAYERraw]])+1)) &amp; " " &amp; LEFT(Table7[[#This Row],[PLAYERraw]],(FIND(",",Table7[[#This Row],[PLAYERraw]],1)-1))</f>
        <v>Tyler White</v>
      </c>
      <c r="C875" t="s">
        <v>1281</v>
      </c>
    </row>
    <row r="876" spans="1:3" x14ac:dyDescent="0.25">
      <c r="A876" t="str">
        <f>LEFT(Table7[[#This Row],[PLAYERraw]],(FIND(",",Table7[[#This Row],[PLAYERraw]],1)+1)) &amp; LEFT(RIGHT(Table7[[#This Row],[PLAYERraw]],LEN(Table7[[#This Row],[PLAYERraw]])-(FIND(",",Table7[[#This Row],[PLAYERraw]])+1)),1)</f>
        <v>Whitehead, A</v>
      </c>
      <c r="B876" t="str">
        <f>RIGHT(Table7[[#This Row],[PLAYERraw]],LEN(Table7[[#This Row],[PLAYERraw]])-(FIND(",",Table7[[#This Row],[PLAYERraw]])+1)) &amp; " " &amp; LEFT(Table7[[#This Row],[PLAYERraw]],(FIND(",",Table7[[#This Row],[PLAYERraw]],1)-1))</f>
        <v>Ace Whitehead</v>
      </c>
      <c r="C876" t="s">
        <v>851</v>
      </c>
    </row>
    <row r="877" spans="1:3" x14ac:dyDescent="0.25">
      <c r="A877" t="str">
        <f>LEFT(Table7[[#This Row],[PLAYERraw]],(FIND(",",Table7[[#This Row],[PLAYERraw]],1)+1)) &amp; LEFT(RIGHT(Table7[[#This Row],[PLAYERraw]],LEN(Table7[[#This Row],[PLAYERraw]])-(FIND(",",Table7[[#This Row],[PLAYERraw]])+1)),1)</f>
        <v>Whitman, J</v>
      </c>
      <c r="B877" t="str">
        <f>RIGHT(Table7[[#This Row],[PLAYERraw]],LEN(Table7[[#This Row],[PLAYERraw]])-(FIND(",",Table7[[#This Row],[PLAYERraw]])+1)) &amp; " " &amp; LEFT(Table7[[#This Row],[PLAYERraw]],(FIND(",",Table7[[#This Row],[PLAYERraw]],1)-1))</f>
        <v>Joseph Whitman</v>
      </c>
      <c r="C877" t="s">
        <v>948</v>
      </c>
    </row>
    <row r="878" spans="1:3" x14ac:dyDescent="0.25">
      <c r="A878" t="str">
        <f>LEFT(Table7[[#This Row],[PLAYERraw]],(FIND(",",Table7[[#This Row],[PLAYERraw]],1)+1)) &amp; LEFT(RIGHT(Table7[[#This Row],[PLAYERraw]],LEN(Table7[[#This Row],[PLAYERraw]])-(FIND(",",Table7[[#This Row],[PLAYERraw]])+1)),1)</f>
        <v>Widder, B</v>
      </c>
      <c r="B878" t="str">
        <f>RIGHT(Table7[[#This Row],[PLAYERraw]],LEN(Table7[[#This Row],[PLAYERraw]])-(FIND(",",Table7[[#This Row],[PLAYERraw]])+1)) &amp; " " &amp; LEFT(Table7[[#This Row],[PLAYERraw]],(FIND(",",Table7[[#This Row],[PLAYERraw]],1)-1))</f>
        <v>Brent Widder</v>
      </c>
      <c r="C878" t="s">
        <v>1677</v>
      </c>
    </row>
    <row r="879" spans="1:3" x14ac:dyDescent="0.25">
      <c r="A879" t="str">
        <f>LEFT(Table7[[#This Row],[PLAYERraw]],(FIND(",",Table7[[#This Row],[PLAYERraw]],1)+1)) &amp; LEFT(RIGHT(Table7[[#This Row],[PLAYERraw]],LEN(Table7[[#This Row],[PLAYERraw]])-(FIND(",",Table7[[#This Row],[PLAYERraw]])+1)),1)</f>
        <v>Wilhoit, J</v>
      </c>
      <c r="B879" t="str">
        <f>RIGHT(Table7[[#This Row],[PLAYERraw]],LEN(Table7[[#This Row],[PLAYERraw]])-(FIND(",",Table7[[#This Row],[PLAYERraw]])+1)) &amp; " " &amp; LEFT(Table7[[#This Row],[PLAYERraw]],(FIND(",",Table7[[#This Row],[PLAYERraw]],1)-1))</f>
        <v>Jake Wilhoit</v>
      </c>
      <c r="C879" t="s">
        <v>1600</v>
      </c>
    </row>
    <row r="880" spans="1:3" x14ac:dyDescent="0.25">
      <c r="A880" t="str">
        <f>LEFT(Table7[[#This Row],[PLAYERraw]],(FIND(",",Table7[[#This Row],[PLAYERraw]],1)+1)) &amp; LEFT(RIGHT(Table7[[#This Row],[PLAYERraw]],LEN(Table7[[#This Row],[PLAYERraw]])-(FIND(",",Table7[[#This Row],[PLAYERraw]])+1)),1)</f>
        <v>Wilkerson, C</v>
      </c>
      <c r="B880" t="str">
        <f>RIGHT(Table7[[#This Row],[PLAYERraw]],LEN(Table7[[#This Row],[PLAYERraw]])-(FIND(",",Table7[[#This Row],[PLAYERraw]])+1)) &amp; " " &amp; LEFT(Table7[[#This Row],[PLAYERraw]],(FIND(",",Table7[[#This Row],[PLAYERraw]],1)-1))</f>
        <v>Colby Wilkerson</v>
      </c>
      <c r="C880" t="s">
        <v>1273</v>
      </c>
    </row>
    <row r="881" spans="1:3" x14ac:dyDescent="0.25">
      <c r="A881" t="str">
        <f>LEFT(Table7[[#This Row],[PLAYERraw]],(FIND(",",Table7[[#This Row],[PLAYERraw]],1)+1)) &amp; LEFT(RIGHT(Table7[[#This Row],[PLAYERraw]],LEN(Table7[[#This Row],[PLAYERraw]])-(FIND(",",Table7[[#This Row],[PLAYERraw]])+1)),1)</f>
        <v>Wilkinson, M</v>
      </c>
      <c r="B881" t="str">
        <f>RIGHT(Table7[[#This Row],[PLAYERraw]],LEN(Table7[[#This Row],[PLAYERraw]])-(FIND(",",Table7[[#This Row],[PLAYERraw]])+1)) &amp; " " &amp; LEFT(Table7[[#This Row],[PLAYERraw]],(FIND(",",Table7[[#This Row],[PLAYERraw]],1)-1))</f>
        <v>Matt Wilkinson</v>
      </c>
      <c r="C881" t="s">
        <v>1730</v>
      </c>
    </row>
    <row r="882" spans="1:3" x14ac:dyDescent="0.25">
      <c r="A882" t="str">
        <f>LEFT(Table7[[#This Row],[PLAYERraw]],(FIND(",",Table7[[#This Row],[PLAYERraw]],1)+1)) &amp; LEFT(RIGHT(Table7[[#This Row],[PLAYERraw]],LEN(Table7[[#This Row],[PLAYERraw]])-(FIND(",",Table7[[#This Row],[PLAYERraw]])+1)),1)</f>
        <v>Williams, D</v>
      </c>
      <c r="B882" t="str">
        <f>RIGHT(Table7[[#This Row],[PLAYERraw]],LEN(Table7[[#This Row],[PLAYERraw]])-(FIND(",",Table7[[#This Row],[PLAYERraw]])+1)) &amp; " " &amp; LEFT(Table7[[#This Row],[PLAYERraw]],(FIND(",",Table7[[#This Row],[PLAYERraw]],1)-1))</f>
        <v>David Williams</v>
      </c>
      <c r="C882" t="s">
        <v>787</v>
      </c>
    </row>
    <row r="883" spans="1:3" x14ac:dyDescent="0.25">
      <c r="A883" s="5" t="str">
        <f>LEFT(Table7[[#This Row],[PLAYERraw]],(FIND(",",Table7[[#This Row],[PLAYERraw]],1)+1)) &amp; LEFT(RIGHT(Table7[[#This Row],[PLAYERraw]],LEN(Table7[[#This Row],[PLAYERraw]])-(FIND(",",Table7[[#This Row],[PLAYERraw]])+1)),1)</f>
        <v>Williams, G</v>
      </c>
      <c r="B883" t="str">
        <f>RIGHT(Table7[[#This Row],[PLAYERraw]],LEN(Table7[[#This Row],[PLAYERraw]])-(FIND(",",Table7[[#This Row],[PLAYERraw]])+1)) &amp; " " &amp; LEFT(Table7[[#This Row],[PLAYERraw]],(FIND(",",Table7[[#This Row],[PLAYERraw]],1)-1))</f>
        <v>Garrett Williams</v>
      </c>
      <c r="C883" t="s">
        <v>3087</v>
      </c>
    </row>
    <row r="884" spans="1:3" x14ac:dyDescent="0.25">
      <c r="A884" t="str">
        <f>LEFT(Table7[[#This Row],[PLAYERraw]],(FIND(",",Table7[[#This Row],[PLAYERraw]],1)+1)) &amp; LEFT(RIGHT(Table7[[#This Row],[PLAYERraw]],LEN(Table7[[#This Row],[PLAYERraw]])-(FIND(",",Table7[[#This Row],[PLAYERraw]])+1)),1)</f>
        <v>Williams, R</v>
      </c>
      <c r="B884" t="str">
        <f>RIGHT(Table7[[#This Row],[PLAYERraw]],LEN(Table7[[#This Row],[PLAYERraw]])-(FIND(",",Table7[[#This Row],[PLAYERraw]])+1)) &amp; " " &amp; LEFT(Table7[[#This Row],[PLAYERraw]],(FIND(",",Table7[[#This Row],[PLAYERraw]],1)-1))</f>
        <v>Reggie Williams</v>
      </c>
      <c r="C884" t="s">
        <v>114</v>
      </c>
    </row>
    <row r="885" spans="1:3" x14ac:dyDescent="0.25">
      <c r="A885" t="str">
        <f>LEFT(Table7[[#This Row],[PLAYERraw]],(FIND(",",Table7[[#This Row],[PLAYERraw]],1)+1)) &amp; LEFT(RIGHT(Table7[[#This Row],[PLAYERraw]],LEN(Table7[[#This Row],[PLAYERraw]])-(FIND(",",Table7[[#This Row],[PLAYERraw]])+1)),1)</f>
        <v>Wisner, J</v>
      </c>
      <c r="B885" t="str">
        <f>RIGHT(Table7[[#This Row],[PLAYERraw]],LEN(Table7[[#This Row],[PLAYERraw]])-(FIND(",",Table7[[#This Row],[PLAYERraw]])+1)) &amp; " " &amp; LEFT(Table7[[#This Row],[PLAYERraw]],(FIND(",",Table7[[#This Row],[PLAYERraw]],1)-1))</f>
        <v>Jordan Wisner</v>
      </c>
      <c r="C885" t="s">
        <v>1251</v>
      </c>
    </row>
    <row r="886" spans="1:3" x14ac:dyDescent="0.25">
      <c r="A886" t="str">
        <f>LEFT(Table7[[#This Row],[PLAYERraw]],(FIND(",",Table7[[#This Row],[PLAYERraw]],1)+1)) &amp; LEFT(RIGHT(Table7[[#This Row],[PLAYERraw]],LEN(Table7[[#This Row],[PLAYERraw]])-(FIND(",",Table7[[#This Row],[PLAYERraw]])+1)),1)</f>
        <v>Wolf, C</v>
      </c>
      <c r="B886" t="str">
        <f>RIGHT(Table7[[#This Row],[PLAYERraw]],LEN(Table7[[#This Row],[PLAYERraw]])-(FIND(",",Table7[[#This Row],[PLAYERraw]])+1)) &amp; " " &amp; LEFT(Table7[[#This Row],[PLAYERraw]],(FIND(",",Table7[[#This Row],[PLAYERraw]],1)-1))</f>
        <v>Conner Wolf</v>
      </c>
      <c r="C886" t="s">
        <v>1398</v>
      </c>
    </row>
    <row r="887" spans="1:3" x14ac:dyDescent="0.25">
      <c r="A887" t="str">
        <f>LEFT(Table7[[#This Row],[PLAYERraw]],(FIND(",",Table7[[#This Row],[PLAYERraw]],1)+1)) &amp; LEFT(RIGHT(Table7[[#This Row],[PLAYERraw]],LEN(Table7[[#This Row],[PLAYERraw]])-(FIND(",",Table7[[#This Row],[PLAYERraw]])+1)),1)</f>
        <v>Woody, B</v>
      </c>
      <c r="B887" t="str">
        <f>RIGHT(Table7[[#This Row],[PLAYERraw]],LEN(Table7[[#This Row],[PLAYERraw]])-(FIND(",",Table7[[#This Row],[PLAYERraw]])+1)) &amp; " " &amp; LEFT(Table7[[#This Row],[PLAYERraw]],(FIND(",",Table7[[#This Row],[PLAYERraw]],1)-1))</f>
        <v>Bryce Woody</v>
      </c>
      <c r="C887" t="s">
        <v>1041</v>
      </c>
    </row>
    <row r="888" spans="1:3" x14ac:dyDescent="0.25">
      <c r="A888" t="str">
        <f>LEFT(Table7[[#This Row],[PLAYERraw]],(FIND(",",Table7[[#This Row],[PLAYERraw]],1)+1)) &amp; LEFT(RIGHT(Table7[[#This Row],[PLAYERraw]],LEN(Table7[[#This Row],[PLAYERraw]])-(FIND(",",Table7[[#This Row],[PLAYERraw]])+1)),1)</f>
        <v>Worthington, W</v>
      </c>
      <c r="B888" t="str">
        <f>RIGHT(Table7[[#This Row],[PLAYERraw]],LEN(Table7[[#This Row],[PLAYERraw]])-(FIND(",",Table7[[#This Row],[PLAYERraw]])+1)) &amp; " " &amp; LEFT(Table7[[#This Row],[PLAYERraw]],(FIND(",",Table7[[#This Row],[PLAYERraw]],1)-1))</f>
        <v>Will Worthington</v>
      </c>
      <c r="C888" t="s">
        <v>1431</v>
      </c>
    </row>
    <row r="889" spans="1:3" x14ac:dyDescent="0.25">
      <c r="A889" t="str">
        <f>LEFT(Table7[[#This Row],[PLAYERraw]],(FIND(",",Table7[[#This Row],[PLAYERraw]],1)+1)) &amp; LEFT(RIGHT(Table7[[#This Row],[PLAYERraw]],LEN(Table7[[#This Row],[PLAYERraw]])-(FIND(",",Table7[[#This Row],[PLAYERraw]])+1)),1)</f>
        <v>Wright, D</v>
      </c>
      <c r="B889" t="str">
        <f>RIGHT(Table7[[#This Row],[PLAYERraw]],LEN(Table7[[#This Row],[PLAYERraw]])-(FIND(",",Table7[[#This Row],[PLAYERraw]])+1)) &amp; " " &amp; LEFT(Table7[[#This Row],[PLAYERraw]],(FIND(",",Table7[[#This Row],[PLAYERraw]],1)-1))</f>
        <v>Dan Wright</v>
      </c>
      <c r="C889" t="s">
        <v>1043</v>
      </c>
    </row>
    <row r="890" spans="1:3" x14ac:dyDescent="0.25">
      <c r="A890" t="str">
        <f>LEFT(Table7[[#This Row],[PLAYERraw]],(FIND(",",Table7[[#This Row],[PLAYERraw]],1)+1)) &amp; LEFT(RIGHT(Table7[[#This Row],[PLAYERraw]],LEN(Table7[[#This Row],[PLAYERraw]])-(FIND(",",Table7[[#This Row],[PLAYERraw]])+1)),1)</f>
        <v>Wright, S</v>
      </c>
      <c r="B890" t="str">
        <f>RIGHT(Table7[[#This Row],[PLAYERraw]],LEN(Table7[[#This Row],[PLAYERraw]])-(FIND(",",Table7[[#This Row],[PLAYERraw]])+1)) &amp; " " &amp; LEFT(Table7[[#This Row],[PLAYERraw]],(FIND(",",Table7[[#This Row],[PLAYERraw]],1)-1))</f>
        <v>Spencer Wright</v>
      </c>
      <c r="C890" t="s">
        <v>268</v>
      </c>
    </row>
    <row r="891" spans="1:3" x14ac:dyDescent="0.25">
      <c r="A891" t="str">
        <f>LEFT(Table7[[#This Row],[PLAYERraw]],(FIND(",",Table7[[#This Row],[PLAYERraw]],1)+1)) &amp; LEFT(RIGHT(Table7[[#This Row],[PLAYERraw]],LEN(Table7[[#This Row],[PLAYERraw]])-(FIND(",",Table7[[#This Row],[PLAYERraw]])+1)),1)</f>
        <v>Yaworski, B</v>
      </c>
      <c r="B891" t="str">
        <f>RIGHT(Table7[[#This Row],[PLAYERraw]],LEN(Table7[[#This Row],[PLAYERraw]])-(FIND(",",Table7[[#This Row],[PLAYERraw]])+1)) &amp; " " &amp; LEFT(Table7[[#This Row],[PLAYERraw]],(FIND(",",Table7[[#This Row],[PLAYERraw]],1)-1))</f>
        <v>Bo Yaworski</v>
      </c>
      <c r="C891" t="s">
        <v>790</v>
      </c>
    </row>
    <row r="892" spans="1:3" x14ac:dyDescent="0.25">
      <c r="A892" t="str">
        <f>LEFT(Table7[[#This Row],[PLAYERraw]],(FIND(",",Table7[[#This Row],[PLAYERraw]],1)+1)) &amp; LEFT(RIGHT(Table7[[#This Row],[PLAYERraw]],LEN(Table7[[#This Row],[PLAYERraw]])-(FIND(",",Table7[[#This Row],[PLAYERraw]])+1)),1)</f>
        <v>Yorke, J</v>
      </c>
      <c r="B892" t="str">
        <f>RIGHT(Table7[[#This Row],[PLAYERraw]],LEN(Table7[[#This Row],[PLAYERraw]])-(FIND(",",Table7[[#This Row],[PLAYERraw]])+1)) &amp; " " &amp; LEFT(Table7[[#This Row],[PLAYERraw]],(FIND(",",Table7[[#This Row],[PLAYERraw]],1)-1))</f>
        <v>Joe Yorke</v>
      </c>
      <c r="C892" t="s">
        <v>294</v>
      </c>
    </row>
    <row r="893" spans="1:3" x14ac:dyDescent="0.25">
      <c r="A893" t="str">
        <f>LEFT(Table7[[#This Row],[PLAYERraw]],(FIND(",",Table7[[#This Row],[PLAYERraw]],1)+1)) &amp; LEFT(RIGHT(Table7[[#This Row],[PLAYERraw]],LEN(Table7[[#This Row],[PLAYERraw]])-(FIND(",",Table7[[#This Row],[PLAYERraw]])+1)),1)</f>
        <v>Yu, A</v>
      </c>
      <c r="B893" t="str">
        <f>RIGHT(Table7[[#This Row],[PLAYERraw]],LEN(Table7[[#This Row],[PLAYERraw]])-(FIND(",",Table7[[#This Row],[PLAYERraw]])+1)) &amp; " " &amp; LEFT(Table7[[#This Row],[PLAYERraw]],(FIND(",",Table7[[#This Row],[PLAYERraw]],1)-1))</f>
        <v>Andrew Yu</v>
      </c>
      <c r="C893" t="s">
        <v>535</v>
      </c>
    </row>
    <row r="894" spans="1:3" x14ac:dyDescent="0.25">
      <c r="A894" t="str">
        <f>LEFT(Table7[[#This Row],[PLAYERraw]],(FIND(",",Table7[[#This Row],[PLAYERraw]],1)+1)) &amp; LEFT(RIGHT(Table7[[#This Row],[PLAYERraw]],LEN(Table7[[#This Row],[PLAYERraw]])-(FIND(",",Table7[[#This Row],[PLAYERraw]])+1)),1)</f>
        <v>Zigan, J</v>
      </c>
      <c r="B894" t="str">
        <f>RIGHT(Table7[[#This Row],[PLAYERraw]],LEN(Table7[[#This Row],[PLAYERraw]])-(FIND(",",Table7[[#This Row],[PLAYERraw]])+1)) &amp; " " &amp; LEFT(Table7[[#This Row],[PLAYERraw]],(FIND(",",Table7[[#This Row],[PLAYERraw]],1)-1))</f>
        <v>Jack Zigan</v>
      </c>
      <c r="C894" t="s">
        <v>1731</v>
      </c>
    </row>
    <row r="895" spans="1:3" x14ac:dyDescent="0.25">
      <c r="A895" t="str">
        <f>LEFT(Table7[[#This Row],[PLAYERraw]],(FIND(",",Table7[[#This Row],[PLAYERraw]],1)+1)) &amp; LEFT(RIGHT(Table7[[#This Row],[PLAYERraw]],LEN(Table7[[#This Row],[PLAYERraw]])-(FIND(",",Table7[[#This Row],[PLAYERraw]])+1)),1)</f>
        <v>zzzPlayer, S</v>
      </c>
      <c r="B895" t="str">
        <f>RIGHT(Table7[[#This Row],[PLAYERraw]],LEN(Table7[[#This Row],[PLAYERraw]])-(FIND(",",Table7[[#This Row],[PLAYERraw]])+1)) &amp; " " &amp; LEFT(Table7[[#This Row],[PLAYERraw]],(FIND(",",Table7[[#This Row],[PLAYERraw]],1)-1))</f>
        <v>Sample zzzPlayer</v>
      </c>
      <c r="C895" t="s">
        <v>3085</v>
      </c>
    </row>
    <row r="896" spans="1:3" x14ac:dyDescent="0.25">
      <c r="A896" s="5" t="str">
        <f>LEFT(Table7[[#This Row],[PLAYERraw]],(FIND(",",Table7[[#This Row],[PLAYERraw]],1)+1)) &amp; LEFT(RIGHT(Table7[[#This Row],[PLAYERraw]],LEN(Table7[[#This Row],[PLAYERraw]])-(FIND(",",Table7[[#This Row],[PLAYERraw]])+1)),1)</f>
        <v>Patel, M</v>
      </c>
      <c r="B896" t="str">
        <f>RIGHT(Table7[[#This Row],[PLAYERraw]],LEN(Table7[[#This Row],[PLAYERraw]])-(FIND(",",Table7[[#This Row],[PLAYERraw]])+1)) &amp; " " &amp; LEFT(Table7[[#This Row],[PLAYERraw]],(FIND(",",Table7[[#This Row],[PLAYERraw]],1)-1))</f>
        <v>Mason Patel</v>
      </c>
      <c r="C896" t="s">
        <v>3189</v>
      </c>
    </row>
    <row r="897" spans="1:3" x14ac:dyDescent="0.25">
      <c r="A897" s="5" t="str">
        <f>LEFT(Table7[[#This Row],[PLAYERraw]],(FIND(",",Table7[[#This Row],[PLAYERraw]],1)+1)) &amp; LEFT(RIGHT(Table7[[#This Row],[PLAYERraw]],LEN(Table7[[#This Row],[PLAYERraw]])-(FIND(",",Table7[[#This Row],[PLAYERraw]])+1)),1)</f>
        <v>Merila, B</v>
      </c>
      <c r="B897" t="str">
        <f>RIGHT(Table7[[#This Row],[PLAYERraw]],LEN(Table7[[#This Row],[PLAYERraw]])-(FIND(",",Table7[[#This Row],[PLAYERraw]])+1)) &amp; " " &amp; LEFT(Table7[[#This Row],[PLAYERraw]],(FIND(",",Table7[[#This Row],[PLAYERraw]],1)-1))</f>
        <v>Boston Merila</v>
      </c>
      <c r="C897" t="s">
        <v>3190</v>
      </c>
    </row>
    <row r="898" spans="1:3" x14ac:dyDescent="0.25">
      <c r="A898" s="5" t="str">
        <f>LEFT(Table7[[#This Row],[PLAYERraw]],(FIND(",",Table7[[#This Row],[PLAYERraw]],1)+1)) &amp; LEFT(RIGHT(Table7[[#This Row],[PLAYERraw]],LEN(Table7[[#This Row],[PLAYERraw]])-(FIND(",",Table7[[#This Row],[PLAYERraw]])+1)),1)</f>
        <v>Schwabe, C</v>
      </c>
      <c r="B898" t="str">
        <f>RIGHT(Table7[[#This Row],[PLAYERraw]],LEN(Table7[[#This Row],[PLAYERraw]])-(FIND(",",Table7[[#This Row],[PLAYERraw]])+1)) &amp; " " &amp; LEFT(Table7[[#This Row],[PLAYERraw]],(FIND(",",Table7[[#This Row],[PLAYERraw]],1)-1))</f>
        <v>Cadyn Schwabe</v>
      </c>
      <c r="C898" t="s">
        <v>3191</v>
      </c>
    </row>
    <row r="899" spans="1:3" x14ac:dyDescent="0.25">
      <c r="A899" s="5" t="str">
        <f>LEFT(Table7[[#This Row],[PLAYERraw]],(FIND(",",Table7[[#This Row],[PLAYERraw]],1)+1)) &amp; LEFT(RIGHT(Table7[[#This Row],[PLAYERraw]],LEN(Table7[[#This Row],[PLAYERraw]])-(FIND(",",Table7[[#This Row],[PLAYERraw]])+1)),1)</f>
        <v>Angus, J</v>
      </c>
      <c r="B899" t="str">
        <f>RIGHT(Table7[[#This Row],[PLAYERraw]],LEN(Table7[[#This Row],[PLAYERraw]])-(FIND(",",Table7[[#This Row],[PLAYERraw]])+1)) &amp; " " &amp; LEFT(Table7[[#This Row],[PLAYERraw]],(FIND(",",Table7[[#This Row],[PLAYERraw]],1)-1))</f>
        <v>Jack Angus</v>
      </c>
      <c r="C899" t="s">
        <v>3192</v>
      </c>
    </row>
    <row r="900" spans="1:3" x14ac:dyDescent="0.25">
      <c r="A900" s="5" t="str">
        <f>LEFT(Table7[[#This Row],[PLAYERraw]],(FIND(",",Table7[[#This Row],[PLAYERraw]],1)+1)) &amp; LEFT(RIGHT(Table7[[#This Row],[PLAYERraw]],LEN(Table7[[#This Row],[PLAYERraw]])-(FIND(",",Table7[[#This Row],[PLAYERraw]])+1)),1)</f>
        <v>Bell, J</v>
      </c>
      <c r="B900" t="str">
        <f>RIGHT(Table7[[#This Row],[PLAYERraw]],LEN(Table7[[#This Row],[PLAYERraw]])-(FIND(",",Table7[[#This Row],[PLAYERraw]])+1)) &amp; " " &amp; LEFT(Table7[[#This Row],[PLAYERraw]],(FIND(",",Table7[[#This Row],[PLAYERraw]],1)-1))</f>
        <v>Jack Bell</v>
      </c>
      <c r="C900" t="s">
        <v>3193</v>
      </c>
    </row>
    <row r="901" spans="1:3" x14ac:dyDescent="0.25">
      <c r="A901" s="5" t="str">
        <f>LEFT(Table7[[#This Row],[PLAYERraw]],(FIND(",",Table7[[#This Row],[PLAYERraw]],1)+1)) &amp; LEFT(RIGHT(Table7[[#This Row],[PLAYERraw]],LEN(Table7[[#This Row],[PLAYERraw]])-(FIND(",",Table7[[#This Row],[PLAYERraw]])+1)),1)</f>
        <v>Maloney, M</v>
      </c>
      <c r="B901" t="str">
        <f>RIGHT(Table7[[#This Row],[PLAYERraw]],LEN(Table7[[#This Row],[PLAYERraw]])-(FIND(",",Table7[[#This Row],[PLAYERraw]])+1)) &amp; " " &amp; LEFT(Table7[[#This Row],[PLAYERraw]],(FIND(",",Table7[[#This Row],[PLAYERraw]],1)-1))</f>
        <v>Matt Maloney</v>
      </c>
      <c r="C901" t="s">
        <v>3194</v>
      </c>
    </row>
    <row r="902" spans="1:3" x14ac:dyDescent="0.25">
      <c r="A902" s="5" t="str">
        <f>LEFT(Table7[[#This Row],[PLAYERraw]],(FIND(",",Table7[[#This Row],[PLAYERraw]],1)+1)) &amp; LEFT(RIGHT(Table7[[#This Row],[PLAYERraw]],LEN(Table7[[#This Row],[PLAYERraw]])-(FIND(",",Table7[[#This Row],[PLAYERraw]])+1)),1)</f>
        <v>Plesac, F</v>
      </c>
      <c r="B902" t="str">
        <f>RIGHT(Table7[[#This Row],[PLAYERraw]],LEN(Table7[[#This Row],[PLAYERraw]])-(FIND(",",Table7[[#This Row],[PLAYERraw]])+1)) &amp; " " &amp; LEFT(Table7[[#This Row],[PLAYERraw]],(FIND(",",Table7[[#This Row],[PLAYERraw]],1)-1))</f>
        <v>Frank Plesac</v>
      </c>
      <c r="C902" t="s">
        <v>3195</v>
      </c>
    </row>
    <row r="903" spans="1:3" x14ac:dyDescent="0.25">
      <c r="A903" s="5" t="str">
        <f>LEFT(Table7[[#This Row],[PLAYERraw]],(FIND(",",Table7[[#This Row],[PLAYERraw]],1)+1)) &amp; LEFT(RIGHT(Table7[[#This Row],[PLAYERraw]],LEN(Table7[[#This Row],[PLAYERraw]])-(FIND(",",Table7[[#This Row],[PLAYERraw]])+1)),1)</f>
        <v>Reyes Jr, M</v>
      </c>
      <c r="B903" t="str">
        <f>RIGHT(Table7[[#This Row],[PLAYERraw]],LEN(Table7[[#This Row],[PLAYERraw]])-(FIND(",",Table7[[#This Row],[PLAYERraw]])+1)) &amp; " " &amp; LEFT(Table7[[#This Row],[PLAYERraw]],(FIND(",",Table7[[#This Row],[PLAYERraw]],1)-1))</f>
        <v>Miguel Reyes Jr</v>
      </c>
      <c r="C903" t="s">
        <v>3196</v>
      </c>
    </row>
    <row r="904" spans="1:3" x14ac:dyDescent="0.25">
      <c r="A904" s="5" t="str">
        <f>LEFT(Table7[[#This Row],[PLAYERraw]],(FIND(",",Table7[[#This Row],[PLAYERraw]],1)+1)) &amp; LEFT(RIGHT(Table7[[#This Row],[PLAYERraw]],LEN(Table7[[#This Row],[PLAYERraw]])-(FIND(",",Table7[[#This Row],[PLAYERraw]])+1)),1)</f>
        <v>Shalley, T</v>
      </c>
      <c r="B904" t="str">
        <f>RIGHT(Table7[[#This Row],[PLAYERraw]],LEN(Table7[[#This Row],[PLAYERraw]])-(FIND(",",Table7[[#This Row],[PLAYERraw]])+1)) &amp; " " &amp; LEFT(Table7[[#This Row],[PLAYERraw]],(FIND(",",Table7[[#This Row],[PLAYERraw]],1)-1))</f>
        <v>Tucker Shalley</v>
      </c>
      <c r="C904" t="s">
        <v>3197</v>
      </c>
    </row>
    <row r="905" spans="1:3" x14ac:dyDescent="0.25">
      <c r="A905" s="5" t="str">
        <f>LEFT(Table7[[#This Row],[PLAYERraw]],(FIND(",",Table7[[#This Row],[PLAYERraw]],1)+1)) &amp; LEFT(RIGHT(Table7[[#This Row],[PLAYERraw]],LEN(Table7[[#This Row],[PLAYERraw]])-(FIND(",",Table7[[#This Row],[PLAYERraw]])+1)),1)</f>
        <v>Allen, C</v>
      </c>
      <c r="B905" t="str">
        <f>RIGHT(Table7[[#This Row],[PLAYERraw]],LEN(Table7[[#This Row],[PLAYERraw]])-(FIND(",",Table7[[#This Row],[PLAYERraw]])+1)) &amp; " " &amp; LEFT(Table7[[#This Row],[PLAYERraw]],(FIND(",",Table7[[#This Row],[PLAYERraw]],1)-1))</f>
        <v>Conner Allen</v>
      </c>
      <c r="C905" t="s">
        <v>3198</v>
      </c>
    </row>
    <row r="906" spans="1:3" x14ac:dyDescent="0.25">
      <c r="A906" s="5" t="str">
        <f>LEFT(Table7[[#This Row],[PLAYERraw]],(FIND(",",Table7[[#This Row],[PLAYERraw]],1)+1)) &amp; LEFT(RIGHT(Table7[[#This Row],[PLAYERraw]],LEN(Table7[[#This Row],[PLAYERraw]])-(FIND(",",Table7[[#This Row],[PLAYERraw]])+1)),1)</f>
        <v>Kerestes, J</v>
      </c>
      <c r="B906" t="str">
        <f>RIGHT(Table7[[#This Row],[PLAYERraw]],LEN(Table7[[#This Row],[PLAYERraw]])-(FIND(",",Table7[[#This Row],[PLAYERraw]])+1)) &amp; " " &amp; LEFT(Table7[[#This Row],[PLAYERraw]],(FIND(",",Table7[[#This Row],[PLAYERraw]],1)-1))</f>
        <v>Justin Kerestes</v>
      </c>
      <c r="C906" t="s">
        <v>3199</v>
      </c>
    </row>
    <row r="907" spans="1:3" x14ac:dyDescent="0.25">
      <c r="A907" s="5" t="str">
        <f>LEFT(Table7[[#This Row],[PLAYERraw]],(FIND(",",Table7[[#This Row],[PLAYERraw]],1)+1)) &amp; LEFT(RIGHT(Table7[[#This Row],[PLAYERraw]],LEN(Table7[[#This Row],[PLAYERraw]])-(FIND(",",Table7[[#This Row],[PLAYERraw]])+1)),1)</f>
        <v>Lorenzo, G</v>
      </c>
      <c r="B907" t="str">
        <f>RIGHT(Table7[[#This Row],[PLAYERraw]],LEN(Table7[[#This Row],[PLAYERraw]])-(FIND(",",Table7[[#This Row],[PLAYERraw]])+1)) &amp; " " &amp; LEFT(Table7[[#This Row],[PLAYERraw]],(FIND(",",Table7[[#This Row],[PLAYERraw]],1)-1))</f>
        <v>Giovany Lorenzo</v>
      </c>
      <c r="C907" t="s">
        <v>3200</v>
      </c>
    </row>
    <row r="908" spans="1:3" x14ac:dyDescent="0.25">
      <c r="A908" s="5" t="str">
        <f>LEFT(Table7[[#This Row],[PLAYERraw]],(FIND(",",Table7[[#This Row],[PLAYERraw]],1)+1)) &amp; LEFT(RIGHT(Table7[[#This Row],[PLAYERraw]],LEN(Table7[[#This Row],[PLAYERraw]])-(FIND(",",Table7[[#This Row],[PLAYERraw]])+1)),1)</f>
        <v>Smith, L</v>
      </c>
      <c r="B908" t="str">
        <f>RIGHT(Table7[[#This Row],[PLAYERraw]],LEN(Table7[[#This Row],[PLAYERraw]])-(FIND(",",Table7[[#This Row],[PLAYERraw]])+1)) &amp; " " &amp; LEFT(Table7[[#This Row],[PLAYERraw]],(FIND(",",Table7[[#This Row],[PLAYERraw]],1)-1))</f>
        <v>Logan Smith</v>
      </c>
      <c r="C908" t="s">
        <v>3201</v>
      </c>
    </row>
    <row r="909" spans="1:3" x14ac:dyDescent="0.25">
      <c r="A909" s="5" t="str">
        <f>LEFT(Table7[[#This Row],[PLAYERraw]],(FIND(",",Table7[[#This Row],[PLAYERraw]],1)+1)) &amp; LEFT(RIGHT(Table7[[#This Row],[PLAYERraw]],LEN(Table7[[#This Row],[PLAYERraw]])-(FIND(",",Table7[[#This Row],[PLAYERraw]])+1)),1)</f>
        <v>Vincent, B</v>
      </c>
      <c r="B909" t="str">
        <f>RIGHT(Table7[[#This Row],[PLAYERraw]],LEN(Table7[[#This Row],[PLAYERraw]])-(FIND(",",Table7[[#This Row],[PLAYERraw]])+1)) &amp; " " &amp; LEFT(Table7[[#This Row],[PLAYERraw]],(FIND(",",Table7[[#This Row],[PLAYERraw]],1)-1))</f>
        <v>Bryce Vincent</v>
      </c>
      <c r="C909" t="s">
        <v>3202</v>
      </c>
    </row>
    <row r="910" spans="1:3" x14ac:dyDescent="0.25">
      <c r="A910" s="5" t="str">
        <f>LEFT(Table7[[#This Row],[PLAYERraw]],(FIND(",",Table7[[#This Row],[PLAYERraw]],1)+1)) &amp; LEFT(RIGHT(Table7[[#This Row],[PLAYERraw]],LEN(Table7[[#This Row],[PLAYERraw]])-(FIND(",",Table7[[#This Row],[PLAYERraw]])+1)),1)</f>
        <v>Davis, A</v>
      </c>
      <c r="B910" t="str">
        <f>RIGHT(Table7[[#This Row],[PLAYERraw]],LEN(Table7[[#This Row],[PLAYERraw]])-(FIND(",",Table7[[#This Row],[PLAYERraw]])+1)) &amp; " " &amp; LEFT(Table7[[#This Row],[PLAYERraw]],(FIND(",",Table7[[#This Row],[PLAYERraw]],1)-1))</f>
        <v>Austin Davis</v>
      </c>
      <c r="C910" t="s">
        <v>3203</v>
      </c>
    </row>
    <row r="911" spans="1:3" x14ac:dyDescent="0.25">
      <c r="A911" s="5" t="str">
        <f>LEFT(Table7[[#This Row],[PLAYERraw]],(FIND(",",Table7[[#This Row],[PLAYERraw]],1)+1)) &amp; LEFT(RIGHT(Table7[[#This Row],[PLAYERraw]],LEN(Table7[[#This Row],[PLAYERraw]])-(FIND(",",Table7[[#This Row],[PLAYERraw]])+1)),1)</f>
        <v>Sweatt, A</v>
      </c>
      <c r="B911" t="str">
        <f>RIGHT(Table7[[#This Row],[PLAYERraw]],LEN(Table7[[#This Row],[PLAYERraw]])-(FIND(",",Table7[[#This Row],[PLAYERraw]])+1)) &amp; " " &amp; LEFT(Table7[[#This Row],[PLAYERraw]],(FIND(",",Table7[[#This Row],[PLAYERraw]],1)-1))</f>
        <v>Aidan Sweatt</v>
      </c>
      <c r="C911" t="s">
        <v>3204</v>
      </c>
    </row>
    <row r="912" spans="1:3" x14ac:dyDescent="0.25">
      <c r="A912" s="5" t="str">
        <f>LEFT(Table7[[#This Row],[PLAYERraw]],(FIND(",",Table7[[#This Row],[PLAYERraw]],1)+1)) &amp; LEFT(RIGHT(Table7[[#This Row],[PLAYERraw]],LEN(Table7[[#This Row],[PLAYERraw]])-(FIND(",",Table7[[#This Row],[PLAYERraw]])+1)),1)</f>
        <v>Robinson, B</v>
      </c>
      <c r="B912" t="str">
        <f>RIGHT(Table7[[#This Row],[PLAYERraw]],LEN(Table7[[#This Row],[PLAYERraw]])-(FIND(",",Table7[[#This Row],[PLAYERraw]])+1)) &amp; " " &amp; LEFT(Table7[[#This Row],[PLAYERraw]],(FIND(",",Table7[[#This Row],[PLAYERraw]],1)-1))</f>
        <v>Blayne Robinson</v>
      </c>
      <c r="C912" t="s">
        <v>3205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2A84E-DAE3-4339-A5E9-95D43C7A3693}">
  <dimension ref="A1:K993"/>
  <sheetViews>
    <sheetView workbookViewId="0">
      <selection activeCell="J3" sqref="J3"/>
    </sheetView>
  </sheetViews>
  <sheetFormatPr defaultRowHeight="15" x14ac:dyDescent="0.25"/>
  <cols>
    <col min="11" max="11" width="4.85546875" customWidth="1"/>
  </cols>
  <sheetData>
    <row r="1" spans="1:11" x14ac:dyDescent="0.25">
      <c r="A1" t="s">
        <v>0</v>
      </c>
      <c r="B1" t="s">
        <v>1976</v>
      </c>
      <c r="C1" t="s">
        <v>1977</v>
      </c>
      <c r="D1" t="s">
        <v>6</v>
      </c>
      <c r="E1" t="s">
        <v>7</v>
      </c>
      <c r="F1" t="s">
        <v>8</v>
      </c>
      <c r="G1" t="s">
        <v>9</v>
      </c>
      <c r="H1" t="s">
        <v>10</v>
      </c>
      <c r="I1" t="s">
        <v>11</v>
      </c>
      <c r="J1" t="s">
        <v>1978</v>
      </c>
      <c r="K1" t="s">
        <v>2003</v>
      </c>
    </row>
    <row r="2" spans="1:11" x14ac:dyDescent="0.25">
      <c r="A2" t="s">
        <v>2</v>
      </c>
      <c r="B2">
        <v>99</v>
      </c>
      <c r="C2" t="s">
        <v>12</v>
      </c>
      <c r="D2" t="s">
        <v>13</v>
      </c>
      <c r="E2" s="1">
        <v>44714</v>
      </c>
      <c r="F2">
        <v>225</v>
      </c>
      <c r="G2" t="s">
        <v>14</v>
      </c>
      <c r="H2" t="s">
        <v>15</v>
      </c>
      <c r="I2" t="s">
        <v>16</v>
      </c>
      <c r="J2" t="str">
        <f>VLOOKUP($E2,Table1[#All],2,FALSE)</f>
        <v>6'2"</v>
      </c>
      <c r="K2">
        <f>VLOOKUP($E2,Table1[#All],3,FALSE)</f>
        <v>74</v>
      </c>
    </row>
    <row r="3" spans="1:11" x14ac:dyDescent="0.25">
      <c r="A3" t="s">
        <v>2</v>
      </c>
      <c r="B3">
        <v>99</v>
      </c>
      <c r="C3" t="s">
        <v>17</v>
      </c>
      <c r="D3" t="s">
        <v>18</v>
      </c>
      <c r="E3" s="1">
        <v>44714</v>
      </c>
      <c r="F3">
        <v>208</v>
      </c>
      <c r="G3" t="s">
        <v>19</v>
      </c>
      <c r="H3" t="s">
        <v>20</v>
      </c>
      <c r="I3" t="s">
        <v>21</v>
      </c>
      <c r="J3" t="str">
        <f>VLOOKUP($E3,Table1[#All],2,FALSE)</f>
        <v>6'2"</v>
      </c>
      <c r="K3">
        <f>VLOOKUP($E3,Table1[#All],3,FALSE)</f>
        <v>74</v>
      </c>
    </row>
    <row r="4" spans="1:11" x14ac:dyDescent="0.25">
      <c r="A4" t="s">
        <v>2</v>
      </c>
      <c r="B4">
        <v>99</v>
      </c>
      <c r="C4" t="s">
        <v>22</v>
      </c>
      <c r="D4" t="s">
        <v>13</v>
      </c>
      <c r="E4" s="1">
        <v>44690</v>
      </c>
      <c r="F4">
        <v>190</v>
      </c>
      <c r="G4" t="s">
        <v>23</v>
      </c>
      <c r="H4" t="s">
        <v>20</v>
      </c>
      <c r="I4" t="s">
        <v>24</v>
      </c>
      <c r="J4" t="str">
        <f>VLOOKUP($E4,Table1[#All],2,FALSE)</f>
        <v>5'9"</v>
      </c>
      <c r="K4">
        <f>VLOOKUP($E4,Table1[#All],3,FALSE)</f>
        <v>69</v>
      </c>
    </row>
    <row r="5" spans="1:11" x14ac:dyDescent="0.25">
      <c r="A5" t="s">
        <v>2</v>
      </c>
      <c r="B5">
        <v>99</v>
      </c>
      <c r="C5" t="s">
        <v>22</v>
      </c>
      <c r="D5" t="s">
        <v>13</v>
      </c>
      <c r="E5" s="1">
        <v>44690</v>
      </c>
      <c r="F5">
        <v>190</v>
      </c>
      <c r="G5" t="s">
        <v>23</v>
      </c>
      <c r="H5" t="s">
        <v>20</v>
      </c>
      <c r="I5" t="s">
        <v>24</v>
      </c>
      <c r="J5" t="str">
        <f>VLOOKUP($E5,Table1[#All],2,FALSE)</f>
        <v>5'9"</v>
      </c>
      <c r="K5">
        <f>VLOOKUP($E5,Table1[#All],3,FALSE)</f>
        <v>69</v>
      </c>
    </row>
    <row r="6" spans="1:11" x14ac:dyDescent="0.25">
      <c r="A6" t="s">
        <v>2</v>
      </c>
      <c r="B6">
        <v>99</v>
      </c>
      <c r="C6" t="s">
        <v>25</v>
      </c>
      <c r="D6" t="s">
        <v>26</v>
      </c>
      <c r="E6" s="1">
        <v>44716</v>
      </c>
      <c r="F6">
        <v>215</v>
      </c>
      <c r="G6" t="s">
        <v>27</v>
      </c>
      <c r="H6" t="s">
        <v>28</v>
      </c>
      <c r="I6" t="s">
        <v>29</v>
      </c>
      <c r="J6" t="str">
        <f>VLOOKUP($E6,Table1[#All],2,FALSE)</f>
        <v>6'4"</v>
      </c>
      <c r="K6">
        <f>VLOOKUP($E6,Table1[#All],3,FALSE)</f>
        <v>76</v>
      </c>
    </row>
    <row r="7" spans="1:11" x14ac:dyDescent="0.25">
      <c r="A7" t="s">
        <v>2</v>
      </c>
      <c r="B7">
        <v>99</v>
      </c>
      <c r="C7" t="s">
        <v>30</v>
      </c>
      <c r="D7" t="s">
        <v>13</v>
      </c>
      <c r="E7" s="1">
        <v>44715</v>
      </c>
      <c r="F7">
        <v>180</v>
      </c>
      <c r="G7" t="s">
        <v>31</v>
      </c>
      <c r="H7" t="s">
        <v>32</v>
      </c>
      <c r="I7" t="s">
        <v>33</v>
      </c>
      <c r="J7" t="str">
        <f>VLOOKUP($E7,Table1[#All],2,FALSE)</f>
        <v>6'3"</v>
      </c>
      <c r="K7">
        <f>VLOOKUP($E7,Table1[#All],3,FALSE)</f>
        <v>75</v>
      </c>
    </row>
    <row r="8" spans="1:11" x14ac:dyDescent="0.25">
      <c r="A8" t="s">
        <v>2</v>
      </c>
      <c r="B8">
        <v>99</v>
      </c>
      <c r="C8" t="s">
        <v>34</v>
      </c>
      <c r="D8" t="s">
        <v>35</v>
      </c>
      <c r="E8" s="1">
        <v>44717</v>
      </c>
      <c r="F8">
        <v>180</v>
      </c>
      <c r="G8" t="s">
        <v>36</v>
      </c>
      <c r="H8" t="s">
        <v>28</v>
      </c>
      <c r="I8" t="s">
        <v>37</v>
      </c>
      <c r="J8" t="str">
        <f>VLOOKUP($E8,Table1[#All],2,FALSE)</f>
        <v>6'5"</v>
      </c>
      <c r="K8">
        <f>VLOOKUP($E8,Table1[#All],3,FALSE)</f>
        <v>77</v>
      </c>
    </row>
    <row r="9" spans="1:11" x14ac:dyDescent="0.25">
      <c r="A9" t="s">
        <v>2</v>
      </c>
      <c r="B9">
        <v>99</v>
      </c>
      <c r="C9" t="s">
        <v>34</v>
      </c>
      <c r="D9" t="s">
        <v>35</v>
      </c>
      <c r="E9" s="1">
        <v>44717</v>
      </c>
      <c r="F9">
        <v>180</v>
      </c>
      <c r="G9" t="s">
        <v>36</v>
      </c>
      <c r="H9" t="s">
        <v>28</v>
      </c>
      <c r="I9" t="s">
        <v>37</v>
      </c>
      <c r="J9" t="str">
        <f>VLOOKUP($E9,Table1[#All],2,FALSE)</f>
        <v>6'5"</v>
      </c>
      <c r="K9">
        <f>VLOOKUP($E9,Table1[#All],3,FALSE)</f>
        <v>77</v>
      </c>
    </row>
    <row r="10" spans="1:11" x14ac:dyDescent="0.25">
      <c r="A10" t="s">
        <v>2</v>
      </c>
      <c r="B10">
        <v>99</v>
      </c>
      <c r="C10" t="s">
        <v>38</v>
      </c>
      <c r="D10" t="s">
        <v>39</v>
      </c>
      <c r="E10" s="1">
        <v>44715</v>
      </c>
      <c r="F10">
        <v>220</v>
      </c>
      <c r="G10" t="s">
        <v>40</v>
      </c>
      <c r="H10" t="s">
        <v>32</v>
      </c>
      <c r="I10" t="s">
        <v>41</v>
      </c>
      <c r="J10" t="str">
        <f>VLOOKUP($E10,Table1[#All],2,FALSE)</f>
        <v>6'3"</v>
      </c>
      <c r="K10">
        <f>VLOOKUP($E10,Table1[#All],3,FALSE)</f>
        <v>75</v>
      </c>
    </row>
    <row r="11" spans="1:11" x14ac:dyDescent="0.25">
      <c r="A11" t="s">
        <v>2</v>
      </c>
      <c r="B11">
        <v>99</v>
      </c>
      <c r="C11" t="s">
        <v>42</v>
      </c>
      <c r="D11" t="s">
        <v>13</v>
      </c>
      <c r="E11" s="1">
        <v>44717</v>
      </c>
      <c r="F11">
        <v>215</v>
      </c>
      <c r="G11" t="s">
        <v>43</v>
      </c>
      <c r="H11" t="s">
        <v>44</v>
      </c>
      <c r="I11" t="s">
        <v>45</v>
      </c>
      <c r="J11" t="str">
        <f>VLOOKUP($E11,Table1[#All],2,FALSE)</f>
        <v>6'5"</v>
      </c>
      <c r="K11">
        <f>VLOOKUP($E11,Table1[#All],3,FALSE)</f>
        <v>77</v>
      </c>
    </row>
    <row r="12" spans="1:11" x14ac:dyDescent="0.25">
      <c r="A12" t="s">
        <v>2</v>
      </c>
      <c r="B12">
        <v>99</v>
      </c>
      <c r="C12" t="s">
        <v>46</v>
      </c>
      <c r="D12" t="s">
        <v>13</v>
      </c>
      <c r="E12" s="2">
        <v>44713</v>
      </c>
      <c r="F12">
        <v>185</v>
      </c>
      <c r="G12" t="s">
        <v>47</v>
      </c>
      <c r="H12" t="s">
        <v>28</v>
      </c>
      <c r="I12" t="s">
        <v>48</v>
      </c>
      <c r="J12" t="str">
        <f>VLOOKUP($E12,Table1[#All],2,FALSE)</f>
        <v>6'1"</v>
      </c>
      <c r="K12">
        <f>VLOOKUP($E12,Table1[#All],3,FALSE)</f>
        <v>73</v>
      </c>
    </row>
    <row r="13" spans="1:11" x14ac:dyDescent="0.25">
      <c r="A13" t="s">
        <v>2</v>
      </c>
      <c r="B13">
        <v>99</v>
      </c>
      <c r="C13" t="s">
        <v>49</v>
      </c>
      <c r="D13" t="s">
        <v>39</v>
      </c>
      <c r="E13" s="1">
        <v>44713</v>
      </c>
      <c r="F13">
        <v>210</v>
      </c>
      <c r="G13" t="s">
        <v>50</v>
      </c>
      <c r="H13" t="s">
        <v>51</v>
      </c>
      <c r="I13" t="s">
        <v>52</v>
      </c>
      <c r="J13" t="str">
        <f>VLOOKUP($E13,Table1[#All],2,FALSE)</f>
        <v>6'1"</v>
      </c>
      <c r="K13">
        <f>VLOOKUP($E13,Table1[#All],3,FALSE)</f>
        <v>73</v>
      </c>
    </row>
    <row r="14" spans="1:11" x14ac:dyDescent="0.25">
      <c r="A14" t="s">
        <v>2</v>
      </c>
      <c r="B14">
        <v>99</v>
      </c>
      <c r="C14" t="s">
        <v>53</v>
      </c>
      <c r="D14" t="s">
        <v>35</v>
      </c>
      <c r="E14" s="1">
        <v>44719</v>
      </c>
      <c r="F14">
        <v>221</v>
      </c>
      <c r="G14" t="s">
        <v>54</v>
      </c>
      <c r="H14" t="s">
        <v>55</v>
      </c>
      <c r="I14" t="s">
        <v>56</v>
      </c>
      <c r="J14" t="str">
        <f>VLOOKUP($E14,Table1[#All],2,FALSE)</f>
        <v>6'7"</v>
      </c>
      <c r="K14">
        <f>VLOOKUP($E14,Table1[#All],3,FALSE)</f>
        <v>79</v>
      </c>
    </row>
    <row r="15" spans="1:11" x14ac:dyDescent="0.25">
      <c r="A15" t="s">
        <v>2</v>
      </c>
      <c r="B15">
        <v>99</v>
      </c>
      <c r="C15" t="s">
        <v>57</v>
      </c>
      <c r="D15" t="s">
        <v>13</v>
      </c>
      <c r="E15" s="1">
        <v>44714</v>
      </c>
      <c r="F15">
        <v>200</v>
      </c>
      <c r="G15" t="s">
        <v>58</v>
      </c>
      <c r="H15" t="s">
        <v>20</v>
      </c>
      <c r="I15" t="s">
        <v>59</v>
      </c>
      <c r="J15" t="str">
        <f>VLOOKUP($E15,Table1[#All],2,FALSE)</f>
        <v>6'2"</v>
      </c>
      <c r="K15">
        <f>VLOOKUP($E15,Table1[#All],3,FALSE)</f>
        <v>74</v>
      </c>
    </row>
    <row r="16" spans="1:11" x14ac:dyDescent="0.25">
      <c r="A16" t="s">
        <v>2</v>
      </c>
      <c r="B16">
        <v>99</v>
      </c>
      <c r="C16" t="s">
        <v>57</v>
      </c>
      <c r="D16" t="s">
        <v>13</v>
      </c>
      <c r="E16" s="2">
        <v>44714</v>
      </c>
      <c r="F16">
        <v>200</v>
      </c>
      <c r="G16" t="s">
        <v>58</v>
      </c>
      <c r="H16" t="s">
        <v>20</v>
      </c>
      <c r="I16" t="s">
        <v>60</v>
      </c>
      <c r="J16" t="str">
        <f>VLOOKUP($E16,Table1[#All],2,FALSE)</f>
        <v>6'2"</v>
      </c>
      <c r="K16">
        <f>VLOOKUP($E16,Table1[#All],3,FALSE)</f>
        <v>74</v>
      </c>
    </row>
    <row r="17" spans="1:11" x14ac:dyDescent="0.25">
      <c r="A17" t="s">
        <v>2</v>
      </c>
      <c r="B17">
        <v>99</v>
      </c>
      <c r="C17" t="s">
        <v>61</v>
      </c>
      <c r="D17" t="s">
        <v>13</v>
      </c>
      <c r="E17" s="1">
        <v>44716</v>
      </c>
      <c r="F17">
        <v>210</v>
      </c>
      <c r="G17" t="s">
        <v>62</v>
      </c>
      <c r="H17" t="s">
        <v>51</v>
      </c>
      <c r="I17" t="s">
        <v>63</v>
      </c>
      <c r="J17" t="str">
        <f>VLOOKUP($E17,Table1[#All],2,FALSE)</f>
        <v>6'4"</v>
      </c>
      <c r="K17">
        <f>VLOOKUP($E17,Table1[#All],3,FALSE)</f>
        <v>76</v>
      </c>
    </row>
    <row r="18" spans="1:11" x14ac:dyDescent="0.25">
      <c r="A18" t="s">
        <v>2</v>
      </c>
      <c r="B18">
        <v>99</v>
      </c>
      <c r="C18" t="s">
        <v>64</v>
      </c>
      <c r="D18" t="s">
        <v>13</v>
      </c>
      <c r="E18" s="1">
        <v>44714</v>
      </c>
      <c r="F18">
        <v>215</v>
      </c>
      <c r="G18" t="s">
        <v>65</v>
      </c>
      <c r="H18" t="s">
        <v>44</v>
      </c>
      <c r="I18" t="s">
        <v>66</v>
      </c>
      <c r="J18" t="str">
        <f>VLOOKUP($E18,Table1[#All],2,FALSE)</f>
        <v>6'2"</v>
      </c>
      <c r="K18">
        <f>VLOOKUP($E18,Table1[#All],3,FALSE)</f>
        <v>74</v>
      </c>
    </row>
    <row r="19" spans="1:11" x14ac:dyDescent="0.25">
      <c r="A19" t="s">
        <v>2</v>
      </c>
      <c r="B19">
        <v>99</v>
      </c>
      <c r="C19" t="s">
        <v>67</v>
      </c>
      <c r="D19" t="s">
        <v>13</v>
      </c>
      <c r="E19" s="1">
        <v>44714</v>
      </c>
      <c r="F19">
        <v>190</v>
      </c>
      <c r="G19" t="s">
        <v>68</v>
      </c>
      <c r="H19" t="s">
        <v>28</v>
      </c>
      <c r="I19" t="s">
        <v>69</v>
      </c>
      <c r="J19" t="str">
        <f>VLOOKUP($E19,Table1[#All],2,FALSE)</f>
        <v>6'2"</v>
      </c>
      <c r="K19">
        <f>VLOOKUP($E19,Table1[#All],3,FALSE)</f>
        <v>74</v>
      </c>
    </row>
    <row r="20" spans="1:11" x14ac:dyDescent="0.25">
      <c r="A20" t="s">
        <v>2</v>
      </c>
      <c r="B20">
        <v>99</v>
      </c>
      <c r="C20" t="s">
        <v>70</v>
      </c>
      <c r="D20" t="s">
        <v>39</v>
      </c>
      <c r="E20" s="2">
        <v>44716</v>
      </c>
      <c r="F20">
        <v>210</v>
      </c>
      <c r="G20" t="s">
        <v>71</v>
      </c>
      <c r="H20" t="s">
        <v>15</v>
      </c>
      <c r="I20" t="s">
        <v>72</v>
      </c>
      <c r="J20" t="str">
        <f>VLOOKUP($E20,Table1[#All],2,FALSE)</f>
        <v>6'4"</v>
      </c>
      <c r="K20">
        <f>VLOOKUP($E20,Table1[#All],3,FALSE)</f>
        <v>76</v>
      </c>
    </row>
    <row r="21" spans="1:11" x14ac:dyDescent="0.25">
      <c r="A21" t="s">
        <v>2</v>
      </c>
      <c r="B21" t="s">
        <v>73</v>
      </c>
      <c r="E21" s="1"/>
      <c r="J21" t="e">
        <f>VLOOKUP($E21,Table1[#All],2,FALSE)</f>
        <v>#N/A</v>
      </c>
      <c r="K21" t="e">
        <f>VLOOKUP($E21,Table1[#All],3,FALSE)</f>
        <v>#N/A</v>
      </c>
    </row>
    <row r="22" spans="1:11" x14ac:dyDescent="0.25">
      <c r="A22" t="s">
        <v>2</v>
      </c>
      <c r="B22" t="s">
        <v>4</v>
      </c>
      <c r="C22" t="s">
        <v>5</v>
      </c>
      <c r="D22" t="s">
        <v>6</v>
      </c>
      <c r="E22" s="2" t="s">
        <v>7</v>
      </c>
      <c r="F22" t="s">
        <v>8</v>
      </c>
      <c r="G22" t="s">
        <v>9</v>
      </c>
      <c r="H22" t="s">
        <v>10</v>
      </c>
      <c r="I22" t="s">
        <v>11</v>
      </c>
      <c r="J22" t="e">
        <f>VLOOKUP($E22,Table1[#All],2,FALSE)</f>
        <v>#N/A</v>
      </c>
      <c r="K22" t="e">
        <f>VLOOKUP($E22,Table1[#All],3,FALSE)</f>
        <v>#N/A</v>
      </c>
    </row>
    <row r="23" spans="1:11" x14ac:dyDescent="0.25">
      <c r="A23" t="s">
        <v>2</v>
      </c>
      <c r="B23">
        <v>99</v>
      </c>
      <c r="C23" t="s">
        <v>74</v>
      </c>
      <c r="D23" t="s">
        <v>13</v>
      </c>
      <c r="E23" s="1">
        <v>44713</v>
      </c>
      <c r="F23">
        <v>215</v>
      </c>
      <c r="G23" t="s">
        <v>75</v>
      </c>
      <c r="H23" t="s">
        <v>51</v>
      </c>
      <c r="I23" t="s">
        <v>76</v>
      </c>
      <c r="J23" t="str">
        <f>VLOOKUP($E23,Table1[#All],2,FALSE)</f>
        <v>6'1"</v>
      </c>
      <c r="K23">
        <f>VLOOKUP($E23,Table1[#All],3,FALSE)</f>
        <v>73</v>
      </c>
    </row>
    <row r="24" spans="1:11" x14ac:dyDescent="0.25">
      <c r="A24" t="s">
        <v>2</v>
      </c>
      <c r="B24">
        <v>99</v>
      </c>
      <c r="C24" t="s">
        <v>77</v>
      </c>
      <c r="D24" t="s">
        <v>13</v>
      </c>
      <c r="E24" s="2">
        <v>44714</v>
      </c>
      <c r="F24">
        <v>210</v>
      </c>
      <c r="G24" t="s">
        <v>36</v>
      </c>
      <c r="H24" t="s">
        <v>55</v>
      </c>
      <c r="I24" t="s">
        <v>78</v>
      </c>
      <c r="J24" t="str">
        <f>VLOOKUP($E24,Table1[#All],2,FALSE)</f>
        <v>6'2"</v>
      </c>
      <c r="K24">
        <f>VLOOKUP($E24,Table1[#All],3,FALSE)</f>
        <v>74</v>
      </c>
    </row>
    <row r="25" spans="1:11" x14ac:dyDescent="0.25">
      <c r="A25" t="s">
        <v>2</v>
      </c>
      <c r="B25">
        <v>99</v>
      </c>
      <c r="C25" t="s">
        <v>79</v>
      </c>
      <c r="D25" t="s">
        <v>13</v>
      </c>
      <c r="E25" s="1">
        <v>36678</v>
      </c>
      <c r="F25">
        <v>195</v>
      </c>
      <c r="G25" t="s">
        <v>71</v>
      </c>
      <c r="H25" t="s">
        <v>28</v>
      </c>
      <c r="I25" t="s">
        <v>80</v>
      </c>
      <c r="J25" t="str">
        <f>VLOOKUP($E25,Table1[#All],2,FALSE)</f>
        <v>6'0"</v>
      </c>
      <c r="K25">
        <f>VLOOKUP($E25,Table1[#All],3,FALSE)</f>
        <v>72</v>
      </c>
    </row>
    <row r="26" spans="1:11" x14ac:dyDescent="0.25">
      <c r="A26" t="s">
        <v>2</v>
      </c>
      <c r="B26">
        <v>99</v>
      </c>
      <c r="C26" t="s">
        <v>81</v>
      </c>
      <c r="D26" t="s">
        <v>35</v>
      </c>
      <c r="E26" s="1">
        <v>44713</v>
      </c>
      <c r="F26">
        <v>200</v>
      </c>
      <c r="G26" t="s">
        <v>82</v>
      </c>
      <c r="H26" t="s">
        <v>51</v>
      </c>
      <c r="I26" t="s">
        <v>83</v>
      </c>
      <c r="J26" t="str">
        <f>VLOOKUP($E26,Table1[#All],2,FALSE)</f>
        <v>6'1"</v>
      </c>
      <c r="K26">
        <f>VLOOKUP($E26,Table1[#All],3,FALSE)</f>
        <v>73</v>
      </c>
    </row>
    <row r="27" spans="1:11" x14ac:dyDescent="0.25">
      <c r="A27" t="s">
        <v>2</v>
      </c>
      <c r="B27" t="s">
        <v>84</v>
      </c>
      <c r="J27" t="e">
        <f>VLOOKUP($E27,Table1[#All],2,FALSE)</f>
        <v>#N/A</v>
      </c>
      <c r="K27" t="e">
        <f>VLOOKUP($E27,Table1[#All],3,FALSE)</f>
        <v>#N/A</v>
      </c>
    </row>
    <row r="28" spans="1:11" x14ac:dyDescent="0.25">
      <c r="A28" t="s">
        <v>2</v>
      </c>
      <c r="B28" t="s">
        <v>4</v>
      </c>
      <c r="C28" t="s">
        <v>5</v>
      </c>
      <c r="D28" t="s">
        <v>6</v>
      </c>
      <c r="E28" s="1" t="s">
        <v>7</v>
      </c>
      <c r="F28" t="s">
        <v>8</v>
      </c>
      <c r="G28" t="s">
        <v>9</v>
      </c>
      <c r="H28" t="s">
        <v>10</v>
      </c>
      <c r="I28" t="s">
        <v>11</v>
      </c>
      <c r="J28" t="e">
        <f>VLOOKUP($E28,Table1[#All],2,FALSE)</f>
        <v>#N/A</v>
      </c>
      <c r="K28" t="e">
        <f>VLOOKUP($E28,Table1[#All],3,FALSE)</f>
        <v>#N/A</v>
      </c>
    </row>
    <row r="29" spans="1:11" x14ac:dyDescent="0.25">
      <c r="A29" t="s">
        <v>2</v>
      </c>
      <c r="B29">
        <v>99</v>
      </c>
      <c r="C29" t="s">
        <v>85</v>
      </c>
      <c r="D29" t="s">
        <v>18</v>
      </c>
      <c r="E29" s="1">
        <v>44714</v>
      </c>
      <c r="F29">
        <v>190</v>
      </c>
      <c r="G29" t="s">
        <v>27</v>
      </c>
      <c r="H29" t="s">
        <v>28</v>
      </c>
      <c r="I29" t="s">
        <v>86</v>
      </c>
      <c r="J29" t="str">
        <f>VLOOKUP($E29,Table1[#All],2,FALSE)</f>
        <v>6'2"</v>
      </c>
      <c r="K29">
        <f>VLOOKUP($E29,Table1[#All],3,FALSE)</f>
        <v>74</v>
      </c>
    </row>
    <row r="30" spans="1:11" x14ac:dyDescent="0.25">
      <c r="A30" t="s">
        <v>2</v>
      </c>
      <c r="B30">
        <v>99</v>
      </c>
      <c r="C30" t="s">
        <v>87</v>
      </c>
      <c r="D30" t="s">
        <v>13</v>
      </c>
      <c r="E30" s="1">
        <v>44688</v>
      </c>
      <c r="F30">
        <v>155</v>
      </c>
      <c r="G30" t="s">
        <v>36</v>
      </c>
      <c r="H30" t="s">
        <v>20</v>
      </c>
      <c r="I30" t="s">
        <v>88</v>
      </c>
      <c r="J30" t="str">
        <f>VLOOKUP($E30,Table1[#All],2,FALSE)</f>
        <v>5'7"</v>
      </c>
      <c r="K30">
        <f>VLOOKUP($E30,Table1[#All],3,FALSE)</f>
        <v>67</v>
      </c>
    </row>
    <row r="31" spans="1:11" x14ac:dyDescent="0.25">
      <c r="A31" t="s">
        <v>2</v>
      </c>
      <c r="B31">
        <v>99</v>
      </c>
      <c r="C31" t="s">
        <v>89</v>
      </c>
      <c r="D31" t="s">
        <v>18</v>
      </c>
      <c r="E31" s="1">
        <v>44714</v>
      </c>
      <c r="F31">
        <v>225</v>
      </c>
      <c r="G31" t="s">
        <v>90</v>
      </c>
      <c r="H31" t="s">
        <v>55</v>
      </c>
      <c r="I31" t="s">
        <v>91</v>
      </c>
      <c r="J31" t="str">
        <f>VLOOKUP($E31,Table1[#All],2,FALSE)</f>
        <v>6'2"</v>
      </c>
      <c r="K31">
        <f>VLOOKUP($E31,Table1[#All],3,FALSE)</f>
        <v>74</v>
      </c>
    </row>
    <row r="32" spans="1:11" x14ac:dyDescent="0.25">
      <c r="A32" t="s">
        <v>2</v>
      </c>
      <c r="B32">
        <v>99</v>
      </c>
      <c r="C32" t="s">
        <v>92</v>
      </c>
      <c r="D32" t="s">
        <v>18</v>
      </c>
      <c r="E32" s="1">
        <v>44692</v>
      </c>
      <c r="F32">
        <v>185</v>
      </c>
      <c r="G32" t="s">
        <v>93</v>
      </c>
      <c r="H32" t="s">
        <v>28</v>
      </c>
      <c r="I32" t="s">
        <v>94</v>
      </c>
      <c r="J32" t="str">
        <f>VLOOKUP($E32,Table1[#All],2,FALSE)</f>
        <v>5'11"</v>
      </c>
      <c r="K32">
        <f>VLOOKUP($E32,Table1[#All],3,FALSE)</f>
        <v>71</v>
      </c>
    </row>
    <row r="33" spans="1:11" x14ac:dyDescent="0.25">
      <c r="A33" t="s">
        <v>2</v>
      </c>
      <c r="B33">
        <v>99</v>
      </c>
      <c r="C33" t="s">
        <v>95</v>
      </c>
      <c r="D33" t="s">
        <v>18</v>
      </c>
      <c r="E33" s="1">
        <v>44717</v>
      </c>
      <c r="F33">
        <v>225</v>
      </c>
      <c r="G33" t="s">
        <v>14</v>
      </c>
      <c r="H33" t="s">
        <v>44</v>
      </c>
      <c r="I33" t="s">
        <v>96</v>
      </c>
      <c r="J33" t="str">
        <f>VLOOKUP($E33,Table1[#All],2,FALSE)</f>
        <v>6'5"</v>
      </c>
      <c r="K33">
        <f>VLOOKUP($E33,Table1[#All],3,FALSE)</f>
        <v>77</v>
      </c>
    </row>
    <row r="34" spans="1:11" x14ac:dyDescent="0.25">
      <c r="A34" t="s">
        <v>2</v>
      </c>
      <c r="B34">
        <v>99</v>
      </c>
      <c r="C34" t="s">
        <v>97</v>
      </c>
      <c r="D34" t="s">
        <v>13</v>
      </c>
      <c r="E34" s="1">
        <v>44716</v>
      </c>
      <c r="F34">
        <v>230</v>
      </c>
      <c r="G34" t="s">
        <v>98</v>
      </c>
      <c r="H34" t="s">
        <v>28</v>
      </c>
      <c r="I34" t="s">
        <v>99</v>
      </c>
      <c r="J34" t="str">
        <f>VLOOKUP($E34,Table1[#All],2,FALSE)</f>
        <v>6'4"</v>
      </c>
      <c r="K34">
        <f>VLOOKUP($E34,Table1[#All],3,FALSE)</f>
        <v>76</v>
      </c>
    </row>
    <row r="35" spans="1:11" x14ac:dyDescent="0.25">
      <c r="A35" t="s">
        <v>2</v>
      </c>
      <c r="B35">
        <v>99</v>
      </c>
      <c r="C35" t="s">
        <v>100</v>
      </c>
      <c r="D35" t="s">
        <v>18</v>
      </c>
      <c r="E35" s="1">
        <v>44691</v>
      </c>
      <c r="F35">
        <v>175</v>
      </c>
      <c r="G35" t="s">
        <v>101</v>
      </c>
      <c r="H35" t="s">
        <v>44</v>
      </c>
      <c r="I35" t="s">
        <v>102</v>
      </c>
      <c r="J35" t="str">
        <f>VLOOKUP($E35,Table1[#All],2,FALSE)</f>
        <v>5'10"</v>
      </c>
      <c r="K35">
        <f>VLOOKUP($E35,Table1[#All],3,FALSE)</f>
        <v>70</v>
      </c>
    </row>
    <row r="36" spans="1:11" x14ac:dyDescent="0.25">
      <c r="A36" t="s">
        <v>2</v>
      </c>
      <c r="B36">
        <v>99</v>
      </c>
      <c r="C36" t="s">
        <v>103</v>
      </c>
      <c r="D36" t="s">
        <v>13</v>
      </c>
      <c r="E36" s="1">
        <v>44716</v>
      </c>
      <c r="F36">
        <v>220</v>
      </c>
      <c r="G36" t="s">
        <v>104</v>
      </c>
      <c r="H36" t="s">
        <v>20</v>
      </c>
      <c r="I36" t="s">
        <v>105</v>
      </c>
      <c r="J36" t="str">
        <f>VLOOKUP($E36,Table1[#All],2,FALSE)</f>
        <v>6'4"</v>
      </c>
      <c r="K36">
        <f>VLOOKUP($E36,Table1[#All],3,FALSE)</f>
        <v>76</v>
      </c>
    </row>
    <row r="37" spans="1:11" x14ac:dyDescent="0.25">
      <c r="A37" t="s">
        <v>2</v>
      </c>
      <c r="B37">
        <v>99</v>
      </c>
      <c r="C37" t="s">
        <v>106</v>
      </c>
      <c r="D37" t="s">
        <v>13</v>
      </c>
      <c r="E37" s="2">
        <v>44688</v>
      </c>
      <c r="F37">
        <v>160</v>
      </c>
      <c r="G37" t="s">
        <v>107</v>
      </c>
      <c r="H37" t="s">
        <v>15</v>
      </c>
      <c r="I37" t="s">
        <v>108</v>
      </c>
      <c r="J37" t="str">
        <f>VLOOKUP($E37,Table1[#All],2,FALSE)</f>
        <v>5'7"</v>
      </c>
      <c r="K37">
        <f>VLOOKUP($E37,Table1[#All],3,FALSE)</f>
        <v>67</v>
      </c>
    </row>
    <row r="38" spans="1:11" x14ac:dyDescent="0.25">
      <c r="A38" t="s">
        <v>2</v>
      </c>
      <c r="B38">
        <v>99</v>
      </c>
      <c r="C38" t="s">
        <v>109</v>
      </c>
      <c r="D38" t="s">
        <v>13</v>
      </c>
      <c r="E38" s="1">
        <v>44692</v>
      </c>
      <c r="F38">
        <v>180</v>
      </c>
      <c r="G38" t="s">
        <v>110</v>
      </c>
      <c r="H38" t="s">
        <v>44</v>
      </c>
      <c r="I38" t="s">
        <v>111</v>
      </c>
      <c r="J38" t="str">
        <f>VLOOKUP($E38,Table1[#All],2,FALSE)</f>
        <v>5'11"</v>
      </c>
      <c r="K38">
        <f>VLOOKUP($E38,Table1[#All],3,FALSE)</f>
        <v>71</v>
      </c>
    </row>
    <row r="39" spans="1:11" x14ac:dyDescent="0.25">
      <c r="A39" t="s">
        <v>2</v>
      </c>
      <c r="B39">
        <v>99</v>
      </c>
      <c r="C39" t="s">
        <v>112</v>
      </c>
      <c r="D39" t="s">
        <v>18</v>
      </c>
      <c r="E39" s="1">
        <v>44714</v>
      </c>
      <c r="F39">
        <v>215</v>
      </c>
      <c r="G39" t="s">
        <v>36</v>
      </c>
      <c r="H39" t="s">
        <v>28</v>
      </c>
      <c r="I39" t="s">
        <v>113</v>
      </c>
      <c r="J39" t="str">
        <f>VLOOKUP($E39,Table1[#All],2,FALSE)</f>
        <v>6'2"</v>
      </c>
      <c r="K39">
        <f>VLOOKUP($E39,Table1[#All],3,FALSE)</f>
        <v>74</v>
      </c>
    </row>
    <row r="40" spans="1:11" x14ac:dyDescent="0.25">
      <c r="A40" t="s">
        <v>2</v>
      </c>
      <c r="B40">
        <v>99</v>
      </c>
      <c r="C40" t="s">
        <v>114</v>
      </c>
      <c r="D40" t="s">
        <v>18</v>
      </c>
      <c r="E40" s="1">
        <v>36678</v>
      </c>
      <c r="F40">
        <v>205</v>
      </c>
      <c r="G40" t="s">
        <v>115</v>
      </c>
      <c r="H40" t="s">
        <v>32</v>
      </c>
      <c r="I40" t="s">
        <v>116</v>
      </c>
      <c r="J40" t="str">
        <f>VLOOKUP($E40,Table1[#All],2,FALSE)</f>
        <v>6'0"</v>
      </c>
      <c r="K40">
        <f>VLOOKUP($E40,Table1[#All],3,FALSE)</f>
        <v>72</v>
      </c>
    </row>
    <row r="41" spans="1:11" x14ac:dyDescent="0.25">
      <c r="A41" t="s">
        <v>2</v>
      </c>
      <c r="B41" t="s">
        <v>117</v>
      </c>
      <c r="E41" s="2"/>
      <c r="J41" t="e">
        <f>VLOOKUP($E41,Table1[#All],2,FALSE)</f>
        <v>#N/A</v>
      </c>
      <c r="K41" t="e">
        <f>VLOOKUP($E41,Table1[#All],3,FALSE)</f>
        <v>#N/A</v>
      </c>
    </row>
    <row r="42" spans="1:11" x14ac:dyDescent="0.25">
      <c r="A42" t="s">
        <v>2</v>
      </c>
      <c r="B42" t="s">
        <v>4</v>
      </c>
      <c r="C42" t="s">
        <v>5</v>
      </c>
      <c r="D42" t="s">
        <v>6</v>
      </c>
      <c r="E42" t="s">
        <v>7</v>
      </c>
      <c r="F42" t="s">
        <v>8</v>
      </c>
      <c r="G42" t="s">
        <v>9</v>
      </c>
      <c r="H42" t="s">
        <v>10</v>
      </c>
      <c r="I42" t="s">
        <v>11</v>
      </c>
      <c r="J42" t="e">
        <f>VLOOKUP($E42,Table1[#All],2,FALSE)</f>
        <v>#N/A</v>
      </c>
      <c r="K42" t="e">
        <f>VLOOKUP($E42,Table1[#All],3,FALSE)</f>
        <v>#N/A</v>
      </c>
    </row>
    <row r="43" spans="1:11" x14ac:dyDescent="0.25">
      <c r="A43" t="s">
        <v>2</v>
      </c>
      <c r="B43">
        <v>99</v>
      </c>
      <c r="C43" t="s">
        <v>118</v>
      </c>
      <c r="D43" t="s">
        <v>18</v>
      </c>
      <c r="E43" s="1">
        <v>44687</v>
      </c>
      <c r="F43">
        <v>160</v>
      </c>
      <c r="G43" t="s">
        <v>14</v>
      </c>
      <c r="H43" t="s">
        <v>28</v>
      </c>
      <c r="I43" t="s">
        <v>119</v>
      </c>
      <c r="J43" t="str">
        <f>VLOOKUP($E43,Table1[#All],2,FALSE)</f>
        <v>5'6"</v>
      </c>
      <c r="K43">
        <f>VLOOKUP($E43,Table1[#All],3,FALSE)</f>
        <v>66</v>
      </c>
    </row>
    <row r="44" spans="1:11" x14ac:dyDescent="0.25">
      <c r="A44" t="s">
        <v>2</v>
      </c>
      <c r="B44">
        <v>99</v>
      </c>
      <c r="C44" t="s">
        <v>118</v>
      </c>
      <c r="D44" t="s">
        <v>18</v>
      </c>
      <c r="E44" s="2">
        <v>44687</v>
      </c>
      <c r="F44">
        <v>160</v>
      </c>
      <c r="G44" t="s">
        <v>14</v>
      </c>
      <c r="H44" t="s">
        <v>28</v>
      </c>
      <c r="I44" t="s">
        <v>119</v>
      </c>
      <c r="J44" t="str">
        <f>VLOOKUP($E44,Table1[#All],2,FALSE)</f>
        <v>5'6"</v>
      </c>
      <c r="K44">
        <f>VLOOKUP($E44,Table1[#All],3,FALSE)</f>
        <v>66</v>
      </c>
    </row>
    <row r="45" spans="1:11" x14ac:dyDescent="0.25">
      <c r="A45" t="s">
        <v>2</v>
      </c>
      <c r="B45">
        <v>99</v>
      </c>
      <c r="C45" t="s">
        <v>120</v>
      </c>
      <c r="D45" t="s">
        <v>13</v>
      </c>
      <c r="E45" s="1">
        <v>44714</v>
      </c>
      <c r="F45">
        <v>175</v>
      </c>
      <c r="G45" t="s">
        <v>14</v>
      </c>
      <c r="H45" t="s">
        <v>28</v>
      </c>
      <c r="I45" t="s">
        <v>121</v>
      </c>
      <c r="J45" t="str">
        <f>VLOOKUP($E45,Table1[#All],2,FALSE)</f>
        <v>6'2"</v>
      </c>
      <c r="K45">
        <f>VLOOKUP($E45,Table1[#All],3,FALSE)</f>
        <v>74</v>
      </c>
    </row>
    <row r="46" spans="1:11" x14ac:dyDescent="0.25">
      <c r="A46" t="s">
        <v>122</v>
      </c>
      <c r="B46" t="s">
        <v>3</v>
      </c>
      <c r="E46" s="1"/>
      <c r="J46" t="e">
        <f>VLOOKUP($E46,Table1[#All],2,FALSE)</f>
        <v>#N/A</v>
      </c>
      <c r="K46" t="e">
        <f>VLOOKUP($E46,Table1[#All],3,FALSE)</f>
        <v>#N/A</v>
      </c>
    </row>
    <row r="47" spans="1:11" x14ac:dyDescent="0.25">
      <c r="A47" t="s">
        <v>122</v>
      </c>
      <c r="B47" t="s">
        <v>4</v>
      </c>
      <c r="C47" t="s">
        <v>5</v>
      </c>
      <c r="D47" t="s">
        <v>6</v>
      </c>
      <c r="E47" t="s">
        <v>7</v>
      </c>
      <c r="F47" t="s">
        <v>8</v>
      </c>
      <c r="G47" t="s">
        <v>9</v>
      </c>
      <c r="H47" t="s">
        <v>10</v>
      </c>
      <c r="I47" t="s">
        <v>11</v>
      </c>
      <c r="J47" t="e">
        <f>VLOOKUP($E47,Table1[#All],2,FALSE)</f>
        <v>#N/A</v>
      </c>
      <c r="K47" t="e">
        <f>VLOOKUP($E47,Table1[#All],3,FALSE)</f>
        <v>#N/A</v>
      </c>
    </row>
    <row r="48" spans="1:11" x14ac:dyDescent="0.25">
      <c r="A48" t="s">
        <v>122</v>
      </c>
      <c r="B48">
        <v>99</v>
      </c>
      <c r="C48" t="s">
        <v>123</v>
      </c>
      <c r="D48" t="s">
        <v>13</v>
      </c>
      <c r="E48" s="1">
        <v>44715</v>
      </c>
      <c r="F48">
        <v>210</v>
      </c>
      <c r="G48" t="s">
        <v>124</v>
      </c>
      <c r="H48" t="s">
        <v>28</v>
      </c>
      <c r="I48" t="s">
        <v>125</v>
      </c>
      <c r="J48" t="str">
        <f>VLOOKUP($E48,Table1[#All],2,FALSE)</f>
        <v>6'3"</v>
      </c>
      <c r="K48">
        <f>VLOOKUP($E48,Table1[#All],3,FALSE)</f>
        <v>75</v>
      </c>
    </row>
    <row r="49" spans="1:11" x14ac:dyDescent="0.25">
      <c r="A49" t="s">
        <v>122</v>
      </c>
      <c r="B49">
        <v>99</v>
      </c>
      <c r="C49" t="s">
        <v>126</v>
      </c>
      <c r="D49" t="s">
        <v>13</v>
      </c>
      <c r="E49" s="1">
        <v>44715</v>
      </c>
      <c r="F49">
        <v>195</v>
      </c>
      <c r="G49" t="s">
        <v>127</v>
      </c>
      <c r="H49" t="s">
        <v>28</v>
      </c>
      <c r="I49" t="s">
        <v>128</v>
      </c>
      <c r="J49" t="str">
        <f>VLOOKUP($E49,Table1[#All],2,FALSE)</f>
        <v>6'3"</v>
      </c>
      <c r="K49">
        <f>VLOOKUP($E49,Table1[#All],3,FALSE)</f>
        <v>75</v>
      </c>
    </row>
    <row r="50" spans="1:11" x14ac:dyDescent="0.25">
      <c r="A50" t="s">
        <v>122</v>
      </c>
      <c r="B50">
        <v>99</v>
      </c>
      <c r="C50" t="s">
        <v>129</v>
      </c>
      <c r="D50" t="s">
        <v>13</v>
      </c>
      <c r="E50" s="2">
        <v>36678</v>
      </c>
      <c r="F50">
        <v>185</v>
      </c>
      <c r="G50" t="s">
        <v>130</v>
      </c>
      <c r="H50" t="s">
        <v>44</v>
      </c>
      <c r="I50" t="s">
        <v>131</v>
      </c>
      <c r="J50" t="str">
        <f>VLOOKUP($E50,Table1[#All],2,FALSE)</f>
        <v>6'0"</v>
      </c>
      <c r="K50">
        <f>VLOOKUP($E50,Table1[#All],3,FALSE)</f>
        <v>72</v>
      </c>
    </row>
    <row r="51" spans="1:11" x14ac:dyDescent="0.25">
      <c r="A51" t="s">
        <v>122</v>
      </c>
      <c r="B51">
        <v>99</v>
      </c>
      <c r="C51" t="s">
        <v>132</v>
      </c>
      <c r="D51" t="s">
        <v>18</v>
      </c>
      <c r="E51" s="1">
        <v>44714</v>
      </c>
      <c r="F51">
        <v>220</v>
      </c>
      <c r="G51" t="s">
        <v>133</v>
      </c>
      <c r="H51" t="s">
        <v>44</v>
      </c>
      <c r="I51" t="s">
        <v>134</v>
      </c>
      <c r="J51" t="str">
        <f>VLOOKUP($E51,Table1[#All],2,FALSE)</f>
        <v>6'2"</v>
      </c>
      <c r="K51">
        <f>VLOOKUP($E51,Table1[#All],3,FALSE)</f>
        <v>74</v>
      </c>
    </row>
    <row r="52" spans="1:11" x14ac:dyDescent="0.25">
      <c r="A52" t="s">
        <v>122</v>
      </c>
      <c r="B52">
        <v>99</v>
      </c>
      <c r="C52" t="s">
        <v>135</v>
      </c>
      <c r="D52" t="s">
        <v>13</v>
      </c>
      <c r="E52" s="1">
        <v>44716</v>
      </c>
      <c r="F52">
        <v>190</v>
      </c>
      <c r="G52" t="s">
        <v>136</v>
      </c>
      <c r="H52" t="s">
        <v>28</v>
      </c>
      <c r="I52" t="s">
        <v>137</v>
      </c>
      <c r="J52" t="str">
        <f>VLOOKUP($E52,Table1[#All],2,FALSE)</f>
        <v>6'4"</v>
      </c>
      <c r="K52">
        <f>VLOOKUP($E52,Table1[#All],3,FALSE)</f>
        <v>76</v>
      </c>
    </row>
    <row r="53" spans="1:11" x14ac:dyDescent="0.25">
      <c r="A53" t="s">
        <v>122</v>
      </c>
      <c r="B53">
        <v>99</v>
      </c>
      <c r="C53" t="s">
        <v>138</v>
      </c>
      <c r="D53" t="s">
        <v>39</v>
      </c>
      <c r="E53" s="1">
        <v>44717</v>
      </c>
      <c r="F53">
        <v>205</v>
      </c>
      <c r="G53" t="s">
        <v>139</v>
      </c>
      <c r="H53" t="s">
        <v>51</v>
      </c>
      <c r="I53" t="s">
        <v>140</v>
      </c>
      <c r="J53" t="str">
        <f>VLOOKUP($E53,Table1[#All],2,FALSE)</f>
        <v>6'5"</v>
      </c>
      <c r="K53">
        <f>VLOOKUP($E53,Table1[#All],3,FALSE)</f>
        <v>77</v>
      </c>
    </row>
    <row r="54" spans="1:11" x14ac:dyDescent="0.25">
      <c r="A54" t="s">
        <v>122</v>
      </c>
      <c r="B54">
        <v>99</v>
      </c>
      <c r="C54" t="s">
        <v>141</v>
      </c>
      <c r="D54" t="s">
        <v>39</v>
      </c>
      <c r="E54" s="1">
        <v>44717</v>
      </c>
      <c r="F54">
        <v>210</v>
      </c>
      <c r="G54" t="s">
        <v>139</v>
      </c>
      <c r="H54" t="s">
        <v>51</v>
      </c>
      <c r="I54" t="s">
        <v>140</v>
      </c>
      <c r="J54" t="str">
        <f>VLOOKUP($E54,Table1[#All],2,FALSE)</f>
        <v>6'5"</v>
      </c>
      <c r="K54">
        <f>VLOOKUP($E54,Table1[#All],3,FALSE)</f>
        <v>77</v>
      </c>
    </row>
    <row r="55" spans="1:11" x14ac:dyDescent="0.25">
      <c r="A55" t="s">
        <v>122</v>
      </c>
      <c r="B55">
        <v>99</v>
      </c>
      <c r="C55" t="s">
        <v>142</v>
      </c>
      <c r="D55" t="s">
        <v>13</v>
      </c>
      <c r="E55" s="1">
        <v>44713</v>
      </c>
      <c r="F55">
        <v>185</v>
      </c>
      <c r="G55" t="s">
        <v>143</v>
      </c>
      <c r="H55" t="s">
        <v>44</v>
      </c>
      <c r="I55" t="s">
        <v>144</v>
      </c>
      <c r="J55" t="str">
        <f>VLOOKUP($E55,Table1[#All],2,FALSE)</f>
        <v>6'1"</v>
      </c>
      <c r="K55">
        <f>VLOOKUP($E55,Table1[#All],3,FALSE)</f>
        <v>73</v>
      </c>
    </row>
    <row r="56" spans="1:11" x14ac:dyDescent="0.25">
      <c r="A56" t="s">
        <v>122</v>
      </c>
      <c r="B56">
        <v>99</v>
      </c>
      <c r="C56" t="s">
        <v>145</v>
      </c>
      <c r="D56" t="s">
        <v>13</v>
      </c>
      <c r="E56" s="1">
        <v>44716</v>
      </c>
      <c r="F56">
        <v>210</v>
      </c>
      <c r="G56" t="s">
        <v>146</v>
      </c>
      <c r="H56" t="s">
        <v>55</v>
      </c>
      <c r="I56" t="s">
        <v>147</v>
      </c>
      <c r="J56" t="str">
        <f>VLOOKUP($E56,Table1[#All],2,FALSE)</f>
        <v>6'4"</v>
      </c>
      <c r="K56">
        <f>VLOOKUP($E56,Table1[#All],3,FALSE)</f>
        <v>76</v>
      </c>
    </row>
    <row r="57" spans="1:11" x14ac:dyDescent="0.25">
      <c r="A57" t="s">
        <v>122</v>
      </c>
      <c r="B57">
        <v>99</v>
      </c>
      <c r="C57" t="s">
        <v>148</v>
      </c>
      <c r="D57" t="s">
        <v>13</v>
      </c>
      <c r="E57" s="1">
        <v>44714</v>
      </c>
      <c r="F57">
        <v>205</v>
      </c>
      <c r="G57" t="s">
        <v>149</v>
      </c>
      <c r="H57" t="s">
        <v>44</v>
      </c>
      <c r="I57" t="s">
        <v>150</v>
      </c>
      <c r="J57" t="str">
        <f>VLOOKUP($E57,Table1[#All],2,FALSE)</f>
        <v>6'2"</v>
      </c>
      <c r="K57">
        <f>VLOOKUP($E57,Table1[#All],3,FALSE)</f>
        <v>74</v>
      </c>
    </row>
    <row r="58" spans="1:11" x14ac:dyDescent="0.25">
      <c r="A58" t="s">
        <v>122</v>
      </c>
      <c r="B58">
        <v>99</v>
      </c>
      <c r="C58" t="s">
        <v>151</v>
      </c>
      <c r="D58" t="s">
        <v>13</v>
      </c>
      <c r="E58" s="1">
        <v>44716</v>
      </c>
      <c r="F58">
        <v>230</v>
      </c>
      <c r="G58" t="s">
        <v>152</v>
      </c>
      <c r="H58" t="s">
        <v>51</v>
      </c>
      <c r="I58" t="s">
        <v>153</v>
      </c>
      <c r="J58" t="str">
        <f>VLOOKUP($E58,Table1[#All],2,FALSE)</f>
        <v>6'4"</v>
      </c>
      <c r="K58">
        <f>VLOOKUP($E58,Table1[#All],3,FALSE)</f>
        <v>76</v>
      </c>
    </row>
    <row r="59" spans="1:11" x14ac:dyDescent="0.25">
      <c r="A59" t="s">
        <v>122</v>
      </c>
      <c r="B59">
        <v>99</v>
      </c>
      <c r="C59" t="s">
        <v>154</v>
      </c>
      <c r="D59" t="s">
        <v>13</v>
      </c>
      <c r="E59" s="2">
        <v>36678</v>
      </c>
      <c r="F59">
        <v>195</v>
      </c>
      <c r="G59" t="s">
        <v>155</v>
      </c>
      <c r="H59" t="s">
        <v>28</v>
      </c>
      <c r="I59" t="s">
        <v>156</v>
      </c>
      <c r="J59" t="str">
        <f>VLOOKUP($E59,Table1[#All],2,FALSE)</f>
        <v>6'0"</v>
      </c>
      <c r="K59">
        <f>VLOOKUP($E59,Table1[#All],3,FALSE)</f>
        <v>72</v>
      </c>
    </row>
    <row r="60" spans="1:11" x14ac:dyDescent="0.25">
      <c r="A60" t="s">
        <v>122</v>
      </c>
      <c r="B60">
        <v>99</v>
      </c>
      <c r="C60" t="s">
        <v>157</v>
      </c>
      <c r="D60" t="s">
        <v>13</v>
      </c>
      <c r="E60" s="2">
        <v>36678</v>
      </c>
      <c r="F60">
        <v>180</v>
      </c>
      <c r="G60" t="s">
        <v>158</v>
      </c>
      <c r="H60" t="s">
        <v>51</v>
      </c>
      <c r="I60" t="s">
        <v>159</v>
      </c>
      <c r="J60" t="str">
        <f>VLOOKUP($E60,Table1[#All],2,FALSE)</f>
        <v>6'0"</v>
      </c>
      <c r="K60">
        <f>VLOOKUP($E60,Table1[#All],3,FALSE)</f>
        <v>72</v>
      </c>
    </row>
    <row r="61" spans="1:11" x14ac:dyDescent="0.25">
      <c r="A61" t="s">
        <v>122</v>
      </c>
      <c r="B61">
        <v>99</v>
      </c>
      <c r="C61" t="s">
        <v>160</v>
      </c>
      <c r="D61" t="s">
        <v>13</v>
      </c>
      <c r="E61" s="1">
        <v>44716</v>
      </c>
      <c r="F61">
        <v>210</v>
      </c>
      <c r="G61" t="s">
        <v>161</v>
      </c>
      <c r="H61" t="s">
        <v>20</v>
      </c>
      <c r="I61" t="s">
        <v>162</v>
      </c>
      <c r="J61" t="str">
        <f>VLOOKUP($E61,Table1[#All],2,FALSE)</f>
        <v>6'4"</v>
      </c>
      <c r="K61">
        <f>VLOOKUP($E61,Table1[#All],3,FALSE)</f>
        <v>76</v>
      </c>
    </row>
    <row r="62" spans="1:11" x14ac:dyDescent="0.25">
      <c r="A62" t="s">
        <v>122</v>
      </c>
      <c r="B62">
        <v>99</v>
      </c>
      <c r="C62" t="s">
        <v>163</v>
      </c>
      <c r="D62" t="s">
        <v>26</v>
      </c>
      <c r="E62" s="1">
        <v>44716</v>
      </c>
      <c r="F62">
        <v>208</v>
      </c>
      <c r="G62" t="s">
        <v>164</v>
      </c>
      <c r="H62" t="s">
        <v>44</v>
      </c>
      <c r="I62" t="s">
        <v>165</v>
      </c>
      <c r="J62" t="str">
        <f>VLOOKUP($E62,Table1[#All],2,FALSE)</f>
        <v>6'4"</v>
      </c>
      <c r="K62">
        <f>VLOOKUP($E62,Table1[#All],3,FALSE)</f>
        <v>76</v>
      </c>
    </row>
    <row r="63" spans="1:11" x14ac:dyDescent="0.25">
      <c r="A63" t="s">
        <v>122</v>
      </c>
      <c r="B63">
        <v>99</v>
      </c>
      <c r="C63" t="s">
        <v>166</v>
      </c>
      <c r="D63" t="s">
        <v>13</v>
      </c>
      <c r="E63" s="2">
        <v>36678</v>
      </c>
      <c r="F63">
        <v>215</v>
      </c>
      <c r="G63" t="s">
        <v>167</v>
      </c>
      <c r="H63" t="s">
        <v>20</v>
      </c>
      <c r="I63" t="s">
        <v>168</v>
      </c>
      <c r="J63" t="str">
        <f>VLOOKUP($E63,Table1[#All],2,FALSE)</f>
        <v>6'0"</v>
      </c>
      <c r="K63">
        <f>VLOOKUP($E63,Table1[#All],3,FALSE)</f>
        <v>72</v>
      </c>
    </row>
    <row r="64" spans="1:11" x14ac:dyDescent="0.25">
      <c r="A64" t="s">
        <v>122</v>
      </c>
      <c r="B64">
        <v>99</v>
      </c>
      <c r="C64" t="s">
        <v>169</v>
      </c>
      <c r="D64" t="s">
        <v>13</v>
      </c>
      <c r="E64" s="1">
        <v>44713</v>
      </c>
      <c r="F64">
        <v>200</v>
      </c>
      <c r="G64" t="s">
        <v>130</v>
      </c>
      <c r="H64" t="s">
        <v>28</v>
      </c>
      <c r="I64" t="s">
        <v>170</v>
      </c>
      <c r="J64" t="str">
        <f>VLOOKUP($E64,Table1[#All],2,FALSE)</f>
        <v>6'1"</v>
      </c>
      <c r="K64">
        <f>VLOOKUP($E64,Table1[#All],3,FALSE)</f>
        <v>73</v>
      </c>
    </row>
    <row r="65" spans="1:11" x14ac:dyDescent="0.25">
      <c r="A65" t="s">
        <v>122</v>
      </c>
      <c r="B65">
        <v>99</v>
      </c>
      <c r="C65" t="s">
        <v>171</v>
      </c>
      <c r="D65" t="s">
        <v>13</v>
      </c>
      <c r="E65" s="1">
        <v>44718</v>
      </c>
      <c r="F65">
        <v>230</v>
      </c>
      <c r="G65" t="s">
        <v>149</v>
      </c>
      <c r="H65" t="s">
        <v>44</v>
      </c>
      <c r="I65" t="s">
        <v>172</v>
      </c>
      <c r="J65" t="str">
        <f>VLOOKUP($E65,Table1[#All],2,FALSE)</f>
        <v>6'6"</v>
      </c>
      <c r="K65">
        <f>VLOOKUP($E65,Table1[#All],3,FALSE)</f>
        <v>78</v>
      </c>
    </row>
    <row r="66" spans="1:11" x14ac:dyDescent="0.25">
      <c r="A66" t="s">
        <v>122</v>
      </c>
      <c r="B66">
        <v>99</v>
      </c>
      <c r="C66" t="s">
        <v>173</v>
      </c>
      <c r="D66" t="s">
        <v>13</v>
      </c>
      <c r="E66" s="1">
        <v>44714</v>
      </c>
      <c r="F66">
        <v>180</v>
      </c>
      <c r="G66" t="s">
        <v>174</v>
      </c>
      <c r="H66" t="s">
        <v>28</v>
      </c>
      <c r="I66" t="s">
        <v>175</v>
      </c>
      <c r="J66" t="str">
        <f>VLOOKUP($E66,Table1[#All],2,FALSE)</f>
        <v>6'2"</v>
      </c>
      <c r="K66">
        <f>VLOOKUP($E66,Table1[#All],3,FALSE)</f>
        <v>74</v>
      </c>
    </row>
    <row r="67" spans="1:11" x14ac:dyDescent="0.25">
      <c r="A67" t="s">
        <v>122</v>
      </c>
      <c r="B67" t="s">
        <v>73</v>
      </c>
      <c r="J67" t="e">
        <f>VLOOKUP($E67,Table1[#All],2,FALSE)</f>
        <v>#N/A</v>
      </c>
      <c r="K67" t="e">
        <f>VLOOKUP($E67,Table1[#All],3,FALSE)</f>
        <v>#N/A</v>
      </c>
    </row>
    <row r="68" spans="1:11" x14ac:dyDescent="0.25">
      <c r="A68" t="s">
        <v>122</v>
      </c>
      <c r="B68" t="s">
        <v>4</v>
      </c>
      <c r="C68" t="s">
        <v>5</v>
      </c>
      <c r="D68" t="s">
        <v>6</v>
      </c>
      <c r="E68" t="s">
        <v>7</v>
      </c>
      <c r="F68" t="s">
        <v>8</v>
      </c>
      <c r="G68" t="s">
        <v>9</v>
      </c>
      <c r="H68" t="s">
        <v>10</v>
      </c>
      <c r="I68" t="s">
        <v>11</v>
      </c>
      <c r="J68" t="e">
        <f>VLOOKUP($E68,Table1[#All],2,FALSE)</f>
        <v>#N/A</v>
      </c>
      <c r="K68" t="e">
        <f>VLOOKUP($E68,Table1[#All],3,FALSE)</f>
        <v>#N/A</v>
      </c>
    </row>
    <row r="69" spans="1:11" x14ac:dyDescent="0.25">
      <c r="A69" t="s">
        <v>122</v>
      </c>
      <c r="B69">
        <v>99</v>
      </c>
      <c r="C69" t="s">
        <v>176</v>
      </c>
      <c r="D69" t="s">
        <v>35</v>
      </c>
      <c r="E69" s="2">
        <v>36678</v>
      </c>
      <c r="F69">
        <v>185</v>
      </c>
      <c r="G69" t="s">
        <v>177</v>
      </c>
      <c r="H69" t="s">
        <v>44</v>
      </c>
      <c r="I69" t="s">
        <v>178</v>
      </c>
      <c r="J69" t="str">
        <f>VLOOKUP($E69,Table1[#All],2,FALSE)</f>
        <v>6'0"</v>
      </c>
      <c r="K69">
        <f>VLOOKUP($E69,Table1[#All],3,FALSE)</f>
        <v>72</v>
      </c>
    </row>
    <row r="70" spans="1:11" x14ac:dyDescent="0.25">
      <c r="A70" t="s">
        <v>122</v>
      </c>
      <c r="B70">
        <v>99</v>
      </c>
      <c r="C70" t="s">
        <v>179</v>
      </c>
      <c r="D70" t="s">
        <v>13</v>
      </c>
      <c r="E70" s="1">
        <v>44691</v>
      </c>
      <c r="F70">
        <v>205</v>
      </c>
      <c r="G70" t="s">
        <v>155</v>
      </c>
      <c r="H70" t="s">
        <v>32</v>
      </c>
      <c r="I70" t="s">
        <v>180</v>
      </c>
      <c r="J70" t="str">
        <f>VLOOKUP($E70,Table1[#All],2,FALSE)</f>
        <v>5'10"</v>
      </c>
      <c r="K70">
        <f>VLOOKUP($E70,Table1[#All],3,FALSE)</f>
        <v>70</v>
      </c>
    </row>
    <row r="71" spans="1:11" x14ac:dyDescent="0.25">
      <c r="A71" t="s">
        <v>122</v>
      </c>
      <c r="B71">
        <v>99</v>
      </c>
      <c r="C71" t="s">
        <v>181</v>
      </c>
      <c r="D71" t="s">
        <v>18</v>
      </c>
      <c r="E71" s="1">
        <v>44713</v>
      </c>
      <c r="F71">
        <v>198</v>
      </c>
      <c r="G71" t="s">
        <v>182</v>
      </c>
      <c r="H71" t="s">
        <v>15</v>
      </c>
      <c r="I71" t="s">
        <v>183</v>
      </c>
      <c r="J71" t="str">
        <f>VLOOKUP($E71,Table1[#All],2,FALSE)</f>
        <v>6'1"</v>
      </c>
      <c r="K71">
        <f>VLOOKUP($E71,Table1[#All],3,FALSE)</f>
        <v>73</v>
      </c>
    </row>
    <row r="72" spans="1:11" x14ac:dyDescent="0.25">
      <c r="A72" t="s">
        <v>122</v>
      </c>
      <c r="B72">
        <v>99</v>
      </c>
      <c r="C72" t="s">
        <v>184</v>
      </c>
      <c r="D72" t="s">
        <v>18</v>
      </c>
      <c r="E72" s="1">
        <v>44714</v>
      </c>
      <c r="F72">
        <v>195</v>
      </c>
      <c r="G72" t="s">
        <v>185</v>
      </c>
      <c r="H72" t="s">
        <v>44</v>
      </c>
      <c r="I72" t="s">
        <v>186</v>
      </c>
      <c r="J72" t="str">
        <f>VLOOKUP($E72,Table1[#All],2,FALSE)</f>
        <v>6'2"</v>
      </c>
      <c r="K72">
        <f>VLOOKUP($E72,Table1[#All],3,FALSE)</f>
        <v>74</v>
      </c>
    </row>
    <row r="73" spans="1:11" x14ac:dyDescent="0.25">
      <c r="A73" t="s">
        <v>122</v>
      </c>
      <c r="B73" t="s">
        <v>84</v>
      </c>
      <c r="J73" t="e">
        <f>VLOOKUP($E73,Table1[#All],2,FALSE)</f>
        <v>#N/A</v>
      </c>
      <c r="K73" t="e">
        <f>VLOOKUP($E73,Table1[#All],3,FALSE)</f>
        <v>#N/A</v>
      </c>
    </row>
    <row r="74" spans="1:11" x14ac:dyDescent="0.25">
      <c r="A74" t="s">
        <v>122</v>
      </c>
      <c r="B74" t="s">
        <v>4</v>
      </c>
      <c r="C74" t="s">
        <v>5</v>
      </c>
      <c r="D74" t="s">
        <v>6</v>
      </c>
      <c r="E74" t="s">
        <v>7</v>
      </c>
      <c r="F74" t="s">
        <v>8</v>
      </c>
      <c r="G74" t="s">
        <v>9</v>
      </c>
      <c r="H74" t="s">
        <v>10</v>
      </c>
      <c r="I74" t="s">
        <v>11</v>
      </c>
      <c r="J74" t="e">
        <f>VLOOKUP($E74,Table1[#All],2,FALSE)</f>
        <v>#N/A</v>
      </c>
      <c r="K74" t="e">
        <f>VLOOKUP($E74,Table1[#All],3,FALSE)</f>
        <v>#N/A</v>
      </c>
    </row>
    <row r="75" spans="1:11" x14ac:dyDescent="0.25">
      <c r="A75" t="s">
        <v>122</v>
      </c>
      <c r="B75">
        <v>99</v>
      </c>
      <c r="C75" t="s">
        <v>187</v>
      </c>
      <c r="D75" t="s">
        <v>13</v>
      </c>
      <c r="E75" s="1">
        <v>44715</v>
      </c>
      <c r="F75">
        <v>210</v>
      </c>
      <c r="G75" t="s">
        <v>188</v>
      </c>
      <c r="H75" t="s">
        <v>44</v>
      </c>
      <c r="I75" t="s">
        <v>189</v>
      </c>
      <c r="J75" t="str">
        <f>VLOOKUP($E75,Table1[#All],2,FALSE)</f>
        <v>6'3"</v>
      </c>
      <c r="K75">
        <f>VLOOKUP($E75,Table1[#All],3,FALSE)</f>
        <v>75</v>
      </c>
    </row>
    <row r="76" spans="1:11" x14ac:dyDescent="0.25">
      <c r="A76" t="s">
        <v>122</v>
      </c>
      <c r="B76">
        <v>99</v>
      </c>
      <c r="C76" t="s">
        <v>190</v>
      </c>
      <c r="D76" t="s">
        <v>13</v>
      </c>
      <c r="E76" s="2">
        <v>36678</v>
      </c>
      <c r="F76">
        <v>190</v>
      </c>
      <c r="G76" t="s">
        <v>155</v>
      </c>
      <c r="H76" t="s">
        <v>28</v>
      </c>
      <c r="I76" t="s">
        <v>191</v>
      </c>
      <c r="J76" t="str">
        <f>VLOOKUP($E76,Table1[#All],2,FALSE)</f>
        <v>6'0"</v>
      </c>
      <c r="K76">
        <f>VLOOKUP($E76,Table1[#All],3,FALSE)</f>
        <v>72</v>
      </c>
    </row>
    <row r="77" spans="1:11" x14ac:dyDescent="0.25">
      <c r="A77" t="s">
        <v>122</v>
      </c>
      <c r="B77">
        <v>99</v>
      </c>
      <c r="C77" t="s">
        <v>192</v>
      </c>
      <c r="D77" t="s">
        <v>13</v>
      </c>
      <c r="E77" s="1">
        <v>44691</v>
      </c>
      <c r="F77">
        <v>180</v>
      </c>
      <c r="G77" t="s">
        <v>193</v>
      </c>
      <c r="H77" t="s">
        <v>44</v>
      </c>
      <c r="I77" t="s">
        <v>194</v>
      </c>
      <c r="J77" t="str">
        <f>VLOOKUP($E77,Table1[#All],2,FALSE)</f>
        <v>5'10"</v>
      </c>
      <c r="K77">
        <f>VLOOKUP($E77,Table1[#All],3,FALSE)</f>
        <v>70</v>
      </c>
    </row>
    <row r="78" spans="1:11" x14ac:dyDescent="0.25">
      <c r="A78" t="s">
        <v>122</v>
      </c>
      <c r="B78">
        <v>99</v>
      </c>
      <c r="C78" t="s">
        <v>195</v>
      </c>
      <c r="D78" t="s">
        <v>13</v>
      </c>
      <c r="E78" s="1">
        <v>44713</v>
      </c>
      <c r="F78">
        <v>195</v>
      </c>
      <c r="G78" t="s">
        <v>155</v>
      </c>
      <c r="H78" t="s">
        <v>28</v>
      </c>
      <c r="I78" t="s">
        <v>196</v>
      </c>
      <c r="J78" t="str">
        <f>VLOOKUP($E78,Table1[#All],2,FALSE)</f>
        <v>6'1"</v>
      </c>
      <c r="K78">
        <f>VLOOKUP($E78,Table1[#All],3,FALSE)</f>
        <v>73</v>
      </c>
    </row>
    <row r="79" spans="1:11" x14ac:dyDescent="0.25">
      <c r="A79" t="s">
        <v>122</v>
      </c>
      <c r="B79">
        <v>99</v>
      </c>
      <c r="C79" t="s">
        <v>197</v>
      </c>
      <c r="D79" t="s">
        <v>13</v>
      </c>
      <c r="E79" s="2">
        <v>36678</v>
      </c>
      <c r="F79">
        <v>180</v>
      </c>
      <c r="G79" t="s">
        <v>198</v>
      </c>
      <c r="H79" t="s">
        <v>199</v>
      </c>
      <c r="I79" t="s">
        <v>200</v>
      </c>
      <c r="J79" t="str">
        <f>VLOOKUP($E79,Table1[#All],2,FALSE)</f>
        <v>6'0"</v>
      </c>
      <c r="K79">
        <f>VLOOKUP($E79,Table1[#All],3,FALSE)</f>
        <v>72</v>
      </c>
    </row>
    <row r="80" spans="1:11" x14ac:dyDescent="0.25">
      <c r="A80" t="s">
        <v>122</v>
      </c>
      <c r="B80">
        <v>99</v>
      </c>
      <c r="C80" t="s">
        <v>201</v>
      </c>
      <c r="D80" t="s">
        <v>18</v>
      </c>
      <c r="E80" s="2">
        <v>36678</v>
      </c>
      <c r="F80">
        <v>170</v>
      </c>
      <c r="G80" t="s">
        <v>202</v>
      </c>
      <c r="H80" t="s">
        <v>15</v>
      </c>
      <c r="I80" t="s">
        <v>203</v>
      </c>
      <c r="J80" t="str">
        <f>VLOOKUP($E80,Table1[#All],2,FALSE)</f>
        <v>6'0"</v>
      </c>
      <c r="K80">
        <f>VLOOKUP($E80,Table1[#All],3,FALSE)</f>
        <v>72</v>
      </c>
    </row>
    <row r="81" spans="1:11" x14ac:dyDescent="0.25">
      <c r="A81" t="s">
        <v>122</v>
      </c>
      <c r="B81" t="s">
        <v>117</v>
      </c>
      <c r="J81" t="e">
        <f>VLOOKUP($E81,Table1[#All],2,FALSE)</f>
        <v>#N/A</v>
      </c>
      <c r="K81" t="e">
        <f>VLOOKUP($E81,Table1[#All],3,FALSE)</f>
        <v>#N/A</v>
      </c>
    </row>
    <row r="82" spans="1:11" x14ac:dyDescent="0.25">
      <c r="A82" t="s">
        <v>122</v>
      </c>
      <c r="B82" t="s">
        <v>4</v>
      </c>
      <c r="C82" t="s">
        <v>5</v>
      </c>
      <c r="D82" t="s">
        <v>6</v>
      </c>
      <c r="E82" t="s">
        <v>7</v>
      </c>
      <c r="F82" t="s">
        <v>8</v>
      </c>
      <c r="G82" t="s">
        <v>9</v>
      </c>
      <c r="H82" t="s">
        <v>10</v>
      </c>
      <c r="I82" t="s">
        <v>11</v>
      </c>
      <c r="J82" t="e">
        <f>VLOOKUP($E82,Table1[#All],2,FALSE)</f>
        <v>#N/A</v>
      </c>
      <c r="K82" t="e">
        <f>VLOOKUP($E82,Table1[#All],3,FALSE)</f>
        <v>#N/A</v>
      </c>
    </row>
    <row r="83" spans="1:11" x14ac:dyDescent="0.25">
      <c r="A83" t="s">
        <v>122</v>
      </c>
      <c r="B83">
        <v>99</v>
      </c>
      <c r="C83" t="s">
        <v>204</v>
      </c>
      <c r="D83" t="s">
        <v>39</v>
      </c>
      <c r="E83" s="1">
        <v>44714</v>
      </c>
      <c r="F83">
        <v>190</v>
      </c>
      <c r="G83" t="s">
        <v>205</v>
      </c>
      <c r="H83" t="s">
        <v>44</v>
      </c>
      <c r="I83" t="s">
        <v>206</v>
      </c>
      <c r="J83" t="str">
        <f>VLOOKUP($E83,Table1[#All],2,FALSE)</f>
        <v>6'2"</v>
      </c>
      <c r="K83">
        <f>VLOOKUP($E83,Table1[#All],3,FALSE)</f>
        <v>74</v>
      </c>
    </row>
    <row r="84" spans="1:11" x14ac:dyDescent="0.25">
      <c r="A84" t="s">
        <v>122</v>
      </c>
      <c r="B84">
        <v>99</v>
      </c>
      <c r="C84" t="s">
        <v>207</v>
      </c>
      <c r="D84" t="s">
        <v>39</v>
      </c>
      <c r="E84" s="1">
        <v>44692</v>
      </c>
      <c r="F84">
        <v>195</v>
      </c>
      <c r="G84" t="s">
        <v>208</v>
      </c>
      <c r="H84" t="s">
        <v>44</v>
      </c>
      <c r="I84" t="s">
        <v>209</v>
      </c>
      <c r="J84" t="str">
        <f>VLOOKUP($E84,Table1[#All],2,FALSE)</f>
        <v>5'11"</v>
      </c>
      <c r="K84">
        <f>VLOOKUP($E84,Table1[#All],3,FALSE)</f>
        <v>71</v>
      </c>
    </row>
    <row r="85" spans="1:11" x14ac:dyDescent="0.25">
      <c r="A85" t="s">
        <v>122</v>
      </c>
      <c r="B85">
        <v>99</v>
      </c>
      <c r="C85" t="s">
        <v>210</v>
      </c>
      <c r="D85" t="s">
        <v>39</v>
      </c>
      <c r="E85" s="1">
        <v>44692</v>
      </c>
      <c r="F85">
        <v>190</v>
      </c>
      <c r="G85" t="s">
        <v>211</v>
      </c>
      <c r="H85" t="s">
        <v>51</v>
      </c>
      <c r="I85" t="s">
        <v>212</v>
      </c>
      <c r="J85" t="str">
        <f>VLOOKUP($E85,Table1[#All],2,FALSE)</f>
        <v>5'11"</v>
      </c>
      <c r="K85">
        <f>VLOOKUP($E85,Table1[#All],3,FALSE)</f>
        <v>71</v>
      </c>
    </row>
    <row r="86" spans="1:11" x14ac:dyDescent="0.25">
      <c r="A86" t="s">
        <v>213</v>
      </c>
      <c r="B86" t="s">
        <v>3</v>
      </c>
      <c r="J86" t="e">
        <f>VLOOKUP($E86,Table1[#All],2,FALSE)</f>
        <v>#N/A</v>
      </c>
      <c r="K86" t="e">
        <f>VLOOKUP($E86,Table1[#All],3,FALSE)</f>
        <v>#N/A</v>
      </c>
    </row>
    <row r="87" spans="1:11" x14ac:dyDescent="0.25">
      <c r="A87" t="s">
        <v>213</v>
      </c>
      <c r="B87" t="s">
        <v>4</v>
      </c>
      <c r="C87" t="s">
        <v>5</v>
      </c>
      <c r="D87" t="s">
        <v>6</v>
      </c>
      <c r="E87" t="s">
        <v>7</v>
      </c>
      <c r="F87" t="s">
        <v>8</v>
      </c>
      <c r="G87" t="s">
        <v>9</v>
      </c>
      <c r="H87" t="s">
        <v>10</v>
      </c>
      <c r="I87" t="s">
        <v>11</v>
      </c>
      <c r="J87" t="e">
        <f>VLOOKUP($E87,Table1[#All],2,FALSE)</f>
        <v>#N/A</v>
      </c>
      <c r="K87" t="e">
        <f>VLOOKUP($E87,Table1[#All],3,FALSE)</f>
        <v>#N/A</v>
      </c>
    </row>
    <row r="88" spans="1:11" x14ac:dyDescent="0.25">
      <c r="A88" t="s">
        <v>213</v>
      </c>
      <c r="B88">
        <v>24</v>
      </c>
      <c r="C88" t="s">
        <v>214</v>
      </c>
      <c r="D88" t="s">
        <v>39</v>
      </c>
      <c r="E88" s="2">
        <v>36678</v>
      </c>
      <c r="F88">
        <v>205</v>
      </c>
      <c r="G88" t="s">
        <v>90</v>
      </c>
      <c r="H88" t="s">
        <v>32</v>
      </c>
      <c r="I88" t="s">
        <v>215</v>
      </c>
      <c r="J88" t="str">
        <f>VLOOKUP($E88,Table1[#All],2,FALSE)</f>
        <v>6'0"</v>
      </c>
      <c r="K88">
        <f>VLOOKUP($E88,Table1[#All],3,FALSE)</f>
        <v>72</v>
      </c>
    </row>
    <row r="89" spans="1:11" x14ac:dyDescent="0.25">
      <c r="A89" t="s">
        <v>213</v>
      </c>
      <c r="B89">
        <v>10</v>
      </c>
      <c r="C89" t="s">
        <v>216</v>
      </c>
      <c r="D89" t="s">
        <v>39</v>
      </c>
      <c r="E89" s="1">
        <v>44692</v>
      </c>
      <c r="F89">
        <v>180</v>
      </c>
      <c r="G89" t="s">
        <v>217</v>
      </c>
      <c r="H89" t="s">
        <v>28</v>
      </c>
      <c r="I89" t="s">
        <v>218</v>
      </c>
      <c r="J89" t="str">
        <f>VLOOKUP($E89,Table1[#All],2,FALSE)</f>
        <v>5'11"</v>
      </c>
      <c r="K89">
        <f>VLOOKUP($E89,Table1[#All],3,FALSE)</f>
        <v>71</v>
      </c>
    </row>
    <row r="90" spans="1:11" x14ac:dyDescent="0.25">
      <c r="A90" t="s">
        <v>213</v>
      </c>
      <c r="B90">
        <v>99</v>
      </c>
      <c r="C90" t="s">
        <v>219</v>
      </c>
      <c r="D90" t="s">
        <v>13</v>
      </c>
      <c r="E90" s="1">
        <v>44713</v>
      </c>
      <c r="F90">
        <v>165</v>
      </c>
      <c r="G90" t="s">
        <v>90</v>
      </c>
      <c r="H90" t="s">
        <v>28</v>
      </c>
      <c r="I90" t="s">
        <v>220</v>
      </c>
      <c r="J90" t="str">
        <f>VLOOKUP($E90,Table1[#All],2,FALSE)</f>
        <v>6'1"</v>
      </c>
      <c r="K90">
        <f>VLOOKUP($E90,Table1[#All],3,FALSE)</f>
        <v>73</v>
      </c>
    </row>
    <row r="91" spans="1:11" x14ac:dyDescent="0.25">
      <c r="A91" t="s">
        <v>213</v>
      </c>
      <c r="B91">
        <v>21</v>
      </c>
      <c r="C91" t="s">
        <v>221</v>
      </c>
      <c r="D91" t="s">
        <v>13</v>
      </c>
      <c r="E91" s="1">
        <v>44715</v>
      </c>
      <c r="F91">
        <v>200</v>
      </c>
      <c r="G91" t="s">
        <v>222</v>
      </c>
      <c r="H91" t="s">
        <v>15</v>
      </c>
      <c r="I91" t="s">
        <v>223</v>
      </c>
      <c r="J91" t="str">
        <f>VLOOKUP($E91,Table1[#All],2,FALSE)</f>
        <v>6'3"</v>
      </c>
      <c r="K91">
        <f>VLOOKUP($E91,Table1[#All],3,FALSE)</f>
        <v>75</v>
      </c>
    </row>
    <row r="92" spans="1:11" x14ac:dyDescent="0.25">
      <c r="A92" t="s">
        <v>213</v>
      </c>
      <c r="B92">
        <v>28</v>
      </c>
      <c r="C92" t="s">
        <v>224</v>
      </c>
      <c r="D92" t="s">
        <v>39</v>
      </c>
      <c r="E92" s="1">
        <v>44714</v>
      </c>
      <c r="F92">
        <v>200</v>
      </c>
      <c r="G92" t="s">
        <v>225</v>
      </c>
      <c r="H92" t="s">
        <v>51</v>
      </c>
      <c r="I92" t="s">
        <v>226</v>
      </c>
      <c r="J92" t="str">
        <f>VLOOKUP($E92,Table1[#All],2,FALSE)</f>
        <v>6'2"</v>
      </c>
      <c r="K92">
        <f>VLOOKUP($E92,Table1[#All],3,FALSE)</f>
        <v>74</v>
      </c>
    </row>
    <row r="93" spans="1:11" x14ac:dyDescent="0.25">
      <c r="A93" t="s">
        <v>213</v>
      </c>
      <c r="B93">
        <v>32</v>
      </c>
      <c r="C93" t="s">
        <v>227</v>
      </c>
      <c r="D93" t="s">
        <v>39</v>
      </c>
      <c r="E93" s="1">
        <v>44713</v>
      </c>
      <c r="F93">
        <v>165</v>
      </c>
      <c r="G93" t="s">
        <v>228</v>
      </c>
      <c r="H93" t="s">
        <v>32</v>
      </c>
      <c r="I93" t="s">
        <v>229</v>
      </c>
      <c r="J93" t="str">
        <f>VLOOKUP($E93,Table1[#All],2,FALSE)</f>
        <v>6'1"</v>
      </c>
      <c r="K93">
        <f>VLOOKUP($E93,Table1[#All],3,FALSE)</f>
        <v>73</v>
      </c>
    </row>
    <row r="94" spans="1:11" x14ac:dyDescent="0.25">
      <c r="A94" t="s">
        <v>213</v>
      </c>
      <c r="B94">
        <v>20</v>
      </c>
      <c r="C94" t="s">
        <v>230</v>
      </c>
      <c r="D94" t="s">
        <v>13</v>
      </c>
      <c r="E94" s="1">
        <v>44692</v>
      </c>
      <c r="F94">
        <v>195</v>
      </c>
      <c r="G94" t="s">
        <v>231</v>
      </c>
      <c r="H94" t="s">
        <v>55</v>
      </c>
      <c r="I94" t="s">
        <v>232</v>
      </c>
      <c r="J94" t="str">
        <f>VLOOKUP($E94,Table1[#All],2,FALSE)</f>
        <v>5'11"</v>
      </c>
      <c r="K94">
        <f>VLOOKUP($E94,Table1[#All],3,FALSE)</f>
        <v>71</v>
      </c>
    </row>
    <row r="95" spans="1:11" x14ac:dyDescent="0.25">
      <c r="A95" t="s">
        <v>213</v>
      </c>
      <c r="B95">
        <v>8</v>
      </c>
      <c r="C95" t="s">
        <v>233</v>
      </c>
      <c r="D95" t="s">
        <v>13</v>
      </c>
      <c r="E95" s="1">
        <v>44691</v>
      </c>
      <c r="F95">
        <v>160</v>
      </c>
      <c r="G95" t="s">
        <v>14</v>
      </c>
      <c r="H95" t="s">
        <v>28</v>
      </c>
      <c r="I95" t="s">
        <v>234</v>
      </c>
      <c r="J95" t="str">
        <f>VLOOKUP($E95,Table1[#All],2,FALSE)</f>
        <v>5'10"</v>
      </c>
      <c r="K95">
        <f>VLOOKUP($E95,Table1[#All],3,FALSE)</f>
        <v>70</v>
      </c>
    </row>
    <row r="96" spans="1:11" x14ac:dyDescent="0.25">
      <c r="A96" t="s">
        <v>213</v>
      </c>
      <c r="B96">
        <v>22</v>
      </c>
      <c r="C96" t="s">
        <v>235</v>
      </c>
      <c r="D96" t="s">
        <v>13</v>
      </c>
      <c r="E96" s="1">
        <v>44692</v>
      </c>
      <c r="F96">
        <v>210</v>
      </c>
      <c r="G96" t="s">
        <v>236</v>
      </c>
      <c r="H96" t="s">
        <v>20</v>
      </c>
      <c r="I96" t="s">
        <v>237</v>
      </c>
      <c r="J96" t="str">
        <f>VLOOKUP($E96,Table1[#All],2,FALSE)</f>
        <v>5'11"</v>
      </c>
      <c r="K96">
        <f>VLOOKUP($E96,Table1[#All],3,FALSE)</f>
        <v>71</v>
      </c>
    </row>
    <row r="97" spans="1:11" x14ac:dyDescent="0.25">
      <c r="A97" t="s">
        <v>213</v>
      </c>
      <c r="B97">
        <v>16</v>
      </c>
      <c r="C97" t="s">
        <v>238</v>
      </c>
      <c r="D97" t="s">
        <v>13</v>
      </c>
      <c r="E97" s="1">
        <v>44713</v>
      </c>
      <c r="F97">
        <v>195</v>
      </c>
      <c r="G97" t="s">
        <v>239</v>
      </c>
      <c r="H97" t="s">
        <v>32</v>
      </c>
      <c r="I97" t="s">
        <v>240</v>
      </c>
      <c r="J97" t="str">
        <f>VLOOKUP($E97,Table1[#All],2,FALSE)</f>
        <v>6'1"</v>
      </c>
      <c r="K97">
        <f>VLOOKUP($E97,Table1[#All],3,FALSE)</f>
        <v>73</v>
      </c>
    </row>
    <row r="98" spans="1:11" x14ac:dyDescent="0.25">
      <c r="A98" t="s">
        <v>213</v>
      </c>
      <c r="B98">
        <v>29</v>
      </c>
      <c r="C98" t="s">
        <v>241</v>
      </c>
      <c r="D98" t="s">
        <v>39</v>
      </c>
      <c r="E98" s="1">
        <v>44714</v>
      </c>
      <c r="F98">
        <v>205</v>
      </c>
      <c r="G98" t="s">
        <v>242</v>
      </c>
      <c r="H98" t="s">
        <v>44</v>
      </c>
      <c r="I98" t="s">
        <v>243</v>
      </c>
      <c r="J98" t="str">
        <f>VLOOKUP($E98,Table1[#All],2,FALSE)</f>
        <v>6'2"</v>
      </c>
      <c r="K98">
        <f>VLOOKUP($E98,Table1[#All],3,FALSE)</f>
        <v>74</v>
      </c>
    </row>
    <row r="99" spans="1:11" x14ac:dyDescent="0.25">
      <c r="A99" t="s">
        <v>213</v>
      </c>
      <c r="B99">
        <v>23</v>
      </c>
      <c r="C99" t="s">
        <v>244</v>
      </c>
      <c r="D99" t="s">
        <v>18</v>
      </c>
      <c r="E99" s="1">
        <v>44716</v>
      </c>
      <c r="F99">
        <v>240</v>
      </c>
      <c r="G99" t="s">
        <v>245</v>
      </c>
      <c r="H99" t="s">
        <v>44</v>
      </c>
      <c r="I99" t="s">
        <v>246</v>
      </c>
      <c r="J99" t="str">
        <f>VLOOKUP($E99,Table1[#All],2,FALSE)</f>
        <v>6'4"</v>
      </c>
      <c r="K99">
        <f>VLOOKUP($E99,Table1[#All],3,FALSE)</f>
        <v>76</v>
      </c>
    </row>
    <row r="100" spans="1:11" x14ac:dyDescent="0.25">
      <c r="A100" t="s">
        <v>213</v>
      </c>
      <c r="B100">
        <v>14</v>
      </c>
      <c r="C100" t="s">
        <v>247</v>
      </c>
      <c r="D100" t="s">
        <v>39</v>
      </c>
      <c r="E100" s="1">
        <v>44692</v>
      </c>
      <c r="F100">
        <v>200</v>
      </c>
      <c r="G100" t="s">
        <v>248</v>
      </c>
      <c r="H100" t="s">
        <v>44</v>
      </c>
      <c r="I100" t="s">
        <v>249</v>
      </c>
      <c r="J100" t="str">
        <f>VLOOKUP($E100,Table1[#All],2,FALSE)</f>
        <v>5'11"</v>
      </c>
      <c r="K100">
        <f>VLOOKUP($E100,Table1[#All],3,FALSE)</f>
        <v>71</v>
      </c>
    </row>
    <row r="101" spans="1:11" x14ac:dyDescent="0.25">
      <c r="A101" t="s">
        <v>213</v>
      </c>
      <c r="B101">
        <v>40</v>
      </c>
      <c r="C101" t="s">
        <v>250</v>
      </c>
      <c r="D101" t="s">
        <v>13</v>
      </c>
      <c r="E101" s="1">
        <v>44716</v>
      </c>
      <c r="F101">
        <v>302</v>
      </c>
      <c r="G101" t="s">
        <v>14</v>
      </c>
      <c r="H101" t="s">
        <v>28</v>
      </c>
      <c r="I101" t="s">
        <v>251</v>
      </c>
      <c r="J101" t="str">
        <f>VLOOKUP($E101,Table1[#All],2,FALSE)</f>
        <v>6'4"</v>
      </c>
      <c r="K101">
        <f>VLOOKUP($E101,Table1[#All],3,FALSE)</f>
        <v>76</v>
      </c>
    </row>
    <row r="102" spans="1:11" x14ac:dyDescent="0.25">
      <c r="A102" t="s">
        <v>213</v>
      </c>
      <c r="B102">
        <v>36</v>
      </c>
      <c r="C102" t="s">
        <v>252</v>
      </c>
      <c r="D102" t="s">
        <v>18</v>
      </c>
      <c r="E102" s="1">
        <v>44715</v>
      </c>
      <c r="F102">
        <v>195</v>
      </c>
      <c r="G102" t="s">
        <v>253</v>
      </c>
      <c r="H102" t="s">
        <v>44</v>
      </c>
      <c r="I102" t="s">
        <v>254</v>
      </c>
      <c r="J102" t="str">
        <f>VLOOKUP($E102,Table1[#All],2,FALSE)</f>
        <v>6'3"</v>
      </c>
      <c r="K102">
        <f>VLOOKUP($E102,Table1[#All],3,FALSE)</f>
        <v>75</v>
      </c>
    </row>
    <row r="103" spans="1:11" x14ac:dyDescent="0.25">
      <c r="A103" t="s">
        <v>213</v>
      </c>
      <c r="B103">
        <v>99</v>
      </c>
      <c r="C103" t="s">
        <v>255</v>
      </c>
      <c r="D103" t="s">
        <v>13</v>
      </c>
      <c r="E103" s="1">
        <v>44715</v>
      </c>
      <c r="F103">
        <v>190</v>
      </c>
      <c r="G103" t="s">
        <v>256</v>
      </c>
      <c r="H103" t="s">
        <v>28</v>
      </c>
      <c r="I103" t="s">
        <v>257</v>
      </c>
      <c r="J103" t="str">
        <f>VLOOKUP($E103,Table1[#All],2,FALSE)</f>
        <v>6'3"</v>
      </c>
      <c r="K103">
        <f>VLOOKUP($E103,Table1[#All],3,FALSE)</f>
        <v>75</v>
      </c>
    </row>
    <row r="104" spans="1:11" x14ac:dyDescent="0.25">
      <c r="A104" t="s">
        <v>213</v>
      </c>
      <c r="B104">
        <v>32</v>
      </c>
      <c r="C104" t="s">
        <v>258</v>
      </c>
      <c r="D104" t="s">
        <v>13</v>
      </c>
      <c r="E104" s="1">
        <v>44715</v>
      </c>
      <c r="F104">
        <v>205</v>
      </c>
      <c r="G104" t="s">
        <v>248</v>
      </c>
      <c r="H104" t="s">
        <v>44</v>
      </c>
      <c r="I104" t="s">
        <v>259</v>
      </c>
      <c r="J104" t="str">
        <f>VLOOKUP($E104,Table1[#All],2,FALSE)</f>
        <v>6'3"</v>
      </c>
      <c r="K104">
        <f>VLOOKUP($E104,Table1[#All],3,FALSE)</f>
        <v>75</v>
      </c>
    </row>
    <row r="105" spans="1:11" x14ac:dyDescent="0.25">
      <c r="A105" t="s">
        <v>213</v>
      </c>
      <c r="B105">
        <v>31</v>
      </c>
      <c r="C105" t="s">
        <v>260</v>
      </c>
      <c r="D105" t="s">
        <v>13</v>
      </c>
      <c r="E105" s="1">
        <v>44713</v>
      </c>
      <c r="F105">
        <v>185</v>
      </c>
      <c r="G105" t="s">
        <v>228</v>
      </c>
      <c r="H105" t="s">
        <v>55</v>
      </c>
      <c r="I105" t="s">
        <v>261</v>
      </c>
      <c r="J105" t="str">
        <f>VLOOKUP($E105,Table1[#All],2,FALSE)</f>
        <v>6'1"</v>
      </c>
      <c r="K105">
        <f>VLOOKUP($E105,Table1[#All],3,FALSE)</f>
        <v>73</v>
      </c>
    </row>
    <row r="106" spans="1:11" x14ac:dyDescent="0.25">
      <c r="A106" t="s">
        <v>213</v>
      </c>
      <c r="B106">
        <v>34</v>
      </c>
      <c r="C106" t="s">
        <v>262</v>
      </c>
      <c r="D106" t="s">
        <v>13</v>
      </c>
      <c r="E106" s="1">
        <v>44715</v>
      </c>
      <c r="F106">
        <v>220</v>
      </c>
      <c r="G106" t="s">
        <v>242</v>
      </c>
      <c r="H106" t="s">
        <v>44</v>
      </c>
      <c r="I106" t="s">
        <v>263</v>
      </c>
      <c r="J106" t="str">
        <f>VLOOKUP($E106,Table1[#All],2,FALSE)</f>
        <v>6'3"</v>
      </c>
      <c r="K106">
        <f>VLOOKUP($E106,Table1[#All],3,FALSE)</f>
        <v>75</v>
      </c>
    </row>
    <row r="107" spans="1:11" x14ac:dyDescent="0.25">
      <c r="A107" t="s">
        <v>213</v>
      </c>
      <c r="B107">
        <v>99</v>
      </c>
      <c r="C107" t="s">
        <v>264</v>
      </c>
      <c r="D107" t="s">
        <v>13</v>
      </c>
      <c r="E107" s="1">
        <v>44714</v>
      </c>
      <c r="F107">
        <v>200</v>
      </c>
      <c r="G107" t="s">
        <v>222</v>
      </c>
      <c r="H107" t="s">
        <v>32</v>
      </c>
      <c r="I107" t="s">
        <v>265</v>
      </c>
      <c r="J107" t="str">
        <f>VLOOKUP($E107,Table1[#All],2,FALSE)</f>
        <v>6'2"</v>
      </c>
      <c r="K107">
        <f>VLOOKUP($E107,Table1[#All],3,FALSE)</f>
        <v>74</v>
      </c>
    </row>
    <row r="108" spans="1:11" x14ac:dyDescent="0.25">
      <c r="A108" t="s">
        <v>213</v>
      </c>
      <c r="B108">
        <v>25</v>
      </c>
      <c r="C108" t="s">
        <v>266</v>
      </c>
      <c r="D108" t="s">
        <v>13</v>
      </c>
      <c r="E108" s="1">
        <v>44714</v>
      </c>
      <c r="F108">
        <v>210</v>
      </c>
      <c r="G108" t="s">
        <v>225</v>
      </c>
      <c r="H108" t="s">
        <v>15</v>
      </c>
      <c r="I108" t="s">
        <v>267</v>
      </c>
      <c r="J108" t="str">
        <f>VLOOKUP($E108,Table1[#All],2,FALSE)</f>
        <v>6'2"</v>
      </c>
      <c r="K108">
        <f>VLOOKUP($E108,Table1[#All],3,FALSE)</f>
        <v>74</v>
      </c>
    </row>
    <row r="109" spans="1:11" x14ac:dyDescent="0.25">
      <c r="A109" t="s">
        <v>213</v>
      </c>
      <c r="B109">
        <v>26</v>
      </c>
      <c r="C109" t="s">
        <v>268</v>
      </c>
      <c r="D109" t="s">
        <v>13</v>
      </c>
      <c r="E109" s="1">
        <v>44714</v>
      </c>
      <c r="F109">
        <v>215</v>
      </c>
      <c r="G109" t="s">
        <v>231</v>
      </c>
      <c r="H109" t="s">
        <v>44</v>
      </c>
      <c r="I109" t="s">
        <v>269</v>
      </c>
      <c r="J109" t="str">
        <f>VLOOKUP($E109,Table1[#All],2,FALSE)</f>
        <v>6'2"</v>
      </c>
      <c r="K109">
        <f>VLOOKUP($E109,Table1[#All],3,FALSE)</f>
        <v>74</v>
      </c>
    </row>
    <row r="110" spans="1:11" x14ac:dyDescent="0.25">
      <c r="A110" t="s">
        <v>213</v>
      </c>
      <c r="B110" t="s">
        <v>73</v>
      </c>
      <c r="J110" t="e">
        <f>VLOOKUP($E110,Table1[#All],2,FALSE)</f>
        <v>#N/A</v>
      </c>
      <c r="K110" t="e">
        <f>VLOOKUP($E110,Table1[#All],3,FALSE)</f>
        <v>#N/A</v>
      </c>
    </row>
    <row r="111" spans="1:11" x14ac:dyDescent="0.25">
      <c r="A111" t="s">
        <v>213</v>
      </c>
      <c r="B111" t="s">
        <v>4</v>
      </c>
      <c r="C111" t="s">
        <v>5</v>
      </c>
      <c r="D111" t="s">
        <v>6</v>
      </c>
      <c r="E111" t="s">
        <v>7</v>
      </c>
      <c r="F111" t="s">
        <v>8</v>
      </c>
      <c r="G111" t="s">
        <v>9</v>
      </c>
      <c r="H111" t="s">
        <v>10</v>
      </c>
      <c r="I111" t="s">
        <v>11</v>
      </c>
      <c r="J111" t="e">
        <f>VLOOKUP($E111,Table1[#All],2,FALSE)</f>
        <v>#N/A</v>
      </c>
      <c r="K111" t="e">
        <f>VLOOKUP($E111,Table1[#All],3,FALSE)</f>
        <v>#N/A</v>
      </c>
    </row>
    <row r="112" spans="1:11" x14ac:dyDescent="0.25">
      <c r="A112" t="s">
        <v>213</v>
      </c>
      <c r="B112">
        <v>99</v>
      </c>
      <c r="C112" t="s">
        <v>270</v>
      </c>
      <c r="D112" t="s">
        <v>35</v>
      </c>
      <c r="E112" s="2">
        <v>36678</v>
      </c>
      <c r="F112">
        <v>175</v>
      </c>
      <c r="G112" t="s">
        <v>271</v>
      </c>
      <c r="H112" t="s">
        <v>28</v>
      </c>
      <c r="I112" t="s">
        <v>272</v>
      </c>
      <c r="J112" t="str">
        <f>VLOOKUP($E112,Table1[#All],2,FALSE)</f>
        <v>6'0"</v>
      </c>
      <c r="K112">
        <f>VLOOKUP($E112,Table1[#All],3,FALSE)</f>
        <v>72</v>
      </c>
    </row>
    <row r="113" spans="1:11" x14ac:dyDescent="0.25">
      <c r="A113" t="s">
        <v>213</v>
      </c>
      <c r="B113">
        <v>17</v>
      </c>
      <c r="C113" t="s">
        <v>273</v>
      </c>
      <c r="D113" t="s">
        <v>13</v>
      </c>
      <c r="E113" s="1">
        <v>44714</v>
      </c>
      <c r="F113">
        <v>230</v>
      </c>
      <c r="G113" t="s">
        <v>228</v>
      </c>
      <c r="H113" t="s">
        <v>28</v>
      </c>
      <c r="I113" t="s">
        <v>274</v>
      </c>
      <c r="J113" t="str">
        <f>VLOOKUP($E113,Table1[#All],2,FALSE)</f>
        <v>6'2"</v>
      </c>
      <c r="K113">
        <f>VLOOKUP($E113,Table1[#All],3,FALSE)</f>
        <v>74</v>
      </c>
    </row>
    <row r="114" spans="1:11" x14ac:dyDescent="0.25">
      <c r="A114" t="s">
        <v>213</v>
      </c>
      <c r="B114">
        <v>0</v>
      </c>
      <c r="C114" t="s">
        <v>275</v>
      </c>
      <c r="D114" t="s">
        <v>13</v>
      </c>
      <c r="E114" s="2">
        <v>36678</v>
      </c>
      <c r="F114">
        <v>210</v>
      </c>
      <c r="G114" t="s">
        <v>276</v>
      </c>
      <c r="H114" t="s">
        <v>15</v>
      </c>
      <c r="I114" t="s">
        <v>277</v>
      </c>
      <c r="J114" t="str">
        <f>VLOOKUP($E114,Table1[#All],2,FALSE)</f>
        <v>6'0"</v>
      </c>
      <c r="K114">
        <f>VLOOKUP($E114,Table1[#All],3,FALSE)</f>
        <v>72</v>
      </c>
    </row>
    <row r="115" spans="1:11" x14ac:dyDescent="0.25">
      <c r="A115" t="s">
        <v>213</v>
      </c>
      <c r="B115">
        <v>17</v>
      </c>
      <c r="C115" t="s">
        <v>278</v>
      </c>
      <c r="D115" t="s">
        <v>13</v>
      </c>
      <c r="E115" s="1">
        <v>44692</v>
      </c>
      <c r="F115">
        <v>195</v>
      </c>
      <c r="G115" t="s">
        <v>248</v>
      </c>
      <c r="H115" t="s">
        <v>44</v>
      </c>
      <c r="I115" t="s">
        <v>279</v>
      </c>
      <c r="J115" t="str">
        <f>VLOOKUP($E115,Table1[#All],2,FALSE)</f>
        <v>5'11"</v>
      </c>
      <c r="K115">
        <f>VLOOKUP($E115,Table1[#All],3,FALSE)</f>
        <v>71</v>
      </c>
    </row>
    <row r="116" spans="1:11" x14ac:dyDescent="0.25">
      <c r="A116" t="s">
        <v>213</v>
      </c>
      <c r="B116" t="s">
        <v>84</v>
      </c>
      <c r="J116" t="e">
        <f>VLOOKUP($E116,Table1[#All],2,FALSE)</f>
        <v>#N/A</v>
      </c>
      <c r="K116" t="e">
        <f>VLOOKUP($E116,Table1[#All],3,FALSE)</f>
        <v>#N/A</v>
      </c>
    </row>
    <row r="117" spans="1:11" x14ac:dyDescent="0.25">
      <c r="A117" t="s">
        <v>213</v>
      </c>
      <c r="B117" t="s">
        <v>4</v>
      </c>
      <c r="C117" t="s">
        <v>5</v>
      </c>
      <c r="D117" t="s">
        <v>6</v>
      </c>
      <c r="E117" t="s">
        <v>7</v>
      </c>
      <c r="F117" t="s">
        <v>8</v>
      </c>
      <c r="G117" t="s">
        <v>9</v>
      </c>
      <c r="H117" t="s">
        <v>10</v>
      </c>
      <c r="I117" t="s">
        <v>11</v>
      </c>
      <c r="J117" t="e">
        <f>VLOOKUP($E117,Table1[#All],2,FALSE)</f>
        <v>#N/A</v>
      </c>
      <c r="K117" t="e">
        <f>VLOOKUP($E117,Table1[#All],3,FALSE)</f>
        <v>#N/A</v>
      </c>
    </row>
    <row r="118" spans="1:11" x14ac:dyDescent="0.25">
      <c r="A118" t="s">
        <v>213</v>
      </c>
      <c r="B118">
        <v>13</v>
      </c>
      <c r="C118" t="s">
        <v>280</v>
      </c>
      <c r="D118" t="s">
        <v>18</v>
      </c>
      <c r="E118" s="2">
        <v>36678</v>
      </c>
      <c r="F118">
        <v>195</v>
      </c>
      <c r="G118" t="s">
        <v>139</v>
      </c>
      <c r="H118" t="s">
        <v>32</v>
      </c>
      <c r="I118" t="s">
        <v>281</v>
      </c>
      <c r="J118" t="str">
        <f>VLOOKUP($E118,Table1[#All],2,FALSE)</f>
        <v>6'0"</v>
      </c>
      <c r="K118">
        <f>VLOOKUP($E118,Table1[#All],3,FALSE)</f>
        <v>72</v>
      </c>
    </row>
    <row r="119" spans="1:11" x14ac:dyDescent="0.25">
      <c r="A119" t="s">
        <v>213</v>
      </c>
      <c r="B119">
        <v>99</v>
      </c>
      <c r="C119" t="s">
        <v>282</v>
      </c>
      <c r="D119" t="s">
        <v>35</v>
      </c>
      <c r="E119" s="1">
        <v>44689</v>
      </c>
      <c r="F119">
        <v>165</v>
      </c>
      <c r="G119" t="s">
        <v>271</v>
      </c>
      <c r="H119" t="s">
        <v>51</v>
      </c>
      <c r="I119" t="s">
        <v>283</v>
      </c>
      <c r="J119" t="str">
        <f>VLOOKUP($E119,Table1[#All],2,FALSE)</f>
        <v>5'8"</v>
      </c>
      <c r="K119">
        <f>VLOOKUP($E119,Table1[#All],3,FALSE)</f>
        <v>68</v>
      </c>
    </row>
    <row r="120" spans="1:11" x14ac:dyDescent="0.25">
      <c r="A120" t="s">
        <v>213</v>
      </c>
      <c r="B120">
        <v>2</v>
      </c>
      <c r="C120" t="s">
        <v>284</v>
      </c>
      <c r="D120" t="s">
        <v>13</v>
      </c>
      <c r="E120" s="2">
        <v>36678</v>
      </c>
      <c r="F120">
        <v>190</v>
      </c>
      <c r="G120" t="s">
        <v>248</v>
      </c>
      <c r="H120" t="s">
        <v>44</v>
      </c>
      <c r="I120" t="s">
        <v>285</v>
      </c>
      <c r="J120" t="str">
        <f>VLOOKUP($E120,Table1[#All],2,FALSE)</f>
        <v>6'0"</v>
      </c>
      <c r="K120">
        <f>VLOOKUP($E120,Table1[#All],3,FALSE)</f>
        <v>72</v>
      </c>
    </row>
    <row r="121" spans="1:11" x14ac:dyDescent="0.25">
      <c r="A121" t="s">
        <v>213</v>
      </c>
      <c r="B121">
        <v>19</v>
      </c>
      <c r="C121" t="s">
        <v>286</v>
      </c>
      <c r="D121" t="s">
        <v>13</v>
      </c>
      <c r="E121" s="1">
        <v>44691</v>
      </c>
      <c r="F121">
        <v>215</v>
      </c>
      <c r="G121" t="s">
        <v>14</v>
      </c>
      <c r="H121" t="s">
        <v>55</v>
      </c>
      <c r="I121" t="s">
        <v>287</v>
      </c>
      <c r="J121" t="str">
        <f>VLOOKUP($E121,Table1[#All],2,FALSE)</f>
        <v>5'10"</v>
      </c>
      <c r="K121">
        <f>VLOOKUP($E121,Table1[#All],3,FALSE)</f>
        <v>70</v>
      </c>
    </row>
    <row r="122" spans="1:11" x14ac:dyDescent="0.25">
      <c r="A122" t="s">
        <v>213</v>
      </c>
      <c r="B122">
        <v>7</v>
      </c>
      <c r="C122" t="s">
        <v>288</v>
      </c>
      <c r="D122" t="s">
        <v>18</v>
      </c>
      <c r="E122" s="1">
        <v>44716</v>
      </c>
      <c r="F122">
        <v>220</v>
      </c>
      <c r="G122" t="s">
        <v>289</v>
      </c>
      <c r="H122" t="s">
        <v>32</v>
      </c>
      <c r="I122" t="s">
        <v>290</v>
      </c>
      <c r="J122" t="str">
        <f>VLOOKUP($E122,Table1[#All],2,FALSE)</f>
        <v>6'4"</v>
      </c>
      <c r="K122">
        <f>VLOOKUP($E122,Table1[#All],3,FALSE)</f>
        <v>76</v>
      </c>
    </row>
    <row r="123" spans="1:11" x14ac:dyDescent="0.25">
      <c r="A123" t="s">
        <v>213</v>
      </c>
      <c r="B123">
        <v>14</v>
      </c>
      <c r="C123" t="s">
        <v>291</v>
      </c>
      <c r="D123" t="s">
        <v>13</v>
      </c>
      <c r="E123" s="1">
        <v>44713</v>
      </c>
      <c r="F123">
        <v>190</v>
      </c>
      <c r="G123" t="s">
        <v>292</v>
      </c>
      <c r="H123" t="s">
        <v>15</v>
      </c>
      <c r="I123" t="s">
        <v>293</v>
      </c>
      <c r="J123" t="str">
        <f>VLOOKUP($E123,Table1[#All],2,FALSE)</f>
        <v>6'1"</v>
      </c>
      <c r="K123">
        <f>VLOOKUP($E123,Table1[#All],3,FALSE)</f>
        <v>73</v>
      </c>
    </row>
    <row r="124" spans="1:11" x14ac:dyDescent="0.25">
      <c r="A124" t="s">
        <v>213</v>
      </c>
      <c r="B124">
        <v>42</v>
      </c>
      <c r="C124" t="s">
        <v>294</v>
      </c>
      <c r="D124" t="s">
        <v>18</v>
      </c>
      <c r="E124" s="1">
        <v>44715</v>
      </c>
      <c r="F124">
        <v>275</v>
      </c>
      <c r="G124" t="s">
        <v>225</v>
      </c>
      <c r="H124" t="s">
        <v>15</v>
      </c>
      <c r="I124" t="s">
        <v>295</v>
      </c>
      <c r="J124" t="str">
        <f>VLOOKUP($E124,Table1[#All],2,FALSE)</f>
        <v>6'3"</v>
      </c>
      <c r="K124">
        <f>VLOOKUP($E124,Table1[#All],3,FALSE)</f>
        <v>75</v>
      </c>
    </row>
    <row r="125" spans="1:11" x14ac:dyDescent="0.25">
      <c r="A125" t="s">
        <v>213</v>
      </c>
      <c r="B125" t="s">
        <v>117</v>
      </c>
      <c r="J125" t="e">
        <f>VLOOKUP($E125,Table1[#All],2,FALSE)</f>
        <v>#N/A</v>
      </c>
      <c r="K125" t="e">
        <f>VLOOKUP($E125,Table1[#All],3,FALSE)</f>
        <v>#N/A</v>
      </c>
    </row>
    <row r="126" spans="1:11" x14ac:dyDescent="0.25">
      <c r="A126" t="s">
        <v>213</v>
      </c>
      <c r="B126" t="s">
        <v>4</v>
      </c>
      <c r="C126" t="s">
        <v>5</v>
      </c>
      <c r="D126" t="s">
        <v>6</v>
      </c>
      <c r="E126" t="s">
        <v>7</v>
      </c>
      <c r="F126" t="s">
        <v>8</v>
      </c>
      <c r="G126" t="s">
        <v>9</v>
      </c>
      <c r="H126" t="s">
        <v>10</v>
      </c>
      <c r="I126" t="s">
        <v>11</v>
      </c>
      <c r="J126" t="e">
        <f>VLOOKUP($E126,Table1[#All],2,FALSE)</f>
        <v>#N/A</v>
      </c>
      <c r="K126" t="e">
        <f>VLOOKUP($E126,Table1[#All],3,FALSE)</f>
        <v>#N/A</v>
      </c>
    </row>
    <row r="127" spans="1:11" x14ac:dyDescent="0.25">
      <c r="A127" t="s">
        <v>213</v>
      </c>
      <c r="B127">
        <v>1</v>
      </c>
      <c r="C127" t="s">
        <v>296</v>
      </c>
      <c r="D127" t="s">
        <v>13</v>
      </c>
      <c r="E127" s="1">
        <v>44713</v>
      </c>
      <c r="F127">
        <v>190</v>
      </c>
      <c r="G127" t="s">
        <v>149</v>
      </c>
      <c r="H127" t="s">
        <v>44</v>
      </c>
      <c r="I127" t="s">
        <v>297</v>
      </c>
      <c r="J127" t="str">
        <f>VLOOKUP($E127,Table1[#All],2,FALSE)</f>
        <v>6'1"</v>
      </c>
      <c r="K127">
        <f>VLOOKUP($E127,Table1[#All],3,FALSE)</f>
        <v>73</v>
      </c>
    </row>
    <row r="128" spans="1:11" x14ac:dyDescent="0.25">
      <c r="A128" t="s">
        <v>213</v>
      </c>
      <c r="B128">
        <v>4</v>
      </c>
      <c r="C128" t="s">
        <v>298</v>
      </c>
      <c r="D128" t="s">
        <v>13</v>
      </c>
      <c r="E128" s="1">
        <v>44691</v>
      </c>
      <c r="F128">
        <v>190</v>
      </c>
      <c r="G128" t="s">
        <v>299</v>
      </c>
      <c r="H128" t="s">
        <v>51</v>
      </c>
      <c r="I128" t="s">
        <v>300</v>
      </c>
      <c r="J128" t="str">
        <f>VLOOKUP($E128,Table1[#All],2,FALSE)</f>
        <v>5'10"</v>
      </c>
      <c r="K128">
        <f>VLOOKUP($E128,Table1[#All],3,FALSE)</f>
        <v>70</v>
      </c>
    </row>
    <row r="129" spans="1:11" x14ac:dyDescent="0.25">
      <c r="A129" t="s">
        <v>213</v>
      </c>
      <c r="B129">
        <v>9</v>
      </c>
      <c r="C129" t="s">
        <v>301</v>
      </c>
      <c r="D129" t="s">
        <v>13</v>
      </c>
      <c r="E129" s="1">
        <v>44692</v>
      </c>
      <c r="F129">
        <v>190</v>
      </c>
      <c r="G129" t="s">
        <v>14</v>
      </c>
      <c r="H129" t="s">
        <v>28</v>
      </c>
      <c r="I129" t="s">
        <v>302</v>
      </c>
      <c r="J129" t="str">
        <f>VLOOKUP($E129,Table1[#All],2,FALSE)</f>
        <v>5'11"</v>
      </c>
      <c r="K129">
        <f>VLOOKUP($E129,Table1[#All],3,FALSE)</f>
        <v>71</v>
      </c>
    </row>
    <row r="130" spans="1:11" x14ac:dyDescent="0.25">
      <c r="A130" t="s">
        <v>213</v>
      </c>
      <c r="B130">
        <v>27</v>
      </c>
      <c r="C130" t="s">
        <v>303</v>
      </c>
      <c r="D130" t="s">
        <v>39</v>
      </c>
      <c r="E130" s="1">
        <v>44692</v>
      </c>
      <c r="F130">
        <v>190</v>
      </c>
      <c r="G130" t="s">
        <v>304</v>
      </c>
      <c r="H130" t="s">
        <v>44</v>
      </c>
      <c r="I130" t="s">
        <v>305</v>
      </c>
      <c r="J130" t="str">
        <f>VLOOKUP($E130,Table1[#All],2,FALSE)</f>
        <v>5'11"</v>
      </c>
      <c r="K130">
        <f>VLOOKUP($E130,Table1[#All],3,FALSE)</f>
        <v>71</v>
      </c>
    </row>
    <row r="131" spans="1:11" x14ac:dyDescent="0.25">
      <c r="A131" t="s">
        <v>213</v>
      </c>
      <c r="B131">
        <v>2</v>
      </c>
      <c r="C131" t="s">
        <v>306</v>
      </c>
      <c r="D131" t="s">
        <v>18</v>
      </c>
      <c r="E131" s="1">
        <v>44690</v>
      </c>
      <c r="F131">
        <v>180</v>
      </c>
      <c r="G131" t="s">
        <v>253</v>
      </c>
      <c r="H131" t="s">
        <v>44</v>
      </c>
      <c r="I131" t="s">
        <v>307</v>
      </c>
      <c r="J131" t="str">
        <f>VLOOKUP($E131,Table1[#All],2,FALSE)</f>
        <v>5'9"</v>
      </c>
      <c r="K131">
        <f>VLOOKUP($E131,Table1[#All],3,FALSE)</f>
        <v>69</v>
      </c>
    </row>
    <row r="132" spans="1:11" x14ac:dyDescent="0.25">
      <c r="A132" t="s">
        <v>213</v>
      </c>
      <c r="B132">
        <v>33</v>
      </c>
      <c r="C132" t="s">
        <v>308</v>
      </c>
      <c r="D132" t="s">
        <v>39</v>
      </c>
      <c r="E132" s="2">
        <v>36678</v>
      </c>
      <c r="F132">
        <v>205</v>
      </c>
      <c r="G132" t="s">
        <v>292</v>
      </c>
      <c r="H132" t="s">
        <v>20</v>
      </c>
      <c r="I132" t="s">
        <v>309</v>
      </c>
      <c r="J132" t="str">
        <f>VLOOKUP($E132,Table1[#All],2,FALSE)</f>
        <v>6'0"</v>
      </c>
      <c r="K132">
        <f>VLOOKUP($E132,Table1[#All],3,FALSE)</f>
        <v>72</v>
      </c>
    </row>
    <row r="133" spans="1:11" x14ac:dyDescent="0.25">
      <c r="A133" t="s">
        <v>213</v>
      </c>
      <c r="B133">
        <v>35</v>
      </c>
      <c r="C133" t="s">
        <v>310</v>
      </c>
      <c r="D133" t="s">
        <v>13</v>
      </c>
      <c r="E133" s="1">
        <v>44714</v>
      </c>
      <c r="F133">
        <v>220</v>
      </c>
      <c r="G133" t="s">
        <v>311</v>
      </c>
      <c r="H133" t="s">
        <v>51</v>
      </c>
      <c r="I133" t="s">
        <v>312</v>
      </c>
      <c r="J133" t="str">
        <f>VLOOKUP($E133,Table1[#All],2,FALSE)</f>
        <v>6'2"</v>
      </c>
      <c r="K133">
        <f>VLOOKUP($E133,Table1[#All],3,FALSE)</f>
        <v>74</v>
      </c>
    </row>
    <row r="134" spans="1:11" x14ac:dyDescent="0.25">
      <c r="A134" t="s">
        <v>313</v>
      </c>
      <c r="B134" t="s">
        <v>3</v>
      </c>
      <c r="J134" t="e">
        <f>VLOOKUP($E134,Table1[#All],2,FALSE)</f>
        <v>#N/A</v>
      </c>
      <c r="K134" t="e">
        <f>VLOOKUP($E134,Table1[#All],3,FALSE)</f>
        <v>#N/A</v>
      </c>
    </row>
    <row r="135" spans="1:11" x14ac:dyDescent="0.25">
      <c r="A135" t="s">
        <v>313</v>
      </c>
      <c r="B135" t="s">
        <v>4</v>
      </c>
      <c r="C135" t="s">
        <v>5</v>
      </c>
      <c r="D135" t="s">
        <v>6</v>
      </c>
      <c r="E135" t="s">
        <v>7</v>
      </c>
      <c r="F135" t="s">
        <v>8</v>
      </c>
      <c r="G135" t="s">
        <v>9</v>
      </c>
      <c r="H135" t="s">
        <v>10</v>
      </c>
      <c r="I135" t="s">
        <v>11</v>
      </c>
      <c r="J135" t="e">
        <f>VLOOKUP($E135,Table1[#All],2,FALSE)</f>
        <v>#N/A</v>
      </c>
      <c r="K135" t="e">
        <f>VLOOKUP($E135,Table1[#All],3,FALSE)</f>
        <v>#N/A</v>
      </c>
    </row>
    <row r="136" spans="1:11" x14ac:dyDescent="0.25">
      <c r="A136" t="s">
        <v>313</v>
      </c>
      <c r="B136">
        <v>99</v>
      </c>
      <c r="C136" t="s">
        <v>314</v>
      </c>
      <c r="D136" t="s">
        <v>13</v>
      </c>
      <c r="E136" s="1">
        <v>44714</v>
      </c>
      <c r="F136">
        <v>210</v>
      </c>
      <c r="G136" t="s">
        <v>315</v>
      </c>
      <c r="H136" t="s">
        <v>20</v>
      </c>
      <c r="I136" t="s">
        <v>316</v>
      </c>
      <c r="J136" t="str">
        <f>VLOOKUP($E136,Table1[#All],2,FALSE)</f>
        <v>6'2"</v>
      </c>
      <c r="K136">
        <f>VLOOKUP($E136,Table1[#All],3,FALSE)</f>
        <v>74</v>
      </c>
    </row>
    <row r="137" spans="1:11" x14ac:dyDescent="0.25">
      <c r="A137" t="s">
        <v>313</v>
      </c>
      <c r="B137">
        <v>99</v>
      </c>
      <c r="C137" t="s">
        <v>317</v>
      </c>
      <c r="D137" t="s">
        <v>13</v>
      </c>
      <c r="E137" s="1">
        <v>44687</v>
      </c>
      <c r="F137">
        <v>150</v>
      </c>
      <c r="G137" t="s">
        <v>318</v>
      </c>
      <c r="H137" t="s">
        <v>44</v>
      </c>
      <c r="I137" t="s">
        <v>319</v>
      </c>
      <c r="J137" t="str">
        <f>VLOOKUP($E137,Table1[#All],2,FALSE)</f>
        <v>5'6"</v>
      </c>
      <c r="K137">
        <f>VLOOKUP($E137,Table1[#All],3,FALSE)</f>
        <v>66</v>
      </c>
    </row>
    <row r="138" spans="1:11" x14ac:dyDescent="0.25">
      <c r="A138" t="s">
        <v>313</v>
      </c>
      <c r="B138">
        <v>99</v>
      </c>
      <c r="C138" t="s">
        <v>320</v>
      </c>
      <c r="D138" t="s">
        <v>39</v>
      </c>
      <c r="E138" s="1">
        <v>44716</v>
      </c>
      <c r="F138">
        <v>185</v>
      </c>
      <c r="G138" t="s">
        <v>321</v>
      </c>
      <c r="H138" t="s">
        <v>44</v>
      </c>
      <c r="I138" t="s">
        <v>322</v>
      </c>
      <c r="J138" t="str">
        <f>VLOOKUP($E138,Table1[#All],2,FALSE)</f>
        <v>6'4"</v>
      </c>
      <c r="K138">
        <f>VLOOKUP($E138,Table1[#All],3,FALSE)</f>
        <v>76</v>
      </c>
    </row>
    <row r="139" spans="1:11" x14ac:dyDescent="0.25">
      <c r="A139" t="s">
        <v>313</v>
      </c>
      <c r="B139">
        <v>99</v>
      </c>
      <c r="C139" t="s">
        <v>323</v>
      </c>
      <c r="D139" t="s">
        <v>13</v>
      </c>
      <c r="E139" s="1">
        <v>44716</v>
      </c>
      <c r="F139">
        <v>210</v>
      </c>
      <c r="G139" t="s">
        <v>324</v>
      </c>
      <c r="H139" t="s">
        <v>28</v>
      </c>
      <c r="I139" t="s">
        <v>325</v>
      </c>
      <c r="J139" t="str">
        <f>VLOOKUP($E139,Table1[#All],2,FALSE)</f>
        <v>6'4"</v>
      </c>
      <c r="K139">
        <f>VLOOKUP($E139,Table1[#All],3,FALSE)</f>
        <v>76</v>
      </c>
    </row>
    <row r="140" spans="1:11" x14ac:dyDescent="0.25">
      <c r="A140" t="s">
        <v>313</v>
      </c>
      <c r="B140">
        <v>99</v>
      </c>
      <c r="C140" t="s">
        <v>326</v>
      </c>
      <c r="D140" t="s">
        <v>13</v>
      </c>
      <c r="E140" s="1">
        <v>44713</v>
      </c>
      <c r="F140">
        <v>185</v>
      </c>
      <c r="G140" t="s">
        <v>327</v>
      </c>
      <c r="H140" t="s">
        <v>28</v>
      </c>
      <c r="I140" t="s">
        <v>328</v>
      </c>
      <c r="J140" t="str">
        <f>VLOOKUP($E140,Table1[#All],2,FALSE)</f>
        <v>6'1"</v>
      </c>
      <c r="K140">
        <f>VLOOKUP($E140,Table1[#All],3,FALSE)</f>
        <v>73</v>
      </c>
    </row>
    <row r="141" spans="1:11" x14ac:dyDescent="0.25">
      <c r="A141" t="s">
        <v>313</v>
      </c>
      <c r="B141">
        <v>99</v>
      </c>
      <c r="C141" t="s">
        <v>329</v>
      </c>
      <c r="D141" t="s">
        <v>26</v>
      </c>
      <c r="E141" s="1">
        <v>44691</v>
      </c>
      <c r="F141">
        <v>170</v>
      </c>
      <c r="G141" t="s">
        <v>321</v>
      </c>
      <c r="H141" t="s">
        <v>44</v>
      </c>
      <c r="I141" t="s">
        <v>330</v>
      </c>
      <c r="J141" t="str">
        <f>VLOOKUP($E141,Table1[#All],2,FALSE)</f>
        <v>5'10"</v>
      </c>
      <c r="K141">
        <f>VLOOKUP($E141,Table1[#All],3,FALSE)</f>
        <v>70</v>
      </c>
    </row>
    <row r="142" spans="1:11" x14ac:dyDescent="0.25">
      <c r="A142" t="s">
        <v>313</v>
      </c>
      <c r="B142">
        <v>99</v>
      </c>
      <c r="C142" t="s">
        <v>331</v>
      </c>
      <c r="D142" t="s">
        <v>13</v>
      </c>
      <c r="E142" s="1">
        <v>44715</v>
      </c>
      <c r="F142">
        <v>185</v>
      </c>
      <c r="G142" t="s">
        <v>332</v>
      </c>
      <c r="H142" t="s">
        <v>44</v>
      </c>
      <c r="I142" t="s">
        <v>333</v>
      </c>
      <c r="J142" t="str">
        <f>VLOOKUP($E142,Table1[#All],2,FALSE)</f>
        <v>6'3"</v>
      </c>
      <c r="K142">
        <f>VLOOKUP($E142,Table1[#All],3,FALSE)</f>
        <v>75</v>
      </c>
    </row>
    <row r="143" spans="1:11" x14ac:dyDescent="0.25">
      <c r="A143" t="s">
        <v>313</v>
      </c>
      <c r="B143">
        <v>99</v>
      </c>
      <c r="C143" t="s">
        <v>334</v>
      </c>
      <c r="D143" t="s">
        <v>26</v>
      </c>
      <c r="E143" s="1">
        <v>44691</v>
      </c>
      <c r="F143">
        <v>175</v>
      </c>
      <c r="G143" t="s">
        <v>335</v>
      </c>
      <c r="H143" t="s">
        <v>28</v>
      </c>
      <c r="I143" t="s">
        <v>336</v>
      </c>
      <c r="J143" t="str">
        <f>VLOOKUP($E143,Table1[#All],2,FALSE)</f>
        <v>5'10"</v>
      </c>
      <c r="K143">
        <f>VLOOKUP($E143,Table1[#All],3,FALSE)</f>
        <v>70</v>
      </c>
    </row>
    <row r="144" spans="1:11" x14ac:dyDescent="0.25">
      <c r="A144" t="s">
        <v>313</v>
      </c>
      <c r="B144">
        <v>99</v>
      </c>
      <c r="C144" t="s">
        <v>337</v>
      </c>
      <c r="D144" t="s">
        <v>39</v>
      </c>
      <c r="E144" s="1">
        <v>44690</v>
      </c>
      <c r="F144">
        <v>175</v>
      </c>
      <c r="G144" t="s">
        <v>338</v>
      </c>
      <c r="H144" t="s">
        <v>32</v>
      </c>
      <c r="I144" t="s">
        <v>339</v>
      </c>
      <c r="J144" t="str">
        <f>VLOOKUP($E144,Table1[#All],2,FALSE)</f>
        <v>5'9"</v>
      </c>
      <c r="K144">
        <f>VLOOKUP($E144,Table1[#All],3,FALSE)</f>
        <v>69</v>
      </c>
    </row>
    <row r="145" spans="1:11" x14ac:dyDescent="0.25">
      <c r="A145" t="s">
        <v>313</v>
      </c>
      <c r="B145">
        <v>99</v>
      </c>
      <c r="C145" t="s">
        <v>340</v>
      </c>
      <c r="D145" t="s">
        <v>13</v>
      </c>
      <c r="E145" s="1">
        <v>44717</v>
      </c>
      <c r="F145">
        <v>195</v>
      </c>
      <c r="G145" t="s">
        <v>341</v>
      </c>
      <c r="H145" t="s">
        <v>15</v>
      </c>
      <c r="I145" t="s">
        <v>342</v>
      </c>
      <c r="J145" t="str">
        <f>VLOOKUP($E145,Table1[#All],2,FALSE)</f>
        <v>6'5"</v>
      </c>
      <c r="K145">
        <f>VLOOKUP($E145,Table1[#All],3,FALSE)</f>
        <v>77</v>
      </c>
    </row>
    <row r="146" spans="1:11" x14ac:dyDescent="0.25">
      <c r="A146" t="s">
        <v>313</v>
      </c>
      <c r="B146">
        <v>99</v>
      </c>
      <c r="C146" t="s">
        <v>343</v>
      </c>
      <c r="D146" t="s">
        <v>13</v>
      </c>
      <c r="E146" s="1">
        <v>44717</v>
      </c>
      <c r="F146">
        <v>190</v>
      </c>
      <c r="G146" t="s">
        <v>344</v>
      </c>
      <c r="H146" t="s">
        <v>28</v>
      </c>
      <c r="I146" t="s">
        <v>345</v>
      </c>
      <c r="J146" t="str">
        <f>VLOOKUP($E146,Table1[#All],2,FALSE)</f>
        <v>6'5"</v>
      </c>
      <c r="K146">
        <f>VLOOKUP($E146,Table1[#All],3,FALSE)</f>
        <v>77</v>
      </c>
    </row>
    <row r="147" spans="1:11" x14ac:dyDescent="0.25">
      <c r="A147" t="s">
        <v>313</v>
      </c>
      <c r="B147">
        <v>99</v>
      </c>
      <c r="C147" t="s">
        <v>346</v>
      </c>
      <c r="D147" t="s">
        <v>13</v>
      </c>
      <c r="E147" s="1">
        <v>44691</v>
      </c>
      <c r="F147">
        <v>180</v>
      </c>
      <c r="G147" t="s">
        <v>347</v>
      </c>
      <c r="H147" t="s">
        <v>28</v>
      </c>
      <c r="I147" t="s">
        <v>348</v>
      </c>
      <c r="J147" t="str">
        <f>VLOOKUP($E147,Table1[#All],2,FALSE)</f>
        <v>5'10"</v>
      </c>
      <c r="K147">
        <f>VLOOKUP($E147,Table1[#All],3,FALSE)</f>
        <v>70</v>
      </c>
    </row>
    <row r="148" spans="1:11" x14ac:dyDescent="0.25">
      <c r="A148" t="s">
        <v>313</v>
      </c>
      <c r="B148">
        <v>99</v>
      </c>
      <c r="C148" t="s">
        <v>349</v>
      </c>
      <c r="D148" t="s">
        <v>39</v>
      </c>
      <c r="E148" s="1">
        <v>44692</v>
      </c>
      <c r="F148">
        <v>185</v>
      </c>
      <c r="G148" t="s">
        <v>341</v>
      </c>
      <c r="H148" t="s">
        <v>32</v>
      </c>
      <c r="I148" t="s">
        <v>350</v>
      </c>
      <c r="J148" t="str">
        <f>VLOOKUP($E148,Table1[#All],2,FALSE)</f>
        <v>5'11"</v>
      </c>
      <c r="K148">
        <f>VLOOKUP($E148,Table1[#All],3,FALSE)</f>
        <v>71</v>
      </c>
    </row>
    <row r="149" spans="1:11" x14ac:dyDescent="0.25">
      <c r="A149" t="s">
        <v>313</v>
      </c>
      <c r="B149" t="s">
        <v>73</v>
      </c>
      <c r="J149" t="e">
        <f>VLOOKUP($E149,Table1[#All],2,FALSE)</f>
        <v>#N/A</v>
      </c>
      <c r="K149" t="e">
        <f>VLOOKUP($E149,Table1[#All],3,FALSE)</f>
        <v>#N/A</v>
      </c>
    </row>
    <row r="150" spans="1:11" x14ac:dyDescent="0.25">
      <c r="A150" t="s">
        <v>313</v>
      </c>
      <c r="B150" t="s">
        <v>4</v>
      </c>
      <c r="C150" t="s">
        <v>5</v>
      </c>
      <c r="D150" t="s">
        <v>6</v>
      </c>
      <c r="E150" t="s">
        <v>7</v>
      </c>
      <c r="F150" t="s">
        <v>8</v>
      </c>
      <c r="G150" t="s">
        <v>9</v>
      </c>
      <c r="H150" t="s">
        <v>10</v>
      </c>
      <c r="I150" t="s">
        <v>11</v>
      </c>
      <c r="J150" t="e">
        <f>VLOOKUP($E150,Table1[#All],2,FALSE)</f>
        <v>#N/A</v>
      </c>
      <c r="K150" t="e">
        <f>VLOOKUP($E150,Table1[#All],3,FALSE)</f>
        <v>#N/A</v>
      </c>
    </row>
    <row r="151" spans="1:11" x14ac:dyDescent="0.25">
      <c r="A151" t="s">
        <v>313</v>
      </c>
      <c r="B151">
        <v>99</v>
      </c>
      <c r="C151" t="s">
        <v>351</v>
      </c>
      <c r="D151" t="s">
        <v>13</v>
      </c>
      <c r="E151" s="1">
        <v>44716</v>
      </c>
      <c r="F151">
        <v>240</v>
      </c>
      <c r="G151" t="s">
        <v>211</v>
      </c>
      <c r="H151" t="s">
        <v>32</v>
      </c>
      <c r="I151" t="s">
        <v>352</v>
      </c>
      <c r="J151" t="str">
        <f>VLOOKUP($E151,Table1[#All],2,FALSE)</f>
        <v>6'4"</v>
      </c>
      <c r="K151">
        <f>VLOOKUP($E151,Table1[#All],3,FALSE)</f>
        <v>76</v>
      </c>
    </row>
    <row r="152" spans="1:11" x14ac:dyDescent="0.25">
      <c r="A152" t="s">
        <v>313</v>
      </c>
      <c r="B152">
        <v>99</v>
      </c>
      <c r="C152" t="s">
        <v>353</v>
      </c>
      <c r="D152" t="s">
        <v>13</v>
      </c>
      <c r="E152" s="1">
        <v>44715</v>
      </c>
      <c r="F152">
        <v>220</v>
      </c>
      <c r="G152" t="s">
        <v>354</v>
      </c>
      <c r="H152" t="s">
        <v>20</v>
      </c>
      <c r="I152" t="s">
        <v>355</v>
      </c>
      <c r="J152" t="str">
        <f>VLOOKUP($E152,Table1[#All],2,FALSE)</f>
        <v>6'3"</v>
      </c>
      <c r="K152">
        <f>VLOOKUP($E152,Table1[#All],3,FALSE)</f>
        <v>75</v>
      </c>
    </row>
    <row r="153" spans="1:11" x14ac:dyDescent="0.25">
      <c r="A153" t="s">
        <v>313</v>
      </c>
      <c r="B153">
        <v>99</v>
      </c>
      <c r="C153" t="s">
        <v>356</v>
      </c>
      <c r="D153" t="s">
        <v>13</v>
      </c>
      <c r="E153" s="2">
        <v>36678</v>
      </c>
      <c r="F153">
        <v>215</v>
      </c>
      <c r="G153" t="s">
        <v>357</v>
      </c>
      <c r="H153" t="s">
        <v>44</v>
      </c>
      <c r="I153" t="s">
        <v>358</v>
      </c>
      <c r="J153" t="str">
        <f>VLOOKUP($E153,Table1[#All],2,FALSE)</f>
        <v>6'0"</v>
      </c>
      <c r="K153">
        <f>VLOOKUP($E153,Table1[#All],3,FALSE)</f>
        <v>72</v>
      </c>
    </row>
    <row r="154" spans="1:11" x14ac:dyDescent="0.25">
      <c r="A154" t="s">
        <v>313</v>
      </c>
      <c r="B154">
        <v>99</v>
      </c>
      <c r="C154" t="s">
        <v>359</v>
      </c>
      <c r="D154" t="s">
        <v>13</v>
      </c>
      <c r="E154" s="2">
        <v>36678</v>
      </c>
      <c r="F154">
        <v>200</v>
      </c>
      <c r="G154" t="s">
        <v>360</v>
      </c>
      <c r="H154" t="s">
        <v>28</v>
      </c>
      <c r="I154" t="s">
        <v>361</v>
      </c>
      <c r="J154" t="str">
        <f>VLOOKUP($E154,Table1[#All],2,FALSE)</f>
        <v>6'0"</v>
      </c>
      <c r="K154">
        <f>VLOOKUP($E154,Table1[#All],3,FALSE)</f>
        <v>72</v>
      </c>
    </row>
    <row r="155" spans="1:11" x14ac:dyDescent="0.25">
      <c r="A155" t="s">
        <v>313</v>
      </c>
      <c r="B155" t="s">
        <v>84</v>
      </c>
      <c r="J155" t="e">
        <f>VLOOKUP($E155,Table1[#All],2,FALSE)</f>
        <v>#N/A</v>
      </c>
      <c r="K155" t="e">
        <f>VLOOKUP($E155,Table1[#All],3,FALSE)</f>
        <v>#N/A</v>
      </c>
    </row>
    <row r="156" spans="1:11" x14ac:dyDescent="0.25">
      <c r="A156" t="s">
        <v>313</v>
      </c>
      <c r="B156" t="s">
        <v>4</v>
      </c>
      <c r="C156" t="s">
        <v>5</v>
      </c>
      <c r="D156" t="s">
        <v>6</v>
      </c>
      <c r="E156" t="s">
        <v>7</v>
      </c>
      <c r="F156" t="s">
        <v>8</v>
      </c>
      <c r="G156" t="s">
        <v>9</v>
      </c>
      <c r="H156" t="s">
        <v>10</v>
      </c>
      <c r="I156" t="s">
        <v>11</v>
      </c>
      <c r="J156" t="e">
        <f>VLOOKUP($E156,Table1[#All],2,FALSE)</f>
        <v>#N/A</v>
      </c>
      <c r="K156" t="e">
        <f>VLOOKUP($E156,Table1[#All],3,FALSE)</f>
        <v>#N/A</v>
      </c>
    </row>
    <row r="157" spans="1:11" x14ac:dyDescent="0.25">
      <c r="A157" t="s">
        <v>313</v>
      </c>
      <c r="B157">
        <v>99</v>
      </c>
      <c r="C157" t="s">
        <v>362</v>
      </c>
      <c r="D157" t="s">
        <v>13</v>
      </c>
      <c r="E157" s="1">
        <v>44692</v>
      </c>
      <c r="F157">
        <v>185</v>
      </c>
      <c r="G157" t="s">
        <v>363</v>
      </c>
      <c r="H157" t="s">
        <v>44</v>
      </c>
      <c r="I157" t="s">
        <v>364</v>
      </c>
      <c r="J157" t="str">
        <f>VLOOKUP($E157,Table1[#All],2,FALSE)</f>
        <v>5'11"</v>
      </c>
      <c r="K157">
        <f>VLOOKUP($E157,Table1[#All],3,FALSE)</f>
        <v>71</v>
      </c>
    </row>
    <row r="158" spans="1:11" x14ac:dyDescent="0.25">
      <c r="A158" t="s">
        <v>313</v>
      </c>
      <c r="B158">
        <v>99</v>
      </c>
      <c r="C158" t="s">
        <v>365</v>
      </c>
      <c r="D158" t="s">
        <v>18</v>
      </c>
      <c r="E158" s="1">
        <v>44715</v>
      </c>
      <c r="F158">
        <v>220</v>
      </c>
      <c r="G158" t="s">
        <v>332</v>
      </c>
      <c r="H158" t="s">
        <v>44</v>
      </c>
      <c r="I158" t="s">
        <v>366</v>
      </c>
      <c r="J158" t="str">
        <f>VLOOKUP($E158,Table1[#All],2,FALSE)</f>
        <v>6'3"</v>
      </c>
      <c r="K158">
        <f>VLOOKUP($E158,Table1[#All],3,FALSE)</f>
        <v>75</v>
      </c>
    </row>
    <row r="159" spans="1:11" x14ac:dyDescent="0.25">
      <c r="A159" t="s">
        <v>313</v>
      </c>
      <c r="B159">
        <v>99</v>
      </c>
      <c r="C159" t="s">
        <v>367</v>
      </c>
      <c r="D159" t="s">
        <v>39</v>
      </c>
      <c r="E159" s="1">
        <v>44713</v>
      </c>
      <c r="F159">
        <v>195</v>
      </c>
      <c r="G159" t="s">
        <v>368</v>
      </c>
      <c r="H159" t="s">
        <v>32</v>
      </c>
      <c r="I159" t="s">
        <v>369</v>
      </c>
      <c r="J159" t="str">
        <f>VLOOKUP($E159,Table1[#All],2,FALSE)</f>
        <v>6'1"</v>
      </c>
      <c r="K159">
        <f>VLOOKUP($E159,Table1[#All],3,FALSE)</f>
        <v>73</v>
      </c>
    </row>
    <row r="160" spans="1:11" x14ac:dyDescent="0.25">
      <c r="A160" t="s">
        <v>313</v>
      </c>
      <c r="B160">
        <v>99</v>
      </c>
      <c r="C160" t="s">
        <v>370</v>
      </c>
      <c r="D160" t="s">
        <v>13</v>
      </c>
      <c r="E160" s="1">
        <v>44713</v>
      </c>
      <c r="F160">
        <v>225</v>
      </c>
      <c r="G160" t="s">
        <v>371</v>
      </c>
      <c r="H160" t="s">
        <v>55</v>
      </c>
      <c r="I160" t="s">
        <v>372</v>
      </c>
      <c r="J160" t="str">
        <f>VLOOKUP($E160,Table1[#All],2,FALSE)</f>
        <v>6'1"</v>
      </c>
      <c r="K160">
        <f>VLOOKUP($E160,Table1[#All],3,FALSE)</f>
        <v>73</v>
      </c>
    </row>
    <row r="161" spans="1:11" x14ac:dyDescent="0.25">
      <c r="A161" t="s">
        <v>313</v>
      </c>
      <c r="B161">
        <v>99</v>
      </c>
      <c r="C161" t="s">
        <v>373</v>
      </c>
      <c r="D161" t="s">
        <v>13</v>
      </c>
      <c r="E161" s="2">
        <v>36678</v>
      </c>
      <c r="F161">
        <v>185</v>
      </c>
      <c r="G161" t="s">
        <v>344</v>
      </c>
      <c r="H161" t="s">
        <v>44</v>
      </c>
      <c r="I161" t="s">
        <v>374</v>
      </c>
      <c r="J161" t="str">
        <f>VLOOKUP($E161,Table1[#All],2,FALSE)</f>
        <v>6'0"</v>
      </c>
      <c r="K161">
        <f>VLOOKUP($E161,Table1[#All],3,FALSE)</f>
        <v>72</v>
      </c>
    </row>
    <row r="162" spans="1:11" x14ac:dyDescent="0.25">
      <c r="A162" t="s">
        <v>313</v>
      </c>
      <c r="B162">
        <v>99</v>
      </c>
      <c r="C162" t="s">
        <v>375</v>
      </c>
      <c r="D162" t="s">
        <v>39</v>
      </c>
      <c r="E162" s="2">
        <v>36678</v>
      </c>
      <c r="F162">
        <v>190</v>
      </c>
      <c r="G162" t="s">
        <v>376</v>
      </c>
      <c r="H162" t="s">
        <v>44</v>
      </c>
      <c r="I162" t="s">
        <v>377</v>
      </c>
      <c r="J162" t="str">
        <f>VLOOKUP($E162,Table1[#All],2,FALSE)</f>
        <v>6'0"</v>
      </c>
      <c r="K162">
        <f>VLOOKUP($E162,Table1[#All],3,FALSE)</f>
        <v>72</v>
      </c>
    </row>
    <row r="163" spans="1:11" x14ac:dyDescent="0.25">
      <c r="A163" t="s">
        <v>313</v>
      </c>
      <c r="B163">
        <v>99</v>
      </c>
      <c r="C163" t="s">
        <v>378</v>
      </c>
      <c r="D163" t="s">
        <v>18</v>
      </c>
      <c r="E163" s="1">
        <v>44714</v>
      </c>
      <c r="F163">
        <v>210</v>
      </c>
      <c r="G163" t="s">
        <v>379</v>
      </c>
      <c r="H163" t="s">
        <v>28</v>
      </c>
      <c r="I163" t="s">
        <v>94</v>
      </c>
      <c r="J163" t="str">
        <f>VLOOKUP($E163,Table1[#All],2,FALSE)</f>
        <v>6'2"</v>
      </c>
      <c r="K163">
        <f>VLOOKUP($E163,Table1[#All],3,FALSE)</f>
        <v>74</v>
      </c>
    </row>
    <row r="164" spans="1:11" x14ac:dyDescent="0.25">
      <c r="A164" t="s">
        <v>313</v>
      </c>
      <c r="B164" t="s">
        <v>117</v>
      </c>
      <c r="J164" t="e">
        <f>VLOOKUP($E164,Table1[#All],2,FALSE)</f>
        <v>#N/A</v>
      </c>
      <c r="K164" t="e">
        <f>VLOOKUP($E164,Table1[#All],3,FALSE)</f>
        <v>#N/A</v>
      </c>
    </row>
    <row r="165" spans="1:11" x14ac:dyDescent="0.25">
      <c r="A165" t="s">
        <v>313</v>
      </c>
      <c r="B165" t="s">
        <v>4</v>
      </c>
      <c r="C165" t="s">
        <v>5</v>
      </c>
      <c r="D165" t="s">
        <v>6</v>
      </c>
      <c r="E165" t="s">
        <v>7</v>
      </c>
      <c r="F165" t="s">
        <v>8</v>
      </c>
      <c r="G165" t="s">
        <v>9</v>
      </c>
      <c r="H165" t="s">
        <v>10</v>
      </c>
      <c r="I165" t="s">
        <v>11</v>
      </c>
      <c r="J165" t="e">
        <f>VLOOKUP($E165,Table1[#All],2,FALSE)</f>
        <v>#N/A</v>
      </c>
      <c r="K165" t="e">
        <f>VLOOKUP($E165,Table1[#All],3,FALSE)</f>
        <v>#N/A</v>
      </c>
    </row>
    <row r="166" spans="1:11" x14ac:dyDescent="0.25">
      <c r="A166" t="s">
        <v>313</v>
      </c>
      <c r="B166">
        <v>99</v>
      </c>
      <c r="C166" t="s">
        <v>380</v>
      </c>
      <c r="D166" t="s">
        <v>13</v>
      </c>
      <c r="E166" s="1">
        <v>44691</v>
      </c>
      <c r="F166">
        <v>185</v>
      </c>
      <c r="G166" t="s">
        <v>381</v>
      </c>
      <c r="H166" t="s">
        <v>15</v>
      </c>
      <c r="I166" t="s">
        <v>382</v>
      </c>
      <c r="J166" t="str">
        <f>VLOOKUP($E166,Table1[#All],2,FALSE)</f>
        <v>5'10"</v>
      </c>
      <c r="K166">
        <f>VLOOKUP($E166,Table1[#All],3,FALSE)</f>
        <v>70</v>
      </c>
    </row>
    <row r="167" spans="1:11" x14ac:dyDescent="0.25">
      <c r="A167" t="s">
        <v>313</v>
      </c>
      <c r="B167">
        <v>99</v>
      </c>
      <c r="C167" t="s">
        <v>383</v>
      </c>
      <c r="D167" t="s">
        <v>18</v>
      </c>
      <c r="E167" s="1">
        <v>44714</v>
      </c>
      <c r="F167">
        <v>200</v>
      </c>
      <c r="G167" t="s">
        <v>332</v>
      </c>
      <c r="H167" t="s">
        <v>44</v>
      </c>
      <c r="I167" t="s">
        <v>384</v>
      </c>
      <c r="J167" t="str">
        <f>VLOOKUP($E167,Table1[#All],2,FALSE)</f>
        <v>6'2"</v>
      </c>
      <c r="K167">
        <f>VLOOKUP($E167,Table1[#All],3,FALSE)</f>
        <v>74</v>
      </c>
    </row>
    <row r="168" spans="1:11" x14ac:dyDescent="0.25">
      <c r="A168" t="s">
        <v>313</v>
      </c>
      <c r="B168">
        <v>99</v>
      </c>
      <c r="C168" t="s">
        <v>385</v>
      </c>
      <c r="D168" t="s">
        <v>35</v>
      </c>
      <c r="E168" s="1">
        <v>44692</v>
      </c>
      <c r="F168">
        <v>180</v>
      </c>
      <c r="G168" t="s">
        <v>357</v>
      </c>
      <c r="H168" t="s">
        <v>44</v>
      </c>
      <c r="I168" t="s">
        <v>386</v>
      </c>
      <c r="J168" t="str">
        <f>VLOOKUP($E168,Table1[#All],2,FALSE)</f>
        <v>5'11"</v>
      </c>
      <c r="K168">
        <f>VLOOKUP($E168,Table1[#All],3,FALSE)</f>
        <v>71</v>
      </c>
    </row>
    <row r="169" spans="1:11" x14ac:dyDescent="0.25">
      <c r="A169" t="s">
        <v>387</v>
      </c>
      <c r="B169" t="s">
        <v>3</v>
      </c>
      <c r="J169" t="e">
        <f>VLOOKUP($E169,Table1[#All],2,FALSE)</f>
        <v>#N/A</v>
      </c>
      <c r="K169" t="e">
        <f>VLOOKUP($E169,Table1[#All],3,FALSE)</f>
        <v>#N/A</v>
      </c>
    </row>
    <row r="170" spans="1:11" x14ac:dyDescent="0.25">
      <c r="A170" t="s">
        <v>387</v>
      </c>
      <c r="B170" t="s">
        <v>4</v>
      </c>
      <c r="C170" t="s">
        <v>5</v>
      </c>
      <c r="D170" t="s">
        <v>6</v>
      </c>
      <c r="E170" t="s">
        <v>7</v>
      </c>
      <c r="F170" t="s">
        <v>8</v>
      </c>
      <c r="G170" t="s">
        <v>9</v>
      </c>
      <c r="H170" t="s">
        <v>10</v>
      </c>
      <c r="I170" t="s">
        <v>11</v>
      </c>
      <c r="J170" t="e">
        <f>VLOOKUP($E170,Table1[#All],2,FALSE)</f>
        <v>#N/A</v>
      </c>
      <c r="K170" t="e">
        <f>VLOOKUP($E170,Table1[#All],3,FALSE)</f>
        <v>#N/A</v>
      </c>
    </row>
    <row r="171" spans="1:11" x14ac:dyDescent="0.25">
      <c r="A171" t="s">
        <v>387</v>
      </c>
      <c r="B171">
        <v>0</v>
      </c>
      <c r="C171" t="s">
        <v>388</v>
      </c>
      <c r="D171" t="s">
        <v>13</v>
      </c>
      <c r="E171" s="1">
        <v>44692</v>
      </c>
      <c r="F171">
        <v>180</v>
      </c>
      <c r="G171" t="s">
        <v>389</v>
      </c>
      <c r="H171" t="s">
        <v>15</v>
      </c>
      <c r="I171" t="s">
        <v>390</v>
      </c>
      <c r="J171" t="str">
        <f>VLOOKUP($E171,Table1[#All],2,FALSE)</f>
        <v>5'11"</v>
      </c>
      <c r="K171">
        <f>VLOOKUP($E171,Table1[#All],3,FALSE)</f>
        <v>71</v>
      </c>
    </row>
    <row r="172" spans="1:11" x14ac:dyDescent="0.25">
      <c r="A172" t="s">
        <v>387</v>
      </c>
      <c r="B172">
        <v>0</v>
      </c>
      <c r="C172" t="s">
        <v>391</v>
      </c>
      <c r="D172" t="s">
        <v>13</v>
      </c>
      <c r="E172" s="2">
        <v>36678</v>
      </c>
      <c r="F172">
        <v>210</v>
      </c>
      <c r="G172" t="s">
        <v>392</v>
      </c>
      <c r="H172" t="s">
        <v>15</v>
      </c>
      <c r="I172" t="s">
        <v>393</v>
      </c>
      <c r="J172" t="str">
        <f>VLOOKUP($E172,Table1[#All],2,FALSE)</f>
        <v>6'0"</v>
      </c>
      <c r="K172">
        <f>VLOOKUP($E172,Table1[#All],3,FALSE)</f>
        <v>72</v>
      </c>
    </row>
    <row r="173" spans="1:11" x14ac:dyDescent="0.25">
      <c r="A173" t="s">
        <v>387</v>
      </c>
      <c r="B173">
        <v>14</v>
      </c>
      <c r="C173" t="s">
        <v>394</v>
      </c>
      <c r="D173" t="s">
        <v>13</v>
      </c>
      <c r="E173" s="2">
        <v>36678</v>
      </c>
      <c r="F173">
        <v>175</v>
      </c>
      <c r="G173" t="s">
        <v>253</v>
      </c>
      <c r="H173" t="s">
        <v>44</v>
      </c>
      <c r="I173" t="s">
        <v>395</v>
      </c>
      <c r="J173" t="str">
        <f>VLOOKUP($E173,Table1[#All],2,FALSE)</f>
        <v>6'0"</v>
      </c>
      <c r="K173">
        <f>VLOOKUP($E173,Table1[#All],3,FALSE)</f>
        <v>72</v>
      </c>
    </row>
    <row r="174" spans="1:11" x14ac:dyDescent="0.25">
      <c r="A174" t="s">
        <v>387</v>
      </c>
      <c r="B174">
        <v>0</v>
      </c>
      <c r="C174" t="s">
        <v>396</v>
      </c>
      <c r="D174" t="s">
        <v>13</v>
      </c>
      <c r="E174" s="1">
        <v>44714</v>
      </c>
      <c r="F174">
        <v>205</v>
      </c>
      <c r="G174" t="s">
        <v>397</v>
      </c>
      <c r="H174" t="s">
        <v>28</v>
      </c>
      <c r="I174" t="s">
        <v>398</v>
      </c>
      <c r="J174" t="str">
        <f>VLOOKUP($E174,Table1[#All],2,FALSE)</f>
        <v>6'2"</v>
      </c>
      <c r="K174">
        <f>VLOOKUP($E174,Table1[#All],3,FALSE)</f>
        <v>74</v>
      </c>
    </row>
    <row r="175" spans="1:11" x14ac:dyDescent="0.25">
      <c r="A175" t="s">
        <v>387</v>
      </c>
      <c r="B175">
        <v>0</v>
      </c>
      <c r="C175" t="s">
        <v>399</v>
      </c>
      <c r="D175" t="s">
        <v>13</v>
      </c>
      <c r="E175" s="1">
        <v>44715</v>
      </c>
      <c r="F175">
        <v>205</v>
      </c>
      <c r="G175" t="s">
        <v>400</v>
      </c>
      <c r="H175" t="s">
        <v>28</v>
      </c>
      <c r="I175" t="s">
        <v>401</v>
      </c>
      <c r="J175" t="str">
        <f>VLOOKUP($E175,Table1[#All],2,FALSE)</f>
        <v>6'3"</v>
      </c>
      <c r="K175">
        <f>VLOOKUP($E175,Table1[#All],3,FALSE)</f>
        <v>75</v>
      </c>
    </row>
    <row r="176" spans="1:11" x14ac:dyDescent="0.25">
      <c r="A176" t="s">
        <v>387</v>
      </c>
      <c r="B176">
        <v>99</v>
      </c>
      <c r="C176" t="s">
        <v>402</v>
      </c>
      <c r="D176" t="s">
        <v>13</v>
      </c>
      <c r="E176" s="1">
        <v>44716</v>
      </c>
      <c r="F176">
        <v>215</v>
      </c>
      <c r="G176" t="s">
        <v>318</v>
      </c>
      <c r="H176" t="s">
        <v>44</v>
      </c>
      <c r="I176" t="s">
        <v>403</v>
      </c>
      <c r="J176" t="str">
        <f>VLOOKUP($E176,Table1[#All],2,FALSE)</f>
        <v>6'4"</v>
      </c>
      <c r="K176">
        <f>VLOOKUP($E176,Table1[#All],3,FALSE)</f>
        <v>76</v>
      </c>
    </row>
    <row r="177" spans="1:11" x14ac:dyDescent="0.25">
      <c r="A177" t="s">
        <v>387</v>
      </c>
      <c r="B177">
        <v>0</v>
      </c>
      <c r="C177" t="s">
        <v>404</v>
      </c>
      <c r="D177" t="s">
        <v>13</v>
      </c>
      <c r="E177" s="1">
        <v>44692</v>
      </c>
      <c r="F177">
        <v>200</v>
      </c>
      <c r="G177" t="s">
        <v>405</v>
      </c>
      <c r="H177" t="s">
        <v>32</v>
      </c>
      <c r="I177" t="s">
        <v>406</v>
      </c>
      <c r="J177" t="str">
        <f>VLOOKUP($E177,Table1[#All],2,FALSE)</f>
        <v>5'11"</v>
      </c>
      <c r="K177">
        <f>VLOOKUP($E177,Table1[#All],3,FALSE)</f>
        <v>71</v>
      </c>
    </row>
    <row r="178" spans="1:11" x14ac:dyDescent="0.25">
      <c r="A178" t="s">
        <v>387</v>
      </c>
      <c r="B178">
        <v>0</v>
      </c>
      <c r="C178" t="s">
        <v>407</v>
      </c>
      <c r="D178" t="s">
        <v>13</v>
      </c>
      <c r="E178" s="1">
        <v>44716</v>
      </c>
      <c r="F178">
        <v>175</v>
      </c>
      <c r="G178" t="s">
        <v>408</v>
      </c>
      <c r="H178" t="s">
        <v>44</v>
      </c>
      <c r="I178" t="s">
        <v>409</v>
      </c>
      <c r="J178" t="str">
        <f>VLOOKUP($E178,Table1[#All],2,FALSE)</f>
        <v>6'4"</v>
      </c>
      <c r="K178">
        <f>VLOOKUP($E178,Table1[#All],3,FALSE)</f>
        <v>76</v>
      </c>
    </row>
    <row r="179" spans="1:11" x14ac:dyDescent="0.25">
      <c r="A179" t="s">
        <v>387</v>
      </c>
      <c r="B179">
        <v>0</v>
      </c>
      <c r="C179" t="s">
        <v>410</v>
      </c>
      <c r="D179" t="s">
        <v>13</v>
      </c>
      <c r="E179" s="1">
        <v>44716</v>
      </c>
      <c r="F179">
        <v>195</v>
      </c>
      <c r="G179" t="s">
        <v>411</v>
      </c>
      <c r="H179" t="s">
        <v>15</v>
      </c>
      <c r="I179" t="s">
        <v>412</v>
      </c>
      <c r="J179" t="str">
        <f>VLOOKUP($E179,Table1[#All],2,FALSE)</f>
        <v>6'4"</v>
      </c>
      <c r="K179">
        <f>VLOOKUP($E179,Table1[#All],3,FALSE)</f>
        <v>76</v>
      </c>
    </row>
    <row r="180" spans="1:11" x14ac:dyDescent="0.25">
      <c r="A180" t="s">
        <v>387</v>
      </c>
      <c r="B180">
        <v>0</v>
      </c>
      <c r="C180" t="s">
        <v>413</v>
      </c>
      <c r="D180" t="s">
        <v>26</v>
      </c>
      <c r="E180" s="1">
        <v>44717</v>
      </c>
      <c r="F180">
        <v>200</v>
      </c>
      <c r="G180" t="s">
        <v>408</v>
      </c>
      <c r="H180" t="s">
        <v>44</v>
      </c>
      <c r="I180" t="s">
        <v>414</v>
      </c>
      <c r="J180" t="str">
        <f>VLOOKUP($E180,Table1[#All],2,FALSE)</f>
        <v>6'5"</v>
      </c>
      <c r="K180">
        <f>VLOOKUP($E180,Table1[#All],3,FALSE)</f>
        <v>77</v>
      </c>
    </row>
    <row r="181" spans="1:11" x14ac:dyDescent="0.25">
      <c r="A181" t="s">
        <v>387</v>
      </c>
      <c r="B181">
        <v>0</v>
      </c>
      <c r="C181" t="s">
        <v>415</v>
      </c>
      <c r="D181" t="s">
        <v>13</v>
      </c>
      <c r="E181" s="1">
        <v>44714</v>
      </c>
      <c r="F181">
        <v>220</v>
      </c>
      <c r="G181" t="s">
        <v>416</v>
      </c>
      <c r="H181" t="s">
        <v>51</v>
      </c>
      <c r="I181" t="s">
        <v>417</v>
      </c>
      <c r="J181" t="str">
        <f>VLOOKUP($E181,Table1[#All],2,FALSE)</f>
        <v>6'2"</v>
      </c>
      <c r="K181">
        <f>VLOOKUP($E181,Table1[#All],3,FALSE)</f>
        <v>74</v>
      </c>
    </row>
    <row r="182" spans="1:11" x14ac:dyDescent="0.25">
      <c r="A182" t="s">
        <v>387</v>
      </c>
      <c r="B182">
        <v>0</v>
      </c>
      <c r="C182" t="s">
        <v>418</v>
      </c>
      <c r="D182" t="s">
        <v>13</v>
      </c>
      <c r="E182" s="1">
        <v>44692</v>
      </c>
      <c r="F182">
        <v>165</v>
      </c>
      <c r="G182" t="s">
        <v>392</v>
      </c>
      <c r="H182" t="s">
        <v>15</v>
      </c>
      <c r="I182" t="s">
        <v>419</v>
      </c>
      <c r="J182" t="str">
        <f>VLOOKUP($E182,Table1[#All],2,FALSE)</f>
        <v>5'11"</v>
      </c>
      <c r="K182">
        <f>VLOOKUP($E182,Table1[#All],3,FALSE)</f>
        <v>71</v>
      </c>
    </row>
    <row r="183" spans="1:11" x14ac:dyDescent="0.25">
      <c r="A183" t="s">
        <v>387</v>
      </c>
      <c r="B183">
        <v>99</v>
      </c>
      <c r="C183" t="s">
        <v>420</v>
      </c>
      <c r="D183" t="s">
        <v>13</v>
      </c>
      <c r="E183" s="1">
        <v>44713</v>
      </c>
      <c r="F183">
        <v>190</v>
      </c>
      <c r="G183" t="s">
        <v>421</v>
      </c>
      <c r="H183" t="s">
        <v>28</v>
      </c>
      <c r="I183" t="s">
        <v>422</v>
      </c>
      <c r="J183" t="str">
        <f>VLOOKUP($E183,Table1[#All],2,FALSE)</f>
        <v>6'1"</v>
      </c>
      <c r="K183">
        <f>VLOOKUP($E183,Table1[#All],3,FALSE)</f>
        <v>73</v>
      </c>
    </row>
    <row r="184" spans="1:11" x14ac:dyDescent="0.25">
      <c r="A184" t="s">
        <v>387</v>
      </c>
      <c r="B184">
        <v>0</v>
      </c>
      <c r="C184" t="s">
        <v>423</v>
      </c>
      <c r="D184" t="s">
        <v>13</v>
      </c>
      <c r="E184" s="1">
        <v>44715</v>
      </c>
      <c r="F184">
        <v>225</v>
      </c>
      <c r="G184" t="s">
        <v>332</v>
      </c>
      <c r="H184" t="s">
        <v>44</v>
      </c>
      <c r="I184" t="s">
        <v>424</v>
      </c>
      <c r="J184" t="str">
        <f>VLOOKUP($E184,Table1[#All],2,FALSE)</f>
        <v>6'3"</v>
      </c>
      <c r="K184">
        <f>VLOOKUP($E184,Table1[#All],3,FALSE)</f>
        <v>75</v>
      </c>
    </row>
    <row r="185" spans="1:11" x14ac:dyDescent="0.25">
      <c r="A185" t="s">
        <v>387</v>
      </c>
      <c r="B185">
        <v>0</v>
      </c>
      <c r="C185" t="s">
        <v>425</v>
      </c>
      <c r="D185" t="s">
        <v>13</v>
      </c>
      <c r="E185" s="1">
        <v>44715</v>
      </c>
      <c r="F185">
        <v>200</v>
      </c>
      <c r="G185" t="s">
        <v>426</v>
      </c>
      <c r="H185" t="s">
        <v>32</v>
      </c>
      <c r="I185" t="s">
        <v>427</v>
      </c>
      <c r="J185" t="str">
        <f>VLOOKUP($E185,Table1[#All],2,FALSE)</f>
        <v>6'3"</v>
      </c>
      <c r="K185">
        <f>VLOOKUP($E185,Table1[#All],3,FALSE)</f>
        <v>75</v>
      </c>
    </row>
    <row r="186" spans="1:11" x14ac:dyDescent="0.25">
      <c r="A186" t="s">
        <v>387</v>
      </c>
      <c r="B186" t="s">
        <v>73</v>
      </c>
      <c r="J186" t="e">
        <f>VLOOKUP($E186,Table1[#All],2,FALSE)</f>
        <v>#N/A</v>
      </c>
      <c r="K186" t="e">
        <f>VLOOKUP($E186,Table1[#All],3,FALSE)</f>
        <v>#N/A</v>
      </c>
    </row>
    <row r="187" spans="1:11" x14ac:dyDescent="0.25">
      <c r="A187" t="s">
        <v>387</v>
      </c>
      <c r="B187" t="s">
        <v>4</v>
      </c>
      <c r="C187" t="s">
        <v>5</v>
      </c>
      <c r="D187" t="s">
        <v>6</v>
      </c>
      <c r="E187" t="s">
        <v>7</v>
      </c>
      <c r="F187" t="s">
        <v>8</v>
      </c>
      <c r="G187" t="s">
        <v>9</v>
      </c>
      <c r="H187" t="s">
        <v>10</v>
      </c>
      <c r="I187" t="s">
        <v>11</v>
      </c>
      <c r="J187" t="e">
        <f>VLOOKUP($E187,Table1[#All],2,FALSE)</f>
        <v>#N/A</v>
      </c>
      <c r="K187" t="e">
        <f>VLOOKUP($E187,Table1[#All],3,FALSE)</f>
        <v>#N/A</v>
      </c>
    </row>
    <row r="188" spans="1:11" x14ac:dyDescent="0.25">
      <c r="A188" t="s">
        <v>387</v>
      </c>
      <c r="B188">
        <v>0</v>
      </c>
      <c r="C188" t="s">
        <v>428</v>
      </c>
      <c r="D188" t="s">
        <v>13</v>
      </c>
      <c r="E188" s="1">
        <v>44714</v>
      </c>
      <c r="F188">
        <v>210</v>
      </c>
      <c r="G188" t="s">
        <v>217</v>
      </c>
      <c r="H188" t="s">
        <v>28</v>
      </c>
      <c r="I188" t="s">
        <v>429</v>
      </c>
      <c r="J188" t="str">
        <f>VLOOKUP($E188,Table1[#All],2,FALSE)</f>
        <v>6'2"</v>
      </c>
      <c r="K188">
        <f>VLOOKUP($E188,Table1[#All],3,FALSE)</f>
        <v>74</v>
      </c>
    </row>
    <row r="189" spans="1:11" x14ac:dyDescent="0.25">
      <c r="A189" t="s">
        <v>387</v>
      </c>
      <c r="B189">
        <v>0</v>
      </c>
      <c r="C189" t="s">
        <v>430</v>
      </c>
      <c r="D189" t="s">
        <v>13</v>
      </c>
      <c r="E189" s="1">
        <v>44692</v>
      </c>
      <c r="F189">
        <v>195</v>
      </c>
      <c r="G189" t="s">
        <v>431</v>
      </c>
      <c r="H189" t="s">
        <v>32</v>
      </c>
      <c r="I189" t="s">
        <v>432</v>
      </c>
      <c r="J189" t="str">
        <f>VLOOKUP($E189,Table1[#All],2,FALSE)</f>
        <v>5'11"</v>
      </c>
      <c r="K189">
        <f>VLOOKUP($E189,Table1[#All],3,FALSE)</f>
        <v>71</v>
      </c>
    </row>
    <row r="190" spans="1:11" x14ac:dyDescent="0.25">
      <c r="A190" t="s">
        <v>387</v>
      </c>
      <c r="B190">
        <v>0</v>
      </c>
      <c r="C190" t="s">
        <v>433</v>
      </c>
      <c r="D190" t="s">
        <v>13</v>
      </c>
      <c r="E190" s="2">
        <v>36678</v>
      </c>
      <c r="F190">
        <v>190</v>
      </c>
      <c r="G190" t="s">
        <v>434</v>
      </c>
      <c r="H190" t="s">
        <v>32</v>
      </c>
      <c r="I190" t="s">
        <v>435</v>
      </c>
      <c r="J190" t="str">
        <f>VLOOKUP($E190,Table1[#All],2,FALSE)</f>
        <v>6'0"</v>
      </c>
      <c r="K190">
        <f>VLOOKUP($E190,Table1[#All],3,FALSE)</f>
        <v>72</v>
      </c>
    </row>
    <row r="191" spans="1:11" x14ac:dyDescent="0.25">
      <c r="A191" t="s">
        <v>387</v>
      </c>
      <c r="B191" t="s">
        <v>84</v>
      </c>
      <c r="J191" t="e">
        <f>VLOOKUP($E191,Table1[#All],2,FALSE)</f>
        <v>#N/A</v>
      </c>
      <c r="K191" t="e">
        <f>VLOOKUP($E191,Table1[#All],3,FALSE)</f>
        <v>#N/A</v>
      </c>
    </row>
    <row r="192" spans="1:11" x14ac:dyDescent="0.25">
      <c r="A192" t="s">
        <v>387</v>
      </c>
      <c r="B192" t="s">
        <v>4</v>
      </c>
      <c r="C192" t="s">
        <v>5</v>
      </c>
      <c r="D192" t="s">
        <v>6</v>
      </c>
      <c r="E192" t="s">
        <v>7</v>
      </c>
      <c r="F192" t="s">
        <v>8</v>
      </c>
      <c r="G192" t="s">
        <v>9</v>
      </c>
      <c r="H192" t="s">
        <v>10</v>
      </c>
      <c r="I192" t="s">
        <v>11</v>
      </c>
      <c r="J192" t="e">
        <f>VLOOKUP($E192,Table1[#All],2,FALSE)</f>
        <v>#N/A</v>
      </c>
      <c r="K192" t="e">
        <f>VLOOKUP($E192,Table1[#All],3,FALSE)</f>
        <v>#N/A</v>
      </c>
    </row>
    <row r="193" spans="1:11" x14ac:dyDescent="0.25">
      <c r="A193" t="s">
        <v>387</v>
      </c>
      <c r="B193">
        <v>13</v>
      </c>
      <c r="C193" t="s">
        <v>436</v>
      </c>
      <c r="D193" t="s">
        <v>13</v>
      </c>
      <c r="E193" s="1">
        <v>44714</v>
      </c>
      <c r="F193">
        <v>212</v>
      </c>
      <c r="G193" t="s">
        <v>248</v>
      </c>
      <c r="H193" t="s">
        <v>44</v>
      </c>
      <c r="I193" t="s">
        <v>437</v>
      </c>
      <c r="J193" t="str">
        <f>VLOOKUP($E193,Table1[#All],2,FALSE)</f>
        <v>6'2"</v>
      </c>
      <c r="K193">
        <f>VLOOKUP($E193,Table1[#All],3,FALSE)</f>
        <v>74</v>
      </c>
    </row>
    <row r="194" spans="1:11" x14ac:dyDescent="0.25">
      <c r="A194" t="s">
        <v>387</v>
      </c>
      <c r="B194">
        <v>0</v>
      </c>
      <c r="C194" t="s">
        <v>438</v>
      </c>
      <c r="D194" t="s">
        <v>13</v>
      </c>
      <c r="E194" s="2">
        <v>36678</v>
      </c>
      <c r="F194">
        <v>190</v>
      </c>
      <c r="G194" t="s">
        <v>400</v>
      </c>
      <c r="H194" t="s">
        <v>15</v>
      </c>
      <c r="I194" t="s">
        <v>439</v>
      </c>
      <c r="J194" t="str">
        <f>VLOOKUP($E194,Table1[#All],2,FALSE)</f>
        <v>6'0"</v>
      </c>
      <c r="K194">
        <f>VLOOKUP($E194,Table1[#All],3,FALSE)</f>
        <v>72</v>
      </c>
    </row>
    <row r="195" spans="1:11" x14ac:dyDescent="0.25">
      <c r="A195" t="s">
        <v>387</v>
      </c>
      <c r="B195">
        <v>6</v>
      </c>
      <c r="C195" t="s">
        <v>440</v>
      </c>
      <c r="D195" t="s">
        <v>18</v>
      </c>
      <c r="E195" s="1">
        <v>44687</v>
      </c>
      <c r="F195">
        <v>180</v>
      </c>
      <c r="G195" t="s">
        <v>441</v>
      </c>
      <c r="H195" t="s">
        <v>32</v>
      </c>
      <c r="I195" t="s">
        <v>442</v>
      </c>
      <c r="J195" t="str">
        <f>VLOOKUP($E195,Table1[#All],2,FALSE)</f>
        <v>5'6"</v>
      </c>
      <c r="K195">
        <f>VLOOKUP($E195,Table1[#All],3,FALSE)</f>
        <v>66</v>
      </c>
    </row>
    <row r="196" spans="1:11" x14ac:dyDescent="0.25">
      <c r="A196" t="s">
        <v>387</v>
      </c>
      <c r="B196">
        <v>0</v>
      </c>
      <c r="C196" t="s">
        <v>443</v>
      </c>
      <c r="D196" t="s">
        <v>13</v>
      </c>
      <c r="E196" s="1">
        <v>44692</v>
      </c>
      <c r="F196">
        <v>185</v>
      </c>
      <c r="G196" t="s">
        <v>444</v>
      </c>
      <c r="H196" t="s">
        <v>55</v>
      </c>
      <c r="I196" t="s">
        <v>445</v>
      </c>
      <c r="J196" t="str">
        <f>VLOOKUP($E196,Table1[#All],2,FALSE)</f>
        <v>5'11"</v>
      </c>
      <c r="K196">
        <f>VLOOKUP($E196,Table1[#All],3,FALSE)</f>
        <v>71</v>
      </c>
    </row>
    <row r="197" spans="1:11" x14ac:dyDescent="0.25">
      <c r="A197" t="s">
        <v>387</v>
      </c>
      <c r="B197">
        <v>0</v>
      </c>
      <c r="C197" t="s">
        <v>446</v>
      </c>
      <c r="D197" t="s">
        <v>13</v>
      </c>
      <c r="E197" s="1">
        <v>44713</v>
      </c>
      <c r="F197">
        <v>190</v>
      </c>
      <c r="G197" t="s">
        <v>332</v>
      </c>
      <c r="H197" t="s">
        <v>28</v>
      </c>
      <c r="I197" t="s">
        <v>447</v>
      </c>
      <c r="J197" t="str">
        <f>VLOOKUP($E197,Table1[#All],2,FALSE)</f>
        <v>6'1"</v>
      </c>
      <c r="K197">
        <f>VLOOKUP($E197,Table1[#All],3,FALSE)</f>
        <v>73</v>
      </c>
    </row>
    <row r="198" spans="1:11" x14ac:dyDescent="0.25">
      <c r="A198" t="s">
        <v>387</v>
      </c>
      <c r="B198">
        <v>0</v>
      </c>
      <c r="C198" t="s">
        <v>448</v>
      </c>
      <c r="D198" t="s">
        <v>13</v>
      </c>
      <c r="E198" s="1">
        <v>44714</v>
      </c>
      <c r="F198">
        <v>225</v>
      </c>
      <c r="G198" t="s">
        <v>449</v>
      </c>
      <c r="H198" t="s">
        <v>28</v>
      </c>
      <c r="I198" t="s">
        <v>450</v>
      </c>
      <c r="J198" t="str">
        <f>VLOOKUP($E198,Table1[#All],2,FALSE)</f>
        <v>6'2"</v>
      </c>
      <c r="K198">
        <f>VLOOKUP($E198,Table1[#All],3,FALSE)</f>
        <v>74</v>
      </c>
    </row>
    <row r="199" spans="1:11" x14ac:dyDescent="0.25">
      <c r="A199" t="s">
        <v>387</v>
      </c>
      <c r="B199">
        <v>99</v>
      </c>
      <c r="C199" t="s">
        <v>451</v>
      </c>
      <c r="D199" t="s">
        <v>13</v>
      </c>
      <c r="E199" s="1">
        <v>44713</v>
      </c>
      <c r="F199">
        <v>200</v>
      </c>
      <c r="G199" t="s">
        <v>452</v>
      </c>
      <c r="H199" t="s">
        <v>55</v>
      </c>
      <c r="I199" t="s">
        <v>453</v>
      </c>
      <c r="J199" t="str">
        <f>VLOOKUP($E199,Table1[#All],2,FALSE)</f>
        <v>6'1"</v>
      </c>
      <c r="K199">
        <f>VLOOKUP($E199,Table1[#All],3,FALSE)</f>
        <v>73</v>
      </c>
    </row>
    <row r="200" spans="1:11" x14ac:dyDescent="0.25">
      <c r="A200" t="s">
        <v>387</v>
      </c>
      <c r="B200" t="s">
        <v>117</v>
      </c>
      <c r="J200" t="e">
        <f>VLOOKUP($E200,Table1[#All],2,FALSE)</f>
        <v>#N/A</v>
      </c>
      <c r="K200" t="e">
        <f>VLOOKUP($E200,Table1[#All],3,FALSE)</f>
        <v>#N/A</v>
      </c>
    </row>
    <row r="201" spans="1:11" x14ac:dyDescent="0.25">
      <c r="A201" t="s">
        <v>387</v>
      </c>
      <c r="B201" t="s">
        <v>4</v>
      </c>
      <c r="C201" t="s">
        <v>5</v>
      </c>
      <c r="D201" t="s">
        <v>6</v>
      </c>
      <c r="E201" t="s">
        <v>7</v>
      </c>
      <c r="F201" t="s">
        <v>8</v>
      </c>
      <c r="G201" t="s">
        <v>9</v>
      </c>
      <c r="H201" t="s">
        <v>10</v>
      </c>
      <c r="I201" t="s">
        <v>11</v>
      </c>
      <c r="J201" t="e">
        <f>VLOOKUP($E201,Table1[#All],2,FALSE)</f>
        <v>#N/A</v>
      </c>
      <c r="K201" t="e">
        <f>VLOOKUP($E201,Table1[#All],3,FALSE)</f>
        <v>#N/A</v>
      </c>
    </row>
    <row r="202" spans="1:11" x14ac:dyDescent="0.25">
      <c r="A202" t="s">
        <v>387</v>
      </c>
      <c r="B202">
        <v>0</v>
      </c>
      <c r="C202" t="s">
        <v>454</v>
      </c>
      <c r="D202" t="s">
        <v>13</v>
      </c>
      <c r="E202" s="1">
        <v>44716</v>
      </c>
      <c r="F202">
        <v>210</v>
      </c>
      <c r="G202" t="s">
        <v>455</v>
      </c>
      <c r="H202" t="s">
        <v>51</v>
      </c>
      <c r="I202" t="s">
        <v>456</v>
      </c>
      <c r="J202" t="str">
        <f>VLOOKUP($E202,Table1[#All],2,FALSE)</f>
        <v>6'4"</v>
      </c>
      <c r="K202">
        <f>VLOOKUP($E202,Table1[#All],3,FALSE)</f>
        <v>76</v>
      </c>
    </row>
    <row r="203" spans="1:11" x14ac:dyDescent="0.25">
      <c r="A203" t="s">
        <v>387</v>
      </c>
      <c r="B203">
        <v>0</v>
      </c>
      <c r="C203" t="s">
        <v>457</v>
      </c>
      <c r="D203" t="s">
        <v>18</v>
      </c>
      <c r="E203" s="2">
        <v>36678</v>
      </c>
      <c r="F203">
        <v>185</v>
      </c>
      <c r="G203" t="s">
        <v>318</v>
      </c>
      <c r="H203" t="s">
        <v>44</v>
      </c>
      <c r="I203" t="s">
        <v>458</v>
      </c>
      <c r="J203" t="str">
        <f>VLOOKUP($E203,Table1[#All],2,FALSE)</f>
        <v>6'0"</v>
      </c>
      <c r="K203">
        <f>VLOOKUP($E203,Table1[#All],3,FALSE)</f>
        <v>72</v>
      </c>
    </row>
    <row r="204" spans="1:11" x14ac:dyDescent="0.25">
      <c r="A204" t="s">
        <v>387</v>
      </c>
      <c r="B204">
        <v>0</v>
      </c>
      <c r="C204" t="s">
        <v>459</v>
      </c>
      <c r="D204" t="s">
        <v>39</v>
      </c>
      <c r="E204" s="1">
        <v>44689</v>
      </c>
      <c r="F204">
        <v>210</v>
      </c>
      <c r="G204" t="s">
        <v>460</v>
      </c>
      <c r="H204" t="s">
        <v>28</v>
      </c>
      <c r="I204" t="s">
        <v>461</v>
      </c>
      <c r="J204" t="str">
        <f>VLOOKUP($E204,Table1[#All],2,FALSE)</f>
        <v>5'8"</v>
      </c>
      <c r="K204">
        <f>VLOOKUP($E204,Table1[#All],3,FALSE)</f>
        <v>68</v>
      </c>
    </row>
    <row r="205" spans="1:11" x14ac:dyDescent="0.25">
      <c r="A205" t="s">
        <v>387</v>
      </c>
      <c r="B205">
        <v>7</v>
      </c>
      <c r="C205" t="s">
        <v>462</v>
      </c>
      <c r="D205" t="s">
        <v>18</v>
      </c>
      <c r="E205" s="2">
        <v>36678</v>
      </c>
      <c r="F205">
        <v>190</v>
      </c>
      <c r="G205" t="s">
        <v>434</v>
      </c>
      <c r="H205" t="s">
        <v>32</v>
      </c>
      <c r="I205" t="s">
        <v>463</v>
      </c>
      <c r="J205" t="str">
        <f>VLOOKUP($E205,Table1[#All],2,FALSE)</f>
        <v>6'0"</v>
      </c>
      <c r="K205">
        <f>VLOOKUP($E205,Table1[#All],3,FALSE)</f>
        <v>72</v>
      </c>
    </row>
    <row r="206" spans="1:11" x14ac:dyDescent="0.25">
      <c r="A206" t="s">
        <v>387</v>
      </c>
      <c r="B206">
        <v>0</v>
      </c>
      <c r="C206" t="s">
        <v>464</v>
      </c>
      <c r="D206" t="s">
        <v>13</v>
      </c>
      <c r="E206" s="1">
        <v>44715</v>
      </c>
      <c r="F206">
        <v>225</v>
      </c>
      <c r="G206" t="s">
        <v>431</v>
      </c>
      <c r="H206" t="s">
        <v>55</v>
      </c>
      <c r="I206" t="s">
        <v>465</v>
      </c>
      <c r="J206" t="str">
        <f>VLOOKUP($E206,Table1[#All],2,FALSE)</f>
        <v>6'3"</v>
      </c>
      <c r="K206">
        <f>VLOOKUP($E206,Table1[#All],3,FALSE)</f>
        <v>75</v>
      </c>
    </row>
    <row r="207" spans="1:11" x14ac:dyDescent="0.25">
      <c r="A207" t="s">
        <v>387</v>
      </c>
      <c r="B207">
        <v>0</v>
      </c>
      <c r="C207" t="s">
        <v>466</v>
      </c>
      <c r="D207" t="s">
        <v>39</v>
      </c>
      <c r="E207" s="1">
        <v>44713</v>
      </c>
      <c r="F207">
        <v>185</v>
      </c>
      <c r="G207" t="s">
        <v>460</v>
      </c>
      <c r="H207" t="s">
        <v>44</v>
      </c>
      <c r="I207" t="s">
        <v>467</v>
      </c>
      <c r="J207" t="str">
        <f>VLOOKUP($E207,Table1[#All],2,FALSE)</f>
        <v>6'1"</v>
      </c>
      <c r="K207">
        <f>VLOOKUP($E207,Table1[#All],3,FALSE)</f>
        <v>73</v>
      </c>
    </row>
    <row r="208" spans="1:11" x14ac:dyDescent="0.25">
      <c r="A208" t="s">
        <v>468</v>
      </c>
      <c r="B208" t="s">
        <v>3</v>
      </c>
      <c r="J208" t="e">
        <f>VLOOKUP($E208,Table1[#All],2,FALSE)</f>
        <v>#N/A</v>
      </c>
      <c r="K208" t="e">
        <f>VLOOKUP($E208,Table1[#All],3,FALSE)</f>
        <v>#N/A</v>
      </c>
    </row>
    <row r="209" spans="1:11" x14ac:dyDescent="0.25">
      <c r="A209" t="s">
        <v>468</v>
      </c>
      <c r="B209" t="s">
        <v>4</v>
      </c>
      <c r="C209" t="s">
        <v>5</v>
      </c>
      <c r="D209" t="s">
        <v>6</v>
      </c>
      <c r="E209" t="s">
        <v>7</v>
      </c>
      <c r="F209" t="s">
        <v>8</v>
      </c>
      <c r="G209" t="s">
        <v>9</v>
      </c>
      <c r="H209" t="s">
        <v>10</v>
      </c>
      <c r="I209" t="s">
        <v>11</v>
      </c>
      <c r="J209" t="e">
        <f>VLOOKUP($E209,Table1[#All],2,FALSE)</f>
        <v>#N/A</v>
      </c>
      <c r="K209" t="e">
        <f>VLOOKUP($E209,Table1[#All],3,FALSE)</f>
        <v>#N/A</v>
      </c>
    </row>
    <row r="210" spans="1:11" x14ac:dyDescent="0.25">
      <c r="A210" t="s">
        <v>468</v>
      </c>
      <c r="B210">
        <v>99</v>
      </c>
      <c r="C210" t="s">
        <v>469</v>
      </c>
      <c r="D210" t="s">
        <v>39</v>
      </c>
      <c r="E210" s="2">
        <v>36678</v>
      </c>
      <c r="F210">
        <v>195</v>
      </c>
      <c r="G210" t="s">
        <v>470</v>
      </c>
      <c r="H210" t="s">
        <v>44</v>
      </c>
      <c r="I210" t="s">
        <v>471</v>
      </c>
      <c r="J210" t="str">
        <f>VLOOKUP($E210,Table1[#All],2,FALSE)</f>
        <v>6'0"</v>
      </c>
      <c r="K210">
        <f>VLOOKUP($E210,Table1[#All],3,FALSE)</f>
        <v>72</v>
      </c>
    </row>
    <row r="211" spans="1:11" x14ac:dyDescent="0.25">
      <c r="A211" t="s">
        <v>468</v>
      </c>
      <c r="B211">
        <v>99</v>
      </c>
      <c r="C211" t="s">
        <v>472</v>
      </c>
      <c r="D211" t="s">
        <v>13</v>
      </c>
      <c r="E211" s="1">
        <v>44716</v>
      </c>
      <c r="F211">
        <v>190</v>
      </c>
      <c r="G211" t="s">
        <v>473</v>
      </c>
      <c r="H211" t="s">
        <v>51</v>
      </c>
      <c r="I211" t="s">
        <v>474</v>
      </c>
      <c r="J211" t="str">
        <f>VLOOKUP($E211,Table1[#All],2,FALSE)</f>
        <v>6'4"</v>
      </c>
      <c r="K211">
        <f>VLOOKUP($E211,Table1[#All],3,FALSE)</f>
        <v>76</v>
      </c>
    </row>
    <row r="212" spans="1:11" x14ac:dyDescent="0.25">
      <c r="A212" t="s">
        <v>468</v>
      </c>
      <c r="B212">
        <v>99</v>
      </c>
      <c r="C212" t="s">
        <v>475</v>
      </c>
      <c r="D212" t="s">
        <v>39</v>
      </c>
      <c r="E212" s="1">
        <v>44690</v>
      </c>
      <c r="F212">
        <v>205</v>
      </c>
      <c r="G212" t="s">
        <v>476</v>
      </c>
      <c r="H212" t="s">
        <v>199</v>
      </c>
      <c r="I212" t="s">
        <v>477</v>
      </c>
      <c r="J212" t="str">
        <f>VLOOKUP($E212,Table1[#All],2,FALSE)</f>
        <v>5'9"</v>
      </c>
      <c r="K212">
        <f>VLOOKUP($E212,Table1[#All],3,FALSE)</f>
        <v>69</v>
      </c>
    </row>
    <row r="213" spans="1:11" x14ac:dyDescent="0.25">
      <c r="A213" t="s">
        <v>468</v>
      </c>
      <c r="B213">
        <v>99</v>
      </c>
      <c r="C213" t="s">
        <v>478</v>
      </c>
      <c r="D213" t="s">
        <v>13</v>
      </c>
      <c r="E213" s="1">
        <v>44713</v>
      </c>
      <c r="F213">
        <v>165</v>
      </c>
      <c r="G213" t="s">
        <v>479</v>
      </c>
      <c r="H213" t="s">
        <v>44</v>
      </c>
      <c r="I213" t="s">
        <v>480</v>
      </c>
      <c r="J213" t="str">
        <f>VLOOKUP($E213,Table1[#All],2,FALSE)</f>
        <v>6'1"</v>
      </c>
      <c r="K213">
        <f>VLOOKUP($E213,Table1[#All],3,FALSE)</f>
        <v>73</v>
      </c>
    </row>
    <row r="214" spans="1:11" x14ac:dyDescent="0.25">
      <c r="A214" t="s">
        <v>468</v>
      </c>
      <c r="B214">
        <v>99</v>
      </c>
      <c r="C214" t="s">
        <v>481</v>
      </c>
      <c r="D214" t="s">
        <v>13</v>
      </c>
      <c r="E214" s="1">
        <v>44713</v>
      </c>
      <c r="F214">
        <v>225</v>
      </c>
      <c r="G214" t="s">
        <v>482</v>
      </c>
      <c r="H214" t="s">
        <v>55</v>
      </c>
      <c r="I214" t="s">
        <v>483</v>
      </c>
      <c r="J214" t="str">
        <f>VLOOKUP($E214,Table1[#All],2,FALSE)</f>
        <v>6'1"</v>
      </c>
      <c r="K214">
        <f>VLOOKUP($E214,Table1[#All],3,FALSE)</f>
        <v>73</v>
      </c>
    </row>
    <row r="215" spans="1:11" x14ac:dyDescent="0.25">
      <c r="A215" t="s">
        <v>468</v>
      </c>
      <c r="B215">
        <v>99</v>
      </c>
      <c r="C215" t="s">
        <v>484</v>
      </c>
      <c r="D215" t="s">
        <v>13</v>
      </c>
      <c r="E215" s="2">
        <v>36678</v>
      </c>
      <c r="F215">
        <v>195</v>
      </c>
      <c r="G215" t="s">
        <v>14</v>
      </c>
      <c r="H215" t="s">
        <v>32</v>
      </c>
      <c r="I215" t="s">
        <v>485</v>
      </c>
      <c r="J215" t="str">
        <f>VLOOKUP($E215,Table1[#All],2,FALSE)</f>
        <v>6'0"</v>
      </c>
      <c r="K215">
        <f>VLOOKUP($E215,Table1[#All],3,FALSE)</f>
        <v>72</v>
      </c>
    </row>
    <row r="216" spans="1:11" x14ac:dyDescent="0.25">
      <c r="A216" t="s">
        <v>468</v>
      </c>
      <c r="B216">
        <v>99</v>
      </c>
      <c r="C216" t="s">
        <v>486</v>
      </c>
      <c r="D216" t="s">
        <v>39</v>
      </c>
      <c r="E216" s="1">
        <v>44692</v>
      </c>
      <c r="F216">
        <v>185</v>
      </c>
      <c r="G216" t="s">
        <v>487</v>
      </c>
      <c r="H216" t="s">
        <v>28</v>
      </c>
      <c r="I216" t="s">
        <v>488</v>
      </c>
      <c r="J216" t="str">
        <f>VLOOKUP($E216,Table1[#All],2,FALSE)</f>
        <v>5'11"</v>
      </c>
      <c r="K216">
        <f>VLOOKUP($E216,Table1[#All],3,FALSE)</f>
        <v>71</v>
      </c>
    </row>
    <row r="217" spans="1:11" x14ac:dyDescent="0.25">
      <c r="A217" t="s">
        <v>468</v>
      </c>
      <c r="B217">
        <v>99</v>
      </c>
      <c r="C217" t="s">
        <v>489</v>
      </c>
      <c r="D217" t="s">
        <v>13</v>
      </c>
      <c r="E217" s="1">
        <v>44692</v>
      </c>
      <c r="F217">
        <v>185</v>
      </c>
      <c r="G217" t="s">
        <v>490</v>
      </c>
      <c r="H217" t="s">
        <v>55</v>
      </c>
      <c r="I217" t="s">
        <v>491</v>
      </c>
      <c r="J217" t="str">
        <f>VLOOKUP($E217,Table1[#All],2,FALSE)</f>
        <v>5'11"</v>
      </c>
      <c r="K217">
        <f>VLOOKUP($E217,Table1[#All],3,FALSE)</f>
        <v>71</v>
      </c>
    </row>
    <row r="218" spans="1:11" x14ac:dyDescent="0.25">
      <c r="A218" t="s">
        <v>468</v>
      </c>
      <c r="B218">
        <v>99</v>
      </c>
      <c r="C218" t="s">
        <v>492</v>
      </c>
      <c r="D218" t="s">
        <v>35</v>
      </c>
      <c r="E218" s="1">
        <v>44717</v>
      </c>
      <c r="F218">
        <v>205</v>
      </c>
      <c r="G218" t="s">
        <v>292</v>
      </c>
      <c r="H218" t="s">
        <v>44</v>
      </c>
      <c r="I218" t="s">
        <v>493</v>
      </c>
      <c r="J218" t="str">
        <f>VLOOKUP($E218,Table1[#All],2,FALSE)</f>
        <v>6'5"</v>
      </c>
      <c r="K218">
        <f>VLOOKUP($E218,Table1[#All],3,FALSE)</f>
        <v>77</v>
      </c>
    </row>
    <row r="219" spans="1:11" x14ac:dyDescent="0.25">
      <c r="A219" t="s">
        <v>468</v>
      </c>
      <c r="B219">
        <v>99</v>
      </c>
      <c r="C219" t="s">
        <v>494</v>
      </c>
      <c r="D219" t="s">
        <v>18</v>
      </c>
      <c r="E219" s="1">
        <v>44715</v>
      </c>
      <c r="F219">
        <v>205</v>
      </c>
      <c r="G219" t="s">
        <v>495</v>
      </c>
      <c r="H219" t="s">
        <v>28</v>
      </c>
      <c r="I219" t="s">
        <v>496</v>
      </c>
      <c r="J219" t="str">
        <f>VLOOKUP($E219,Table1[#All],2,FALSE)</f>
        <v>6'3"</v>
      </c>
      <c r="K219">
        <f>VLOOKUP($E219,Table1[#All],3,FALSE)</f>
        <v>75</v>
      </c>
    </row>
    <row r="220" spans="1:11" x14ac:dyDescent="0.25">
      <c r="A220" t="s">
        <v>468</v>
      </c>
      <c r="B220">
        <v>99</v>
      </c>
      <c r="C220" t="s">
        <v>497</v>
      </c>
      <c r="D220" t="s">
        <v>13</v>
      </c>
      <c r="E220" s="1">
        <v>44717</v>
      </c>
      <c r="F220">
        <v>220</v>
      </c>
      <c r="G220" t="s">
        <v>498</v>
      </c>
      <c r="H220" t="s">
        <v>51</v>
      </c>
      <c r="I220" t="s">
        <v>499</v>
      </c>
      <c r="J220" t="str">
        <f>VLOOKUP($E220,Table1[#All],2,FALSE)</f>
        <v>6'5"</v>
      </c>
      <c r="K220">
        <f>VLOOKUP($E220,Table1[#All],3,FALSE)</f>
        <v>77</v>
      </c>
    </row>
    <row r="221" spans="1:11" x14ac:dyDescent="0.25">
      <c r="A221" t="s">
        <v>468</v>
      </c>
      <c r="B221">
        <v>99</v>
      </c>
      <c r="C221" t="s">
        <v>500</v>
      </c>
      <c r="D221" t="s">
        <v>13</v>
      </c>
      <c r="E221" s="1">
        <v>44691</v>
      </c>
      <c r="F221">
        <v>205</v>
      </c>
      <c r="G221" t="s">
        <v>104</v>
      </c>
      <c r="H221" t="s">
        <v>55</v>
      </c>
      <c r="I221" t="s">
        <v>501</v>
      </c>
      <c r="J221" t="str">
        <f>VLOOKUP($E221,Table1[#All],2,FALSE)</f>
        <v>5'10"</v>
      </c>
      <c r="K221">
        <f>VLOOKUP($E221,Table1[#All],3,FALSE)</f>
        <v>70</v>
      </c>
    </row>
    <row r="222" spans="1:11" x14ac:dyDescent="0.25">
      <c r="A222" t="s">
        <v>468</v>
      </c>
      <c r="B222">
        <v>99</v>
      </c>
      <c r="C222" t="s">
        <v>502</v>
      </c>
      <c r="D222" t="s">
        <v>13</v>
      </c>
      <c r="E222" s="1">
        <v>44714</v>
      </c>
      <c r="F222">
        <v>210</v>
      </c>
      <c r="G222" t="s">
        <v>104</v>
      </c>
      <c r="H222" t="s">
        <v>15</v>
      </c>
      <c r="I222" t="s">
        <v>503</v>
      </c>
      <c r="J222" t="str">
        <f>VLOOKUP($E222,Table1[#All],2,FALSE)</f>
        <v>6'2"</v>
      </c>
      <c r="K222">
        <f>VLOOKUP($E222,Table1[#All],3,FALSE)</f>
        <v>74</v>
      </c>
    </row>
    <row r="223" spans="1:11" x14ac:dyDescent="0.25">
      <c r="A223" t="s">
        <v>468</v>
      </c>
      <c r="B223">
        <v>99</v>
      </c>
      <c r="C223" t="s">
        <v>504</v>
      </c>
      <c r="D223" t="s">
        <v>26</v>
      </c>
      <c r="E223" s="1">
        <v>44713</v>
      </c>
      <c r="F223">
        <v>170</v>
      </c>
      <c r="G223" t="s">
        <v>505</v>
      </c>
      <c r="H223" t="s">
        <v>44</v>
      </c>
      <c r="I223" t="s">
        <v>506</v>
      </c>
      <c r="J223" t="str">
        <f>VLOOKUP($E223,Table1[#All],2,FALSE)</f>
        <v>6'1"</v>
      </c>
      <c r="K223">
        <f>VLOOKUP($E223,Table1[#All],3,FALSE)</f>
        <v>73</v>
      </c>
    </row>
    <row r="224" spans="1:11" x14ac:dyDescent="0.25">
      <c r="A224" t="s">
        <v>468</v>
      </c>
      <c r="B224">
        <v>99</v>
      </c>
      <c r="C224" t="s">
        <v>507</v>
      </c>
      <c r="D224" t="s">
        <v>13</v>
      </c>
      <c r="E224" s="1">
        <v>44691</v>
      </c>
      <c r="F224">
        <v>175</v>
      </c>
      <c r="G224" t="s">
        <v>508</v>
      </c>
      <c r="H224" t="s">
        <v>32</v>
      </c>
      <c r="I224" t="s">
        <v>509</v>
      </c>
      <c r="J224" t="str">
        <f>VLOOKUP($E224,Table1[#All],2,FALSE)</f>
        <v>5'10"</v>
      </c>
      <c r="K224">
        <f>VLOOKUP($E224,Table1[#All],3,FALSE)</f>
        <v>70</v>
      </c>
    </row>
    <row r="225" spans="1:11" x14ac:dyDescent="0.25">
      <c r="A225" t="s">
        <v>468</v>
      </c>
      <c r="B225">
        <v>99</v>
      </c>
      <c r="C225" t="s">
        <v>510</v>
      </c>
      <c r="D225" t="s">
        <v>39</v>
      </c>
      <c r="E225" s="1">
        <v>44691</v>
      </c>
      <c r="F225">
        <v>185</v>
      </c>
      <c r="G225" t="s">
        <v>511</v>
      </c>
      <c r="H225" t="s">
        <v>20</v>
      </c>
      <c r="I225" t="s">
        <v>512</v>
      </c>
      <c r="J225" t="str">
        <f>VLOOKUP($E225,Table1[#All],2,FALSE)</f>
        <v>5'10"</v>
      </c>
      <c r="K225">
        <f>VLOOKUP($E225,Table1[#All],3,FALSE)</f>
        <v>70</v>
      </c>
    </row>
    <row r="226" spans="1:11" x14ac:dyDescent="0.25">
      <c r="A226" t="s">
        <v>468</v>
      </c>
      <c r="B226">
        <v>99</v>
      </c>
      <c r="C226" t="s">
        <v>513</v>
      </c>
      <c r="D226" t="s">
        <v>39</v>
      </c>
      <c r="E226" s="1">
        <v>44716</v>
      </c>
      <c r="F226">
        <v>215</v>
      </c>
      <c r="G226" t="s">
        <v>514</v>
      </c>
      <c r="H226" t="s">
        <v>55</v>
      </c>
      <c r="I226" t="s">
        <v>515</v>
      </c>
      <c r="J226" t="str">
        <f>VLOOKUP($E226,Table1[#All],2,FALSE)</f>
        <v>6'4"</v>
      </c>
      <c r="K226">
        <f>VLOOKUP($E226,Table1[#All],3,FALSE)</f>
        <v>76</v>
      </c>
    </row>
    <row r="227" spans="1:11" x14ac:dyDescent="0.25">
      <c r="A227" t="s">
        <v>468</v>
      </c>
      <c r="B227">
        <v>99</v>
      </c>
      <c r="C227" t="s">
        <v>516</v>
      </c>
      <c r="D227" t="s">
        <v>13</v>
      </c>
      <c r="E227" s="1">
        <v>44715</v>
      </c>
      <c r="F227">
        <v>190</v>
      </c>
      <c r="G227" t="s">
        <v>517</v>
      </c>
      <c r="H227" t="s">
        <v>44</v>
      </c>
      <c r="I227" t="s">
        <v>518</v>
      </c>
      <c r="J227" t="str">
        <f>VLOOKUP($E227,Table1[#All],2,FALSE)</f>
        <v>6'3"</v>
      </c>
      <c r="K227">
        <f>VLOOKUP($E227,Table1[#All],3,FALSE)</f>
        <v>75</v>
      </c>
    </row>
    <row r="228" spans="1:11" x14ac:dyDescent="0.25">
      <c r="A228" t="s">
        <v>468</v>
      </c>
      <c r="B228">
        <v>99</v>
      </c>
      <c r="C228" t="s">
        <v>519</v>
      </c>
      <c r="D228" t="s">
        <v>13</v>
      </c>
      <c r="E228" s="1">
        <v>44714</v>
      </c>
      <c r="F228">
        <v>190</v>
      </c>
      <c r="G228" t="s">
        <v>520</v>
      </c>
      <c r="H228" t="s">
        <v>20</v>
      </c>
      <c r="I228" t="s">
        <v>471</v>
      </c>
      <c r="J228" t="str">
        <f>VLOOKUP($E228,Table1[#All],2,FALSE)</f>
        <v>6'2"</v>
      </c>
      <c r="K228">
        <f>VLOOKUP($E228,Table1[#All],3,FALSE)</f>
        <v>74</v>
      </c>
    </row>
    <row r="229" spans="1:11" x14ac:dyDescent="0.25">
      <c r="A229" t="s">
        <v>468</v>
      </c>
      <c r="B229">
        <v>99</v>
      </c>
      <c r="C229" t="s">
        <v>519</v>
      </c>
      <c r="D229" t="s">
        <v>13</v>
      </c>
      <c r="E229" s="1">
        <v>44714</v>
      </c>
      <c r="F229">
        <v>190</v>
      </c>
      <c r="G229" t="s">
        <v>520</v>
      </c>
      <c r="H229" t="s">
        <v>20</v>
      </c>
      <c r="I229" t="s">
        <v>471</v>
      </c>
      <c r="J229" t="str">
        <f>VLOOKUP($E229,Table1[#All],2,FALSE)</f>
        <v>6'2"</v>
      </c>
      <c r="K229">
        <f>VLOOKUP($E229,Table1[#All],3,FALSE)</f>
        <v>74</v>
      </c>
    </row>
    <row r="230" spans="1:11" x14ac:dyDescent="0.25">
      <c r="A230" t="s">
        <v>468</v>
      </c>
      <c r="B230" t="s">
        <v>73</v>
      </c>
      <c r="J230" t="e">
        <f>VLOOKUP($E230,Table1[#All],2,FALSE)</f>
        <v>#N/A</v>
      </c>
      <c r="K230" t="e">
        <f>VLOOKUP($E230,Table1[#All],3,FALSE)</f>
        <v>#N/A</v>
      </c>
    </row>
    <row r="231" spans="1:11" x14ac:dyDescent="0.25">
      <c r="A231" t="s">
        <v>468</v>
      </c>
      <c r="B231" t="s">
        <v>4</v>
      </c>
      <c r="C231" t="s">
        <v>5</v>
      </c>
      <c r="D231" t="s">
        <v>6</v>
      </c>
      <c r="E231" t="s">
        <v>7</v>
      </c>
      <c r="F231" t="s">
        <v>8</v>
      </c>
      <c r="G231" t="s">
        <v>9</v>
      </c>
      <c r="H231" t="s">
        <v>10</v>
      </c>
      <c r="I231" t="s">
        <v>11</v>
      </c>
      <c r="J231" t="e">
        <f>VLOOKUP($E231,Table1[#All],2,FALSE)</f>
        <v>#N/A</v>
      </c>
      <c r="K231" t="e">
        <f>VLOOKUP($E231,Table1[#All],3,FALSE)</f>
        <v>#N/A</v>
      </c>
    </row>
    <row r="232" spans="1:11" x14ac:dyDescent="0.25">
      <c r="A232" t="s">
        <v>468</v>
      </c>
      <c r="B232">
        <v>99</v>
      </c>
      <c r="C232" t="s">
        <v>521</v>
      </c>
      <c r="D232" t="s">
        <v>35</v>
      </c>
      <c r="E232" s="1">
        <v>44714</v>
      </c>
      <c r="F232">
        <v>205</v>
      </c>
      <c r="G232" t="s">
        <v>522</v>
      </c>
      <c r="H232" t="s">
        <v>44</v>
      </c>
      <c r="I232" t="s">
        <v>523</v>
      </c>
      <c r="J232" t="str">
        <f>VLOOKUP($E232,Table1[#All],2,FALSE)</f>
        <v>6'2"</v>
      </c>
      <c r="K232">
        <f>VLOOKUP($E232,Table1[#All],3,FALSE)</f>
        <v>74</v>
      </c>
    </row>
    <row r="233" spans="1:11" x14ac:dyDescent="0.25">
      <c r="A233" t="s">
        <v>468</v>
      </c>
      <c r="B233">
        <v>99</v>
      </c>
      <c r="C233" t="s">
        <v>524</v>
      </c>
      <c r="D233" t="s">
        <v>13</v>
      </c>
      <c r="E233" s="1">
        <v>44690</v>
      </c>
      <c r="F233">
        <v>165</v>
      </c>
      <c r="G233" t="s">
        <v>525</v>
      </c>
      <c r="H233" t="s">
        <v>28</v>
      </c>
      <c r="I233" t="s">
        <v>526</v>
      </c>
      <c r="J233" t="str">
        <f>VLOOKUP($E233,Table1[#All],2,FALSE)</f>
        <v>5'9"</v>
      </c>
      <c r="K233">
        <f>VLOOKUP($E233,Table1[#All],3,FALSE)</f>
        <v>69</v>
      </c>
    </row>
    <row r="234" spans="1:11" x14ac:dyDescent="0.25">
      <c r="A234" t="s">
        <v>468</v>
      </c>
      <c r="B234">
        <v>99</v>
      </c>
      <c r="C234" t="s">
        <v>527</v>
      </c>
      <c r="D234" t="s">
        <v>35</v>
      </c>
      <c r="E234" s="1">
        <v>44716</v>
      </c>
      <c r="F234">
        <v>240</v>
      </c>
      <c r="G234" t="s">
        <v>528</v>
      </c>
      <c r="H234" t="s">
        <v>44</v>
      </c>
      <c r="I234" t="s">
        <v>529</v>
      </c>
      <c r="J234" t="str">
        <f>VLOOKUP($E234,Table1[#All],2,FALSE)</f>
        <v>6'4"</v>
      </c>
      <c r="K234">
        <f>VLOOKUP($E234,Table1[#All],3,FALSE)</f>
        <v>76</v>
      </c>
    </row>
    <row r="235" spans="1:11" x14ac:dyDescent="0.25">
      <c r="A235" t="s">
        <v>468</v>
      </c>
      <c r="B235">
        <v>99</v>
      </c>
      <c r="C235" t="s">
        <v>530</v>
      </c>
      <c r="D235" t="s">
        <v>13</v>
      </c>
      <c r="E235" s="1">
        <v>44714</v>
      </c>
      <c r="F235">
        <v>210</v>
      </c>
      <c r="G235" t="s">
        <v>127</v>
      </c>
      <c r="H235" t="s">
        <v>51</v>
      </c>
      <c r="I235" t="s">
        <v>531</v>
      </c>
      <c r="J235" t="str">
        <f>VLOOKUP($E235,Table1[#All],2,FALSE)</f>
        <v>6'2"</v>
      </c>
      <c r="K235">
        <f>VLOOKUP($E235,Table1[#All],3,FALSE)</f>
        <v>74</v>
      </c>
    </row>
    <row r="236" spans="1:11" x14ac:dyDescent="0.25">
      <c r="A236" t="s">
        <v>468</v>
      </c>
      <c r="B236">
        <v>99</v>
      </c>
      <c r="C236" t="s">
        <v>532</v>
      </c>
      <c r="D236" t="s">
        <v>18</v>
      </c>
      <c r="E236" s="1">
        <v>44713</v>
      </c>
      <c r="F236">
        <v>210</v>
      </c>
      <c r="G236" t="s">
        <v>533</v>
      </c>
      <c r="H236" t="s">
        <v>44</v>
      </c>
      <c r="I236" t="s">
        <v>534</v>
      </c>
      <c r="J236" t="str">
        <f>VLOOKUP($E236,Table1[#All],2,FALSE)</f>
        <v>6'1"</v>
      </c>
      <c r="K236">
        <f>VLOOKUP($E236,Table1[#All],3,FALSE)</f>
        <v>73</v>
      </c>
    </row>
    <row r="237" spans="1:11" x14ac:dyDescent="0.25">
      <c r="A237" t="s">
        <v>468</v>
      </c>
      <c r="B237">
        <v>99</v>
      </c>
      <c r="C237" t="s">
        <v>535</v>
      </c>
      <c r="D237" t="s">
        <v>13</v>
      </c>
      <c r="E237" s="2">
        <v>36678</v>
      </c>
      <c r="F237">
        <v>215</v>
      </c>
      <c r="G237" t="s">
        <v>536</v>
      </c>
      <c r="H237" t="s">
        <v>44</v>
      </c>
      <c r="I237" t="s">
        <v>537</v>
      </c>
      <c r="J237" t="str">
        <f>VLOOKUP($E237,Table1[#All],2,FALSE)</f>
        <v>6'0"</v>
      </c>
      <c r="K237">
        <f>VLOOKUP($E237,Table1[#All],3,FALSE)</f>
        <v>72</v>
      </c>
    </row>
    <row r="238" spans="1:11" x14ac:dyDescent="0.25">
      <c r="A238" t="s">
        <v>468</v>
      </c>
      <c r="B238" t="s">
        <v>84</v>
      </c>
      <c r="J238" t="e">
        <f>VLOOKUP($E238,Table1[#All],2,FALSE)</f>
        <v>#N/A</v>
      </c>
      <c r="K238" t="e">
        <f>VLOOKUP($E238,Table1[#All],3,FALSE)</f>
        <v>#N/A</v>
      </c>
    </row>
    <row r="239" spans="1:11" x14ac:dyDescent="0.25">
      <c r="A239" t="s">
        <v>468</v>
      </c>
      <c r="B239" t="s">
        <v>4</v>
      </c>
      <c r="C239" t="s">
        <v>5</v>
      </c>
      <c r="D239" t="s">
        <v>6</v>
      </c>
      <c r="E239" t="s">
        <v>7</v>
      </c>
      <c r="F239" t="s">
        <v>8</v>
      </c>
      <c r="G239" t="s">
        <v>9</v>
      </c>
      <c r="H239" t="s">
        <v>10</v>
      </c>
      <c r="I239" t="s">
        <v>11</v>
      </c>
      <c r="J239" t="e">
        <f>VLOOKUP($E239,Table1[#All],2,FALSE)</f>
        <v>#N/A</v>
      </c>
      <c r="K239" t="e">
        <f>VLOOKUP($E239,Table1[#All],3,FALSE)</f>
        <v>#N/A</v>
      </c>
    </row>
    <row r="240" spans="1:11" x14ac:dyDescent="0.25">
      <c r="A240" t="s">
        <v>468</v>
      </c>
      <c r="B240">
        <v>99</v>
      </c>
      <c r="C240" t="s">
        <v>538</v>
      </c>
      <c r="D240" t="s">
        <v>13</v>
      </c>
      <c r="E240" s="1">
        <v>44716</v>
      </c>
      <c r="F240">
        <v>215</v>
      </c>
      <c r="G240" t="s">
        <v>505</v>
      </c>
      <c r="H240" t="s">
        <v>28</v>
      </c>
      <c r="I240" t="s">
        <v>539</v>
      </c>
      <c r="J240" t="str">
        <f>VLOOKUP($E240,Table1[#All],2,FALSE)</f>
        <v>6'4"</v>
      </c>
      <c r="K240">
        <f>VLOOKUP($E240,Table1[#All],3,FALSE)</f>
        <v>76</v>
      </c>
    </row>
    <row r="241" spans="1:11" x14ac:dyDescent="0.25">
      <c r="A241" t="s">
        <v>468</v>
      </c>
      <c r="B241">
        <v>99</v>
      </c>
      <c r="C241" t="s">
        <v>540</v>
      </c>
      <c r="D241" t="s">
        <v>18</v>
      </c>
      <c r="E241" s="2">
        <v>36678</v>
      </c>
      <c r="F241">
        <v>210</v>
      </c>
      <c r="G241" t="s">
        <v>541</v>
      </c>
      <c r="H241" t="s">
        <v>28</v>
      </c>
      <c r="I241" t="s">
        <v>542</v>
      </c>
      <c r="J241" t="str">
        <f>VLOOKUP($E241,Table1[#All],2,FALSE)</f>
        <v>6'0"</v>
      </c>
      <c r="K241">
        <f>VLOOKUP($E241,Table1[#All],3,FALSE)</f>
        <v>72</v>
      </c>
    </row>
    <row r="242" spans="1:11" x14ac:dyDescent="0.25">
      <c r="A242" t="s">
        <v>468</v>
      </c>
      <c r="B242">
        <v>99</v>
      </c>
      <c r="C242" t="s">
        <v>543</v>
      </c>
      <c r="D242" t="s">
        <v>13</v>
      </c>
      <c r="E242" s="1">
        <v>44691</v>
      </c>
      <c r="F242">
        <v>190</v>
      </c>
      <c r="G242" t="s">
        <v>544</v>
      </c>
      <c r="H242" t="s">
        <v>28</v>
      </c>
      <c r="I242" t="s">
        <v>545</v>
      </c>
      <c r="J242" t="str">
        <f>VLOOKUP($E242,Table1[#All],2,FALSE)</f>
        <v>5'10"</v>
      </c>
      <c r="K242">
        <f>VLOOKUP($E242,Table1[#All],3,FALSE)</f>
        <v>70</v>
      </c>
    </row>
    <row r="243" spans="1:11" x14ac:dyDescent="0.25">
      <c r="A243" t="s">
        <v>468</v>
      </c>
      <c r="B243">
        <v>99</v>
      </c>
      <c r="C243" t="s">
        <v>546</v>
      </c>
      <c r="D243" t="s">
        <v>13</v>
      </c>
      <c r="E243" s="1">
        <v>44713</v>
      </c>
      <c r="F243">
        <v>225</v>
      </c>
      <c r="G243" t="s">
        <v>547</v>
      </c>
      <c r="H243" t="s">
        <v>44</v>
      </c>
      <c r="I243" t="s">
        <v>548</v>
      </c>
      <c r="J243" t="str">
        <f>VLOOKUP($E243,Table1[#All],2,FALSE)</f>
        <v>6'1"</v>
      </c>
      <c r="K243">
        <f>VLOOKUP($E243,Table1[#All],3,FALSE)</f>
        <v>73</v>
      </c>
    </row>
    <row r="244" spans="1:11" x14ac:dyDescent="0.25">
      <c r="A244" t="s">
        <v>468</v>
      </c>
      <c r="B244">
        <v>99</v>
      </c>
      <c r="C244" t="s">
        <v>549</v>
      </c>
      <c r="D244" t="s">
        <v>13</v>
      </c>
      <c r="E244" s="1">
        <v>44692</v>
      </c>
      <c r="F244">
        <v>170</v>
      </c>
      <c r="G244" t="s">
        <v>14</v>
      </c>
      <c r="H244" t="s">
        <v>28</v>
      </c>
      <c r="I244" t="s">
        <v>550</v>
      </c>
      <c r="J244" t="str">
        <f>VLOOKUP($E244,Table1[#All],2,FALSE)</f>
        <v>5'11"</v>
      </c>
      <c r="K244">
        <f>VLOOKUP($E244,Table1[#All],3,FALSE)</f>
        <v>71</v>
      </c>
    </row>
    <row r="245" spans="1:11" x14ac:dyDescent="0.25">
      <c r="A245" t="s">
        <v>468</v>
      </c>
      <c r="B245">
        <v>99</v>
      </c>
      <c r="C245" t="s">
        <v>551</v>
      </c>
      <c r="D245" t="s">
        <v>13</v>
      </c>
      <c r="E245" s="1">
        <v>44713</v>
      </c>
      <c r="F245">
        <v>186</v>
      </c>
      <c r="G245" t="s">
        <v>522</v>
      </c>
      <c r="H245" t="s">
        <v>44</v>
      </c>
      <c r="I245" t="s">
        <v>552</v>
      </c>
      <c r="J245" t="str">
        <f>VLOOKUP($E245,Table1[#All],2,FALSE)</f>
        <v>6'1"</v>
      </c>
      <c r="K245">
        <f>VLOOKUP($E245,Table1[#All],3,FALSE)</f>
        <v>73</v>
      </c>
    </row>
    <row r="246" spans="1:11" x14ac:dyDescent="0.25">
      <c r="A246" t="s">
        <v>468</v>
      </c>
      <c r="B246">
        <v>99</v>
      </c>
      <c r="C246" t="s">
        <v>553</v>
      </c>
      <c r="D246" t="s">
        <v>13</v>
      </c>
      <c r="E246" s="1">
        <v>44690</v>
      </c>
      <c r="F246">
        <v>175</v>
      </c>
      <c r="G246" t="s">
        <v>520</v>
      </c>
      <c r="H246" t="s">
        <v>15</v>
      </c>
      <c r="I246" t="s">
        <v>554</v>
      </c>
      <c r="J246" t="str">
        <f>VLOOKUP($E246,Table1[#All],2,FALSE)</f>
        <v>5'9"</v>
      </c>
      <c r="K246">
        <f>VLOOKUP($E246,Table1[#All],3,FALSE)</f>
        <v>69</v>
      </c>
    </row>
    <row r="247" spans="1:11" x14ac:dyDescent="0.25">
      <c r="A247" t="s">
        <v>468</v>
      </c>
      <c r="B247">
        <v>99</v>
      </c>
      <c r="C247" t="s">
        <v>555</v>
      </c>
      <c r="D247" t="s">
        <v>13</v>
      </c>
      <c r="E247" s="1">
        <v>44692</v>
      </c>
      <c r="F247">
        <v>170</v>
      </c>
      <c r="G247" t="s">
        <v>556</v>
      </c>
      <c r="H247" t="s">
        <v>28</v>
      </c>
      <c r="I247" t="s">
        <v>557</v>
      </c>
      <c r="J247" t="str">
        <f>VLOOKUP($E247,Table1[#All],2,FALSE)</f>
        <v>5'11"</v>
      </c>
      <c r="K247">
        <f>VLOOKUP($E247,Table1[#All],3,FALSE)</f>
        <v>71</v>
      </c>
    </row>
    <row r="248" spans="1:11" x14ac:dyDescent="0.25">
      <c r="A248" t="s">
        <v>468</v>
      </c>
      <c r="B248">
        <v>99</v>
      </c>
      <c r="C248" t="s">
        <v>558</v>
      </c>
      <c r="D248" t="s">
        <v>18</v>
      </c>
      <c r="E248" s="1">
        <v>44692</v>
      </c>
      <c r="F248">
        <v>180</v>
      </c>
      <c r="G248" t="s">
        <v>522</v>
      </c>
      <c r="H248" t="s">
        <v>44</v>
      </c>
      <c r="I248" t="s">
        <v>559</v>
      </c>
      <c r="J248" t="str">
        <f>VLOOKUP($E248,Table1[#All],2,FALSE)</f>
        <v>5'11"</v>
      </c>
      <c r="K248">
        <f>VLOOKUP($E248,Table1[#All],3,FALSE)</f>
        <v>71</v>
      </c>
    </row>
    <row r="249" spans="1:11" x14ac:dyDescent="0.25">
      <c r="A249" t="s">
        <v>468</v>
      </c>
      <c r="B249">
        <v>99</v>
      </c>
      <c r="C249" t="s">
        <v>560</v>
      </c>
      <c r="D249" t="s">
        <v>35</v>
      </c>
      <c r="E249" s="1">
        <v>44717</v>
      </c>
      <c r="F249">
        <v>235</v>
      </c>
      <c r="G249" t="s">
        <v>536</v>
      </c>
      <c r="H249" t="s">
        <v>51</v>
      </c>
      <c r="I249" t="s">
        <v>561</v>
      </c>
      <c r="J249" t="str">
        <f>VLOOKUP($E249,Table1[#All],2,FALSE)</f>
        <v>6'5"</v>
      </c>
      <c r="K249">
        <f>VLOOKUP($E249,Table1[#All],3,FALSE)</f>
        <v>77</v>
      </c>
    </row>
    <row r="250" spans="1:11" x14ac:dyDescent="0.25">
      <c r="A250" t="s">
        <v>468</v>
      </c>
      <c r="B250" t="s">
        <v>117</v>
      </c>
      <c r="J250" t="e">
        <f>VLOOKUP($E250,Table1[#All],2,FALSE)</f>
        <v>#N/A</v>
      </c>
      <c r="K250" t="e">
        <f>VLOOKUP($E250,Table1[#All],3,FALSE)</f>
        <v>#N/A</v>
      </c>
    </row>
    <row r="251" spans="1:11" x14ac:dyDescent="0.25">
      <c r="A251" t="s">
        <v>468</v>
      </c>
      <c r="B251" t="s">
        <v>4</v>
      </c>
      <c r="C251" t="s">
        <v>5</v>
      </c>
      <c r="D251" t="s">
        <v>6</v>
      </c>
      <c r="E251" t="s">
        <v>7</v>
      </c>
      <c r="F251" t="s">
        <v>8</v>
      </c>
      <c r="G251" t="s">
        <v>9</v>
      </c>
      <c r="H251" t="s">
        <v>10</v>
      </c>
      <c r="I251" t="s">
        <v>11</v>
      </c>
      <c r="J251" t="e">
        <f>VLOOKUP($E251,Table1[#All],2,FALSE)</f>
        <v>#N/A</v>
      </c>
      <c r="K251" t="e">
        <f>VLOOKUP($E251,Table1[#All],3,FALSE)</f>
        <v>#N/A</v>
      </c>
    </row>
    <row r="252" spans="1:11" x14ac:dyDescent="0.25">
      <c r="A252" t="s">
        <v>468</v>
      </c>
      <c r="B252">
        <v>99</v>
      </c>
      <c r="C252" t="s">
        <v>562</v>
      </c>
      <c r="D252" t="s">
        <v>13</v>
      </c>
      <c r="E252" s="1">
        <v>44691</v>
      </c>
      <c r="F252">
        <v>215</v>
      </c>
      <c r="G252" t="s">
        <v>563</v>
      </c>
      <c r="H252" t="s">
        <v>44</v>
      </c>
      <c r="I252" t="s">
        <v>564</v>
      </c>
      <c r="J252" t="str">
        <f>VLOOKUP($E252,Table1[#All],2,FALSE)</f>
        <v>5'10"</v>
      </c>
      <c r="K252">
        <f>VLOOKUP($E252,Table1[#All],3,FALSE)</f>
        <v>70</v>
      </c>
    </row>
    <row r="253" spans="1:11" x14ac:dyDescent="0.25">
      <c r="A253" t="s">
        <v>468</v>
      </c>
      <c r="B253">
        <v>99</v>
      </c>
      <c r="C253" t="s">
        <v>565</v>
      </c>
      <c r="D253" t="s">
        <v>13</v>
      </c>
      <c r="E253" s="1">
        <v>44713</v>
      </c>
      <c r="F253">
        <v>180</v>
      </c>
      <c r="G253" t="s">
        <v>566</v>
      </c>
      <c r="H253" t="s">
        <v>44</v>
      </c>
      <c r="I253" t="s">
        <v>554</v>
      </c>
      <c r="J253" t="str">
        <f>VLOOKUP($E253,Table1[#All],2,FALSE)</f>
        <v>6'1"</v>
      </c>
      <c r="K253">
        <f>VLOOKUP($E253,Table1[#All],3,FALSE)</f>
        <v>73</v>
      </c>
    </row>
    <row r="254" spans="1:11" x14ac:dyDescent="0.25">
      <c r="A254" t="s">
        <v>468</v>
      </c>
      <c r="B254">
        <v>99</v>
      </c>
      <c r="C254" t="s">
        <v>567</v>
      </c>
      <c r="D254" t="s">
        <v>18</v>
      </c>
      <c r="E254" s="1">
        <v>44714</v>
      </c>
      <c r="F254">
        <v>185</v>
      </c>
      <c r="G254" t="s">
        <v>495</v>
      </c>
      <c r="H254" t="s">
        <v>44</v>
      </c>
      <c r="I254" t="s">
        <v>568</v>
      </c>
      <c r="J254" t="str">
        <f>VLOOKUP($E254,Table1[#All],2,FALSE)</f>
        <v>6'2"</v>
      </c>
      <c r="K254">
        <f>VLOOKUP($E254,Table1[#All],3,FALSE)</f>
        <v>74</v>
      </c>
    </row>
    <row r="255" spans="1:11" x14ac:dyDescent="0.25">
      <c r="A255" t="s">
        <v>468</v>
      </c>
      <c r="B255">
        <v>99</v>
      </c>
      <c r="C255" t="s">
        <v>569</v>
      </c>
      <c r="D255" t="s">
        <v>13</v>
      </c>
      <c r="E255" s="1">
        <v>44713</v>
      </c>
      <c r="F255">
        <v>185</v>
      </c>
      <c r="G255" t="s">
        <v>476</v>
      </c>
      <c r="H255" t="s">
        <v>44</v>
      </c>
      <c r="I255" t="s">
        <v>570</v>
      </c>
      <c r="J255" t="str">
        <f>VLOOKUP($E255,Table1[#All],2,FALSE)</f>
        <v>6'1"</v>
      </c>
      <c r="K255">
        <f>VLOOKUP($E255,Table1[#All],3,FALSE)</f>
        <v>73</v>
      </c>
    </row>
    <row r="256" spans="1:11" x14ac:dyDescent="0.25">
      <c r="A256" t="s">
        <v>468</v>
      </c>
      <c r="B256">
        <v>99</v>
      </c>
      <c r="C256" t="s">
        <v>571</v>
      </c>
      <c r="D256" t="s">
        <v>13</v>
      </c>
      <c r="E256" s="1">
        <v>44714</v>
      </c>
      <c r="F256">
        <v>210</v>
      </c>
      <c r="G256" t="s">
        <v>536</v>
      </c>
      <c r="H256" t="s">
        <v>44</v>
      </c>
      <c r="I256" t="s">
        <v>572</v>
      </c>
      <c r="J256" t="str">
        <f>VLOOKUP($E256,Table1[#All],2,FALSE)</f>
        <v>6'2"</v>
      </c>
      <c r="K256">
        <f>VLOOKUP($E256,Table1[#All],3,FALSE)</f>
        <v>74</v>
      </c>
    </row>
    <row r="257" spans="1:11" x14ac:dyDescent="0.25">
      <c r="A257" t="s">
        <v>468</v>
      </c>
      <c r="B257">
        <v>99</v>
      </c>
      <c r="C257" t="s">
        <v>573</v>
      </c>
      <c r="D257" t="s">
        <v>35</v>
      </c>
      <c r="E257" s="2">
        <v>36678</v>
      </c>
      <c r="F257">
        <v>185</v>
      </c>
      <c r="G257" t="s">
        <v>556</v>
      </c>
      <c r="H257" t="s">
        <v>32</v>
      </c>
      <c r="I257" t="s">
        <v>352</v>
      </c>
      <c r="J257" t="str">
        <f>VLOOKUP($E257,Table1[#All],2,FALSE)</f>
        <v>6'0"</v>
      </c>
      <c r="K257">
        <f>VLOOKUP($E257,Table1[#All],3,FALSE)</f>
        <v>72</v>
      </c>
    </row>
    <row r="258" spans="1:11" x14ac:dyDescent="0.25">
      <c r="A258" t="s">
        <v>468</v>
      </c>
      <c r="B258">
        <v>99</v>
      </c>
      <c r="C258" t="s">
        <v>574</v>
      </c>
      <c r="D258" t="s">
        <v>39</v>
      </c>
      <c r="E258" s="1">
        <v>44690</v>
      </c>
      <c r="F258">
        <v>172</v>
      </c>
      <c r="G258" t="s">
        <v>563</v>
      </c>
      <c r="H258" t="s">
        <v>44</v>
      </c>
      <c r="I258" t="s">
        <v>575</v>
      </c>
      <c r="J258" t="str">
        <f>VLOOKUP($E258,Table1[#All],2,FALSE)</f>
        <v>5'9"</v>
      </c>
      <c r="K258">
        <f>VLOOKUP($E258,Table1[#All],3,FALSE)</f>
        <v>69</v>
      </c>
    </row>
    <row r="259" spans="1:11" x14ac:dyDescent="0.25">
      <c r="A259" t="s">
        <v>576</v>
      </c>
      <c r="B259" t="s">
        <v>3</v>
      </c>
      <c r="J259" t="e">
        <f>VLOOKUP($E259,Table1[#All],2,FALSE)</f>
        <v>#N/A</v>
      </c>
      <c r="K259" t="e">
        <f>VLOOKUP($E259,Table1[#All],3,FALSE)</f>
        <v>#N/A</v>
      </c>
    </row>
    <row r="260" spans="1:11" x14ac:dyDescent="0.25">
      <c r="A260" t="s">
        <v>576</v>
      </c>
      <c r="B260" t="s">
        <v>4</v>
      </c>
      <c r="C260" t="s">
        <v>5</v>
      </c>
      <c r="D260" t="s">
        <v>6</v>
      </c>
      <c r="E260" t="s">
        <v>7</v>
      </c>
      <c r="F260" t="s">
        <v>8</v>
      </c>
      <c r="G260" t="s">
        <v>9</v>
      </c>
      <c r="H260" t="s">
        <v>10</v>
      </c>
      <c r="I260" t="s">
        <v>11</v>
      </c>
      <c r="J260" t="e">
        <f>VLOOKUP($E260,Table1[#All],2,FALSE)</f>
        <v>#N/A</v>
      </c>
      <c r="K260" t="e">
        <f>VLOOKUP($E260,Table1[#All],3,FALSE)</f>
        <v>#N/A</v>
      </c>
    </row>
    <row r="261" spans="1:11" x14ac:dyDescent="0.25">
      <c r="A261" t="s">
        <v>576</v>
      </c>
      <c r="B261">
        <v>99</v>
      </c>
      <c r="C261" t="s">
        <v>577</v>
      </c>
      <c r="D261" t="s">
        <v>13</v>
      </c>
      <c r="E261" s="1">
        <v>44691</v>
      </c>
      <c r="F261">
        <v>190</v>
      </c>
      <c r="G261" t="s">
        <v>578</v>
      </c>
      <c r="H261" t="s">
        <v>44</v>
      </c>
      <c r="I261" t="s">
        <v>579</v>
      </c>
      <c r="J261" t="str">
        <f>VLOOKUP($E261,Table1[#All],2,FALSE)</f>
        <v>5'10"</v>
      </c>
      <c r="K261">
        <f>VLOOKUP($E261,Table1[#All],3,FALSE)</f>
        <v>70</v>
      </c>
    </row>
    <row r="262" spans="1:11" x14ac:dyDescent="0.25">
      <c r="A262" t="s">
        <v>576</v>
      </c>
      <c r="B262">
        <v>99</v>
      </c>
      <c r="C262" t="s">
        <v>580</v>
      </c>
      <c r="D262" t="s">
        <v>13</v>
      </c>
      <c r="E262" s="1">
        <v>44714</v>
      </c>
      <c r="F262">
        <v>170</v>
      </c>
      <c r="G262" t="s">
        <v>581</v>
      </c>
      <c r="H262" t="s">
        <v>28</v>
      </c>
      <c r="I262" t="s">
        <v>582</v>
      </c>
      <c r="J262" t="str">
        <f>VLOOKUP($E262,Table1[#All],2,FALSE)</f>
        <v>6'2"</v>
      </c>
      <c r="K262">
        <f>VLOOKUP($E262,Table1[#All],3,FALSE)</f>
        <v>74</v>
      </c>
    </row>
    <row r="263" spans="1:11" x14ac:dyDescent="0.25">
      <c r="A263" t="s">
        <v>576</v>
      </c>
      <c r="B263">
        <v>99</v>
      </c>
      <c r="C263" t="s">
        <v>583</v>
      </c>
      <c r="D263" t="s">
        <v>584</v>
      </c>
      <c r="E263" s="1">
        <v>44692</v>
      </c>
      <c r="F263">
        <v>175</v>
      </c>
      <c r="G263" t="s">
        <v>585</v>
      </c>
      <c r="H263" t="s">
        <v>28</v>
      </c>
      <c r="I263" t="s">
        <v>586</v>
      </c>
      <c r="J263" t="str">
        <f>VLOOKUP($E263,Table1[#All],2,FALSE)</f>
        <v>5'11"</v>
      </c>
      <c r="K263">
        <f>VLOOKUP($E263,Table1[#All],3,FALSE)</f>
        <v>71</v>
      </c>
    </row>
    <row r="264" spans="1:11" x14ac:dyDescent="0.25">
      <c r="A264" t="s">
        <v>576</v>
      </c>
      <c r="B264">
        <v>99</v>
      </c>
      <c r="C264" t="s">
        <v>587</v>
      </c>
      <c r="D264" t="s">
        <v>13</v>
      </c>
      <c r="E264" s="1">
        <v>44714</v>
      </c>
      <c r="F264">
        <v>205</v>
      </c>
      <c r="G264" t="s">
        <v>588</v>
      </c>
      <c r="H264" t="s">
        <v>20</v>
      </c>
      <c r="I264" t="s">
        <v>589</v>
      </c>
      <c r="J264" t="str">
        <f>VLOOKUP($E264,Table1[#All],2,FALSE)</f>
        <v>6'2"</v>
      </c>
      <c r="K264">
        <f>VLOOKUP($E264,Table1[#All],3,FALSE)</f>
        <v>74</v>
      </c>
    </row>
    <row r="265" spans="1:11" x14ac:dyDescent="0.25">
      <c r="A265" t="s">
        <v>576</v>
      </c>
      <c r="B265">
        <v>99</v>
      </c>
      <c r="C265" t="s">
        <v>587</v>
      </c>
      <c r="D265" t="s">
        <v>13</v>
      </c>
      <c r="E265" s="1">
        <v>44714</v>
      </c>
      <c r="F265">
        <v>205</v>
      </c>
      <c r="G265" t="s">
        <v>588</v>
      </c>
      <c r="H265" t="s">
        <v>20</v>
      </c>
      <c r="I265" t="s">
        <v>590</v>
      </c>
      <c r="J265" t="str">
        <f>VLOOKUP($E265,Table1[#All],2,FALSE)</f>
        <v>6'2"</v>
      </c>
      <c r="K265">
        <f>VLOOKUP($E265,Table1[#All],3,FALSE)</f>
        <v>74</v>
      </c>
    </row>
    <row r="266" spans="1:11" x14ac:dyDescent="0.25">
      <c r="A266" t="s">
        <v>576</v>
      </c>
      <c r="B266">
        <v>99</v>
      </c>
      <c r="C266" t="s">
        <v>591</v>
      </c>
      <c r="D266" t="s">
        <v>13</v>
      </c>
      <c r="E266" s="1">
        <v>44716</v>
      </c>
      <c r="F266">
        <v>208</v>
      </c>
      <c r="G266" t="s">
        <v>528</v>
      </c>
      <c r="H266" t="s">
        <v>28</v>
      </c>
      <c r="I266" t="s">
        <v>111</v>
      </c>
      <c r="J266" t="str">
        <f>VLOOKUP($E266,Table1[#All],2,FALSE)</f>
        <v>6'4"</v>
      </c>
      <c r="K266">
        <f>VLOOKUP($E266,Table1[#All],3,FALSE)</f>
        <v>76</v>
      </c>
    </row>
    <row r="267" spans="1:11" x14ac:dyDescent="0.25">
      <c r="A267" t="s">
        <v>576</v>
      </c>
      <c r="B267">
        <v>99</v>
      </c>
      <c r="C267" t="s">
        <v>592</v>
      </c>
      <c r="D267" t="s">
        <v>13</v>
      </c>
      <c r="E267" s="1">
        <v>44716</v>
      </c>
      <c r="F267">
        <v>215</v>
      </c>
      <c r="G267" t="s">
        <v>581</v>
      </c>
      <c r="H267" t="s">
        <v>51</v>
      </c>
      <c r="I267" t="s">
        <v>593</v>
      </c>
      <c r="J267" t="str">
        <f>VLOOKUP($E267,Table1[#All],2,FALSE)</f>
        <v>6'4"</v>
      </c>
      <c r="K267">
        <f>VLOOKUP($E267,Table1[#All],3,FALSE)</f>
        <v>76</v>
      </c>
    </row>
    <row r="268" spans="1:11" x14ac:dyDescent="0.25">
      <c r="A268" t="s">
        <v>576</v>
      </c>
      <c r="B268">
        <v>99</v>
      </c>
      <c r="C268" t="s">
        <v>594</v>
      </c>
      <c r="D268" t="s">
        <v>39</v>
      </c>
      <c r="E268" s="1">
        <v>44713</v>
      </c>
      <c r="F268">
        <v>185</v>
      </c>
      <c r="G268" t="s">
        <v>211</v>
      </c>
      <c r="H268" t="s">
        <v>44</v>
      </c>
      <c r="I268" t="s">
        <v>595</v>
      </c>
      <c r="J268" t="str">
        <f>VLOOKUP($E268,Table1[#All],2,FALSE)</f>
        <v>6'1"</v>
      </c>
      <c r="K268">
        <f>VLOOKUP($E268,Table1[#All],3,FALSE)</f>
        <v>73</v>
      </c>
    </row>
    <row r="269" spans="1:11" x14ac:dyDescent="0.25">
      <c r="A269" t="s">
        <v>576</v>
      </c>
      <c r="B269">
        <v>99</v>
      </c>
      <c r="C269" t="s">
        <v>596</v>
      </c>
      <c r="D269" t="s">
        <v>13</v>
      </c>
      <c r="E269" s="1">
        <v>44714</v>
      </c>
      <c r="F269">
        <v>175</v>
      </c>
      <c r="G269" t="s">
        <v>597</v>
      </c>
      <c r="H269" t="s">
        <v>28</v>
      </c>
      <c r="I269" t="s">
        <v>598</v>
      </c>
      <c r="J269" t="str">
        <f>VLOOKUP($E269,Table1[#All],2,FALSE)</f>
        <v>6'2"</v>
      </c>
      <c r="K269">
        <f>VLOOKUP($E269,Table1[#All],3,FALSE)</f>
        <v>74</v>
      </c>
    </row>
    <row r="270" spans="1:11" x14ac:dyDescent="0.25">
      <c r="A270" t="s">
        <v>576</v>
      </c>
      <c r="B270">
        <v>99</v>
      </c>
      <c r="C270" t="s">
        <v>599</v>
      </c>
      <c r="D270" t="s">
        <v>18</v>
      </c>
      <c r="E270" s="1">
        <v>44715</v>
      </c>
      <c r="F270">
        <v>220</v>
      </c>
      <c r="G270" t="s">
        <v>600</v>
      </c>
      <c r="H270" t="s">
        <v>32</v>
      </c>
      <c r="I270" t="s">
        <v>601</v>
      </c>
      <c r="J270" t="str">
        <f>VLOOKUP($E270,Table1[#All],2,FALSE)</f>
        <v>6'3"</v>
      </c>
      <c r="K270">
        <f>VLOOKUP($E270,Table1[#All],3,FALSE)</f>
        <v>75</v>
      </c>
    </row>
    <row r="271" spans="1:11" x14ac:dyDescent="0.25">
      <c r="A271" t="s">
        <v>576</v>
      </c>
      <c r="B271">
        <v>99</v>
      </c>
      <c r="C271" t="s">
        <v>602</v>
      </c>
      <c r="D271" t="s">
        <v>13</v>
      </c>
      <c r="E271" s="2">
        <v>36678</v>
      </c>
      <c r="F271">
        <v>202</v>
      </c>
      <c r="G271" t="s">
        <v>603</v>
      </c>
      <c r="H271" t="s">
        <v>44</v>
      </c>
      <c r="I271" t="s">
        <v>604</v>
      </c>
      <c r="J271" t="str">
        <f>VLOOKUP($E271,Table1[#All],2,FALSE)</f>
        <v>6'0"</v>
      </c>
      <c r="K271">
        <f>VLOOKUP($E271,Table1[#All],3,FALSE)</f>
        <v>72</v>
      </c>
    </row>
    <row r="272" spans="1:11" x14ac:dyDescent="0.25">
      <c r="A272" t="s">
        <v>576</v>
      </c>
      <c r="B272">
        <v>99</v>
      </c>
      <c r="C272" t="s">
        <v>605</v>
      </c>
      <c r="D272" t="s">
        <v>13</v>
      </c>
      <c r="E272" s="1">
        <v>44713</v>
      </c>
      <c r="F272">
        <v>225</v>
      </c>
      <c r="G272" t="s">
        <v>495</v>
      </c>
      <c r="H272" t="s">
        <v>44</v>
      </c>
      <c r="I272" t="s">
        <v>606</v>
      </c>
      <c r="J272" t="str">
        <f>VLOOKUP($E272,Table1[#All],2,FALSE)</f>
        <v>6'1"</v>
      </c>
      <c r="K272">
        <f>VLOOKUP($E272,Table1[#All],3,FALSE)</f>
        <v>73</v>
      </c>
    </row>
    <row r="273" spans="1:11" x14ac:dyDescent="0.25">
      <c r="A273" t="s">
        <v>576</v>
      </c>
      <c r="B273">
        <v>99</v>
      </c>
      <c r="C273" t="s">
        <v>607</v>
      </c>
      <c r="D273" t="s">
        <v>13</v>
      </c>
      <c r="E273" s="1">
        <v>44713</v>
      </c>
      <c r="F273">
        <v>225</v>
      </c>
      <c r="G273" t="s">
        <v>600</v>
      </c>
      <c r="H273" t="s">
        <v>51</v>
      </c>
      <c r="I273" t="s">
        <v>41</v>
      </c>
      <c r="J273" t="str">
        <f>VLOOKUP($E273,Table1[#All],2,FALSE)</f>
        <v>6'1"</v>
      </c>
      <c r="K273">
        <f>VLOOKUP($E273,Table1[#All],3,FALSE)</f>
        <v>73</v>
      </c>
    </row>
    <row r="274" spans="1:11" x14ac:dyDescent="0.25">
      <c r="A274" t="s">
        <v>576</v>
      </c>
      <c r="B274">
        <v>99</v>
      </c>
      <c r="C274" t="s">
        <v>608</v>
      </c>
      <c r="D274" t="s">
        <v>13</v>
      </c>
      <c r="E274" s="1">
        <v>44715</v>
      </c>
      <c r="F274">
        <v>210</v>
      </c>
      <c r="G274" t="s">
        <v>600</v>
      </c>
      <c r="H274" t="s">
        <v>28</v>
      </c>
      <c r="I274" t="s">
        <v>609</v>
      </c>
      <c r="J274" t="str">
        <f>VLOOKUP($E274,Table1[#All],2,FALSE)</f>
        <v>6'3"</v>
      </c>
      <c r="K274">
        <f>VLOOKUP($E274,Table1[#All],3,FALSE)</f>
        <v>75</v>
      </c>
    </row>
    <row r="275" spans="1:11" x14ac:dyDescent="0.25">
      <c r="A275" t="s">
        <v>576</v>
      </c>
      <c r="B275">
        <v>99</v>
      </c>
      <c r="C275" t="s">
        <v>610</v>
      </c>
      <c r="D275" t="s">
        <v>13</v>
      </c>
      <c r="E275" s="1">
        <v>44716</v>
      </c>
      <c r="F275">
        <v>250</v>
      </c>
      <c r="G275" t="s">
        <v>455</v>
      </c>
      <c r="H275" t="s">
        <v>28</v>
      </c>
      <c r="I275" t="s">
        <v>611</v>
      </c>
      <c r="J275" t="str">
        <f>VLOOKUP($E275,Table1[#All],2,FALSE)</f>
        <v>6'4"</v>
      </c>
      <c r="K275">
        <f>VLOOKUP($E275,Table1[#All],3,FALSE)</f>
        <v>76</v>
      </c>
    </row>
    <row r="276" spans="1:11" x14ac:dyDescent="0.25">
      <c r="A276" t="s">
        <v>576</v>
      </c>
      <c r="B276">
        <v>99</v>
      </c>
      <c r="C276" t="s">
        <v>612</v>
      </c>
      <c r="D276" t="s">
        <v>13</v>
      </c>
      <c r="E276" s="1">
        <v>44720</v>
      </c>
      <c r="F276">
        <v>230</v>
      </c>
      <c r="G276" t="s">
        <v>341</v>
      </c>
      <c r="H276" t="s">
        <v>28</v>
      </c>
      <c r="I276" t="s">
        <v>613</v>
      </c>
      <c r="J276" t="str">
        <f>VLOOKUP($E276,Table1[#All],2,FALSE)</f>
        <v>6'8"</v>
      </c>
      <c r="K276">
        <f>VLOOKUP($E276,Table1[#All],3,FALSE)</f>
        <v>80</v>
      </c>
    </row>
    <row r="277" spans="1:11" x14ac:dyDescent="0.25">
      <c r="A277" t="s">
        <v>576</v>
      </c>
      <c r="B277">
        <v>99</v>
      </c>
      <c r="C277" t="s">
        <v>614</v>
      </c>
      <c r="D277" t="s">
        <v>13</v>
      </c>
      <c r="E277" s="1">
        <v>44714</v>
      </c>
      <c r="F277">
        <v>175</v>
      </c>
      <c r="G277" t="s">
        <v>615</v>
      </c>
      <c r="H277" t="s">
        <v>28</v>
      </c>
      <c r="I277" t="s">
        <v>616</v>
      </c>
      <c r="J277" t="str">
        <f>VLOOKUP($E277,Table1[#All],2,FALSE)</f>
        <v>6'2"</v>
      </c>
      <c r="K277">
        <f>VLOOKUP($E277,Table1[#All],3,FALSE)</f>
        <v>74</v>
      </c>
    </row>
    <row r="278" spans="1:11" x14ac:dyDescent="0.25">
      <c r="A278" t="s">
        <v>576</v>
      </c>
      <c r="B278">
        <v>99</v>
      </c>
      <c r="C278" t="s">
        <v>617</v>
      </c>
      <c r="D278" t="s">
        <v>13</v>
      </c>
      <c r="E278" s="1">
        <v>44715</v>
      </c>
      <c r="F278">
        <v>220</v>
      </c>
      <c r="G278" t="s">
        <v>600</v>
      </c>
      <c r="H278" t="s">
        <v>15</v>
      </c>
      <c r="I278" t="s">
        <v>618</v>
      </c>
      <c r="J278" t="str">
        <f>VLOOKUP($E278,Table1[#All],2,FALSE)</f>
        <v>6'3"</v>
      </c>
      <c r="K278">
        <f>VLOOKUP($E278,Table1[#All],3,FALSE)</f>
        <v>75</v>
      </c>
    </row>
    <row r="279" spans="1:11" x14ac:dyDescent="0.25">
      <c r="A279" t="s">
        <v>576</v>
      </c>
      <c r="B279">
        <v>99</v>
      </c>
      <c r="C279" t="s">
        <v>619</v>
      </c>
      <c r="D279" t="s">
        <v>39</v>
      </c>
      <c r="E279" s="1">
        <v>44713</v>
      </c>
      <c r="F279">
        <v>200</v>
      </c>
      <c r="G279" t="s">
        <v>620</v>
      </c>
      <c r="H279" t="s">
        <v>28</v>
      </c>
      <c r="I279" t="s">
        <v>621</v>
      </c>
      <c r="J279" t="str">
        <f>VLOOKUP($E279,Table1[#All],2,FALSE)</f>
        <v>6'1"</v>
      </c>
      <c r="K279">
        <f>VLOOKUP($E279,Table1[#All],3,FALSE)</f>
        <v>73</v>
      </c>
    </row>
    <row r="280" spans="1:11" x14ac:dyDescent="0.25">
      <c r="A280" t="s">
        <v>576</v>
      </c>
      <c r="B280">
        <v>99</v>
      </c>
      <c r="C280" t="s">
        <v>622</v>
      </c>
      <c r="D280" t="s">
        <v>13</v>
      </c>
      <c r="E280" s="1">
        <v>44717</v>
      </c>
      <c r="F280">
        <v>220</v>
      </c>
      <c r="G280" t="s">
        <v>623</v>
      </c>
      <c r="H280" t="s">
        <v>44</v>
      </c>
      <c r="I280" t="s">
        <v>624</v>
      </c>
      <c r="J280" t="str">
        <f>VLOOKUP($E280,Table1[#All],2,FALSE)</f>
        <v>6'5"</v>
      </c>
      <c r="K280">
        <f>VLOOKUP($E280,Table1[#All],3,FALSE)</f>
        <v>77</v>
      </c>
    </row>
    <row r="281" spans="1:11" x14ac:dyDescent="0.25">
      <c r="A281" t="s">
        <v>576</v>
      </c>
      <c r="B281">
        <v>99</v>
      </c>
      <c r="C281" t="s">
        <v>625</v>
      </c>
      <c r="D281" t="s">
        <v>39</v>
      </c>
      <c r="E281" s="1">
        <v>44714</v>
      </c>
      <c r="F281">
        <v>180</v>
      </c>
      <c r="G281" t="s">
        <v>581</v>
      </c>
      <c r="H281" t="s">
        <v>20</v>
      </c>
      <c r="I281" t="s">
        <v>626</v>
      </c>
      <c r="J281" t="str">
        <f>VLOOKUP($E281,Table1[#All],2,FALSE)</f>
        <v>6'2"</v>
      </c>
      <c r="K281">
        <f>VLOOKUP($E281,Table1[#All],3,FALSE)</f>
        <v>74</v>
      </c>
    </row>
    <row r="282" spans="1:11" x14ac:dyDescent="0.25">
      <c r="A282" t="s">
        <v>576</v>
      </c>
      <c r="B282">
        <v>99</v>
      </c>
      <c r="C282" t="s">
        <v>625</v>
      </c>
      <c r="D282" t="s">
        <v>39</v>
      </c>
      <c r="E282" s="1">
        <v>44714</v>
      </c>
      <c r="F282">
        <v>180</v>
      </c>
      <c r="G282" t="s">
        <v>581</v>
      </c>
      <c r="H282" t="s">
        <v>20</v>
      </c>
      <c r="I282" t="s">
        <v>627</v>
      </c>
      <c r="J282" t="str">
        <f>VLOOKUP($E282,Table1[#All],2,FALSE)</f>
        <v>6'2"</v>
      </c>
      <c r="K282">
        <f>VLOOKUP($E282,Table1[#All],3,FALSE)</f>
        <v>74</v>
      </c>
    </row>
    <row r="283" spans="1:11" x14ac:dyDescent="0.25">
      <c r="A283" t="s">
        <v>576</v>
      </c>
      <c r="B283">
        <v>99</v>
      </c>
      <c r="C283" t="s">
        <v>628</v>
      </c>
      <c r="D283" t="s">
        <v>13</v>
      </c>
      <c r="E283" s="2">
        <v>36678</v>
      </c>
      <c r="F283">
        <v>180</v>
      </c>
      <c r="G283" t="s">
        <v>341</v>
      </c>
      <c r="H283" t="s">
        <v>44</v>
      </c>
      <c r="I283" t="s">
        <v>629</v>
      </c>
      <c r="J283" t="str">
        <f>VLOOKUP($E283,Table1[#All],2,FALSE)</f>
        <v>6'0"</v>
      </c>
      <c r="K283">
        <f>VLOOKUP($E283,Table1[#All],3,FALSE)</f>
        <v>72</v>
      </c>
    </row>
    <row r="284" spans="1:11" x14ac:dyDescent="0.25">
      <c r="A284" t="s">
        <v>576</v>
      </c>
      <c r="B284" t="s">
        <v>73</v>
      </c>
      <c r="J284" t="e">
        <f>VLOOKUP($E284,Table1[#All],2,FALSE)</f>
        <v>#N/A</v>
      </c>
      <c r="K284" t="e">
        <f>VLOOKUP($E284,Table1[#All],3,FALSE)</f>
        <v>#N/A</v>
      </c>
    </row>
    <row r="285" spans="1:11" x14ac:dyDescent="0.25">
      <c r="A285" t="s">
        <v>576</v>
      </c>
      <c r="B285" t="s">
        <v>4</v>
      </c>
      <c r="C285" t="s">
        <v>5</v>
      </c>
      <c r="D285" t="s">
        <v>6</v>
      </c>
      <c r="E285" t="s">
        <v>7</v>
      </c>
      <c r="F285" t="s">
        <v>8</v>
      </c>
      <c r="G285" t="s">
        <v>9</v>
      </c>
      <c r="H285" t="s">
        <v>10</v>
      </c>
      <c r="I285" t="s">
        <v>11</v>
      </c>
      <c r="J285" t="e">
        <f>VLOOKUP($E285,Table1[#All],2,FALSE)</f>
        <v>#N/A</v>
      </c>
      <c r="K285" t="e">
        <f>VLOOKUP($E285,Table1[#All],3,FALSE)</f>
        <v>#N/A</v>
      </c>
    </row>
    <row r="286" spans="1:11" x14ac:dyDescent="0.25">
      <c r="A286" t="s">
        <v>576</v>
      </c>
      <c r="B286">
        <v>99</v>
      </c>
      <c r="C286" t="s">
        <v>630</v>
      </c>
      <c r="D286" t="s">
        <v>13</v>
      </c>
      <c r="E286" s="1">
        <v>44714</v>
      </c>
      <c r="F286">
        <v>215</v>
      </c>
      <c r="G286" t="s">
        <v>631</v>
      </c>
      <c r="H286" t="s">
        <v>44</v>
      </c>
      <c r="I286" t="s">
        <v>632</v>
      </c>
      <c r="J286" t="str">
        <f>VLOOKUP($E286,Table1[#All],2,FALSE)</f>
        <v>6'2"</v>
      </c>
      <c r="K286">
        <f>VLOOKUP($E286,Table1[#All],3,FALSE)</f>
        <v>74</v>
      </c>
    </row>
    <row r="287" spans="1:11" x14ac:dyDescent="0.25">
      <c r="A287" t="s">
        <v>576</v>
      </c>
      <c r="B287" t="s">
        <v>84</v>
      </c>
      <c r="J287" t="e">
        <f>VLOOKUP($E287,Table1[#All],2,FALSE)</f>
        <v>#N/A</v>
      </c>
      <c r="K287" t="e">
        <f>VLOOKUP($E287,Table1[#All],3,FALSE)</f>
        <v>#N/A</v>
      </c>
    </row>
    <row r="288" spans="1:11" x14ac:dyDescent="0.25">
      <c r="A288" t="s">
        <v>576</v>
      </c>
      <c r="B288" t="s">
        <v>4</v>
      </c>
      <c r="C288" t="s">
        <v>5</v>
      </c>
      <c r="D288" t="s">
        <v>6</v>
      </c>
      <c r="E288" t="s">
        <v>7</v>
      </c>
      <c r="F288" t="s">
        <v>8</v>
      </c>
      <c r="G288" t="s">
        <v>9</v>
      </c>
      <c r="H288" t="s">
        <v>10</v>
      </c>
      <c r="I288" t="s">
        <v>11</v>
      </c>
      <c r="J288" t="e">
        <f>VLOOKUP($E288,Table1[#All],2,FALSE)</f>
        <v>#N/A</v>
      </c>
      <c r="K288" t="e">
        <f>VLOOKUP($E288,Table1[#All],3,FALSE)</f>
        <v>#N/A</v>
      </c>
    </row>
    <row r="289" spans="1:11" x14ac:dyDescent="0.25">
      <c r="A289" t="s">
        <v>576</v>
      </c>
      <c r="B289">
        <v>99</v>
      </c>
      <c r="C289" t="s">
        <v>633</v>
      </c>
      <c r="D289" t="s">
        <v>39</v>
      </c>
      <c r="E289" s="1">
        <v>44691</v>
      </c>
      <c r="F289">
        <v>200</v>
      </c>
      <c r="G289" t="s">
        <v>634</v>
      </c>
      <c r="H289" t="s">
        <v>44</v>
      </c>
      <c r="I289" t="s">
        <v>339</v>
      </c>
      <c r="J289" t="str">
        <f>VLOOKUP($E289,Table1[#All],2,FALSE)</f>
        <v>5'10"</v>
      </c>
      <c r="K289">
        <f>VLOOKUP($E289,Table1[#All],3,FALSE)</f>
        <v>70</v>
      </c>
    </row>
    <row r="290" spans="1:11" x14ac:dyDescent="0.25">
      <c r="A290" t="s">
        <v>576</v>
      </c>
      <c r="B290">
        <v>99</v>
      </c>
      <c r="C290" t="s">
        <v>635</v>
      </c>
      <c r="D290" t="s">
        <v>35</v>
      </c>
      <c r="E290" s="1">
        <v>44690</v>
      </c>
      <c r="F290">
        <v>185</v>
      </c>
      <c r="G290" t="s">
        <v>636</v>
      </c>
      <c r="H290" t="s">
        <v>28</v>
      </c>
      <c r="I290" t="s">
        <v>637</v>
      </c>
      <c r="J290" t="str">
        <f>VLOOKUP($E290,Table1[#All],2,FALSE)</f>
        <v>5'9"</v>
      </c>
      <c r="K290">
        <f>VLOOKUP($E290,Table1[#All],3,FALSE)</f>
        <v>69</v>
      </c>
    </row>
    <row r="291" spans="1:11" x14ac:dyDescent="0.25">
      <c r="A291" t="s">
        <v>576</v>
      </c>
      <c r="B291">
        <v>99</v>
      </c>
      <c r="C291" t="s">
        <v>638</v>
      </c>
      <c r="D291" t="s">
        <v>39</v>
      </c>
      <c r="E291" s="1">
        <v>44714</v>
      </c>
      <c r="F291">
        <v>200</v>
      </c>
      <c r="G291" t="s">
        <v>341</v>
      </c>
      <c r="H291" t="s">
        <v>44</v>
      </c>
      <c r="I291" t="s">
        <v>639</v>
      </c>
      <c r="J291" t="str">
        <f>VLOOKUP($E291,Table1[#All],2,FALSE)</f>
        <v>6'2"</v>
      </c>
      <c r="K291">
        <f>VLOOKUP($E291,Table1[#All],3,FALSE)</f>
        <v>74</v>
      </c>
    </row>
    <row r="292" spans="1:11" x14ac:dyDescent="0.25">
      <c r="A292" t="s">
        <v>576</v>
      </c>
      <c r="B292">
        <v>99</v>
      </c>
      <c r="C292" t="s">
        <v>640</v>
      </c>
      <c r="D292" t="s">
        <v>39</v>
      </c>
      <c r="E292" s="1">
        <v>44716</v>
      </c>
      <c r="F292">
        <v>205</v>
      </c>
      <c r="G292" t="s">
        <v>641</v>
      </c>
      <c r="H292" t="s">
        <v>28</v>
      </c>
      <c r="I292" t="s">
        <v>277</v>
      </c>
      <c r="J292" t="str">
        <f>VLOOKUP($E292,Table1[#All],2,FALSE)</f>
        <v>6'4"</v>
      </c>
      <c r="K292">
        <f>VLOOKUP($E292,Table1[#All],3,FALSE)</f>
        <v>76</v>
      </c>
    </row>
    <row r="293" spans="1:11" x14ac:dyDescent="0.25">
      <c r="A293" t="s">
        <v>576</v>
      </c>
      <c r="B293">
        <v>99</v>
      </c>
      <c r="C293" t="s">
        <v>642</v>
      </c>
      <c r="D293" t="s">
        <v>35</v>
      </c>
      <c r="E293" s="1">
        <v>44692</v>
      </c>
      <c r="F293">
        <v>170</v>
      </c>
      <c r="G293" t="s">
        <v>643</v>
      </c>
      <c r="H293" t="s">
        <v>28</v>
      </c>
      <c r="I293" t="s">
        <v>644</v>
      </c>
      <c r="J293" t="str">
        <f>VLOOKUP($E293,Table1[#All],2,FALSE)</f>
        <v>5'11"</v>
      </c>
      <c r="K293">
        <f>VLOOKUP($E293,Table1[#All],3,FALSE)</f>
        <v>71</v>
      </c>
    </row>
    <row r="294" spans="1:11" x14ac:dyDescent="0.25">
      <c r="A294" t="s">
        <v>576</v>
      </c>
      <c r="B294">
        <v>99</v>
      </c>
      <c r="C294" t="s">
        <v>645</v>
      </c>
      <c r="D294" t="s">
        <v>13</v>
      </c>
      <c r="E294" s="2">
        <v>36678</v>
      </c>
      <c r="F294">
        <v>190</v>
      </c>
      <c r="G294" t="s">
        <v>646</v>
      </c>
      <c r="H294" t="s">
        <v>44</v>
      </c>
      <c r="I294" t="s">
        <v>647</v>
      </c>
      <c r="J294" t="str">
        <f>VLOOKUP($E294,Table1[#All],2,FALSE)</f>
        <v>6'0"</v>
      </c>
      <c r="K294">
        <f>VLOOKUP($E294,Table1[#All],3,FALSE)</f>
        <v>72</v>
      </c>
    </row>
    <row r="295" spans="1:11" x14ac:dyDescent="0.25">
      <c r="A295" t="s">
        <v>576</v>
      </c>
      <c r="B295">
        <v>99</v>
      </c>
      <c r="C295" t="s">
        <v>648</v>
      </c>
      <c r="D295" t="s">
        <v>18</v>
      </c>
      <c r="E295" s="1">
        <v>44713</v>
      </c>
      <c r="F295">
        <v>190</v>
      </c>
      <c r="G295" t="s">
        <v>649</v>
      </c>
      <c r="H295" t="s">
        <v>28</v>
      </c>
      <c r="I295" t="s">
        <v>650</v>
      </c>
      <c r="J295" t="str">
        <f>VLOOKUP($E295,Table1[#All],2,FALSE)</f>
        <v>6'1"</v>
      </c>
      <c r="K295">
        <f>VLOOKUP($E295,Table1[#All],3,FALSE)</f>
        <v>73</v>
      </c>
    </row>
    <row r="296" spans="1:11" x14ac:dyDescent="0.25">
      <c r="A296" t="s">
        <v>576</v>
      </c>
      <c r="B296">
        <v>99</v>
      </c>
      <c r="C296" t="s">
        <v>651</v>
      </c>
      <c r="D296" t="s">
        <v>18</v>
      </c>
      <c r="E296" s="1">
        <v>44713</v>
      </c>
      <c r="F296">
        <v>190</v>
      </c>
      <c r="G296" t="s">
        <v>547</v>
      </c>
      <c r="H296" t="s">
        <v>51</v>
      </c>
      <c r="I296" t="s">
        <v>652</v>
      </c>
      <c r="J296" t="str">
        <f>VLOOKUP($E296,Table1[#All],2,FALSE)</f>
        <v>6'1"</v>
      </c>
      <c r="K296">
        <f>VLOOKUP($E296,Table1[#All],3,FALSE)</f>
        <v>73</v>
      </c>
    </row>
    <row r="297" spans="1:11" x14ac:dyDescent="0.25">
      <c r="A297" t="s">
        <v>576</v>
      </c>
      <c r="B297">
        <v>99</v>
      </c>
      <c r="C297" t="s">
        <v>653</v>
      </c>
      <c r="D297" t="s">
        <v>35</v>
      </c>
      <c r="E297" s="1">
        <v>44716</v>
      </c>
      <c r="F297">
        <v>210</v>
      </c>
      <c r="G297" t="s">
        <v>646</v>
      </c>
      <c r="H297" t="s">
        <v>44</v>
      </c>
      <c r="I297" t="s">
        <v>654</v>
      </c>
      <c r="J297" t="str">
        <f>VLOOKUP($E297,Table1[#All],2,FALSE)</f>
        <v>6'4"</v>
      </c>
      <c r="K297">
        <f>VLOOKUP($E297,Table1[#All],3,FALSE)</f>
        <v>76</v>
      </c>
    </row>
    <row r="298" spans="1:11" x14ac:dyDescent="0.25">
      <c r="A298" t="s">
        <v>576</v>
      </c>
      <c r="B298">
        <v>99</v>
      </c>
      <c r="C298" t="s">
        <v>655</v>
      </c>
      <c r="D298" t="s">
        <v>39</v>
      </c>
      <c r="E298" s="1">
        <v>44713</v>
      </c>
      <c r="F298">
        <v>205</v>
      </c>
      <c r="G298" t="s">
        <v>656</v>
      </c>
      <c r="H298" t="s">
        <v>32</v>
      </c>
      <c r="I298" t="s">
        <v>657</v>
      </c>
      <c r="J298" t="str">
        <f>VLOOKUP($E298,Table1[#All],2,FALSE)</f>
        <v>6'1"</v>
      </c>
      <c r="K298">
        <f>VLOOKUP($E298,Table1[#All],3,FALSE)</f>
        <v>73</v>
      </c>
    </row>
    <row r="299" spans="1:11" x14ac:dyDescent="0.25">
      <c r="A299" t="s">
        <v>576</v>
      </c>
      <c r="B299">
        <v>99</v>
      </c>
      <c r="C299" t="s">
        <v>658</v>
      </c>
      <c r="D299" t="s">
        <v>18</v>
      </c>
      <c r="E299" s="1">
        <v>44714</v>
      </c>
      <c r="F299">
        <v>195</v>
      </c>
      <c r="G299" t="s">
        <v>615</v>
      </c>
      <c r="H299" t="s">
        <v>28</v>
      </c>
      <c r="I299" t="s">
        <v>659</v>
      </c>
      <c r="J299" t="str">
        <f>VLOOKUP($E299,Table1[#All],2,FALSE)</f>
        <v>6'2"</v>
      </c>
      <c r="K299">
        <f>VLOOKUP($E299,Table1[#All],3,FALSE)</f>
        <v>74</v>
      </c>
    </row>
    <row r="300" spans="1:11" x14ac:dyDescent="0.25">
      <c r="A300" t="s">
        <v>576</v>
      </c>
      <c r="B300">
        <v>99</v>
      </c>
      <c r="C300" t="s">
        <v>660</v>
      </c>
      <c r="D300" t="s">
        <v>18</v>
      </c>
      <c r="E300" s="1">
        <v>44713</v>
      </c>
      <c r="F300">
        <v>230</v>
      </c>
      <c r="G300" t="s">
        <v>620</v>
      </c>
      <c r="H300" t="s">
        <v>44</v>
      </c>
      <c r="I300" t="s">
        <v>661</v>
      </c>
      <c r="J300" t="str">
        <f>VLOOKUP($E300,Table1[#All],2,FALSE)</f>
        <v>6'1"</v>
      </c>
      <c r="K300">
        <f>VLOOKUP($E300,Table1[#All],3,FALSE)</f>
        <v>73</v>
      </c>
    </row>
    <row r="301" spans="1:11" x14ac:dyDescent="0.25">
      <c r="A301" t="s">
        <v>576</v>
      </c>
      <c r="B301">
        <v>99</v>
      </c>
      <c r="C301" t="s">
        <v>662</v>
      </c>
      <c r="D301" t="s">
        <v>13</v>
      </c>
      <c r="E301" s="1">
        <v>44713</v>
      </c>
      <c r="F301">
        <v>185</v>
      </c>
      <c r="G301" t="s">
        <v>397</v>
      </c>
      <c r="H301" t="s">
        <v>44</v>
      </c>
      <c r="I301" t="s">
        <v>663</v>
      </c>
      <c r="J301" t="str">
        <f>VLOOKUP($E301,Table1[#All],2,FALSE)</f>
        <v>6'1"</v>
      </c>
      <c r="K301">
        <f>VLOOKUP($E301,Table1[#All],3,FALSE)</f>
        <v>73</v>
      </c>
    </row>
    <row r="302" spans="1:11" x14ac:dyDescent="0.25">
      <c r="A302" t="s">
        <v>576</v>
      </c>
      <c r="B302">
        <v>99</v>
      </c>
      <c r="C302" t="s">
        <v>664</v>
      </c>
      <c r="D302" t="s">
        <v>13</v>
      </c>
      <c r="E302" s="2">
        <v>36678</v>
      </c>
      <c r="F302">
        <v>200</v>
      </c>
      <c r="G302" t="s">
        <v>341</v>
      </c>
      <c r="H302" t="s">
        <v>15</v>
      </c>
      <c r="I302" t="s">
        <v>665</v>
      </c>
      <c r="J302" t="str">
        <f>VLOOKUP($E302,Table1[#All],2,FALSE)</f>
        <v>6'0"</v>
      </c>
      <c r="K302">
        <f>VLOOKUP($E302,Table1[#All],3,FALSE)</f>
        <v>72</v>
      </c>
    </row>
    <row r="303" spans="1:11" x14ac:dyDescent="0.25">
      <c r="A303" t="s">
        <v>576</v>
      </c>
      <c r="B303">
        <v>99</v>
      </c>
      <c r="C303" t="s">
        <v>666</v>
      </c>
      <c r="D303" t="s">
        <v>18</v>
      </c>
      <c r="E303" s="1">
        <v>44715</v>
      </c>
      <c r="F303">
        <v>225</v>
      </c>
      <c r="G303" t="s">
        <v>667</v>
      </c>
      <c r="H303" t="s">
        <v>51</v>
      </c>
      <c r="I303" t="s">
        <v>668</v>
      </c>
      <c r="J303" t="str">
        <f>VLOOKUP($E303,Table1[#All],2,FALSE)</f>
        <v>6'3"</v>
      </c>
      <c r="K303">
        <f>VLOOKUP($E303,Table1[#All],3,FALSE)</f>
        <v>75</v>
      </c>
    </row>
    <row r="304" spans="1:11" x14ac:dyDescent="0.25">
      <c r="A304" t="s">
        <v>576</v>
      </c>
      <c r="B304" t="s">
        <v>117</v>
      </c>
      <c r="J304" t="e">
        <f>VLOOKUP($E304,Table1[#All],2,FALSE)</f>
        <v>#N/A</v>
      </c>
      <c r="K304" t="e">
        <f>VLOOKUP($E304,Table1[#All],3,FALSE)</f>
        <v>#N/A</v>
      </c>
    </row>
    <row r="305" spans="1:11" x14ac:dyDescent="0.25">
      <c r="A305" t="s">
        <v>576</v>
      </c>
      <c r="B305" t="s">
        <v>4</v>
      </c>
      <c r="C305" t="s">
        <v>5</v>
      </c>
      <c r="D305" t="s">
        <v>6</v>
      </c>
      <c r="E305" t="s">
        <v>7</v>
      </c>
      <c r="F305" t="s">
        <v>8</v>
      </c>
      <c r="G305" t="s">
        <v>9</v>
      </c>
      <c r="H305" t="s">
        <v>10</v>
      </c>
      <c r="I305" t="s">
        <v>11</v>
      </c>
      <c r="J305" t="e">
        <f>VLOOKUP($E305,Table1[#All],2,FALSE)</f>
        <v>#N/A</v>
      </c>
      <c r="K305" t="e">
        <f>VLOOKUP($E305,Table1[#All],3,FALSE)</f>
        <v>#N/A</v>
      </c>
    </row>
    <row r="306" spans="1:11" x14ac:dyDescent="0.25">
      <c r="A306" t="s">
        <v>576</v>
      </c>
      <c r="B306">
        <v>99</v>
      </c>
      <c r="C306" t="s">
        <v>669</v>
      </c>
      <c r="D306" t="s">
        <v>18</v>
      </c>
      <c r="E306" s="1">
        <v>44714</v>
      </c>
      <c r="F306">
        <v>225</v>
      </c>
      <c r="G306" t="s">
        <v>164</v>
      </c>
      <c r="H306" t="s">
        <v>28</v>
      </c>
      <c r="I306" t="s">
        <v>670</v>
      </c>
      <c r="J306" t="str">
        <f>VLOOKUP($E306,Table1[#All],2,FALSE)</f>
        <v>6'2"</v>
      </c>
      <c r="K306">
        <f>VLOOKUP($E306,Table1[#All],3,FALSE)</f>
        <v>74</v>
      </c>
    </row>
    <row r="307" spans="1:11" x14ac:dyDescent="0.25">
      <c r="A307" t="s">
        <v>576</v>
      </c>
      <c r="B307">
        <v>99</v>
      </c>
      <c r="C307" t="s">
        <v>671</v>
      </c>
      <c r="D307" t="s">
        <v>18</v>
      </c>
      <c r="E307" s="2">
        <v>36678</v>
      </c>
      <c r="F307">
        <v>185</v>
      </c>
      <c r="G307" t="s">
        <v>455</v>
      </c>
      <c r="H307" t="s">
        <v>28</v>
      </c>
      <c r="I307" t="s">
        <v>672</v>
      </c>
      <c r="J307" t="str">
        <f>VLOOKUP($E307,Table1[#All],2,FALSE)</f>
        <v>6'0"</v>
      </c>
      <c r="K307">
        <f>VLOOKUP($E307,Table1[#All],3,FALSE)</f>
        <v>72</v>
      </c>
    </row>
    <row r="308" spans="1:11" x14ac:dyDescent="0.25">
      <c r="A308" t="s">
        <v>576</v>
      </c>
      <c r="B308">
        <v>99</v>
      </c>
      <c r="C308" t="s">
        <v>673</v>
      </c>
      <c r="D308" t="s">
        <v>584</v>
      </c>
      <c r="E308" s="1">
        <v>44692</v>
      </c>
      <c r="F308">
        <v>190</v>
      </c>
      <c r="G308" t="s">
        <v>242</v>
      </c>
      <c r="H308" t="s">
        <v>28</v>
      </c>
      <c r="I308" t="s">
        <v>674</v>
      </c>
      <c r="J308" t="str">
        <f>VLOOKUP($E308,Table1[#All],2,FALSE)</f>
        <v>5'11"</v>
      </c>
      <c r="K308">
        <f>VLOOKUP($E308,Table1[#All],3,FALSE)</f>
        <v>71</v>
      </c>
    </row>
    <row r="309" spans="1:11" x14ac:dyDescent="0.25">
      <c r="A309" t="s">
        <v>576</v>
      </c>
      <c r="B309">
        <v>99</v>
      </c>
      <c r="C309" t="s">
        <v>675</v>
      </c>
      <c r="D309" t="s">
        <v>13</v>
      </c>
      <c r="E309" s="2">
        <v>36678</v>
      </c>
      <c r="F309">
        <v>190</v>
      </c>
      <c r="G309" t="s">
        <v>643</v>
      </c>
      <c r="H309" t="s">
        <v>28</v>
      </c>
      <c r="I309" t="s">
        <v>676</v>
      </c>
      <c r="J309" t="str">
        <f>VLOOKUP($E309,Table1[#All],2,FALSE)</f>
        <v>6'0"</v>
      </c>
      <c r="K309">
        <f>VLOOKUP($E309,Table1[#All],3,FALSE)</f>
        <v>72</v>
      </c>
    </row>
    <row r="310" spans="1:11" x14ac:dyDescent="0.25">
      <c r="A310" t="s">
        <v>576</v>
      </c>
      <c r="B310">
        <v>99</v>
      </c>
      <c r="C310" t="s">
        <v>677</v>
      </c>
      <c r="D310" t="s">
        <v>39</v>
      </c>
      <c r="E310" s="2">
        <v>36678</v>
      </c>
      <c r="F310">
        <v>205</v>
      </c>
      <c r="G310" t="s">
        <v>600</v>
      </c>
      <c r="H310" t="s">
        <v>51</v>
      </c>
      <c r="I310" t="s">
        <v>678</v>
      </c>
      <c r="J310" t="str">
        <f>VLOOKUP($E310,Table1[#All],2,FALSE)</f>
        <v>6'0"</v>
      </c>
      <c r="K310">
        <f>VLOOKUP($E310,Table1[#All],3,FALSE)</f>
        <v>72</v>
      </c>
    </row>
    <row r="311" spans="1:11" x14ac:dyDescent="0.25">
      <c r="A311" t="s">
        <v>679</v>
      </c>
      <c r="B311" t="s">
        <v>3</v>
      </c>
      <c r="J311" t="e">
        <f>VLOOKUP($E311,Table1[#All],2,FALSE)</f>
        <v>#N/A</v>
      </c>
      <c r="K311" t="e">
        <f>VLOOKUP($E311,Table1[#All],3,FALSE)</f>
        <v>#N/A</v>
      </c>
    </row>
    <row r="312" spans="1:11" x14ac:dyDescent="0.25">
      <c r="A312" t="s">
        <v>679</v>
      </c>
      <c r="B312" t="s">
        <v>4</v>
      </c>
      <c r="C312" t="s">
        <v>5</v>
      </c>
      <c r="D312" t="s">
        <v>6</v>
      </c>
      <c r="E312" t="s">
        <v>7</v>
      </c>
      <c r="F312" t="s">
        <v>8</v>
      </c>
      <c r="G312" t="s">
        <v>9</v>
      </c>
      <c r="H312" t="s">
        <v>10</v>
      </c>
      <c r="I312" t="s">
        <v>11</v>
      </c>
      <c r="J312" t="e">
        <f>VLOOKUP($E312,Table1[#All],2,FALSE)</f>
        <v>#N/A</v>
      </c>
      <c r="K312" t="e">
        <f>VLOOKUP($E312,Table1[#All],3,FALSE)</f>
        <v>#N/A</v>
      </c>
    </row>
    <row r="313" spans="1:11" x14ac:dyDescent="0.25">
      <c r="A313" t="s">
        <v>679</v>
      </c>
      <c r="B313">
        <v>99</v>
      </c>
      <c r="C313" t="s">
        <v>680</v>
      </c>
      <c r="D313" t="s">
        <v>13</v>
      </c>
      <c r="E313" s="1">
        <v>44692</v>
      </c>
      <c r="F313">
        <v>195</v>
      </c>
      <c r="G313" t="s">
        <v>681</v>
      </c>
      <c r="H313" t="s">
        <v>44</v>
      </c>
      <c r="I313" t="s">
        <v>682</v>
      </c>
      <c r="J313" t="str">
        <f>VLOOKUP($E313,Table1[#All],2,FALSE)</f>
        <v>5'11"</v>
      </c>
      <c r="K313">
        <f>VLOOKUP($E313,Table1[#All],3,FALSE)</f>
        <v>71</v>
      </c>
    </row>
    <row r="314" spans="1:11" x14ac:dyDescent="0.25">
      <c r="A314" t="s">
        <v>679</v>
      </c>
      <c r="B314">
        <v>99</v>
      </c>
      <c r="C314" t="s">
        <v>680</v>
      </c>
      <c r="D314" t="s">
        <v>13</v>
      </c>
      <c r="E314" s="1">
        <v>44692</v>
      </c>
      <c r="F314">
        <v>190</v>
      </c>
      <c r="G314" t="s">
        <v>681</v>
      </c>
      <c r="H314" t="s">
        <v>44</v>
      </c>
      <c r="I314" t="s">
        <v>683</v>
      </c>
      <c r="J314" t="str">
        <f>VLOOKUP($E314,Table1[#All],2,FALSE)</f>
        <v>5'11"</v>
      </c>
      <c r="K314">
        <f>VLOOKUP($E314,Table1[#All],3,FALSE)</f>
        <v>71</v>
      </c>
    </row>
    <row r="315" spans="1:11" x14ac:dyDescent="0.25">
      <c r="A315" t="s">
        <v>679</v>
      </c>
      <c r="B315">
        <v>99</v>
      </c>
      <c r="C315" t="s">
        <v>684</v>
      </c>
      <c r="D315" t="s">
        <v>13</v>
      </c>
      <c r="E315" s="1">
        <v>44713</v>
      </c>
      <c r="F315">
        <v>200</v>
      </c>
      <c r="G315" t="s">
        <v>685</v>
      </c>
      <c r="H315" t="s">
        <v>28</v>
      </c>
      <c r="I315" t="s">
        <v>686</v>
      </c>
      <c r="J315" t="str">
        <f>VLOOKUP($E315,Table1[#All],2,FALSE)</f>
        <v>6'1"</v>
      </c>
      <c r="K315">
        <f>VLOOKUP($E315,Table1[#All],3,FALSE)</f>
        <v>73</v>
      </c>
    </row>
    <row r="316" spans="1:11" x14ac:dyDescent="0.25">
      <c r="A316" t="s">
        <v>679</v>
      </c>
      <c r="B316">
        <v>99</v>
      </c>
      <c r="C316" t="s">
        <v>687</v>
      </c>
      <c r="D316" t="s">
        <v>18</v>
      </c>
      <c r="E316" s="1">
        <v>44714</v>
      </c>
      <c r="F316">
        <v>190</v>
      </c>
      <c r="G316" t="s">
        <v>688</v>
      </c>
      <c r="H316" t="s">
        <v>28</v>
      </c>
      <c r="I316" t="s">
        <v>689</v>
      </c>
      <c r="J316" t="str">
        <f>VLOOKUP($E316,Table1[#All],2,FALSE)</f>
        <v>6'2"</v>
      </c>
      <c r="K316">
        <f>VLOOKUP($E316,Table1[#All],3,FALSE)</f>
        <v>74</v>
      </c>
    </row>
    <row r="317" spans="1:11" x14ac:dyDescent="0.25">
      <c r="A317" t="s">
        <v>679</v>
      </c>
      <c r="B317">
        <v>99</v>
      </c>
      <c r="C317" t="s">
        <v>690</v>
      </c>
      <c r="D317" t="s">
        <v>13</v>
      </c>
      <c r="E317" s="1">
        <v>44691</v>
      </c>
      <c r="F317">
        <v>190</v>
      </c>
      <c r="G317" t="s">
        <v>691</v>
      </c>
      <c r="H317" t="s">
        <v>32</v>
      </c>
      <c r="I317" t="s">
        <v>692</v>
      </c>
      <c r="J317" t="str">
        <f>VLOOKUP($E317,Table1[#All],2,FALSE)</f>
        <v>5'10"</v>
      </c>
      <c r="K317">
        <f>VLOOKUP($E317,Table1[#All],3,FALSE)</f>
        <v>70</v>
      </c>
    </row>
    <row r="318" spans="1:11" x14ac:dyDescent="0.25">
      <c r="A318" t="s">
        <v>679</v>
      </c>
      <c r="B318">
        <v>99</v>
      </c>
      <c r="C318" t="s">
        <v>693</v>
      </c>
      <c r="D318" t="s">
        <v>13</v>
      </c>
      <c r="E318" s="1">
        <v>44692</v>
      </c>
      <c r="F318">
        <v>175</v>
      </c>
      <c r="G318" t="s">
        <v>694</v>
      </c>
      <c r="H318" t="s">
        <v>44</v>
      </c>
      <c r="I318" t="s">
        <v>695</v>
      </c>
      <c r="J318" t="str">
        <f>VLOOKUP($E318,Table1[#All],2,FALSE)</f>
        <v>5'11"</v>
      </c>
      <c r="K318">
        <f>VLOOKUP($E318,Table1[#All],3,FALSE)</f>
        <v>71</v>
      </c>
    </row>
    <row r="319" spans="1:11" x14ac:dyDescent="0.25">
      <c r="A319" t="s">
        <v>679</v>
      </c>
      <c r="B319">
        <v>99</v>
      </c>
      <c r="C319" t="s">
        <v>696</v>
      </c>
      <c r="D319" t="s">
        <v>39</v>
      </c>
      <c r="E319" s="2">
        <v>36678</v>
      </c>
      <c r="F319">
        <v>165</v>
      </c>
      <c r="G319" t="s">
        <v>697</v>
      </c>
      <c r="H319" t="s">
        <v>20</v>
      </c>
      <c r="I319" t="s">
        <v>698</v>
      </c>
      <c r="J319" t="str">
        <f>VLOOKUP($E319,Table1[#All],2,FALSE)</f>
        <v>6'0"</v>
      </c>
      <c r="K319">
        <f>VLOOKUP($E319,Table1[#All],3,FALSE)</f>
        <v>72</v>
      </c>
    </row>
    <row r="320" spans="1:11" x14ac:dyDescent="0.25">
      <c r="A320" t="s">
        <v>679</v>
      </c>
      <c r="B320">
        <v>99</v>
      </c>
      <c r="C320" t="s">
        <v>699</v>
      </c>
      <c r="D320" t="s">
        <v>26</v>
      </c>
      <c r="E320" s="2">
        <v>36678</v>
      </c>
      <c r="F320">
        <v>185</v>
      </c>
      <c r="G320" t="s">
        <v>700</v>
      </c>
      <c r="H320" t="s">
        <v>51</v>
      </c>
      <c r="I320" t="s">
        <v>701</v>
      </c>
      <c r="J320" t="str">
        <f>VLOOKUP($E320,Table1[#All],2,FALSE)</f>
        <v>6'0"</v>
      </c>
      <c r="K320">
        <f>VLOOKUP($E320,Table1[#All],3,FALSE)</f>
        <v>72</v>
      </c>
    </row>
    <row r="321" spans="1:11" x14ac:dyDescent="0.25">
      <c r="A321" t="s">
        <v>679</v>
      </c>
      <c r="B321">
        <v>99</v>
      </c>
      <c r="C321" t="s">
        <v>702</v>
      </c>
      <c r="D321" t="s">
        <v>39</v>
      </c>
      <c r="E321" s="2">
        <v>36678</v>
      </c>
      <c r="F321">
        <v>190</v>
      </c>
      <c r="G321" t="s">
        <v>703</v>
      </c>
      <c r="H321" t="s">
        <v>44</v>
      </c>
      <c r="I321" t="s">
        <v>704</v>
      </c>
      <c r="J321" t="str">
        <f>VLOOKUP($E321,Table1[#All],2,FALSE)</f>
        <v>6'0"</v>
      </c>
      <c r="K321">
        <f>VLOOKUP($E321,Table1[#All],3,FALSE)</f>
        <v>72</v>
      </c>
    </row>
    <row r="322" spans="1:11" x14ac:dyDescent="0.25">
      <c r="A322" t="s">
        <v>679</v>
      </c>
      <c r="B322">
        <v>99</v>
      </c>
      <c r="C322" t="s">
        <v>705</v>
      </c>
      <c r="D322" t="s">
        <v>13</v>
      </c>
      <c r="E322" s="1">
        <v>44691</v>
      </c>
      <c r="F322">
        <v>195</v>
      </c>
      <c r="G322" t="s">
        <v>706</v>
      </c>
      <c r="H322" t="s">
        <v>28</v>
      </c>
      <c r="I322" t="s">
        <v>707</v>
      </c>
      <c r="J322" t="str">
        <f>VLOOKUP($E322,Table1[#All],2,FALSE)</f>
        <v>5'10"</v>
      </c>
      <c r="K322">
        <f>VLOOKUP($E322,Table1[#All],3,FALSE)</f>
        <v>70</v>
      </c>
    </row>
    <row r="323" spans="1:11" x14ac:dyDescent="0.25">
      <c r="A323" t="s">
        <v>679</v>
      </c>
      <c r="B323">
        <v>99</v>
      </c>
      <c r="C323" t="s">
        <v>708</v>
      </c>
      <c r="D323" t="s">
        <v>18</v>
      </c>
      <c r="E323" s="1">
        <v>44716</v>
      </c>
      <c r="F323">
        <v>205</v>
      </c>
      <c r="G323" t="s">
        <v>709</v>
      </c>
      <c r="H323" t="s">
        <v>44</v>
      </c>
      <c r="I323" t="s">
        <v>710</v>
      </c>
      <c r="J323" t="str">
        <f>VLOOKUP($E323,Table1[#All],2,FALSE)</f>
        <v>6'4"</v>
      </c>
      <c r="K323">
        <f>VLOOKUP($E323,Table1[#All],3,FALSE)</f>
        <v>76</v>
      </c>
    </row>
    <row r="324" spans="1:11" x14ac:dyDescent="0.25">
      <c r="A324" t="s">
        <v>679</v>
      </c>
      <c r="B324">
        <v>99</v>
      </c>
      <c r="C324" t="s">
        <v>711</v>
      </c>
      <c r="D324" t="s">
        <v>39</v>
      </c>
      <c r="E324" s="1">
        <v>44691</v>
      </c>
      <c r="F324">
        <v>185</v>
      </c>
      <c r="G324" t="s">
        <v>712</v>
      </c>
      <c r="H324" t="s">
        <v>44</v>
      </c>
      <c r="I324" t="s">
        <v>713</v>
      </c>
      <c r="J324" t="str">
        <f>VLOOKUP($E324,Table1[#All],2,FALSE)</f>
        <v>5'10"</v>
      </c>
      <c r="K324">
        <f>VLOOKUP($E324,Table1[#All],3,FALSE)</f>
        <v>70</v>
      </c>
    </row>
    <row r="325" spans="1:11" x14ac:dyDescent="0.25">
      <c r="A325" t="s">
        <v>679</v>
      </c>
      <c r="B325">
        <v>99</v>
      </c>
      <c r="C325" t="s">
        <v>714</v>
      </c>
      <c r="D325" t="s">
        <v>39</v>
      </c>
      <c r="E325" s="2">
        <v>36678</v>
      </c>
      <c r="F325">
        <v>205</v>
      </c>
      <c r="G325" t="s">
        <v>715</v>
      </c>
      <c r="H325" t="s">
        <v>44</v>
      </c>
      <c r="I325" t="s">
        <v>716</v>
      </c>
      <c r="J325" t="str">
        <f>VLOOKUP($E325,Table1[#All],2,FALSE)</f>
        <v>6'0"</v>
      </c>
      <c r="K325">
        <f>VLOOKUP($E325,Table1[#All],3,FALSE)</f>
        <v>72</v>
      </c>
    </row>
    <row r="326" spans="1:11" x14ac:dyDescent="0.25">
      <c r="A326" t="s">
        <v>679</v>
      </c>
      <c r="B326">
        <v>99</v>
      </c>
      <c r="C326" t="s">
        <v>717</v>
      </c>
      <c r="D326" t="s">
        <v>13</v>
      </c>
      <c r="E326" s="1">
        <v>44690</v>
      </c>
      <c r="F326">
        <v>180</v>
      </c>
      <c r="G326" t="s">
        <v>709</v>
      </c>
      <c r="H326" t="s">
        <v>28</v>
      </c>
      <c r="I326" t="s">
        <v>718</v>
      </c>
      <c r="J326" t="str">
        <f>VLOOKUP($E326,Table1[#All],2,FALSE)</f>
        <v>5'9"</v>
      </c>
      <c r="K326">
        <f>VLOOKUP($E326,Table1[#All],3,FALSE)</f>
        <v>69</v>
      </c>
    </row>
    <row r="327" spans="1:11" x14ac:dyDescent="0.25">
      <c r="A327" t="s">
        <v>679</v>
      </c>
      <c r="B327">
        <v>99</v>
      </c>
      <c r="C327" t="s">
        <v>719</v>
      </c>
      <c r="D327" t="s">
        <v>13</v>
      </c>
      <c r="E327" s="1">
        <v>44690</v>
      </c>
      <c r="F327">
        <v>165</v>
      </c>
      <c r="G327" t="s">
        <v>681</v>
      </c>
      <c r="H327" t="s">
        <v>44</v>
      </c>
      <c r="I327" t="s">
        <v>720</v>
      </c>
      <c r="J327" t="str">
        <f>VLOOKUP($E327,Table1[#All],2,FALSE)</f>
        <v>5'9"</v>
      </c>
      <c r="K327">
        <f>VLOOKUP($E327,Table1[#All],3,FALSE)</f>
        <v>69</v>
      </c>
    </row>
    <row r="328" spans="1:11" x14ac:dyDescent="0.25">
      <c r="A328" t="s">
        <v>679</v>
      </c>
      <c r="B328">
        <v>99</v>
      </c>
      <c r="C328" t="s">
        <v>721</v>
      </c>
      <c r="D328" t="s">
        <v>13</v>
      </c>
      <c r="E328" s="2">
        <v>36678</v>
      </c>
      <c r="F328">
        <v>160</v>
      </c>
      <c r="G328" t="s">
        <v>722</v>
      </c>
      <c r="H328" t="s">
        <v>28</v>
      </c>
      <c r="I328" t="s">
        <v>723</v>
      </c>
      <c r="J328" t="str">
        <f>VLOOKUP($E328,Table1[#All],2,FALSE)</f>
        <v>6'0"</v>
      </c>
      <c r="K328">
        <f>VLOOKUP($E328,Table1[#All],3,FALSE)</f>
        <v>72</v>
      </c>
    </row>
    <row r="329" spans="1:11" x14ac:dyDescent="0.25">
      <c r="A329" t="s">
        <v>679</v>
      </c>
      <c r="B329">
        <v>99</v>
      </c>
      <c r="C329" t="s">
        <v>724</v>
      </c>
      <c r="D329" t="s">
        <v>13</v>
      </c>
      <c r="E329" s="1">
        <v>44717</v>
      </c>
      <c r="F329">
        <v>217</v>
      </c>
      <c r="G329" t="s">
        <v>681</v>
      </c>
      <c r="H329" t="s">
        <v>28</v>
      </c>
      <c r="I329" t="s">
        <v>725</v>
      </c>
      <c r="J329" t="str">
        <f>VLOOKUP($E329,Table1[#All],2,FALSE)</f>
        <v>6'5"</v>
      </c>
      <c r="K329">
        <f>VLOOKUP($E329,Table1[#All],3,FALSE)</f>
        <v>77</v>
      </c>
    </row>
    <row r="330" spans="1:11" x14ac:dyDescent="0.25">
      <c r="A330" t="s">
        <v>679</v>
      </c>
      <c r="B330">
        <v>99</v>
      </c>
      <c r="C330" t="s">
        <v>726</v>
      </c>
      <c r="D330" t="s">
        <v>13</v>
      </c>
      <c r="E330" s="2">
        <v>36678</v>
      </c>
      <c r="F330">
        <v>180</v>
      </c>
      <c r="G330" t="s">
        <v>715</v>
      </c>
      <c r="H330" t="s">
        <v>44</v>
      </c>
      <c r="I330" t="s">
        <v>727</v>
      </c>
      <c r="J330" t="str">
        <f>VLOOKUP($E330,Table1[#All],2,FALSE)</f>
        <v>6'0"</v>
      </c>
      <c r="K330">
        <f>VLOOKUP($E330,Table1[#All],3,FALSE)</f>
        <v>72</v>
      </c>
    </row>
    <row r="331" spans="1:11" x14ac:dyDescent="0.25">
      <c r="A331" t="s">
        <v>679</v>
      </c>
      <c r="B331">
        <v>99</v>
      </c>
      <c r="C331" t="s">
        <v>726</v>
      </c>
      <c r="D331" t="s">
        <v>13</v>
      </c>
      <c r="E331" s="1">
        <v>44713</v>
      </c>
      <c r="F331">
        <v>180</v>
      </c>
      <c r="G331" t="s">
        <v>715</v>
      </c>
      <c r="H331" t="s">
        <v>44</v>
      </c>
      <c r="I331" t="s">
        <v>727</v>
      </c>
      <c r="J331" t="str">
        <f>VLOOKUP($E331,Table1[#All],2,FALSE)</f>
        <v>6'1"</v>
      </c>
      <c r="K331">
        <f>VLOOKUP($E331,Table1[#All],3,FALSE)</f>
        <v>73</v>
      </c>
    </row>
    <row r="332" spans="1:11" x14ac:dyDescent="0.25">
      <c r="A332" t="s">
        <v>679</v>
      </c>
      <c r="B332">
        <v>99</v>
      </c>
      <c r="C332" t="s">
        <v>728</v>
      </c>
      <c r="D332" t="s">
        <v>39</v>
      </c>
      <c r="E332" s="1">
        <v>44692</v>
      </c>
      <c r="F332">
        <v>180</v>
      </c>
      <c r="G332" t="s">
        <v>709</v>
      </c>
      <c r="H332" t="s">
        <v>28</v>
      </c>
      <c r="I332" t="s">
        <v>729</v>
      </c>
      <c r="J332" t="str">
        <f>VLOOKUP($E332,Table1[#All],2,FALSE)</f>
        <v>5'11"</v>
      </c>
      <c r="K332">
        <f>VLOOKUP($E332,Table1[#All],3,FALSE)</f>
        <v>71</v>
      </c>
    </row>
    <row r="333" spans="1:11" x14ac:dyDescent="0.25">
      <c r="A333" t="s">
        <v>679</v>
      </c>
      <c r="B333">
        <v>99</v>
      </c>
      <c r="C333" t="s">
        <v>730</v>
      </c>
      <c r="D333" t="s">
        <v>13</v>
      </c>
      <c r="E333" s="1">
        <v>44715</v>
      </c>
      <c r="F333">
        <v>170</v>
      </c>
      <c r="G333" t="s">
        <v>731</v>
      </c>
      <c r="H333" t="s">
        <v>44</v>
      </c>
      <c r="I333" t="s">
        <v>586</v>
      </c>
      <c r="J333" t="str">
        <f>VLOOKUP($E333,Table1[#All],2,FALSE)</f>
        <v>6'3"</v>
      </c>
      <c r="K333">
        <f>VLOOKUP($E333,Table1[#All],3,FALSE)</f>
        <v>75</v>
      </c>
    </row>
    <row r="334" spans="1:11" x14ac:dyDescent="0.25">
      <c r="A334" t="s">
        <v>679</v>
      </c>
      <c r="B334">
        <v>99</v>
      </c>
      <c r="C334" t="s">
        <v>732</v>
      </c>
      <c r="D334" t="s">
        <v>13</v>
      </c>
      <c r="E334" s="1">
        <v>44716</v>
      </c>
      <c r="F334">
        <v>210</v>
      </c>
      <c r="G334" t="s">
        <v>733</v>
      </c>
      <c r="H334" t="s">
        <v>51</v>
      </c>
      <c r="I334" t="s">
        <v>734</v>
      </c>
      <c r="J334" t="str">
        <f>VLOOKUP($E334,Table1[#All],2,FALSE)</f>
        <v>6'4"</v>
      </c>
      <c r="K334">
        <f>VLOOKUP($E334,Table1[#All],3,FALSE)</f>
        <v>76</v>
      </c>
    </row>
    <row r="335" spans="1:11" x14ac:dyDescent="0.25">
      <c r="A335" t="s">
        <v>679</v>
      </c>
      <c r="B335">
        <v>99</v>
      </c>
      <c r="C335" t="s">
        <v>735</v>
      </c>
      <c r="D335" t="s">
        <v>13</v>
      </c>
      <c r="E335" s="1">
        <v>44714</v>
      </c>
      <c r="F335">
        <v>225</v>
      </c>
      <c r="G335" t="s">
        <v>688</v>
      </c>
      <c r="H335" t="s">
        <v>28</v>
      </c>
      <c r="I335" t="s">
        <v>736</v>
      </c>
      <c r="J335" t="str">
        <f>VLOOKUP($E335,Table1[#All],2,FALSE)</f>
        <v>6'2"</v>
      </c>
      <c r="K335">
        <f>VLOOKUP($E335,Table1[#All],3,FALSE)</f>
        <v>74</v>
      </c>
    </row>
    <row r="336" spans="1:11" x14ac:dyDescent="0.25">
      <c r="A336" t="s">
        <v>679</v>
      </c>
      <c r="B336">
        <v>99</v>
      </c>
      <c r="C336" t="s">
        <v>737</v>
      </c>
      <c r="D336" t="s">
        <v>13</v>
      </c>
      <c r="E336" s="1">
        <v>44689</v>
      </c>
      <c r="F336">
        <v>175</v>
      </c>
      <c r="G336" t="s">
        <v>738</v>
      </c>
      <c r="H336" t="s">
        <v>44</v>
      </c>
      <c r="I336" t="s">
        <v>734</v>
      </c>
      <c r="J336" t="str">
        <f>VLOOKUP($E336,Table1[#All],2,FALSE)</f>
        <v>5'8"</v>
      </c>
      <c r="K336">
        <f>VLOOKUP($E336,Table1[#All],3,FALSE)</f>
        <v>68</v>
      </c>
    </row>
    <row r="337" spans="1:11" x14ac:dyDescent="0.25">
      <c r="A337" t="s">
        <v>679</v>
      </c>
      <c r="B337">
        <v>99</v>
      </c>
      <c r="C337" t="s">
        <v>739</v>
      </c>
      <c r="D337" t="s">
        <v>13</v>
      </c>
      <c r="E337" s="1">
        <v>44715</v>
      </c>
      <c r="F337">
        <v>210</v>
      </c>
      <c r="G337" t="s">
        <v>740</v>
      </c>
      <c r="H337" t="s">
        <v>15</v>
      </c>
      <c r="I337" t="s">
        <v>741</v>
      </c>
      <c r="J337" t="str">
        <f>VLOOKUP($E337,Table1[#All],2,FALSE)</f>
        <v>6'3"</v>
      </c>
      <c r="K337">
        <f>VLOOKUP($E337,Table1[#All],3,FALSE)</f>
        <v>75</v>
      </c>
    </row>
    <row r="338" spans="1:11" x14ac:dyDescent="0.25">
      <c r="A338" t="s">
        <v>679</v>
      </c>
      <c r="B338">
        <v>99</v>
      </c>
      <c r="C338" t="s">
        <v>742</v>
      </c>
      <c r="D338" t="s">
        <v>13</v>
      </c>
      <c r="E338" s="1">
        <v>44713</v>
      </c>
      <c r="F338">
        <v>185</v>
      </c>
      <c r="G338" t="s">
        <v>743</v>
      </c>
      <c r="H338" t="s">
        <v>15</v>
      </c>
      <c r="I338" t="s">
        <v>744</v>
      </c>
      <c r="J338" t="str">
        <f>VLOOKUP($E338,Table1[#All],2,FALSE)</f>
        <v>6'1"</v>
      </c>
      <c r="K338">
        <f>VLOOKUP($E338,Table1[#All],3,FALSE)</f>
        <v>73</v>
      </c>
    </row>
    <row r="339" spans="1:11" x14ac:dyDescent="0.25">
      <c r="A339" t="s">
        <v>679</v>
      </c>
      <c r="B339">
        <v>99</v>
      </c>
      <c r="C339" t="s">
        <v>745</v>
      </c>
      <c r="D339" t="s">
        <v>13</v>
      </c>
      <c r="E339" s="1">
        <v>44714</v>
      </c>
      <c r="F339">
        <v>210</v>
      </c>
      <c r="G339" t="s">
        <v>731</v>
      </c>
      <c r="H339" t="s">
        <v>28</v>
      </c>
      <c r="I339" t="s">
        <v>746</v>
      </c>
      <c r="J339" t="str">
        <f>VLOOKUP($E339,Table1[#All],2,FALSE)</f>
        <v>6'2"</v>
      </c>
      <c r="K339">
        <f>VLOOKUP($E339,Table1[#All],3,FALSE)</f>
        <v>74</v>
      </c>
    </row>
    <row r="340" spans="1:11" x14ac:dyDescent="0.25">
      <c r="A340" t="s">
        <v>679</v>
      </c>
      <c r="B340">
        <v>99</v>
      </c>
      <c r="C340" t="s">
        <v>747</v>
      </c>
      <c r="D340" t="s">
        <v>18</v>
      </c>
      <c r="E340" s="1">
        <v>44715</v>
      </c>
      <c r="F340">
        <v>205</v>
      </c>
      <c r="G340" t="s">
        <v>748</v>
      </c>
      <c r="H340" t="s">
        <v>20</v>
      </c>
      <c r="I340" t="s">
        <v>749</v>
      </c>
      <c r="J340" t="str">
        <f>VLOOKUP($E340,Table1[#All],2,FALSE)</f>
        <v>6'3"</v>
      </c>
      <c r="K340">
        <f>VLOOKUP($E340,Table1[#All],3,FALSE)</f>
        <v>75</v>
      </c>
    </row>
    <row r="341" spans="1:11" x14ac:dyDescent="0.25">
      <c r="A341" t="s">
        <v>679</v>
      </c>
      <c r="B341" t="s">
        <v>73</v>
      </c>
      <c r="J341" t="e">
        <f>VLOOKUP($E341,Table1[#All],2,FALSE)</f>
        <v>#N/A</v>
      </c>
      <c r="K341" t="e">
        <f>VLOOKUP($E341,Table1[#All],3,FALSE)</f>
        <v>#N/A</v>
      </c>
    </row>
    <row r="342" spans="1:11" x14ac:dyDescent="0.25">
      <c r="A342" t="s">
        <v>679</v>
      </c>
      <c r="B342" t="s">
        <v>4</v>
      </c>
      <c r="C342" t="s">
        <v>5</v>
      </c>
      <c r="D342" t="s">
        <v>6</v>
      </c>
      <c r="E342" t="s">
        <v>7</v>
      </c>
      <c r="F342" t="s">
        <v>8</v>
      </c>
      <c r="G342" t="s">
        <v>9</v>
      </c>
      <c r="H342" t="s">
        <v>10</v>
      </c>
      <c r="I342" t="s">
        <v>11</v>
      </c>
      <c r="J342" t="e">
        <f>VLOOKUP($E342,Table1[#All],2,FALSE)</f>
        <v>#N/A</v>
      </c>
      <c r="K342" t="e">
        <f>VLOOKUP($E342,Table1[#All],3,FALSE)</f>
        <v>#N/A</v>
      </c>
    </row>
    <row r="343" spans="1:11" x14ac:dyDescent="0.25">
      <c r="A343" t="s">
        <v>679</v>
      </c>
      <c r="B343">
        <v>99</v>
      </c>
      <c r="C343" t="s">
        <v>750</v>
      </c>
      <c r="D343" t="s">
        <v>13</v>
      </c>
      <c r="E343" s="1">
        <v>44687</v>
      </c>
      <c r="F343">
        <v>155</v>
      </c>
      <c r="G343" t="s">
        <v>715</v>
      </c>
      <c r="H343" t="s">
        <v>44</v>
      </c>
      <c r="I343" t="s">
        <v>751</v>
      </c>
      <c r="J343" t="str">
        <f>VLOOKUP($E343,Table1[#All],2,FALSE)</f>
        <v>5'6"</v>
      </c>
      <c r="K343">
        <f>VLOOKUP($E343,Table1[#All],3,FALSE)</f>
        <v>66</v>
      </c>
    </row>
    <row r="344" spans="1:11" x14ac:dyDescent="0.25">
      <c r="A344" t="s">
        <v>679</v>
      </c>
      <c r="B344">
        <v>99</v>
      </c>
      <c r="C344" t="s">
        <v>752</v>
      </c>
      <c r="D344" t="s">
        <v>35</v>
      </c>
      <c r="E344" s="1">
        <v>44713</v>
      </c>
      <c r="F344">
        <v>190</v>
      </c>
      <c r="G344" t="s">
        <v>753</v>
      </c>
      <c r="H344" t="s">
        <v>44</v>
      </c>
      <c r="I344" t="s">
        <v>754</v>
      </c>
      <c r="J344" t="str">
        <f>VLOOKUP($E344,Table1[#All],2,FALSE)</f>
        <v>6'1"</v>
      </c>
      <c r="K344">
        <f>VLOOKUP($E344,Table1[#All],3,FALSE)</f>
        <v>73</v>
      </c>
    </row>
    <row r="345" spans="1:11" x14ac:dyDescent="0.25">
      <c r="A345" t="s">
        <v>679</v>
      </c>
      <c r="B345">
        <v>99</v>
      </c>
      <c r="C345" t="s">
        <v>755</v>
      </c>
      <c r="D345" t="s">
        <v>13</v>
      </c>
      <c r="E345" s="1">
        <v>44692</v>
      </c>
      <c r="F345">
        <v>190</v>
      </c>
      <c r="G345" t="s">
        <v>756</v>
      </c>
      <c r="H345" t="s">
        <v>15</v>
      </c>
      <c r="I345" t="s">
        <v>757</v>
      </c>
      <c r="J345" t="str">
        <f>VLOOKUP($E345,Table1[#All],2,FALSE)</f>
        <v>5'11"</v>
      </c>
      <c r="K345">
        <f>VLOOKUP($E345,Table1[#All],3,FALSE)</f>
        <v>71</v>
      </c>
    </row>
    <row r="346" spans="1:11" x14ac:dyDescent="0.25">
      <c r="A346" t="s">
        <v>679</v>
      </c>
      <c r="B346">
        <v>99</v>
      </c>
      <c r="C346" t="s">
        <v>758</v>
      </c>
      <c r="D346" t="s">
        <v>35</v>
      </c>
      <c r="E346" s="1">
        <v>44714</v>
      </c>
      <c r="F346">
        <v>200</v>
      </c>
      <c r="G346" t="s">
        <v>759</v>
      </c>
      <c r="H346" t="s">
        <v>28</v>
      </c>
      <c r="I346" t="s">
        <v>760</v>
      </c>
      <c r="J346" t="str">
        <f>VLOOKUP($E346,Table1[#All],2,FALSE)</f>
        <v>6'2"</v>
      </c>
      <c r="K346">
        <f>VLOOKUP($E346,Table1[#All],3,FALSE)</f>
        <v>74</v>
      </c>
    </row>
    <row r="347" spans="1:11" x14ac:dyDescent="0.25">
      <c r="A347" t="s">
        <v>679</v>
      </c>
      <c r="B347">
        <v>99</v>
      </c>
      <c r="C347" t="s">
        <v>761</v>
      </c>
      <c r="D347" t="s">
        <v>13</v>
      </c>
      <c r="E347" s="1">
        <v>44713</v>
      </c>
      <c r="F347">
        <v>205</v>
      </c>
      <c r="G347" t="s">
        <v>688</v>
      </c>
      <c r="H347" t="s">
        <v>55</v>
      </c>
      <c r="I347" t="s">
        <v>762</v>
      </c>
      <c r="J347" t="str">
        <f>VLOOKUP($E347,Table1[#All],2,FALSE)</f>
        <v>6'1"</v>
      </c>
      <c r="K347">
        <f>VLOOKUP($E347,Table1[#All],3,FALSE)</f>
        <v>73</v>
      </c>
    </row>
    <row r="348" spans="1:11" x14ac:dyDescent="0.25">
      <c r="A348" t="s">
        <v>679</v>
      </c>
      <c r="B348">
        <v>99</v>
      </c>
      <c r="C348" t="s">
        <v>761</v>
      </c>
      <c r="D348" t="s">
        <v>13</v>
      </c>
      <c r="E348" s="1">
        <v>44713</v>
      </c>
      <c r="F348">
        <v>205</v>
      </c>
      <c r="G348" t="s">
        <v>688</v>
      </c>
      <c r="H348" t="s">
        <v>55</v>
      </c>
      <c r="I348" t="s">
        <v>762</v>
      </c>
      <c r="J348" t="str">
        <f>VLOOKUP($E348,Table1[#All],2,FALSE)</f>
        <v>6'1"</v>
      </c>
      <c r="K348">
        <f>VLOOKUP($E348,Table1[#All],3,FALSE)</f>
        <v>73</v>
      </c>
    </row>
    <row r="349" spans="1:11" x14ac:dyDescent="0.25">
      <c r="A349" t="s">
        <v>679</v>
      </c>
      <c r="B349">
        <v>99</v>
      </c>
      <c r="C349" t="s">
        <v>763</v>
      </c>
      <c r="D349" t="s">
        <v>13</v>
      </c>
      <c r="E349" s="2">
        <v>36678</v>
      </c>
      <c r="F349">
        <v>190</v>
      </c>
      <c r="G349" t="s">
        <v>764</v>
      </c>
      <c r="H349" t="s">
        <v>51</v>
      </c>
      <c r="I349" t="s">
        <v>765</v>
      </c>
      <c r="J349" t="str">
        <f>VLOOKUP($E349,Table1[#All],2,FALSE)</f>
        <v>6'0"</v>
      </c>
      <c r="K349">
        <f>VLOOKUP($E349,Table1[#All],3,FALSE)</f>
        <v>72</v>
      </c>
    </row>
    <row r="350" spans="1:11" x14ac:dyDescent="0.25">
      <c r="A350" t="s">
        <v>679</v>
      </c>
      <c r="B350" t="s">
        <v>84</v>
      </c>
      <c r="J350" t="e">
        <f>VLOOKUP($E350,Table1[#All],2,FALSE)</f>
        <v>#N/A</v>
      </c>
      <c r="K350" t="e">
        <f>VLOOKUP($E350,Table1[#All],3,FALSE)</f>
        <v>#N/A</v>
      </c>
    </row>
    <row r="351" spans="1:11" x14ac:dyDescent="0.25">
      <c r="A351" t="s">
        <v>679</v>
      </c>
      <c r="B351" t="s">
        <v>4</v>
      </c>
      <c r="C351" t="s">
        <v>5</v>
      </c>
      <c r="D351" t="s">
        <v>6</v>
      </c>
      <c r="E351" t="s">
        <v>7</v>
      </c>
      <c r="F351" t="s">
        <v>8</v>
      </c>
      <c r="G351" t="s">
        <v>9</v>
      </c>
      <c r="H351" t="s">
        <v>10</v>
      </c>
      <c r="I351" t="s">
        <v>11</v>
      </c>
      <c r="J351" t="e">
        <f>VLOOKUP($E351,Table1[#All],2,FALSE)</f>
        <v>#N/A</v>
      </c>
      <c r="K351" t="e">
        <f>VLOOKUP($E351,Table1[#All],3,FALSE)</f>
        <v>#N/A</v>
      </c>
    </row>
    <row r="352" spans="1:11" x14ac:dyDescent="0.25">
      <c r="A352" t="s">
        <v>679</v>
      </c>
      <c r="B352">
        <v>99</v>
      </c>
      <c r="C352" t="s">
        <v>766</v>
      </c>
      <c r="D352" t="s">
        <v>18</v>
      </c>
      <c r="E352" s="1">
        <v>44691</v>
      </c>
      <c r="F352">
        <v>175</v>
      </c>
      <c r="G352" t="s">
        <v>217</v>
      </c>
      <c r="H352" t="s">
        <v>32</v>
      </c>
      <c r="I352" t="s">
        <v>767</v>
      </c>
      <c r="J352" t="str">
        <f>VLOOKUP($E352,Table1[#All],2,FALSE)</f>
        <v>5'10"</v>
      </c>
      <c r="K352">
        <f>VLOOKUP($E352,Table1[#All],3,FALSE)</f>
        <v>70</v>
      </c>
    </row>
    <row r="353" spans="1:11" x14ac:dyDescent="0.25">
      <c r="A353" t="s">
        <v>679</v>
      </c>
      <c r="B353">
        <v>99</v>
      </c>
      <c r="C353" t="s">
        <v>768</v>
      </c>
      <c r="D353" t="s">
        <v>13</v>
      </c>
      <c r="E353" s="1">
        <v>44713</v>
      </c>
      <c r="F353">
        <v>205</v>
      </c>
      <c r="G353" t="s">
        <v>769</v>
      </c>
      <c r="H353" t="s">
        <v>32</v>
      </c>
      <c r="I353" t="s">
        <v>770</v>
      </c>
      <c r="J353" t="str">
        <f>VLOOKUP($E353,Table1[#All],2,FALSE)</f>
        <v>6'1"</v>
      </c>
      <c r="K353">
        <f>VLOOKUP($E353,Table1[#All],3,FALSE)</f>
        <v>73</v>
      </c>
    </row>
    <row r="354" spans="1:11" x14ac:dyDescent="0.25">
      <c r="A354" t="s">
        <v>679</v>
      </c>
      <c r="B354">
        <v>99</v>
      </c>
      <c r="C354" t="s">
        <v>771</v>
      </c>
      <c r="D354" t="s">
        <v>35</v>
      </c>
      <c r="E354" s="1">
        <v>44692</v>
      </c>
      <c r="F354">
        <v>175</v>
      </c>
      <c r="G354" t="s">
        <v>703</v>
      </c>
      <c r="H354" t="s">
        <v>28</v>
      </c>
      <c r="I354" t="s">
        <v>772</v>
      </c>
      <c r="J354" t="str">
        <f>VLOOKUP($E354,Table1[#All],2,FALSE)</f>
        <v>5'11"</v>
      </c>
      <c r="K354">
        <f>VLOOKUP($E354,Table1[#All],3,FALSE)</f>
        <v>71</v>
      </c>
    </row>
    <row r="355" spans="1:11" x14ac:dyDescent="0.25">
      <c r="A355" t="s">
        <v>679</v>
      </c>
      <c r="B355">
        <v>99</v>
      </c>
      <c r="C355" t="s">
        <v>773</v>
      </c>
      <c r="D355" t="s">
        <v>13</v>
      </c>
      <c r="E355" s="2">
        <v>36678</v>
      </c>
      <c r="F355">
        <v>175</v>
      </c>
      <c r="G355" t="s">
        <v>715</v>
      </c>
      <c r="H355" t="s">
        <v>32</v>
      </c>
      <c r="I355" t="s">
        <v>774</v>
      </c>
      <c r="J355" t="str">
        <f>VLOOKUP($E355,Table1[#All],2,FALSE)</f>
        <v>6'0"</v>
      </c>
      <c r="K355">
        <f>VLOOKUP($E355,Table1[#All],3,FALSE)</f>
        <v>72</v>
      </c>
    </row>
    <row r="356" spans="1:11" x14ac:dyDescent="0.25">
      <c r="A356" t="s">
        <v>679</v>
      </c>
      <c r="B356">
        <v>99</v>
      </c>
      <c r="C356" t="s">
        <v>775</v>
      </c>
      <c r="D356" t="s">
        <v>13</v>
      </c>
      <c r="E356" s="1">
        <v>44692</v>
      </c>
      <c r="F356">
        <v>175</v>
      </c>
      <c r="G356" t="s">
        <v>694</v>
      </c>
      <c r="H356" t="s">
        <v>51</v>
      </c>
      <c r="I356" t="s">
        <v>776</v>
      </c>
      <c r="J356" t="str">
        <f>VLOOKUP($E356,Table1[#All],2,FALSE)</f>
        <v>5'11"</v>
      </c>
      <c r="K356">
        <f>VLOOKUP($E356,Table1[#All],3,FALSE)</f>
        <v>71</v>
      </c>
    </row>
    <row r="357" spans="1:11" x14ac:dyDescent="0.25">
      <c r="A357" t="s">
        <v>679</v>
      </c>
      <c r="B357">
        <v>99</v>
      </c>
      <c r="C357" t="s">
        <v>777</v>
      </c>
      <c r="D357" t="s">
        <v>13</v>
      </c>
      <c r="E357" s="1">
        <v>44716</v>
      </c>
      <c r="F357">
        <v>200</v>
      </c>
      <c r="G357" t="s">
        <v>706</v>
      </c>
      <c r="H357" t="s">
        <v>44</v>
      </c>
      <c r="I357" t="s">
        <v>778</v>
      </c>
      <c r="J357" t="str">
        <f>VLOOKUP($E357,Table1[#All],2,FALSE)</f>
        <v>6'4"</v>
      </c>
      <c r="K357">
        <f>VLOOKUP($E357,Table1[#All],3,FALSE)</f>
        <v>76</v>
      </c>
    </row>
    <row r="358" spans="1:11" x14ac:dyDescent="0.25">
      <c r="A358" t="s">
        <v>679</v>
      </c>
      <c r="B358">
        <v>99</v>
      </c>
      <c r="C358" t="s">
        <v>779</v>
      </c>
      <c r="D358" t="s">
        <v>39</v>
      </c>
      <c r="E358" s="1">
        <v>44714</v>
      </c>
      <c r="F358">
        <v>210</v>
      </c>
      <c r="G358" t="s">
        <v>780</v>
      </c>
      <c r="H358" t="s">
        <v>44</v>
      </c>
      <c r="I358" t="s">
        <v>781</v>
      </c>
      <c r="J358" t="str">
        <f>VLOOKUP($E358,Table1[#All],2,FALSE)</f>
        <v>6'2"</v>
      </c>
      <c r="K358">
        <f>VLOOKUP($E358,Table1[#All],3,FALSE)</f>
        <v>74</v>
      </c>
    </row>
    <row r="359" spans="1:11" x14ac:dyDescent="0.25">
      <c r="A359" t="s">
        <v>679</v>
      </c>
      <c r="B359">
        <v>99</v>
      </c>
      <c r="C359" t="s">
        <v>782</v>
      </c>
      <c r="D359" t="s">
        <v>13</v>
      </c>
      <c r="E359" s="1">
        <v>44714</v>
      </c>
      <c r="F359">
        <v>200</v>
      </c>
      <c r="G359" t="s">
        <v>783</v>
      </c>
      <c r="H359" t="s">
        <v>28</v>
      </c>
      <c r="I359" t="s">
        <v>784</v>
      </c>
      <c r="J359" t="str">
        <f>VLOOKUP($E359,Table1[#All],2,FALSE)</f>
        <v>6'2"</v>
      </c>
      <c r="K359">
        <f>VLOOKUP($E359,Table1[#All],3,FALSE)</f>
        <v>74</v>
      </c>
    </row>
    <row r="360" spans="1:11" x14ac:dyDescent="0.25">
      <c r="A360" t="s">
        <v>679</v>
      </c>
      <c r="B360">
        <v>99</v>
      </c>
      <c r="C360" t="s">
        <v>785</v>
      </c>
      <c r="D360" t="s">
        <v>13</v>
      </c>
      <c r="E360" s="1">
        <v>44718</v>
      </c>
      <c r="F360">
        <v>225</v>
      </c>
      <c r="G360" t="s">
        <v>318</v>
      </c>
      <c r="H360" t="s">
        <v>44</v>
      </c>
      <c r="I360" t="s">
        <v>786</v>
      </c>
      <c r="J360" t="str">
        <f>VLOOKUP($E360,Table1[#All],2,FALSE)</f>
        <v>6'6"</v>
      </c>
      <c r="K360">
        <f>VLOOKUP($E360,Table1[#All],3,FALSE)</f>
        <v>78</v>
      </c>
    </row>
    <row r="361" spans="1:11" x14ac:dyDescent="0.25">
      <c r="A361" t="s">
        <v>679</v>
      </c>
      <c r="B361">
        <v>99</v>
      </c>
      <c r="C361" t="s">
        <v>787</v>
      </c>
      <c r="D361" t="s">
        <v>13</v>
      </c>
      <c r="E361" s="1">
        <v>44718</v>
      </c>
      <c r="F361">
        <v>240</v>
      </c>
      <c r="G361" t="s">
        <v>788</v>
      </c>
      <c r="H361" t="s">
        <v>55</v>
      </c>
      <c r="I361" t="s">
        <v>789</v>
      </c>
      <c r="J361" t="str">
        <f>VLOOKUP($E361,Table1[#All],2,FALSE)</f>
        <v>6'6"</v>
      </c>
      <c r="K361">
        <f>VLOOKUP($E361,Table1[#All],3,FALSE)</f>
        <v>78</v>
      </c>
    </row>
    <row r="362" spans="1:11" x14ac:dyDescent="0.25">
      <c r="A362" t="s">
        <v>679</v>
      </c>
      <c r="B362">
        <v>99</v>
      </c>
      <c r="C362" t="s">
        <v>790</v>
      </c>
      <c r="D362" t="s">
        <v>39</v>
      </c>
      <c r="E362" s="1">
        <v>44692</v>
      </c>
      <c r="F362">
        <v>175</v>
      </c>
      <c r="G362" t="s">
        <v>703</v>
      </c>
      <c r="H362" t="s">
        <v>44</v>
      </c>
      <c r="I362" t="s">
        <v>791</v>
      </c>
      <c r="J362" t="str">
        <f>VLOOKUP($E362,Table1[#All],2,FALSE)</f>
        <v>5'11"</v>
      </c>
      <c r="K362">
        <f>VLOOKUP($E362,Table1[#All],3,FALSE)</f>
        <v>71</v>
      </c>
    </row>
    <row r="363" spans="1:11" x14ac:dyDescent="0.25">
      <c r="A363" t="s">
        <v>679</v>
      </c>
      <c r="B363" t="s">
        <v>117</v>
      </c>
      <c r="J363" t="e">
        <f>VLOOKUP($E363,Table1[#All],2,FALSE)</f>
        <v>#N/A</v>
      </c>
      <c r="K363" t="e">
        <f>VLOOKUP($E363,Table1[#All],3,FALSE)</f>
        <v>#N/A</v>
      </c>
    </row>
    <row r="364" spans="1:11" x14ac:dyDescent="0.25">
      <c r="A364" t="s">
        <v>679</v>
      </c>
      <c r="B364" t="s">
        <v>4</v>
      </c>
      <c r="C364" t="s">
        <v>5</v>
      </c>
      <c r="D364" t="s">
        <v>6</v>
      </c>
      <c r="E364" t="s">
        <v>7</v>
      </c>
      <c r="F364" t="s">
        <v>8</v>
      </c>
      <c r="G364" t="s">
        <v>9</v>
      </c>
      <c r="H364" t="s">
        <v>10</v>
      </c>
      <c r="I364" t="s">
        <v>11</v>
      </c>
      <c r="J364" t="e">
        <f>VLOOKUP($E364,Table1[#All],2,FALSE)</f>
        <v>#N/A</v>
      </c>
      <c r="K364" t="e">
        <f>VLOOKUP($E364,Table1[#All],3,FALSE)</f>
        <v>#N/A</v>
      </c>
    </row>
    <row r="365" spans="1:11" x14ac:dyDescent="0.25">
      <c r="A365" t="s">
        <v>679</v>
      </c>
      <c r="B365">
        <v>99</v>
      </c>
      <c r="C365" t="s">
        <v>792</v>
      </c>
      <c r="D365" t="s">
        <v>13</v>
      </c>
      <c r="E365" s="1">
        <v>44714</v>
      </c>
      <c r="F365">
        <v>190</v>
      </c>
      <c r="G365" t="s">
        <v>788</v>
      </c>
      <c r="H365" t="s">
        <v>28</v>
      </c>
      <c r="I365" t="s">
        <v>793</v>
      </c>
      <c r="J365" t="str">
        <f>VLOOKUP($E365,Table1[#All],2,FALSE)</f>
        <v>6'2"</v>
      </c>
      <c r="K365">
        <f>VLOOKUP($E365,Table1[#All],3,FALSE)</f>
        <v>74</v>
      </c>
    </row>
    <row r="366" spans="1:11" x14ac:dyDescent="0.25">
      <c r="A366" t="s">
        <v>679</v>
      </c>
      <c r="B366">
        <v>99</v>
      </c>
      <c r="C366" t="s">
        <v>794</v>
      </c>
      <c r="D366" t="s">
        <v>18</v>
      </c>
      <c r="E366" s="1">
        <v>44714</v>
      </c>
      <c r="F366">
        <v>190</v>
      </c>
      <c r="G366" t="s">
        <v>795</v>
      </c>
      <c r="H366" t="s">
        <v>44</v>
      </c>
      <c r="I366" t="s">
        <v>765</v>
      </c>
      <c r="J366" t="str">
        <f>VLOOKUP($E366,Table1[#All],2,FALSE)</f>
        <v>6'2"</v>
      </c>
      <c r="K366">
        <f>VLOOKUP($E366,Table1[#All],3,FALSE)</f>
        <v>74</v>
      </c>
    </row>
    <row r="367" spans="1:11" x14ac:dyDescent="0.25">
      <c r="A367" t="s">
        <v>679</v>
      </c>
      <c r="B367">
        <v>99</v>
      </c>
      <c r="C367" t="s">
        <v>796</v>
      </c>
      <c r="D367" t="s">
        <v>18</v>
      </c>
      <c r="E367" s="1">
        <v>44716</v>
      </c>
      <c r="F367">
        <v>225</v>
      </c>
      <c r="G367" t="s">
        <v>688</v>
      </c>
      <c r="H367" t="s">
        <v>15</v>
      </c>
      <c r="I367" t="s">
        <v>797</v>
      </c>
      <c r="J367" t="str">
        <f>VLOOKUP($E367,Table1[#All],2,FALSE)</f>
        <v>6'4"</v>
      </c>
      <c r="K367">
        <f>VLOOKUP($E367,Table1[#All],3,FALSE)</f>
        <v>76</v>
      </c>
    </row>
    <row r="368" spans="1:11" x14ac:dyDescent="0.25">
      <c r="A368" t="s">
        <v>679</v>
      </c>
      <c r="B368">
        <v>99</v>
      </c>
      <c r="C368" t="s">
        <v>798</v>
      </c>
      <c r="D368" t="s">
        <v>13</v>
      </c>
      <c r="E368" s="2">
        <v>36678</v>
      </c>
      <c r="F368">
        <v>190</v>
      </c>
      <c r="G368" t="s">
        <v>764</v>
      </c>
      <c r="H368" t="s">
        <v>28</v>
      </c>
      <c r="I368" t="s">
        <v>799</v>
      </c>
      <c r="J368" t="str">
        <f>VLOOKUP($E368,Table1[#All],2,FALSE)</f>
        <v>6'0"</v>
      </c>
      <c r="K368">
        <f>VLOOKUP($E368,Table1[#All],3,FALSE)</f>
        <v>72</v>
      </c>
    </row>
    <row r="369" spans="1:11" x14ac:dyDescent="0.25">
      <c r="A369" t="s">
        <v>679</v>
      </c>
      <c r="B369">
        <v>99</v>
      </c>
      <c r="C369" t="s">
        <v>346</v>
      </c>
      <c r="D369" t="s">
        <v>13</v>
      </c>
      <c r="E369" s="1">
        <v>44691</v>
      </c>
      <c r="F369">
        <v>185</v>
      </c>
      <c r="G369" t="s">
        <v>347</v>
      </c>
      <c r="H369" t="s">
        <v>28</v>
      </c>
      <c r="I369" t="s">
        <v>800</v>
      </c>
      <c r="J369" t="str">
        <f>VLOOKUP($E369,Table1[#All],2,FALSE)</f>
        <v>5'10"</v>
      </c>
      <c r="K369">
        <f>VLOOKUP($E369,Table1[#All],3,FALSE)</f>
        <v>70</v>
      </c>
    </row>
    <row r="370" spans="1:11" x14ac:dyDescent="0.25">
      <c r="A370" t="s">
        <v>801</v>
      </c>
      <c r="B370" t="s">
        <v>3</v>
      </c>
      <c r="J370" t="e">
        <f>VLOOKUP($E370,Table1[#All],2,FALSE)</f>
        <v>#N/A</v>
      </c>
      <c r="K370" t="e">
        <f>VLOOKUP($E370,Table1[#All],3,FALSE)</f>
        <v>#N/A</v>
      </c>
    </row>
    <row r="371" spans="1:11" x14ac:dyDescent="0.25">
      <c r="A371" t="s">
        <v>801</v>
      </c>
      <c r="B371" t="s">
        <v>4</v>
      </c>
      <c r="C371" t="s">
        <v>5</v>
      </c>
      <c r="D371" t="s">
        <v>6</v>
      </c>
      <c r="E371" t="s">
        <v>7</v>
      </c>
      <c r="F371" t="s">
        <v>8</v>
      </c>
      <c r="G371" t="s">
        <v>9</v>
      </c>
      <c r="H371" t="s">
        <v>10</v>
      </c>
      <c r="I371" t="s">
        <v>11</v>
      </c>
      <c r="J371" t="e">
        <f>VLOOKUP($E371,Table1[#All],2,FALSE)</f>
        <v>#N/A</v>
      </c>
      <c r="K371" t="e">
        <f>VLOOKUP($E371,Table1[#All],3,FALSE)</f>
        <v>#N/A</v>
      </c>
    </row>
    <row r="372" spans="1:11" x14ac:dyDescent="0.25">
      <c r="A372" t="s">
        <v>801</v>
      </c>
      <c r="B372">
        <v>99</v>
      </c>
      <c r="C372" t="s">
        <v>802</v>
      </c>
      <c r="D372" t="s">
        <v>13</v>
      </c>
      <c r="E372" s="1">
        <v>44715</v>
      </c>
      <c r="F372">
        <v>195</v>
      </c>
      <c r="G372" t="s">
        <v>803</v>
      </c>
      <c r="H372" t="s">
        <v>44</v>
      </c>
      <c r="I372" t="s">
        <v>804</v>
      </c>
      <c r="J372" t="str">
        <f>VLOOKUP($E372,Table1[#All],2,FALSE)</f>
        <v>6'3"</v>
      </c>
      <c r="K372">
        <f>VLOOKUP($E372,Table1[#All],3,FALSE)</f>
        <v>75</v>
      </c>
    </row>
    <row r="373" spans="1:11" x14ac:dyDescent="0.25">
      <c r="A373" t="s">
        <v>801</v>
      </c>
      <c r="B373">
        <v>99</v>
      </c>
      <c r="C373" t="s">
        <v>805</v>
      </c>
      <c r="D373" t="s">
        <v>13</v>
      </c>
      <c r="E373" s="1">
        <v>44691</v>
      </c>
      <c r="F373">
        <v>185</v>
      </c>
      <c r="G373" t="s">
        <v>806</v>
      </c>
      <c r="H373" t="s">
        <v>44</v>
      </c>
      <c r="I373" t="s">
        <v>807</v>
      </c>
      <c r="J373" t="str">
        <f>VLOOKUP($E373,Table1[#All],2,FALSE)</f>
        <v>5'10"</v>
      </c>
      <c r="K373">
        <f>VLOOKUP($E373,Table1[#All],3,FALSE)</f>
        <v>70</v>
      </c>
    </row>
    <row r="374" spans="1:11" x14ac:dyDescent="0.25">
      <c r="A374" t="s">
        <v>801</v>
      </c>
      <c r="B374">
        <v>99</v>
      </c>
      <c r="C374" t="s">
        <v>808</v>
      </c>
      <c r="D374" t="s">
        <v>13</v>
      </c>
      <c r="E374" s="1">
        <v>44714</v>
      </c>
      <c r="F374">
        <v>205</v>
      </c>
      <c r="G374" t="s">
        <v>809</v>
      </c>
      <c r="H374" t="s">
        <v>32</v>
      </c>
      <c r="I374" t="s">
        <v>810</v>
      </c>
      <c r="J374" t="str">
        <f>VLOOKUP($E374,Table1[#All],2,FALSE)</f>
        <v>6'2"</v>
      </c>
      <c r="K374">
        <f>VLOOKUP($E374,Table1[#All],3,FALSE)</f>
        <v>74</v>
      </c>
    </row>
    <row r="375" spans="1:11" x14ac:dyDescent="0.25">
      <c r="A375" t="s">
        <v>801</v>
      </c>
      <c r="B375">
        <v>99</v>
      </c>
      <c r="C375" t="s">
        <v>811</v>
      </c>
      <c r="D375" t="s">
        <v>39</v>
      </c>
      <c r="E375" s="2">
        <v>36678</v>
      </c>
      <c r="F375">
        <v>185</v>
      </c>
      <c r="G375" t="s">
        <v>812</v>
      </c>
      <c r="H375" t="s">
        <v>15</v>
      </c>
      <c r="I375" t="s">
        <v>813</v>
      </c>
      <c r="J375" t="str">
        <f>VLOOKUP($E375,Table1[#All],2,FALSE)</f>
        <v>6'0"</v>
      </c>
      <c r="K375">
        <f>VLOOKUP($E375,Table1[#All],3,FALSE)</f>
        <v>72</v>
      </c>
    </row>
    <row r="376" spans="1:11" x14ac:dyDescent="0.25">
      <c r="A376" t="s">
        <v>801</v>
      </c>
      <c r="B376">
        <v>99</v>
      </c>
      <c r="C376" t="s">
        <v>814</v>
      </c>
      <c r="D376" t="s">
        <v>18</v>
      </c>
      <c r="E376" s="1">
        <v>44716</v>
      </c>
      <c r="F376">
        <v>235</v>
      </c>
      <c r="G376" t="s">
        <v>764</v>
      </c>
      <c r="H376" t="s">
        <v>44</v>
      </c>
      <c r="I376" t="s">
        <v>815</v>
      </c>
      <c r="J376" t="str">
        <f>VLOOKUP($E376,Table1[#All],2,FALSE)</f>
        <v>6'4"</v>
      </c>
      <c r="K376">
        <f>VLOOKUP($E376,Table1[#All],3,FALSE)</f>
        <v>76</v>
      </c>
    </row>
    <row r="377" spans="1:11" x14ac:dyDescent="0.25">
      <c r="A377" t="s">
        <v>801</v>
      </c>
      <c r="B377">
        <v>99</v>
      </c>
      <c r="C377" t="s">
        <v>816</v>
      </c>
      <c r="D377" t="s">
        <v>13</v>
      </c>
      <c r="E377" s="1">
        <v>44714</v>
      </c>
      <c r="F377">
        <v>215</v>
      </c>
      <c r="G377" t="s">
        <v>817</v>
      </c>
      <c r="H377" t="s">
        <v>44</v>
      </c>
      <c r="I377" t="s">
        <v>818</v>
      </c>
      <c r="J377" t="str">
        <f>VLOOKUP($E377,Table1[#All],2,FALSE)</f>
        <v>6'2"</v>
      </c>
      <c r="K377">
        <f>VLOOKUP($E377,Table1[#All],3,FALSE)</f>
        <v>74</v>
      </c>
    </row>
    <row r="378" spans="1:11" x14ac:dyDescent="0.25">
      <c r="A378" t="s">
        <v>801</v>
      </c>
      <c r="B378">
        <v>99</v>
      </c>
      <c r="C378" t="s">
        <v>819</v>
      </c>
      <c r="D378" t="s">
        <v>39</v>
      </c>
      <c r="E378" s="1">
        <v>44713</v>
      </c>
      <c r="F378">
        <v>195</v>
      </c>
      <c r="G378" t="s">
        <v>817</v>
      </c>
      <c r="H378" t="s">
        <v>28</v>
      </c>
      <c r="I378" t="s">
        <v>820</v>
      </c>
      <c r="J378" t="str">
        <f>VLOOKUP($E378,Table1[#All],2,FALSE)</f>
        <v>6'1"</v>
      </c>
      <c r="K378">
        <f>VLOOKUP($E378,Table1[#All],3,FALSE)</f>
        <v>73</v>
      </c>
    </row>
    <row r="379" spans="1:11" x14ac:dyDescent="0.25">
      <c r="A379" t="s">
        <v>801</v>
      </c>
      <c r="B379">
        <v>99</v>
      </c>
      <c r="C379" t="s">
        <v>821</v>
      </c>
      <c r="D379" t="s">
        <v>13</v>
      </c>
      <c r="E379" s="1">
        <v>44718</v>
      </c>
      <c r="F379">
        <v>220</v>
      </c>
      <c r="G379" t="s">
        <v>822</v>
      </c>
      <c r="H379" t="s">
        <v>28</v>
      </c>
      <c r="I379" t="s">
        <v>823</v>
      </c>
      <c r="J379" t="str">
        <f>VLOOKUP($E379,Table1[#All],2,FALSE)</f>
        <v>6'6"</v>
      </c>
      <c r="K379">
        <f>VLOOKUP($E379,Table1[#All],3,FALSE)</f>
        <v>78</v>
      </c>
    </row>
    <row r="380" spans="1:11" x14ac:dyDescent="0.25">
      <c r="A380" t="s">
        <v>801</v>
      </c>
      <c r="B380">
        <v>99</v>
      </c>
      <c r="C380" t="s">
        <v>824</v>
      </c>
      <c r="D380" t="s">
        <v>13</v>
      </c>
      <c r="E380" s="2">
        <v>36678</v>
      </c>
      <c r="F380">
        <v>230</v>
      </c>
      <c r="G380" t="s">
        <v>825</v>
      </c>
      <c r="H380" t="s">
        <v>28</v>
      </c>
      <c r="I380" t="s">
        <v>826</v>
      </c>
      <c r="J380" t="str">
        <f>VLOOKUP($E380,Table1[#All],2,FALSE)</f>
        <v>6'0"</v>
      </c>
      <c r="K380">
        <f>VLOOKUP($E380,Table1[#All],3,FALSE)</f>
        <v>72</v>
      </c>
    </row>
    <row r="381" spans="1:11" x14ac:dyDescent="0.25">
      <c r="A381" t="s">
        <v>801</v>
      </c>
      <c r="B381">
        <v>99</v>
      </c>
      <c r="C381" t="s">
        <v>827</v>
      </c>
      <c r="D381" t="s">
        <v>39</v>
      </c>
      <c r="E381" s="2">
        <v>36678</v>
      </c>
      <c r="F381">
        <v>185</v>
      </c>
      <c r="G381" t="s">
        <v>828</v>
      </c>
      <c r="H381" t="s">
        <v>32</v>
      </c>
      <c r="I381" t="s">
        <v>374</v>
      </c>
      <c r="J381" t="str">
        <f>VLOOKUP($E381,Table1[#All],2,FALSE)</f>
        <v>6'0"</v>
      </c>
      <c r="K381">
        <f>VLOOKUP($E381,Table1[#All],3,FALSE)</f>
        <v>72</v>
      </c>
    </row>
    <row r="382" spans="1:11" x14ac:dyDescent="0.25">
      <c r="A382" t="s">
        <v>801</v>
      </c>
      <c r="B382">
        <v>99</v>
      </c>
      <c r="C382" t="s">
        <v>829</v>
      </c>
      <c r="D382" t="s">
        <v>39</v>
      </c>
      <c r="E382" s="2">
        <v>36678</v>
      </c>
      <c r="F382">
        <v>190</v>
      </c>
      <c r="G382" t="s">
        <v>217</v>
      </c>
      <c r="H382" t="s">
        <v>15</v>
      </c>
      <c r="I382" t="s">
        <v>830</v>
      </c>
      <c r="J382" t="str">
        <f>VLOOKUP($E382,Table1[#All],2,FALSE)</f>
        <v>6'0"</v>
      </c>
      <c r="K382">
        <f>VLOOKUP($E382,Table1[#All],3,FALSE)</f>
        <v>72</v>
      </c>
    </row>
    <row r="383" spans="1:11" x14ac:dyDescent="0.25">
      <c r="A383" t="s">
        <v>801</v>
      </c>
      <c r="B383">
        <v>99</v>
      </c>
      <c r="C383" t="s">
        <v>831</v>
      </c>
      <c r="D383" t="s">
        <v>39</v>
      </c>
      <c r="E383" s="1">
        <v>44715</v>
      </c>
      <c r="F383">
        <v>195</v>
      </c>
      <c r="G383" t="s">
        <v>832</v>
      </c>
      <c r="H383" t="s">
        <v>44</v>
      </c>
      <c r="I383" t="s">
        <v>833</v>
      </c>
      <c r="J383" t="str">
        <f>VLOOKUP($E383,Table1[#All],2,FALSE)</f>
        <v>6'3"</v>
      </c>
      <c r="K383">
        <f>VLOOKUP($E383,Table1[#All],3,FALSE)</f>
        <v>75</v>
      </c>
    </row>
    <row r="384" spans="1:11" x14ac:dyDescent="0.25">
      <c r="A384" t="s">
        <v>801</v>
      </c>
      <c r="B384">
        <v>99</v>
      </c>
      <c r="C384" t="s">
        <v>834</v>
      </c>
      <c r="D384" t="s">
        <v>13</v>
      </c>
      <c r="E384" s="1">
        <v>44720</v>
      </c>
      <c r="F384">
        <v>250</v>
      </c>
      <c r="G384" t="s">
        <v>327</v>
      </c>
      <c r="H384" t="s">
        <v>28</v>
      </c>
      <c r="I384" t="s">
        <v>835</v>
      </c>
      <c r="J384" t="str">
        <f>VLOOKUP($E384,Table1[#All],2,FALSE)</f>
        <v>6'8"</v>
      </c>
      <c r="K384">
        <f>VLOOKUP($E384,Table1[#All],3,FALSE)</f>
        <v>80</v>
      </c>
    </row>
    <row r="385" spans="1:11" x14ac:dyDescent="0.25">
      <c r="A385" t="s">
        <v>801</v>
      </c>
      <c r="B385">
        <v>99</v>
      </c>
      <c r="C385" t="s">
        <v>836</v>
      </c>
      <c r="D385" t="s">
        <v>13</v>
      </c>
      <c r="E385" s="1">
        <v>44716</v>
      </c>
      <c r="F385">
        <v>210</v>
      </c>
      <c r="G385" t="s">
        <v>837</v>
      </c>
      <c r="H385" t="s">
        <v>44</v>
      </c>
      <c r="I385" t="s">
        <v>838</v>
      </c>
      <c r="J385" t="str">
        <f>VLOOKUP($E385,Table1[#All],2,FALSE)</f>
        <v>6'4"</v>
      </c>
      <c r="K385">
        <f>VLOOKUP($E385,Table1[#All],3,FALSE)</f>
        <v>76</v>
      </c>
    </row>
    <row r="386" spans="1:11" x14ac:dyDescent="0.25">
      <c r="A386" t="s">
        <v>801</v>
      </c>
      <c r="B386">
        <v>99</v>
      </c>
      <c r="C386" t="s">
        <v>839</v>
      </c>
      <c r="D386" t="s">
        <v>18</v>
      </c>
      <c r="E386" s="1">
        <v>44715</v>
      </c>
      <c r="F386">
        <v>195</v>
      </c>
      <c r="G386" t="s">
        <v>547</v>
      </c>
      <c r="H386" t="s">
        <v>44</v>
      </c>
      <c r="I386" t="s">
        <v>840</v>
      </c>
      <c r="J386" t="str">
        <f>VLOOKUP($E386,Table1[#All],2,FALSE)</f>
        <v>6'3"</v>
      </c>
      <c r="K386">
        <f>VLOOKUP($E386,Table1[#All],3,FALSE)</f>
        <v>75</v>
      </c>
    </row>
    <row r="387" spans="1:11" x14ac:dyDescent="0.25">
      <c r="A387" t="s">
        <v>801</v>
      </c>
      <c r="B387">
        <v>99</v>
      </c>
      <c r="C387" t="s">
        <v>841</v>
      </c>
      <c r="D387" t="s">
        <v>18</v>
      </c>
      <c r="E387" s="1">
        <v>44691</v>
      </c>
      <c r="F387">
        <v>200</v>
      </c>
      <c r="G387" t="s">
        <v>842</v>
      </c>
      <c r="H387" t="s">
        <v>44</v>
      </c>
      <c r="I387" t="s">
        <v>843</v>
      </c>
      <c r="J387" t="str">
        <f>VLOOKUP($E387,Table1[#All],2,FALSE)</f>
        <v>5'10"</v>
      </c>
      <c r="K387">
        <f>VLOOKUP($E387,Table1[#All],3,FALSE)</f>
        <v>70</v>
      </c>
    </row>
    <row r="388" spans="1:11" x14ac:dyDescent="0.25">
      <c r="A388" t="s">
        <v>801</v>
      </c>
      <c r="B388">
        <v>99</v>
      </c>
      <c r="C388" t="s">
        <v>844</v>
      </c>
      <c r="D388" t="s">
        <v>39</v>
      </c>
      <c r="E388" s="2">
        <v>36678</v>
      </c>
      <c r="F388">
        <v>195</v>
      </c>
      <c r="G388" t="s">
        <v>845</v>
      </c>
      <c r="H388" t="s">
        <v>28</v>
      </c>
      <c r="I388" t="s">
        <v>846</v>
      </c>
      <c r="J388" t="str">
        <f>VLOOKUP($E388,Table1[#All],2,FALSE)</f>
        <v>6'0"</v>
      </c>
      <c r="K388">
        <f>VLOOKUP($E388,Table1[#All],3,FALSE)</f>
        <v>72</v>
      </c>
    </row>
    <row r="389" spans="1:11" x14ac:dyDescent="0.25">
      <c r="A389" t="s">
        <v>801</v>
      </c>
      <c r="B389">
        <v>99</v>
      </c>
      <c r="C389" t="s">
        <v>847</v>
      </c>
      <c r="D389" t="s">
        <v>26</v>
      </c>
      <c r="E389" s="1">
        <v>44713</v>
      </c>
      <c r="F389">
        <v>190</v>
      </c>
      <c r="G389" t="s">
        <v>848</v>
      </c>
      <c r="H389" t="s">
        <v>15</v>
      </c>
      <c r="I389" t="s">
        <v>659</v>
      </c>
      <c r="J389" t="str">
        <f>VLOOKUP($E389,Table1[#All],2,FALSE)</f>
        <v>6'1"</v>
      </c>
      <c r="K389">
        <f>VLOOKUP($E389,Table1[#All],3,FALSE)</f>
        <v>73</v>
      </c>
    </row>
    <row r="390" spans="1:11" x14ac:dyDescent="0.25">
      <c r="A390" t="s">
        <v>801</v>
      </c>
      <c r="B390">
        <v>99</v>
      </c>
      <c r="C390" t="s">
        <v>849</v>
      </c>
      <c r="D390" t="s">
        <v>35</v>
      </c>
      <c r="E390" s="1">
        <v>44718</v>
      </c>
      <c r="F390">
        <v>235</v>
      </c>
      <c r="G390" t="s">
        <v>332</v>
      </c>
      <c r="H390" t="s">
        <v>44</v>
      </c>
      <c r="I390" t="s">
        <v>850</v>
      </c>
      <c r="J390" t="str">
        <f>VLOOKUP($E390,Table1[#All],2,FALSE)</f>
        <v>6'6"</v>
      </c>
      <c r="K390">
        <f>VLOOKUP($E390,Table1[#All],3,FALSE)</f>
        <v>78</v>
      </c>
    </row>
    <row r="391" spans="1:11" x14ac:dyDescent="0.25">
      <c r="A391" t="s">
        <v>801</v>
      </c>
      <c r="B391">
        <v>99</v>
      </c>
      <c r="C391" t="s">
        <v>851</v>
      </c>
      <c r="D391" t="s">
        <v>39</v>
      </c>
      <c r="E391" s="1">
        <v>44692</v>
      </c>
      <c r="F391">
        <v>190</v>
      </c>
      <c r="G391" t="s">
        <v>182</v>
      </c>
      <c r="H391" t="s">
        <v>44</v>
      </c>
      <c r="I391" t="s">
        <v>852</v>
      </c>
      <c r="J391" t="str">
        <f>VLOOKUP($E391,Table1[#All],2,FALSE)</f>
        <v>5'11"</v>
      </c>
      <c r="K391">
        <f>VLOOKUP($E391,Table1[#All],3,FALSE)</f>
        <v>71</v>
      </c>
    </row>
    <row r="392" spans="1:11" x14ac:dyDescent="0.25">
      <c r="A392" t="s">
        <v>801</v>
      </c>
      <c r="B392" t="s">
        <v>73</v>
      </c>
      <c r="J392" t="e">
        <f>VLOOKUP($E392,Table1[#All],2,FALSE)</f>
        <v>#N/A</v>
      </c>
      <c r="K392" t="e">
        <f>VLOOKUP($E392,Table1[#All],3,FALSE)</f>
        <v>#N/A</v>
      </c>
    </row>
    <row r="393" spans="1:11" x14ac:dyDescent="0.25">
      <c r="A393" t="s">
        <v>801</v>
      </c>
      <c r="B393" t="s">
        <v>4</v>
      </c>
      <c r="C393" t="s">
        <v>5</v>
      </c>
      <c r="D393" t="s">
        <v>6</v>
      </c>
      <c r="E393" t="s">
        <v>7</v>
      </c>
      <c r="F393" t="s">
        <v>8</v>
      </c>
      <c r="G393" t="s">
        <v>9</v>
      </c>
      <c r="H393" t="s">
        <v>10</v>
      </c>
      <c r="I393" t="s">
        <v>11</v>
      </c>
      <c r="J393" t="e">
        <f>VLOOKUP($E393,Table1[#All],2,FALSE)</f>
        <v>#N/A</v>
      </c>
      <c r="K393" t="e">
        <f>VLOOKUP($E393,Table1[#All],3,FALSE)</f>
        <v>#N/A</v>
      </c>
    </row>
    <row r="394" spans="1:11" x14ac:dyDescent="0.25">
      <c r="A394" t="s">
        <v>801</v>
      </c>
      <c r="B394">
        <v>99</v>
      </c>
      <c r="C394" t="s">
        <v>853</v>
      </c>
      <c r="D394" t="s">
        <v>18</v>
      </c>
      <c r="E394" s="1">
        <v>44714</v>
      </c>
      <c r="F394">
        <v>200</v>
      </c>
      <c r="G394" t="s">
        <v>854</v>
      </c>
      <c r="H394" t="s">
        <v>44</v>
      </c>
      <c r="I394" t="s">
        <v>855</v>
      </c>
      <c r="J394" t="str">
        <f>VLOOKUP($E394,Table1[#All],2,FALSE)</f>
        <v>6'2"</v>
      </c>
      <c r="K394">
        <f>VLOOKUP($E394,Table1[#All],3,FALSE)</f>
        <v>74</v>
      </c>
    </row>
    <row r="395" spans="1:11" x14ac:dyDescent="0.25">
      <c r="A395" t="s">
        <v>801</v>
      </c>
      <c r="B395">
        <v>99</v>
      </c>
      <c r="C395" t="s">
        <v>856</v>
      </c>
      <c r="D395" t="s">
        <v>13</v>
      </c>
      <c r="E395" s="1">
        <v>44714</v>
      </c>
      <c r="F395">
        <v>210</v>
      </c>
      <c r="G395" t="s">
        <v>400</v>
      </c>
      <c r="H395" t="s">
        <v>44</v>
      </c>
      <c r="I395" t="s">
        <v>857</v>
      </c>
      <c r="J395" t="str">
        <f>VLOOKUP($E395,Table1[#All],2,FALSE)</f>
        <v>6'2"</v>
      </c>
      <c r="K395">
        <f>VLOOKUP($E395,Table1[#All],3,FALSE)</f>
        <v>74</v>
      </c>
    </row>
    <row r="396" spans="1:11" x14ac:dyDescent="0.25">
      <c r="A396" t="s">
        <v>801</v>
      </c>
      <c r="B396">
        <v>99</v>
      </c>
      <c r="C396" t="s">
        <v>858</v>
      </c>
      <c r="D396" t="s">
        <v>13</v>
      </c>
      <c r="E396" s="1">
        <v>44714</v>
      </c>
      <c r="F396">
        <v>180</v>
      </c>
      <c r="G396" t="s">
        <v>828</v>
      </c>
      <c r="H396" t="s">
        <v>28</v>
      </c>
      <c r="I396" t="s">
        <v>859</v>
      </c>
      <c r="J396" t="str">
        <f>VLOOKUP($E396,Table1[#All],2,FALSE)</f>
        <v>6'2"</v>
      </c>
      <c r="K396">
        <f>VLOOKUP($E396,Table1[#All],3,FALSE)</f>
        <v>74</v>
      </c>
    </row>
    <row r="397" spans="1:11" x14ac:dyDescent="0.25">
      <c r="A397" t="s">
        <v>801</v>
      </c>
      <c r="B397" t="s">
        <v>84</v>
      </c>
      <c r="J397" t="e">
        <f>VLOOKUP($E397,Table1[#All],2,FALSE)</f>
        <v>#N/A</v>
      </c>
      <c r="K397" t="e">
        <f>VLOOKUP($E397,Table1[#All],3,FALSE)</f>
        <v>#N/A</v>
      </c>
    </row>
    <row r="398" spans="1:11" x14ac:dyDescent="0.25">
      <c r="A398" t="s">
        <v>801</v>
      </c>
      <c r="B398" t="s">
        <v>4</v>
      </c>
      <c r="C398" t="s">
        <v>5</v>
      </c>
      <c r="D398" t="s">
        <v>6</v>
      </c>
      <c r="E398" t="s">
        <v>7</v>
      </c>
      <c r="F398" t="s">
        <v>8</v>
      </c>
      <c r="G398" t="s">
        <v>9</v>
      </c>
      <c r="H398" t="s">
        <v>10</v>
      </c>
      <c r="I398" t="s">
        <v>11</v>
      </c>
      <c r="J398" t="e">
        <f>VLOOKUP($E398,Table1[#All],2,FALSE)</f>
        <v>#N/A</v>
      </c>
      <c r="K398" t="e">
        <f>VLOOKUP($E398,Table1[#All],3,FALSE)</f>
        <v>#N/A</v>
      </c>
    </row>
    <row r="399" spans="1:11" x14ac:dyDescent="0.25">
      <c r="A399" t="s">
        <v>801</v>
      </c>
      <c r="B399">
        <v>99</v>
      </c>
      <c r="C399" t="s">
        <v>860</v>
      </c>
      <c r="D399" t="s">
        <v>13</v>
      </c>
      <c r="E399" s="2">
        <v>36678</v>
      </c>
      <c r="F399">
        <v>200</v>
      </c>
      <c r="G399" t="s">
        <v>809</v>
      </c>
      <c r="H399" t="s">
        <v>44</v>
      </c>
      <c r="I399" t="s">
        <v>861</v>
      </c>
      <c r="J399" t="str">
        <f>VLOOKUP($E399,Table1[#All],2,FALSE)</f>
        <v>6'0"</v>
      </c>
      <c r="K399">
        <f>VLOOKUP($E399,Table1[#All],3,FALSE)</f>
        <v>72</v>
      </c>
    </row>
    <row r="400" spans="1:11" x14ac:dyDescent="0.25">
      <c r="A400" t="s">
        <v>801</v>
      </c>
      <c r="B400">
        <v>99</v>
      </c>
      <c r="C400" t="s">
        <v>862</v>
      </c>
      <c r="D400" t="s">
        <v>13</v>
      </c>
      <c r="E400" s="1">
        <v>44691</v>
      </c>
      <c r="F400">
        <v>193</v>
      </c>
      <c r="G400" t="s">
        <v>863</v>
      </c>
      <c r="H400" t="s">
        <v>15</v>
      </c>
      <c r="I400" t="s">
        <v>864</v>
      </c>
      <c r="J400" t="str">
        <f>VLOOKUP($E400,Table1[#All],2,FALSE)</f>
        <v>5'10"</v>
      </c>
      <c r="K400">
        <f>VLOOKUP($E400,Table1[#All],3,FALSE)</f>
        <v>70</v>
      </c>
    </row>
    <row r="401" spans="1:11" x14ac:dyDescent="0.25">
      <c r="A401" t="s">
        <v>801</v>
      </c>
      <c r="B401">
        <v>99</v>
      </c>
      <c r="C401" t="s">
        <v>865</v>
      </c>
      <c r="D401" t="s">
        <v>18</v>
      </c>
      <c r="E401" s="1">
        <v>44691</v>
      </c>
      <c r="F401">
        <v>170</v>
      </c>
      <c r="G401" t="s">
        <v>217</v>
      </c>
      <c r="H401" t="s">
        <v>51</v>
      </c>
      <c r="I401" t="s">
        <v>866</v>
      </c>
      <c r="J401" t="str">
        <f>VLOOKUP($E401,Table1[#All],2,FALSE)</f>
        <v>5'10"</v>
      </c>
      <c r="K401">
        <f>VLOOKUP($E401,Table1[#All],3,FALSE)</f>
        <v>70</v>
      </c>
    </row>
    <row r="402" spans="1:11" x14ac:dyDescent="0.25">
      <c r="A402" t="s">
        <v>801</v>
      </c>
      <c r="B402">
        <v>99</v>
      </c>
      <c r="C402" t="s">
        <v>867</v>
      </c>
      <c r="D402" t="s">
        <v>13</v>
      </c>
      <c r="E402" s="1">
        <v>44713</v>
      </c>
      <c r="F402">
        <v>185</v>
      </c>
      <c r="G402" t="s">
        <v>868</v>
      </c>
      <c r="H402" t="s">
        <v>28</v>
      </c>
      <c r="I402" t="s">
        <v>869</v>
      </c>
      <c r="J402" t="str">
        <f>VLOOKUP($E402,Table1[#All],2,FALSE)</f>
        <v>6'1"</v>
      </c>
      <c r="K402">
        <f>VLOOKUP($E402,Table1[#All],3,FALSE)</f>
        <v>73</v>
      </c>
    </row>
    <row r="403" spans="1:11" x14ac:dyDescent="0.25">
      <c r="A403" t="s">
        <v>801</v>
      </c>
      <c r="B403">
        <v>99</v>
      </c>
      <c r="C403" t="s">
        <v>870</v>
      </c>
      <c r="D403" t="s">
        <v>35</v>
      </c>
      <c r="E403" s="1">
        <v>44714</v>
      </c>
      <c r="F403">
        <v>190</v>
      </c>
      <c r="G403" t="s">
        <v>455</v>
      </c>
      <c r="H403" t="s">
        <v>15</v>
      </c>
      <c r="I403" t="s">
        <v>871</v>
      </c>
      <c r="J403" t="str">
        <f>VLOOKUP($E403,Table1[#All],2,FALSE)</f>
        <v>6'2"</v>
      </c>
      <c r="K403">
        <f>VLOOKUP($E403,Table1[#All],3,FALSE)</f>
        <v>74</v>
      </c>
    </row>
    <row r="404" spans="1:11" x14ac:dyDescent="0.25">
      <c r="A404" t="s">
        <v>801</v>
      </c>
      <c r="B404">
        <v>99</v>
      </c>
      <c r="C404" t="s">
        <v>872</v>
      </c>
      <c r="D404" t="s">
        <v>18</v>
      </c>
      <c r="E404" s="1">
        <v>44691</v>
      </c>
      <c r="F404">
        <v>170</v>
      </c>
      <c r="G404" t="s">
        <v>400</v>
      </c>
      <c r="H404" t="s">
        <v>44</v>
      </c>
      <c r="I404" t="s">
        <v>873</v>
      </c>
      <c r="J404" t="str">
        <f>VLOOKUP($E404,Table1[#All],2,FALSE)</f>
        <v>5'10"</v>
      </c>
      <c r="K404">
        <f>VLOOKUP($E404,Table1[#All],3,FALSE)</f>
        <v>70</v>
      </c>
    </row>
    <row r="405" spans="1:11" x14ac:dyDescent="0.25">
      <c r="A405" t="s">
        <v>801</v>
      </c>
      <c r="B405">
        <v>99</v>
      </c>
      <c r="C405" t="s">
        <v>874</v>
      </c>
      <c r="D405" t="s">
        <v>18</v>
      </c>
      <c r="E405" s="1">
        <v>44715</v>
      </c>
      <c r="F405">
        <v>215</v>
      </c>
      <c r="G405" t="s">
        <v>357</v>
      </c>
      <c r="H405" t="s">
        <v>44</v>
      </c>
      <c r="I405" t="s">
        <v>875</v>
      </c>
      <c r="J405" t="str">
        <f>VLOOKUP($E405,Table1[#All],2,FALSE)</f>
        <v>6'3"</v>
      </c>
      <c r="K405">
        <f>VLOOKUP($E405,Table1[#All],3,FALSE)</f>
        <v>75</v>
      </c>
    </row>
    <row r="406" spans="1:11" x14ac:dyDescent="0.25">
      <c r="A406" t="s">
        <v>801</v>
      </c>
      <c r="B406">
        <v>99</v>
      </c>
      <c r="C406" t="s">
        <v>876</v>
      </c>
      <c r="D406" t="s">
        <v>18</v>
      </c>
      <c r="E406" s="1">
        <v>44715</v>
      </c>
      <c r="F406">
        <v>200</v>
      </c>
      <c r="G406" t="s">
        <v>400</v>
      </c>
      <c r="H406" t="s">
        <v>44</v>
      </c>
      <c r="I406" t="s">
        <v>526</v>
      </c>
      <c r="J406" t="str">
        <f>VLOOKUP($E406,Table1[#All],2,FALSE)</f>
        <v>6'3"</v>
      </c>
      <c r="K406">
        <f>VLOOKUP($E406,Table1[#All],3,FALSE)</f>
        <v>75</v>
      </c>
    </row>
    <row r="407" spans="1:11" x14ac:dyDescent="0.25">
      <c r="A407" t="s">
        <v>801</v>
      </c>
      <c r="B407">
        <v>99</v>
      </c>
      <c r="C407" t="s">
        <v>877</v>
      </c>
      <c r="D407" t="s">
        <v>13</v>
      </c>
      <c r="E407" s="1">
        <v>44713</v>
      </c>
      <c r="F407">
        <v>190</v>
      </c>
      <c r="G407" t="s">
        <v>371</v>
      </c>
      <c r="H407" t="s">
        <v>28</v>
      </c>
      <c r="I407" t="s">
        <v>878</v>
      </c>
      <c r="J407" t="str">
        <f>VLOOKUP($E407,Table1[#All],2,FALSE)</f>
        <v>6'1"</v>
      </c>
      <c r="K407">
        <f>VLOOKUP($E407,Table1[#All],3,FALSE)</f>
        <v>73</v>
      </c>
    </row>
    <row r="408" spans="1:11" x14ac:dyDescent="0.25">
      <c r="A408" t="s">
        <v>801</v>
      </c>
      <c r="B408">
        <v>99</v>
      </c>
      <c r="C408" t="s">
        <v>879</v>
      </c>
      <c r="D408" t="s">
        <v>18</v>
      </c>
      <c r="E408" s="1">
        <v>44715</v>
      </c>
      <c r="F408">
        <v>230</v>
      </c>
      <c r="G408" t="s">
        <v>880</v>
      </c>
      <c r="H408" t="s">
        <v>28</v>
      </c>
      <c r="I408" t="s">
        <v>881</v>
      </c>
      <c r="J408" t="str">
        <f>VLOOKUP($E408,Table1[#All],2,FALSE)</f>
        <v>6'3"</v>
      </c>
      <c r="K408">
        <f>VLOOKUP($E408,Table1[#All],3,FALSE)</f>
        <v>75</v>
      </c>
    </row>
    <row r="409" spans="1:11" x14ac:dyDescent="0.25">
      <c r="A409" t="s">
        <v>801</v>
      </c>
      <c r="B409">
        <v>99</v>
      </c>
      <c r="C409" t="s">
        <v>882</v>
      </c>
      <c r="D409" t="s">
        <v>18</v>
      </c>
      <c r="E409" s="1">
        <v>44714</v>
      </c>
      <c r="F409">
        <v>205</v>
      </c>
      <c r="G409" t="s">
        <v>883</v>
      </c>
      <c r="H409" t="s">
        <v>28</v>
      </c>
      <c r="I409" t="s">
        <v>884</v>
      </c>
      <c r="J409" t="str">
        <f>VLOOKUP($E409,Table1[#All],2,FALSE)</f>
        <v>6'2"</v>
      </c>
      <c r="K409">
        <f>VLOOKUP($E409,Table1[#All],3,FALSE)</f>
        <v>74</v>
      </c>
    </row>
    <row r="410" spans="1:11" x14ac:dyDescent="0.25">
      <c r="A410" t="s">
        <v>801</v>
      </c>
      <c r="B410">
        <v>99</v>
      </c>
      <c r="C410" t="s">
        <v>885</v>
      </c>
      <c r="D410" t="s">
        <v>39</v>
      </c>
      <c r="E410" s="1">
        <v>44714</v>
      </c>
      <c r="F410">
        <v>215</v>
      </c>
      <c r="G410" t="s">
        <v>217</v>
      </c>
      <c r="H410" t="s">
        <v>15</v>
      </c>
      <c r="I410" t="s">
        <v>886</v>
      </c>
      <c r="J410" t="str">
        <f>VLOOKUP($E410,Table1[#All],2,FALSE)</f>
        <v>6'2"</v>
      </c>
      <c r="K410">
        <f>VLOOKUP($E410,Table1[#All],3,FALSE)</f>
        <v>74</v>
      </c>
    </row>
    <row r="411" spans="1:11" x14ac:dyDescent="0.25">
      <c r="A411" t="s">
        <v>801</v>
      </c>
      <c r="B411">
        <v>99</v>
      </c>
      <c r="C411" t="s">
        <v>887</v>
      </c>
      <c r="D411" t="s">
        <v>13</v>
      </c>
      <c r="E411" s="1">
        <v>44714</v>
      </c>
      <c r="F411">
        <v>195</v>
      </c>
      <c r="G411" t="s">
        <v>327</v>
      </c>
      <c r="H411" t="s">
        <v>28</v>
      </c>
      <c r="I411" t="s">
        <v>888</v>
      </c>
      <c r="J411" t="str">
        <f>VLOOKUP($E411,Table1[#All],2,FALSE)</f>
        <v>6'2"</v>
      </c>
      <c r="K411">
        <f>VLOOKUP($E411,Table1[#All],3,FALSE)</f>
        <v>74</v>
      </c>
    </row>
    <row r="412" spans="1:11" x14ac:dyDescent="0.25">
      <c r="A412" t="s">
        <v>801</v>
      </c>
      <c r="B412" t="s">
        <v>117</v>
      </c>
      <c r="J412" t="e">
        <f>VLOOKUP($E412,Table1[#All],2,FALSE)</f>
        <v>#N/A</v>
      </c>
      <c r="K412" t="e">
        <f>VLOOKUP($E412,Table1[#All],3,FALSE)</f>
        <v>#N/A</v>
      </c>
    </row>
    <row r="413" spans="1:11" x14ac:dyDescent="0.25">
      <c r="A413" t="s">
        <v>801</v>
      </c>
      <c r="B413" t="s">
        <v>4</v>
      </c>
      <c r="C413" t="s">
        <v>5</v>
      </c>
      <c r="D413" t="s">
        <v>6</v>
      </c>
      <c r="E413" t="s">
        <v>7</v>
      </c>
      <c r="F413" t="s">
        <v>8</v>
      </c>
      <c r="G413" t="s">
        <v>9</v>
      </c>
      <c r="H413" t="s">
        <v>10</v>
      </c>
      <c r="I413" t="s">
        <v>11</v>
      </c>
      <c r="J413" t="e">
        <f>VLOOKUP($E413,Table1[#All],2,FALSE)</f>
        <v>#N/A</v>
      </c>
      <c r="K413" t="e">
        <f>VLOOKUP($E413,Table1[#All],3,FALSE)</f>
        <v>#N/A</v>
      </c>
    </row>
    <row r="414" spans="1:11" x14ac:dyDescent="0.25">
      <c r="A414" t="s">
        <v>801</v>
      </c>
      <c r="B414">
        <v>99</v>
      </c>
      <c r="C414" t="s">
        <v>889</v>
      </c>
      <c r="D414" t="s">
        <v>13</v>
      </c>
      <c r="E414" s="2">
        <v>36678</v>
      </c>
      <c r="F414">
        <v>195</v>
      </c>
      <c r="G414" t="s">
        <v>890</v>
      </c>
      <c r="H414" t="s">
        <v>28</v>
      </c>
      <c r="I414" t="s">
        <v>891</v>
      </c>
      <c r="J414" t="str">
        <f>VLOOKUP($E414,Table1[#All],2,FALSE)</f>
        <v>6'0"</v>
      </c>
      <c r="K414">
        <f>VLOOKUP($E414,Table1[#All],3,FALSE)</f>
        <v>72</v>
      </c>
    </row>
    <row r="415" spans="1:11" x14ac:dyDescent="0.25">
      <c r="A415" t="s">
        <v>801</v>
      </c>
      <c r="B415">
        <v>99</v>
      </c>
      <c r="C415" t="s">
        <v>892</v>
      </c>
      <c r="D415" t="s">
        <v>13</v>
      </c>
      <c r="E415" s="2">
        <v>36678</v>
      </c>
      <c r="F415">
        <v>180</v>
      </c>
      <c r="G415" t="s">
        <v>893</v>
      </c>
      <c r="H415" t="s">
        <v>28</v>
      </c>
      <c r="I415" t="s">
        <v>894</v>
      </c>
      <c r="J415" t="str">
        <f>VLOOKUP($E415,Table1[#All],2,FALSE)</f>
        <v>6'0"</v>
      </c>
      <c r="K415">
        <f>VLOOKUP($E415,Table1[#All],3,FALSE)</f>
        <v>72</v>
      </c>
    </row>
    <row r="416" spans="1:11" x14ac:dyDescent="0.25">
      <c r="A416" t="s">
        <v>801</v>
      </c>
      <c r="B416">
        <v>99</v>
      </c>
      <c r="C416" t="s">
        <v>895</v>
      </c>
      <c r="D416" t="s">
        <v>39</v>
      </c>
      <c r="E416" s="1">
        <v>44713</v>
      </c>
      <c r="F416">
        <v>195</v>
      </c>
      <c r="G416" t="s">
        <v>400</v>
      </c>
      <c r="H416" t="s">
        <v>44</v>
      </c>
      <c r="I416" t="s">
        <v>896</v>
      </c>
      <c r="J416" t="str">
        <f>VLOOKUP($E416,Table1[#All],2,FALSE)</f>
        <v>6'1"</v>
      </c>
      <c r="K416">
        <f>VLOOKUP($E416,Table1[#All],3,FALSE)</f>
        <v>73</v>
      </c>
    </row>
    <row r="417" spans="1:11" x14ac:dyDescent="0.25">
      <c r="A417" t="s">
        <v>897</v>
      </c>
      <c r="B417" t="s">
        <v>3</v>
      </c>
      <c r="J417" t="e">
        <f>VLOOKUP($E417,Table1[#All],2,FALSE)</f>
        <v>#N/A</v>
      </c>
      <c r="K417" t="e">
        <f>VLOOKUP($E417,Table1[#All],3,FALSE)</f>
        <v>#N/A</v>
      </c>
    </row>
    <row r="418" spans="1:11" x14ac:dyDescent="0.25">
      <c r="A418" t="s">
        <v>897</v>
      </c>
      <c r="B418" t="s">
        <v>4</v>
      </c>
      <c r="C418" t="s">
        <v>5</v>
      </c>
      <c r="D418" t="s">
        <v>6</v>
      </c>
      <c r="E418" t="s">
        <v>7</v>
      </c>
      <c r="F418" t="s">
        <v>8</v>
      </c>
      <c r="G418" t="s">
        <v>9</v>
      </c>
      <c r="H418" t="s">
        <v>10</v>
      </c>
      <c r="I418" t="s">
        <v>11</v>
      </c>
      <c r="J418" t="e">
        <f>VLOOKUP($E418,Table1[#All],2,FALSE)</f>
        <v>#N/A</v>
      </c>
      <c r="K418" t="e">
        <f>VLOOKUP($E418,Table1[#All],3,FALSE)</f>
        <v>#N/A</v>
      </c>
    </row>
    <row r="419" spans="1:11" x14ac:dyDescent="0.25">
      <c r="A419" t="s">
        <v>897</v>
      </c>
      <c r="B419">
        <v>99</v>
      </c>
      <c r="C419" t="s">
        <v>898</v>
      </c>
      <c r="D419" t="s">
        <v>13</v>
      </c>
      <c r="E419" s="1">
        <v>44715</v>
      </c>
      <c r="F419">
        <v>205</v>
      </c>
      <c r="G419" t="s">
        <v>899</v>
      </c>
      <c r="H419" t="s">
        <v>28</v>
      </c>
      <c r="I419" t="s">
        <v>900</v>
      </c>
      <c r="J419" t="str">
        <f>VLOOKUP($E419,Table1[#All],2,FALSE)</f>
        <v>6'3"</v>
      </c>
      <c r="K419">
        <f>VLOOKUP($E419,Table1[#All],3,FALSE)</f>
        <v>75</v>
      </c>
    </row>
    <row r="420" spans="1:11" x14ac:dyDescent="0.25">
      <c r="A420" t="s">
        <v>897</v>
      </c>
      <c r="B420">
        <v>99</v>
      </c>
      <c r="C420" t="s">
        <v>901</v>
      </c>
      <c r="D420" t="s">
        <v>13</v>
      </c>
      <c r="E420" s="1">
        <v>44714</v>
      </c>
      <c r="F420">
        <v>195</v>
      </c>
      <c r="G420" t="s">
        <v>495</v>
      </c>
      <c r="H420" t="s">
        <v>51</v>
      </c>
      <c r="I420" t="s">
        <v>902</v>
      </c>
      <c r="J420" t="str">
        <f>VLOOKUP($E420,Table1[#All],2,FALSE)</f>
        <v>6'2"</v>
      </c>
      <c r="K420">
        <f>VLOOKUP($E420,Table1[#All],3,FALSE)</f>
        <v>74</v>
      </c>
    </row>
    <row r="421" spans="1:11" x14ac:dyDescent="0.25">
      <c r="A421" t="s">
        <v>897</v>
      </c>
      <c r="B421">
        <v>99</v>
      </c>
      <c r="C421" t="s">
        <v>903</v>
      </c>
      <c r="D421" t="s">
        <v>13</v>
      </c>
      <c r="E421" s="1">
        <v>44717</v>
      </c>
      <c r="F421">
        <v>205</v>
      </c>
      <c r="G421" t="s">
        <v>904</v>
      </c>
      <c r="H421" t="s">
        <v>51</v>
      </c>
      <c r="I421" t="s">
        <v>905</v>
      </c>
      <c r="J421" t="str">
        <f>VLOOKUP($E421,Table1[#All],2,FALSE)</f>
        <v>6'5"</v>
      </c>
      <c r="K421">
        <f>VLOOKUP($E421,Table1[#All],3,FALSE)</f>
        <v>77</v>
      </c>
    </row>
    <row r="422" spans="1:11" x14ac:dyDescent="0.25">
      <c r="A422" t="s">
        <v>897</v>
      </c>
      <c r="B422">
        <v>99</v>
      </c>
      <c r="C422" t="s">
        <v>906</v>
      </c>
      <c r="D422" t="s">
        <v>13</v>
      </c>
      <c r="E422" s="1">
        <v>44716</v>
      </c>
      <c r="F422">
        <v>205</v>
      </c>
      <c r="G422" t="s">
        <v>899</v>
      </c>
      <c r="H422" t="s">
        <v>15</v>
      </c>
      <c r="I422" t="s">
        <v>907</v>
      </c>
      <c r="J422" t="str">
        <f>VLOOKUP($E422,Table1[#All],2,FALSE)</f>
        <v>6'4"</v>
      </c>
      <c r="K422">
        <f>VLOOKUP($E422,Table1[#All],3,FALSE)</f>
        <v>76</v>
      </c>
    </row>
    <row r="423" spans="1:11" x14ac:dyDescent="0.25">
      <c r="A423" t="s">
        <v>897</v>
      </c>
      <c r="B423">
        <v>99</v>
      </c>
      <c r="C423" t="s">
        <v>908</v>
      </c>
      <c r="D423" t="s">
        <v>13</v>
      </c>
      <c r="E423" s="1">
        <v>44713</v>
      </c>
      <c r="F423">
        <v>200</v>
      </c>
      <c r="G423" t="s">
        <v>909</v>
      </c>
      <c r="H423" t="s">
        <v>20</v>
      </c>
      <c r="I423" t="s">
        <v>910</v>
      </c>
      <c r="J423" t="str">
        <f>VLOOKUP($E423,Table1[#All],2,FALSE)</f>
        <v>6'1"</v>
      </c>
      <c r="K423">
        <f>VLOOKUP($E423,Table1[#All],3,FALSE)</f>
        <v>73</v>
      </c>
    </row>
    <row r="424" spans="1:11" x14ac:dyDescent="0.25">
      <c r="A424" t="s">
        <v>897</v>
      </c>
      <c r="B424">
        <v>99</v>
      </c>
      <c r="C424" t="s">
        <v>911</v>
      </c>
      <c r="D424" t="s">
        <v>18</v>
      </c>
      <c r="E424" s="1">
        <v>44715</v>
      </c>
      <c r="F424">
        <v>180</v>
      </c>
      <c r="G424" t="s">
        <v>912</v>
      </c>
      <c r="H424" t="s">
        <v>15</v>
      </c>
      <c r="I424" t="s">
        <v>913</v>
      </c>
      <c r="J424" t="str">
        <f>VLOOKUP($E424,Table1[#All],2,FALSE)</f>
        <v>6'3"</v>
      </c>
      <c r="K424">
        <f>VLOOKUP($E424,Table1[#All],3,FALSE)</f>
        <v>75</v>
      </c>
    </row>
    <row r="425" spans="1:11" x14ac:dyDescent="0.25">
      <c r="A425" t="s">
        <v>897</v>
      </c>
      <c r="B425">
        <v>99</v>
      </c>
      <c r="C425" t="s">
        <v>914</v>
      </c>
      <c r="D425" t="s">
        <v>39</v>
      </c>
      <c r="E425" s="1">
        <v>44713</v>
      </c>
      <c r="F425">
        <v>187</v>
      </c>
      <c r="G425" t="s">
        <v>904</v>
      </c>
      <c r="H425" t="s">
        <v>44</v>
      </c>
      <c r="I425" t="s">
        <v>915</v>
      </c>
      <c r="J425" t="str">
        <f>VLOOKUP($E425,Table1[#All],2,FALSE)</f>
        <v>6'1"</v>
      </c>
      <c r="K425">
        <f>VLOOKUP($E425,Table1[#All],3,FALSE)</f>
        <v>73</v>
      </c>
    </row>
    <row r="426" spans="1:11" x14ac:dyDescent="0.25">
      <c r="A426" t="s">
        <v>897</v>
      </c>
      <c r="B426">
        <v>99</v>
      </c>
      <c r="C426" t="s">
        <v>916</v>
      </c>
      <c r="D426" t="s">
        <v>13</v>
      </c>
      <c r="E426" s="1">
        <v>44717</v>
      </c>
      <c r="F426">
        <v>215</v>
      </c>
      <c r="G426" t="s">
        <v>341</v>
      </c>
      <c r="H426" t="s">
        <v>55</v>
      </c>
      <c r="I426" t="s">
        <v>917</v>
      </c>
      <c r="J426" t="str">
        <f>VLOOKUP($E426,Table1[#All],2,FALSE)</f>
        <v>6'5"</v>
      </c>
      <c r="K426">
        <f>VLOOKUP($E426,Table1[#All],3,FALSE)</f>
        <v>77</v>
      </c>
    </row>
    <row r="427" spans="1:11" x14ac:dyDescent="0.25">
      <c r="A427" t="s">
        <v>897</v>
      </c>
      <c r="B427">
        <v>99</v>
      </c>
      <c r="C427" t="s">
        <v>918</v>
      </c>
      <c r="D427" t="s">
        <v>13</v>
      </c>
      <c r="E427" s="2">
        <v>36678</v>
      </c>
      <c r="F427">
        <v>190</v>
      </c>
      <c r="G427" t="s">
        <v>919</v>
      </c>
      <c r="H427" t="s">
        <v>44</v>
      </c>
      <c r="I427" t="s">
        <v>920</v>
      </c>
      <c r="J427" t="str">
        <f>VLOOKUP($E427,Table1[#All],2,FALSE)</f>
        <v>6'0"</v>
      </c>
      <c r="K427">
        <f>VLOOKUP($E427,Table1[#All],3,FALSE)</f>
        <v>72</v>
      </c>
    </row>
    <row r="428" spans="1:11" x14ac:dyDescent="0.25">
      <c r="A428" t="s">
        <v>897</v>
      </c>
      <c r="B428">
        <v>99</v>
      </c>
      <c r="C428" t="s">
        <v>921</v>
      </c>
      <c r="D428" t="s">
        <v>39</v>
      </c>
      <c r="E428" s="2">
        <v>36678</v>
      </c>
      <c r="F428">
        <v>187</v>
      </c>
      <c r="G428" t="s">
        <v>455</v>
      </c>
      <c r="H428" t="s">
        <v>15</v>
      </c>
      <c r="I428" t="s">
        <v>922</v>
      </c>
      <c r="J428" t="str">
        <f>VLOOKUP($E428,Table1[#All],2,FALSE)</f>
        <v>6'0"</v>
      </c>
      <c r="K428">
        <f>VLOOKUP($E428,Table1[#All],3,FALSE)</f>
        <v>72</v>
      </c>
    </row>
    <row r="429" spans="1:11" x14ac:dyDescent="0.25">
      <c r="A429" t="s">
        <v>897</v>
      </c>
      <c r="B429">
        <v>99</v>
      </c>
      <c r="C429" t="s">
        <v>923</v>
      </c>
      <c r="D429" t="s">
        <v>13</v>
      </c>
      <c r="E429" s="1">
        <v>44715</v>
      </c>
      <c r="F429">
        <v>215</v>
      </c>
      <c r="G429" t="s">
        <v>341</v>
      </c>
      <c r="H429" t="s">
        <v>15</v>
      </c>
      <c r="I429" t="s">
        <v>924</v>
      </c>
      <c r="J429" t="str">
        <f>VLOOKUP($E429,Table1[#All],2,FALSE)</f>
        <v>6'3"</v>
      </c>
      <c r="K429">
        <f>VLOOKUP($E429,Table1[#All],3,FALSE)</f>
        <v>75</v>
      </c>
    </row>
    <row r="430" spans="1:11" x14ac:dyDescent="0.25">
      <c r="A430" t="s">
        <v>897</v>
      </c>
      <c r="B430">
        <v>99</v>
      </c>
      <c r="C430" t="s">
        <v>925</v>
      </c>
      <c r="D430" t="s">
        <v>39</v>
      </c>
      <c r="E430" s="1">
        <v>44692</v>
      </c>
      <c r="F430">
        <v>185</v>
      </c>
      <c r="G430" t="s">
        <v>759</v>
      </c>
      <c r="H430" t="s">
        <v>28</v>
      </c>
      <c r="I430" t="s">
        <v>926</v>
      </c>
      <c r="J430" t="str">
        <f>VLOOKUP($E430,Table1[#All],2,FALSE)</f>
        <v>5'11"</v>
      </c>
      <c r="K430">
        <f>VLOOKUP($E430,Table1[#All],3,FALSE)</f>
        <v>71</v>
      </c>
    </row>
    <row r="431" spans="1:11" x14ac:dyDescent="0.25">
      <c r="A431" t="s">
        <v>897</v>
      </c>
      <c r="B431">
        <v>99</v>
      </c>
      <c r="C431" t="s">
        <v>927</v>
      </c>
      <c r="D431" t="s">
        <v>13</v>
      </c>
      <c r="E431" s="1">
        <v>44716</v>
      </c>
      <c r="F431">
        <v>215</v>
      </c>
      <c r="G431" t="s">
        <v>759</v>
      </c>
      <c r="H431" t="s">
        <v>32</v>
      </c>
      <c r="I431" t="s">
        <v>928</v>
      </c>
      <c r="J431" t="str">
        <f>VLOOKUP($E431,Table1[#All],2,FALSE)</f>
        <v>6'4"</v>
      </c>
      <c r="K431">
        <f>VLOOKUP($E431,Table1[#All],3,FALSE)</f>
        <v>76</v>
      </c>
    </row>
    <row r="432" spans="1:11" x14ac:dyDescent="0.25">
      <c r="A432" t="s">
        <v>897</v>
      </c>
      <c r="B432">
        <v>99</v>
      </c>
      <c r="C432" t="s">
        <v>929</v>
      </c>
      <c r="D432" t="s">
        <v>35</v>
      </c>
      <c r="E432" s="1">
        <v>44716</v>
      </c>
      <c r="F432">
        <v>220</v>
      </c>
      <c r="G432" t="s">
        <v>455</v>
      </c>
      <c r="H432" t="s">
        <v>55</v>
      </c>
      <c r="I432" t="s">
        <v>930</v>
      </c>
      <c r="J432" t="str">
        <f>VLOOKUP($E432,Table1[#All],2,FALSE)</f>
        <v>6'4"</v>
      </c>
      <c r="K432">
        <f>VLOOKUP($E432,Table1[#All],3,FALSE)</f>
        <v>76</v>
      </c>
    </row>
    <row r="433" spans="1:11" x14ac:dyDescent="0.25">
      <c r="A433" t="s">
        <v>897</v>
      </c>
      <c r="B433">
        <v>99</v>
      </c>
      <c r="C433" t="s">
        <v>931</v>
      </c>
      <c r="D433" t="s">
        <v>13</v>
      </c>
      <c r="E433" s="1">
        <v>44717</v>
      </c>
      <c r="F433">
        <v>230</v>
      </c>
      <c r="G433" t="s">
        <v>731</v>
      </c>
      <c r="H433" t="s">
        <v>28</v>
      </c>
      <c r="I433" t="s">
        <v>932</v>
      </c>
      <c r="J433" t="str">
        <f>VLOOKUP($E433,Table1[#All],2,FALSE)</f>
        <v>6'5"</v>
      </c>
      <c r="K433">
        <f>VLOOKUP($E433,Table1[#All],3,FALSE)</f>
        <v>77</v>
      </c>
    </row>
    <row r="434" spans="1:11" x14ac:dyDescent="0.25">
      <c r="A434" t="s">
        <v>897</v>
      </c>
      <c r="B434">
        <v>99</v>
      </c>
      <c r="C434" t="s">
        <v>933</v>
      </c>
      <c r="D434" t="s">
        <v>13</v>
      </c>
      <c r="E434" s="2">
        <v>36678</v>
      </c>
      <c r="F434">
        <v>185</v>
      </c>
      <c r="G434" t="s">
        <v>934</v>
      </c>
      <c r="H434" t="s">
        <v>28</v>
      </c>
      <c r="I434" t="s">
        <v>935</v>
      </c>
      <c r="J434" t="str">
        <f>VLOOKUP($E434,Table1[#All],2,FALSE)</f>
        <v>6'0"</v>
      </c>
      <c r="K434">
        <f>VLOOKUP($E434,Table1[#All],3,FALSE)</f>
        <v>72</v>
      </c>
    </row>
    <row r="435" spans="1:11" x14ac:dyDescent="0.25">
      <c r="A435" t="s">
        <v>897</v>
      </c>
      <c r="B435">
        <v>99</v>
      </c>
      <c r="C435" t="s">
        <v>936</v>
      </c>
      <c r="D435" t="s">
        <v>13</v>
      </c>
      <c r="E435" s="1">
        <v>44719</v>
      </c>
      <c r="F435">
        <v>205</v>
      </c>
      <c r="G435" t="s">
        <v>909</v>
      </c>
      <c r="H435" t="s">
        <v>15</v>
      </c>
      <c r="I435" t="s">
        <v>937</v>
      </c>
      <c r="J435" t="str">
        <f>VLOOKUP($E435,Table1[#All],2,FALSE)</f>
        <v>6'7"</v>
      </c>
      <c r="K435">
        <f>VLOOKUP($E435,Table1[#All],3,FALSE)</f>
        <v>79</v>
      </c>
    </row>
    <row r="436" spans="1:11" x14ac:dyDescent="0.25">
      <c r="A436" t="s">
        <v>897</v>
      </c>
      <c r="B436">
        <v>99</v>
      </c>
      <c r="C436" t="s">
        <v>938</v>
      </c>
      <c r="D436" t="s">
        <v>13</v>
      </c>
      <c r="E436" s="1">
        <v>44715</v>
      </c>
      <c r="F436">
        <v>225</v>
      </c>
      <c r="G436" t="s">
        <v>408</v>
      </c>
      <c r="H436" t="s">
        <v>32</v>
      </c>
      <c r="I436" t="s">
        <v>939</v>
      </c>
      <c r="J436" t="str">
        <f>VLOOKUP($E436,Table1[#All],2,FALSE)</f>
        <v>6'3"</v>
      </c>
      <c r="K436">
        <f>VLOOKUP($E436,Table1[#All],3,FALSE)</f>
        <v>75</v>
      </c>
    </row>
    <row r="437" spans="1:11" x14ac:dyDescent="0.25">
      <c r="A437" t="s">
        <v>897</v>
      </c>
      <c r="B437">
        <v>99</v>
      </c>
      <c r="C437" t="s">
        <v>940</v>
      </c>
      <c r="D437" t="s">
        <v>13</v>
      </c>
      <c r="E437" s="2">
        <v>36678</v>
      </c>
      <c r="F437">
        <v>180</v>
      </c>
      <c r="G437" t="s">
        <v>941</v>
      </c>
      <c r="H437" t="s">
        <v>28</v>
      </c>
      <c r="I437" t="s">
        <v>942</v>
      </c>
      <c r="J437" t="str">
        <f>VLOOKUP($E437,Table1[#All],2,FALSE)</f>
        <v>6'0"</v>
      </c>
      <c r="K437">
        <f>VLOOKUP($E437,Table1[#All],3,FALSE)</f>
        <v>72</v>
      </c>
    </row>
    <row r="438" spans="1:11" x14ac:dyDescent="0.25">
      <c r="A438" t="s">
        <v>897</v>
      </c>
      <c r="B438">
        <v>99</v>
      </c>
      <c r="C438" t="s">
        <v>943</v>
      </c>
      <c r="D438" t="s">
        <v>13</v>
      </c>
      <c r="E438" s="1">
        <v>44715</v>
      </c>
      <c r="F438">
        <v>220</v>
      </c>
      <c r="G438" t="s">
        <v>498</v>
      </c>
      <c r="H438" t="s">
        <v>28</v>
      </c>
      <c r="I438" t="s">
        <v>944</v>
      </c>
      <c r="J438" t="str">
        <f>VLOOKUP($E438,Table1[#All],2,FALSE)</f>
        <v>6'3"</v>
      </c>
      <c r="K438">
        <f>VLOOKUP($E438,Table1[#All],3,FALSE)</f>
        <v>75</v>
      </c>
    </row>
    <row r="439" spans="1:11" x14ac:dyDescent="0.25">
      <c r="A439" t="s">
        <v>897</v>
      </c>
      <c r="B439">
        <v>99</v>
      </c>
      <c r="C439" t="s">
        <v>945</v>
      </c>
      <c r="D439" t="s">
        <v>26</v>
      </c>
      <c r="E439" s="1">
        <v>44715</v>
      </c>
      <c r="F439">
        <v>200</v>
      </c>
      <c r="G439" t="s">
        <v>946</v>
      </c>
      <c r="H439" t="s">
        <v>32</v>
      </c>
      <c r="I439" t="s">
        <v>947</v>
      </c>
      <c r="J439" t="str">
        <f>VLOOKUP($E439,Table1[#All],2,FALSE)</f>
        <v>6'3"</v>
      </c>
      <c r="K439">
        <f>VLOOKUP($E439,Table1[#All],3,FALSE)</f>
        <v>75</v>
      </c>
    </row>
    <row r="440" spans="1:11" x14ac:dyDescent="0.25">
      <c r="A440" t="s">
        <v>897</v>
      </c>
      <c r="B440">
        <v>99</v>
      </c>
      <c r="C440" t="s">
        <v>948</v>
      </c>
      <c r="D440" t="s">
        <v>39</v>
      </c>
      <c r="E440" s="1">
        <v>44716</v>
      </c>
      <c r="F440">
        <v>195</v>
      </c>
      <c r="G440" t="s">
        <v>949</v>
      </c>
      <c r="H440" t="s">
        <v>28</v>
      </c>
      <c r="I440" t="s">
        <v>950</v>
      </c>
      <c r="J440" t="str">
        <f>VLOOKUP($E440,Table1[#All],2,FALSE)</f>
        <v>6'4"</v>
      </c>
      <c r="K440">
        <f>VLOOKUP($E440,Table1[#All],3,FALSE)</f>
        <v>76</v>
      </c>
    </row>
    <row r="441" spans="1:11" x14ac:dyDescent="0.25">
      <c r="A441" t="s">
        <v>897</v>
      </c>
      <c r="B441" t="s">
        <v>73</v>
      </c>
      <c r="J441" t="e">
        <f>VLOOKUP($E441,Table1[#All],2,FALSE)</f>
        <v>#N/A</v>
      </c>
      <c r="K441" t="e">
        <f>VLOOKUP($E441,Table1[#All],3,FALSE)</f>
        <v>#N/A</v>
      </c>
    </row>
    <row r="442" spans="1:11" x14ac:dyDescent="0.25">
      <c r="A442" t="s">
        <v>897</v>
      </c>
      <c r="B442" t="s">
        <v>4</v>
      </c>
      <c r="C442" t="s">
        <v>5</v>
      </c>
      <c r="D442" t="s">
        <v>6</v>
      </c>
      <c r="E442" t="s">
        <v>7</v>
      </c>
      <c r="F442" t="s">
        <v>8</v>
      </c>
      <c r="G442" t="s">
        <v>9</v>
      </c>
      <c r="H442" t="s">
        <v>10</v>
      </c>
      <c r="I442" t="s">
        <v>11</v>
      </c>
      <c r="J442" t="e">
        <f>VLOOKUP($E442,Table1[#All],2,FALSE)</f>
        <v>#N/A</v>
      </c>
      <c r="K442" t="e">
        <f>VLOOKUP($E442,Table1[#All],3,FALSE)</f>
        <v>#N/A</v>
      </c>
    </row>
    <row r="443" spans="1:11" x14ac:dyDescent="0.25">
      <c r="A443" t="s">
        <v>897</v>
      </c>
      <c r="B443">
        <v>99</v>
      </c>
      <c r="C443" t="s">
        <v>951</v>
      </c>
      <c r="D443" t="s">
        <v>13</v>
      </c>
      <c r="E443" s="1">
        <v>44713</v>
      </c>
      <c r="F443">
        <v>190</v>
      </c>
      <c r="G443" t="s">
        <v>408</v>
      </c>
      <c r="H443" t="s">
        <v>28</v>
      </c>
      <c r="I443" t="s">
        <v>952</v>
      </c>
      <c r="J443" t="str">
        <f>VLOOKUP($E443,Table1[#All],2,FALSE)</f>
        <v>6'1"</v>
      </c>
      <c r="K443">
        <f>VLOOKUP($E443,Table1[#All],3,FALSE)</f>
        <v>73</v>
      </c>
    </row>
    <row r="444" spans="1:11" x14ac:dyDescent="0.25">
      <c r="A444" t="s">
        <v>897</v>
      </c>
      <c r="B444">
        <v>99</v>
      </c>
      <c r="C444" t="s">
        <v>953</v>
      </c>
      <c r="D444" t="s">
        <v>18</v>
      </c>
      <c r="E444" s="1">
        <v>44692</v>
      </c>
      <c r="F444">
        <v>200</v>
      </c>
      <c r="G444" t="s">
        <v>547</v>
      </c>
      <c r="H444" t="s">
        <v>44</v>
      </c>
      <c r="I444" t="s">
        <v>954</v>
      </c>
      <c r="J444" t="str">
        <f>VLOOKUP($E444,Table1[#All],2,FALSE)</f>
        <v>5'11"</v>
      </c>
      <c r="K444">
        <f>VLOOKUP($E444,Table1[#All],3,FALSE)</f>
        <v>71</v>
      </c>
    </row>
    <row r="445" spans="1:11" x14ac:dyDescent="0.25">
      <c r="A445" t="s">
        <v>897</v>
      </c>
      <c r="B445">
        <v>99</v>
      </c>
      <c r="C445" t="s">
        <v>955</v>
      </c>
      <c r="D445" t="s">
        <v>13</v>
      </c>
      <c r="E445" s="1">
        <v>44689</v>
      </c>
      <c r="F445">
        <v>175</v>
      </c>
      <c r="G445" t="s">
        <v>909</v>
      </c>
      <c r="H445" t="s">
        <v>32</v>
      </c>
      <c r="I445" t="s">
        <v>956</v>
      </c>
      <c r="J445" t="str">
        <f>VLOOKUP($E445,Table1[#All],2,FALSE)</f>
        <v>5'8"</v>
      </c>
      <c r="K445">
        <f>VLOOKUP($E445,Table1[#All],3,FALSE)</f>
        <v>68</v>
      </c>
    </row>
    <row r="446" spans="1:11" x14ac:dyDescent="0.25">
      <c r="A446" t="s">
        <v>897</v>
      </c>
      <c r="B446" t="s">
        <v>84</v>
      </c>
      <c r="J446" t="e">
        <f>VLOOKUP($E446,Table1[#All],2,FALSE)</f>
        <v>#N/A</v>
      </c>
      <c r="K446" t="e">
        <f>VLOOKUP($E446,Table1[#All],3,FALSE)</f>
        <v>#N/A</v>
      </c>
    </row>
    <row r="447" spans="1:11" x14ac:dyDescent="0.25">
      <c r="A447" t="s">
        <v>897</v>
      </c>
      <c r="B447" t="s">
        <v>4</v>
      </c>
      <c r="C447" t="s">
        <v>5</v>
      </c>
      <c r="D447" t="s">
        <v>6</v>
      </c>
      <c r="E447" t="s">
        <v>7</v>
      </c>
      <c r="F447" t="s">
        <v>8</v>
      </c>
      <c r="G447" t="s">
        <v>9</v>
      </c>
      <c r="H447" t="s">
        <v>10</v>
      </c>
      <c r="I447" t="s">
        <v>11</v>
      </c>
      <c r="J447" t="e">
        <f>VLOOKUP($E447,Table1[#All],2,FALSE)</f>
        <v>#N/A</v>
      </c>
      <c r="K447" t="e">
        <f>VLOOKUP($E447,Table1[#All],3,FALSE)</f>
        <v>#N/A</v>
      </c>
    </row>
    <row r="448" spans="1:11" x14ac:dyDescent="0.25">
      <c r="A448" t="s">
        <v>897</v>
      </c>
      <c r="B448">
        <v>99</v>
      </c>
      <c r="C448" t="s">
        <v>957</v>
      </c>
      <c r="D448" t="s">
        <v>18</v>
      </c>
      <c r="E448" s="1">
        <v>44692</v>
      </c>
      <c r="F448">
        <v>170</v>
      </c>
      <c r="G448" t="s">
        <v>958</v>
      </c>
      <c r="H448" t="s">
        <v>28</v>
      </c>
      <c r="I448" t="s">
        <v>959</v>
      </c>
      <c r="J448" t="str">
        <f>VLOOKUP($E448,Table1[#All],2,FALSE)</f>
        <v>5'11"</v>
      </c>
      <c r="K448">
        <f>VLOOKUP($E448,Table1[#All],3,FALSE)</f>
        <v>71</v>
      </c>
    </row>
    <row r="449" spans="1:11" x14ac:dyDescent="0.25">
      <c r="A449" t="s">
        <v>897</v>
      </c>
      <c r="B449">
        <v>99</v>
      </c>
      <c r="C449" t="s">
        <v>960</v>
      </c>
      <c r="D449" t="s">
        <v>13</v>
      </c>
      <c r="E449" s="2">
        <v>36678</v>
      </c>
      <c r="F449">
        <v>195</v>
      </c>
      <c r="G449" t="s">
        <v>961</v>
      </c>
      <c r="H449" t="s">
        <v>44</v>
      </c>
      <c r="I449" t="s">
        <v>962</v>
      </c>
      <c r="J449" t="str">
        <f>VLOOKUP($E449,Table1[#All],2,FALSE)</f>
        <v>6'0"</v>
      </c>
      <c r="K449">
        <f>VLOOKUP($E449,Table1[#All],3,FALSE)</f>
        <v>72</v>
      </c>
    </row>
    <row r="450" spans="1:11" x14ac:dyDescent="0.25">
      <c r="A450" t="s">
        <v>897</v>
      </c>
      <c r="B450">
        <v>99</v>
      </c>
      <c r="C450" t="s">
        <v>963</v>
      </c>
      <c r="D450" t="s">
        <v>39</v>
      </c>
      <c r="E450" s="1">
        <v>44713</v>
      </c>
      <c r="F450">
        <v>197</v>
      </c>
      <c r="G450" t="s">
        <v>495</v>
      </c>
      <c r="H450" t="s">
        <v>15</v>
      </c>
      <c r="I450" t="s">
        <v>964</v>
      </c>
      <c r="J450" t="str">
        <f>VLOOKUP($E450,Table1[#All],2,FALSE)</f>
        <v>6'1"</v>
      </c>
      <c r="K450">
        <f>VLOOKUP($E450,Table1[#All],3,FALSE)</f>
        <v>73</v>
      </c>
    </row>
    <row r="451" spans="1:11" x14ac:dyDescent="0.25">
      <c r="A451" t="s">
        <v>897</v>
      </c>
      <c r="B451">
        <v>99</v>
      </c>
      <c r="C451" t="s">
        <v>965</v>
      </c>
      <c r="D451" t="s">
        <v>35</v>
      </c>
      <c r="E451" s="1">
        <v>44688</v>
      </c>
      <c r="F451">
        <v>165</v>
      </c>
      <c r="G451" t="s">
        <v>966</v>
      </c>
      <c r="H451" t="s">
        <v>20</v>
      </c>
      <c r="I451" t="s">
        <v>967</v>
      </c>
      <c r="J451" t="str">
        <f>VLOOKUP($E451,Table1[#All],2,FALSE)</f>
        <v>5'7"</v>
      </c>
      <c r="K451">
        <f>VLOOKUP($E451,Table1[#All],3,FALSE)</f>
        <v>67</v>
      </c>
    </row>
    <row r="452" spans="1:11" x14ac:dyDescent="0.25">
      <c r="A452" t="s">
        <v>897</v>
      </c>
      <c r="B452">
        <v>99</v>
      </c>
      <c r="C452" t="s">
        <v>968</v>
      </c>
      <c r="D452" t="s">
        <v>18</v>
      </c>
      <c r="E452" s="1">
        <v>44690</v>
      </c>
      <c r="F452">
        <v>170</v>
      </c>
      <c r="G452" t="s">
        <v>528</v>
      </c>
      <c r="H452" t="s">
        <v>28</v>
      </c>
      <c r="I452" t="s">
        <v>781</v>
      </c>
      <c r="J452" t="str">
        <f>VLOOKUP($E452,Table1[#All],2,FALSE)</f>
        <v>5'9"</v>
      </c>
      <c r="K452">
        <f>VLOOKUP($E452,Table1[#All],3,FALSE)</f>
        <v>69</v>
      </c>
    </row>
    <row r="453" spans="1:11" x14ac:dyDescent="0.25">
      <c r="A453" t="s">
        <v>897</v>
      </c>
      <c r="B453">
        <v>99</v>
      </c>
      <c r="C453" t="s">
        <v>969</v>
      </c>
      <c r="D453" t="s">
        <v>39</v>
      </c>
      <c r="E453" s="1">
        <v>44713</v>
      </c>
      <c r="F453">
        <v>195</v>
      </c>
      <c r="G453" t="s">
        <v>904</v>
      </c>
      <c r="H453" t="s">
        <v>28</v>
      </c>
      <c r="I453" t="s">
        <v>970</v>
      </c>
      <c r="J453" t="str">
        <f>VLOOKUP($E453,Table1[#All],2,FALSE)</f>
        <v>6'1"</v>
      </c>
      <c r="K453">
        <f>VLOOKUP($E453,Table1[#All],3,FALSE)</f>
        <v>73</v>
      </c>
    </row>
    <row r="454" spans="1:11" x14ac:dyDescent="0.25">
      <c r="A454" t="s">
        <v>897</v>
      </c>
      <c r="B454">
        <v>99</v>
      </c>
      <c r="C454" t="s">
        <v>971</v>
      </c>
      <c r="D454" t="s">
        <v>13</v>
      </c>
      <c r="E454" s="2">
        <v>36678</v>
      </c>
      <c r="F454">
        <v>195</v>
      </c>
      <c r="G454" t="s">
        <v>455</v>
      </c>
      <c r="H454" t="s">
        <v>28</v>
      </c>
      <c r="I454" t="s">
        <v>972</v>
      </c>
      <c r="J454" t="str">
        <f>VLOOKUP($E454,Table1[#All],2,FALSE)</f>
        <v>6'0"</v>
      </c>
      <c r="K454">
        <f>VLOOKUP($E454,Table1[#All],3,FALSE)</f>
        <v>72</v>
      </c>
    </row>
    <row r="455" spans="1:11" x14ac:dyDescent="0.25">
      <c r="A455" t="s">
        <v>897</v>
      </c>
      <c r="B455">
        <v>99</v>
      </c>
      <c r="C455" t="s">
        <v>973</v>
      </c>
      <c r="D455" t="s">
        <v>18</v>
      </c>
      <c r="E455" s="1">
        <v>44692</v>
      </c>
      <c r="F455">
        <v>195</v>
      </c>
      <c r="G455" t="s">
        <v>974</v>
      </c>
      <c r="H455" t="s">
        <v>15</v>
      </c>
      <c r="I455" t="s">
        <v>975</v>
      </c>
      <c r="J455" t="str">
        <f>VLOOKUP($E455,Table1[#All],2,FALSE)</f>
        <v>5'11"</v>
      </c>
      <c r="K455">
        <f>VLOOKUP($E455,Table1[#All],3,FALSE)</f>
        <v>71</v>
      </c>
    </row>
    <row r="456" spans="1:11" x14ac:dyDescent="0.25">
      <c r="A456" t="s">
        <v>897</v>
      </c>
      <c r="B456">
        <v>99</v>
      </c>
      <c r="C456" t="s">
        <v>976</v>
      </c>
      <c r="D456" t="s">
        <v>13</v>
      </c>
      <c r="E456" s="1">
        <v>44691</v>
      </c>
      <c r="F456">
        <v>165</v>
      </c>
      <c r="G456" t="s">
        <v>455</v>
      </c>
      <c r="H456" t="s">
        <v>28</v>
      </c>
      <c r="I456" t="s">
        <v>977</v>
      </c>
      <c r="J456" t="str">
        <f>VLOOKUP($E456,Table1[#All],2,FALSE)</f>
        <v>5'10"</v>
      </c>
      <c r="K456">
        <f>VLOOKUP($E456,Table1[#All],3,FALSE)</f>
        <v>70</v>
      </c>
    </row>
    <row r="457" spans="1:11" x14ac:dyDescent="0.25">
      <c r="A457" t="s">
        <v>897</v>
      </c>
      <c r="B457">
        <v>99</v>
      </c>
      <c r="C457" t="s">
        <v>978</v>
      </c>
      <c r="D457" t="s">
        <v>13</v>
      </c>
      <c r="E457" s="1">
        <v>44715</v>
      </c>
      <c r="F457">
        <v>210</v>
      </c>
      <c r="G457" t="s">
        <v>966</v>
      </c>
      <c r="H457" t="s">
        <v>28</v>
      </c>
      <c r="I457" t="s">
        <v>979</v>
      </c>
      <c r="J457" t="str">
        <f>VLOOKUP($E457,Table1[#All],2,FALSE)</f>
        <v>6'3"</v>
      </c>
      <c r="K457">
        <f>VLOOKUP($E457,Table1[#All],3,FALSE)</f>
        <v>75</v>
      </c>
    </row>
    <row r="458" spans="1:11" x14ac:dyDescent="0.25">
      <c r="A458" t="s">
        <v>897</v>
      </c>
      <c r="B458" t="s">
        <v>117</v>
      </c>
      <c r="J458" t="e">
        <f>VLOOKUP($E458,Table1[#All],2,FALSE)</f>
        <v>#N/A</v>
      </c>
      <c r="K458" t="e">
        <f>VLOOKUP($E458,Table1[#All],3,FALSE)</f>
        <v>#N/A</v>
      </c>
    </row>
    <row r="459" spans="1:11" x14ac:dyDescent="0.25">
      <c r="A459" t="s">
        <v>897</v>
      </c>
      <c r="B459" t="s">
        <v>4</v>
      </c>
      <c r="C459" t="s">
        <v>5</v>
      </c>
      <c r="D459" t="s">
        <v>6</v>
      </c>
      <c r="E459" t="s">
        <v>7</v>
      </c>
      <c r="F459" t="s">
        <v>8</v>
      </c>
      <c r="G459" t="s">
        <v>9</v>
      </c>
      <c r="H459" t="s">
        <v>10</v>
      </c>
      <c r="I459" t="s">
        <v>11</v>
      </c>
      <c r="J459" t="e">
        <f>VLOOKUP($E459,Table1[#All],2,FALSE)</f>
        <v>#N/A</v>
      </c>
      <c r="K459" t="e">
        <f>VLOOKUP($E459,Table1[#All],3,FALSE)</f>
        <v>#N/A</v>
      </c>
    </row>
    <row r="460" spans="1:11" x14ac:dyDescent="0.25">
      <c r="A460" t="s">
        <v>897</v>
      </c>
      <c r="B460">
        <v>99</v>
      </c>
      <c r="C460" t="s">
        <v>980</v>
      </c>
      <c r="D460" t="s">
        <v>13</v>
      </c>
      <c r="E460" s="2">
        <v>36678</v>
      </c>
      <c r="F460">
        <v>185</v>
      </c>
      <c r="G460" t="s">
        <v>909</v>
      </c>
      <c r="H460" t="s">
        <v>44</v>
      </c>
      <c r="I460" t="s">
        <v>981</v>
      </c>
      <c r="J460" t="str">
        <f>VLOOKUP($E460,Table1[#All],2,FALSE)</f>
        <v>6'0"</v>
      </c>
      <c r="K460">
        <f>VLOOKUP($E460,Table1[#All],3,FALSE)</f>
        <v>72</v>
      </c>
    </row>
    <row r="461" spans="1:11" x14ac:dyDescent="0.25">
      <c r="A461" t="s">
        <v>897</v>
      </c>
      <c r="B461">
        <v>99</v>
      </c>
      <c r="C461" t="s">
        <v>982</v>
      </c>
      <c r="D461" t="s">
        <v>18</v>
      </c>
      <c r="E461" s="1">
        <v>44714</v>
      </c>
      <c r="F461">
        <v>210</v>
      </c>
      <c r="G461" t="s">
        <v>949</v>
      </c>
      <c r="H461" t="s">
        <v>15</v>
      </c>
      <c r="I461" t="s">
        <v>983</v>
      </c>
      <c r="J461" t="str">
        <f>VLOOKUP($E461,Table1[#All],2,FALSE)</f>
        <v>6'2"</v>
      </c>
      <c r="K461">
        <f>VLOOKUP($E461,Table1[#All],3,FALSE)</f>
        <v>74</v>
      </c>
    </row>
    <row r="462" spans="1:11" x14ac:dyDescent="0.25">
      <c r="A462" t="s">
        <v>897</v>
      </c>
      <c r="B462">
        <v>99</v>
      </c>
      <c r="C462" t="s">
        <v>984</v>
      </c>
      <c r="D462" t="s">
        <v>18</v>
      </c>
      <c r="E462" s="1">
        <v>44713</v>
      </c>
      <c r="F462">
        <v>190</v>
      </c>
      <c r="G462" t="s">
        <v>341</v>
      </c>
      <c r="H462" t="s">
        <v>15</v>
      </c>
      <c r="I462" t="s">
        <v>985</v>
      </c>
      <c r="J462" t="str">
        <f>VLOOKUP($E462,Table1[#All],2,FALSE)</f>
        <v>6'1"</v>
      </c>
      <c r="K462">
        <f>VLOOKUP($E462,Table1[#All],3,FALSE)</f>
        <v>73</v>
      </c>
    </row>
    <row r="463" spans="1:11" x14ac:dyDescent="0.25">
      <c r="A463" t="s">
        <v>897</v>
      </c>
      <c r="B463">
        <v>99</v>
      </c>
      <c r="C463" t="s">
        <v>986</v>
      </c>
      <c r="D463" t="s">
        <v>13</v>
      </c>
      <c r="E463" s="1">
        <v>44716</v>
      </c>
      <c r="F463">
        <v>215</v>
      </c>
      <c r="G463" t="s">
        <v>987</v>
      </c>
      <c r="H463" t="s">
        <v>32</v>
      </c>
      <c r="I463" t="s">
        <v>988</v>
      </c>
      <c r="J463" t="str">
        <f>VLOOKUP($E463,Table1[#All],2,FALSE)</f>
        <v>6'4"</v>
      </c>
      <c r="K463">
        <f>VLOOKUP($E463,Table1[#All],3,FALSE)</f>
        <v>76</v>
      </c>
    </row>
    <row r="464" spans="1:11" x14ac:dyDescent="0.25">
      <c r="A464" t="s">
        <v>897</v>
      </c>
      <c r="B464">
        <v>99</v>
      </c>
      <c r="C464" t="s">
        <v>989</v>
      </c>
      <c r="D464" t="s">
        <v>39</v>
      </c>
      <c r="E464" s="1">
        <v>44691</v>
      </c>
      <c r="F464">
        <v>170</v>
      </c>
      <c r="G464" t="s">
        <v>990</v>
      </c>
      <c r="H464" t="s">
        <v>32</v>
      </c>
      <c r="I464" t="s">
        <v>991</v>
      </c>
      <c r="J464" t="str">
        <f>VLOOKUP($E464,Table1[#All],2,FALSE)</f>
        <v>5'10"</v>
      </c>
      <c r="K464">
        <f>VLOOKUP($E464,Table1[#All],3,FALSE)</f>
        <v>70</v>
      </c>
    </row>
    <row r="465" spans="1:11" x14ac:dyDescent="0.25">
      <c r="A465" t="s">
        <v>992</v>
      </c>
      <c r="B465" t="s">
        <v>3</v>
      </c>
      <c r="J465" t="e">
        <f>VLOOKUP($E465,Table1[#All],2,FALSE)</f>
        <v>#N/A</v>
      </c>
      <c r="K465" t="e">
        <f>VLOOKUP($E465,Table1[#All],3,FALSE)</f>
        <v>#N/A</v>
      </c>
    </row>
    <row r="466" spans="1:11" x14ac:dyDescent="0.25">
      <c r="A466" t="s">
        <v>992</v>
      </c>
      <c r="B466" t="s">
        <v>4</v>
      </c>
      <c r="C466" t="s">
        <v>5</v>
      </c>
      <c r="D466" t="s">
        <v>6</v>
      </c>
      <c r="E466" t="s">
        <v>7</v>
      </c>
      <c r="F466" t="s">
        <v>8</v>
      </c>
      <c r="G466" t="s">
        <v>9</v>
      </c>
      <c r="H466" t="s">
        <v>10</v>
      </c>
      <c r="I466" t="s">
        <v>11</v>
      </c>
      <c r="J466" t="e">
        <f>VLOOKUP($E466,Table1[#All],2,FALSE)</f>
        <v>#N/A</v>
      </c>
      <c r="K466" t="e">
        <f>VLOOKUP($E466,Table1[#All],3,FALSE)</f>
        <v>#N/A</v>
      </c>
    </row>
    <row r="467" spans="1:11" x14ac:dyDescent="0.25">
      <c r="A467" t="s">
        <v>992</v>
      </c>
      <c r="B467">
        <v>99</v>
      </c>
      <c r="C467" t="s">
        <v>993</v>
      </c>
      <c r="D467" t="s">
        <v>13</v>
      </c>
      <c r="E467" s="1">
        <v>44719</v>
      </c>
      <c r="F467">
        <v>205</v>
      </c>
      <c r="G467" t="s">
        <v>332</v>
      </c>
      <c r="H467" t="s">
        <v>44</v>
      </c>
      <c r="I467" t="s">
        <v>736</v>
      </c>
      <c r="J467" t="str">
        <f>VLOOKUP($E467,Table1[#All],2,FALSE)</f>
        <v>6'7"</v>
      </c>
      <c r="K467">
        <f>VLOOKUP($E467,Table1[#All],3,FALSE)</f>
        <v>79</v>
      </c>
    </row>
    <row r="468" spans="1:11" x14ac:dyDescent="0.25">
      <c r="A468" t="s">
        <v>992</v>
      </c>
      <c r="B468">
        <v>99</v>
      </c>
      <c r="C468" t="s">
        <v>994</v>
      </c>
      <c r="D468" t="s">
        <v>13</v>
      </c>
      <c r="E468" s="1">
        <v>44713</v>
      </c>
      <c r="F468">
        <v>165</v>
      </c>
      <c r="G468" t="s">
        <v>995</v>
      </c>
      <c r="H468" t="s">
        <v>44</v>
      </c>
      <c r="I468" t="s">
        <v>996</v>
      </c>
      <c r="J468" t="str">
        <f>VLOOKUP($E468,Table1[#All],2,FALSE)</f>
        <v>6'1"</v>
      </c>
      <c r="K468">
        <f>VLOOKUP($E468,Table1[#All],3,FALSE)</f>
        <v>73</v>
      </c>
    </row>
    <row r="469" spans="1:11" x14ac:dyDescent="0.25">
      <c r="A469" t="s">
        <v>992</v>
      </c>
      <c r="B469">
        <v>99</v>
      </c>
      <c r="C469" t="s">
        <v>997</v>
      </c>
      <c r="D469" t="s">
        <v>13</v>
      </c>
      <c r="E469" s="1">
        <v>44716</v>
      </c>
      <c r="F469">
        <v>230</v>
      </c>
      <c r="G469" t="s">
        <v>712</v>
      </c>
      <c r="H469" t="s">
        <v>32</v>
      </c>
      <c r="I469" t="s">
        <v>998</v>
      </c>
      <c r="J469" t="str">
        <f>VLOOKUP($E469,Table1[#All],2,FALSE)</f>
        <v>6'4"</v>
      </c>
      <c r="K469">
        <f>VLOOKUP($E469,Table1[#All],3,FALSE)</f>
        <v>76</v>
      </c>
    </row>
    <row r="470" spans="1:11" x14ac:dyDescent="0.25">
      <c r="A470" t="s">
        <v>992</v>
      </c>
      <c r="B470">
        <v>99</v>
      </c>
      <c r="C470" t="s">
        <v>999</v>
      </c>
      <c r="D470" t="s">
        <v>13</v>
      </c>
      <c r="E470" s="1">
        <v>44716</v>
      </c>
      <c r="F470">
        <v>200</v>
      </c>
      <c r="G470" t="s">
        <v>1000</v>
      </c>
      <c r="H470" t="s">
        <v>44</v>
      </c>
      <c r="I470" t="s">
        <v>1001</v>
      </c>
      <c r="J470" t="str">
        <f>VLOOKUP($E470,Table1[#All],2,FALSE)</f>
        <v>6'4"</v>
      </c>
      <c r="K470">
        <f>VLOOKUP($E470,Table1[#All],3,FALSE)</f>
        <v>76</v>
      </c>
    </row>
    <row r="471" spans="1:11" x14ac:dyDescent="0.25">
      <c r="A471" t="s">
        <v>992</v>
      </c>
      <c r="B471">
        <v>99</v>
      </c>
      <c r="C471" t="s">
        <v>1002</v>
      </c>
      <c r="D471" t="s">
        <v>13</v>
      </c>
      <c r="E471" s="1">
        <v>44716</v>
      </c>
      <c r="F471">
        <v>220</v>
      </c>
      <c r="G471" t="s">
        <v>242</v>
      </c>
      <c r="H471" t="s">
        <v>28</v>
      </c>
      <c r="I471" t="s">
        <v>156</v>
      </c>
      <c r="J471" t="str">
        <f>VLOOKUP($E471,Table1[#All],2,FALSE)</f>
        <v>6'4"</v>
      </c>
      <c r="K471">
        <f>VLOOKUP($E471,Table1[#All],3,FALSE)</f>
        <v>76</v>
      </c>
    </row>
    <row r="472" spans="1:11" x14ac:dyDescent="0.25">
      <c r="A472" t="s">
        <v>992</v>
      </c>
      <c r="B472">
        <v>99</v>
      </c>
      <c r="C472" t="s">
        <v>1003</v>
      </c>
      <c r="D472" t="s">
        <v>13</v>
      </c>
      <c r="E472" s="1">
        <v>44719</v>
      </c>
      <c r="F472">
        <v>240</v>
      </c>
      <c r="G472" t="s">
        <v>649</v>
      </c>
      <c r="H472" t="s">
        <v>55</v>
      </c>
      <c r="I472" t="s">
        <v>1004</v>
      </c>
      <c r="J472" t="str">
        <f>VLOOKUP($E472,Table1[#All],2,FALSE)</f>
        <v>6'7"</v>
      </c>
      <c r="K472">
        <f>VLOOKUP($E472,Table1[#All],3,FALSE)</f>
        <v>79</v>
      </c>
    </row>
    <row r="473" spans="1:11" x14ac:dyDescent="0.25">
      <c r="A473" t="s">
        <v>992</v>
      </c>
      <c r="B473">
        <v>99</v>
      </c>
      <c r="C473" t="s">
        <v>1005</v>
      </c>
      <c r="D473" t="s">
        <v>13</v>
      </c>
      <c r="E473" s="1">
        <v>44715</v>
      </c>
      <c r="F473">
        <v>205</v>
      </c>
      <c r="G473" t="s">
        <v>332</v>
      </c>
      <c r="H473" t="s">
        <v>44</v>
      </c>
      <c r="I473" t="s">
        <v>1006</v>
      </c>
      <c r="J473" t="str">
        <f>VLOOKUP($E473,Table1[#All],2,FALSE)</f>
        <v>6'3"</v>
      </c>
      <c r="K473">
        <f>VLOOKUP($E473,Table1[#All],3,FALSE)</f>
        <v>75</v>
      </c>
    </row>
    <row r="474" spans="1:11" x14ac:dyDescent="0.25">
      <c r="A474" t="s">
        <v>992</v>
      </c>
      <c r="B474">
        <v>99</v>
      </c>
      <c r="C474" t="s">
        <v>1007</v>
      </c>
      <c r="D474" t="s">
        <v>13</v>
      </c>
      <c r="E474" s="1">
        <v>44717</v>
      </c>
      <c r="F474">
        <v>200</v>
      </c>
      <c r="G474" t="s">
        <v>371</v>
      </c>
      <c r="H474" t="s">
        <v>44</v>
      </c>
      <c r="I474" t="s">
        <v>1008</v>
      </c>
      <c r="J474" t="str">
        <f>VLOOKUP($E474,Table1[#All],2,FALSE)</f>
        <v>6'5"</v>
      </c>
      <c r="K474">
        <f>VLOOKUP($E474,Table1[#All],3,FALSE)</f>
        <v>77</v>
      </c>
    </row>
    <row r="475" spans="1:11" x14ac:dyDescent="0.25">
      <c r="A475" t="s">
        <v>992</v>
      </c>
      <c r="B475">
        <v>99</v>
      </c>
      <c r="C475" t="s">
        <v>1009</v>
      </c>
      <c r="D475" t="s">
        <v>13</v>
      </c>
      <c r="E475" s="1">
        <v>44718</v>
      </c>
      <c r="F475">
        <v>240</v>
      </c>
      <c r="G475" t="s">
        <v>934</v>
      </c>
      <c r="H475" t="s">
        <v>20</v>
      </c>
      <c r="I475" t="s">
        <v>1010</v>
      </c>
      <c r="J475" t="str">
        <f>VLOOKUP($E475,Table1[#All],2,FALSE)</f>
        <v>6'6"</v>
      </c>
      <c r="K475">
        <f>VLOOKUP($E475,Table1[#All],3,FALSE)</f>
        <v>78</v>
      </c>
    </row>
    <row r="476" spans="1:11" x14ac:dyDescent="0.25">
      <c r="A476" t="s">
        <v>992</v>
      </c>
      <c r="B476">
        <v>99</v>
      </c>
      <c r="C476" t="s">
        <v>1011</v>
      </c>
      <c r="D476" t="s">
        <v>13</v>
      </c>
      <c r="E476" s="1">
        <v>44716</v>
      </c>
      <c r="F476">
        <v>195</v>
      </c>
      <c r="G476" t="s">
        <v>1012</v>
      </c>
      <c r="H476" t="s">
        <v>32</v>
      </c>
      <c r="I476" t="s">
        <v>1013</v>
      </c>
      <c r="J476" t="str">
        <f>VLOOKUP($E476,Table1[#All],2,FALSE)</f>
        <v>6'4"</v>
      </c>
      <c r="K476">
        <f>VLOOKUP($E476,Table1[#All],3,FALSE)</f>
        <v>76</v>
      </c>
    </row>
    <row r="477" spans="1:11" x14ac:dyDescent="0.25">
      <c r="A477" t="s">
        <v>992</v>
      </c>
      <c r="B477">
        <v>99</v>
      </c>
      <c r="C477" t="s">
        <v>1014</v>
      </c>
      <c r="D477" t="s">
        <v>13</v>
      </c>
      <c r="E477" s="1">
        <v>44716</v>
      </c>
      <c r="F477">
        <v>225</v>
      </c>
      <c r="G477" t="s">
        <v>1015</v>
      </c>
      <c r="H477" t="s">
        <v>44</v>
      </c>
      <c r="I477" t="s">
        <v>1016</v>
      </c>
      <c r="J477" t="str">
        <f>VLOOKUP($E477,Table1[#All],2,FALSE)</f>
        <v>6'4"</v>
      </c>
      <c r="K477">
        <f>VLOOKUP($E477,Table1[#All],3,FALSE)</f>
        <v>76</v>
      </c>
    </row>
    <row r="478" spans="1:11" x14ac:dyDescent="0.25">
      <c r="A478" t="s">
        <v>992</v>
      </c>
      <c r="B478">
        <v>99</v>
      </c>
      <c r="C478" t="s">
        <v>1017</v>
      </c>
      <c r="D478" t="s">
        <v>39</v>
      </c>
      <c r="E478" s="1">
        <v>44714</v>
      </c>
      <c r="F478">
        <v>195</v>
      </c>
      <c r="G478" t="s">
        <v>1018</v>
      </c>
      <c r="H478" t="s">
        <v>15</v>
      </c>
      <c r="I478" t="s">
        <v>1019</v>
      </c>
      <c r="J478" t="str">
        <f>VLOOKUP($E478,Table1[#All],2,FALSE)</f>
        <v>6'2"</v>
      </c>
      <c r="K478">
        <f>VLOOKUP($E478,Table1[#All],3,FALSE)</f>
        <v>74</v>
      </c>
    </row>
    <row r="479" spans="1:11" x14ac:dyDescent="0.25">
      <c r="A479" t="s">
        <v>992</v>
      </c>
      <c r="B479">
        <v>99</v>
      </c>
      <c r="C479" t="s">
        <v>1020</v>
      </c>
      <c r="D479" t="s">
        <v>39</v>
      </c>
      <c r="E479" s="1">
        <v>44691</v>
      </c>
      <c r="F479">
        <v>190</v>
      </c>
      <c r="G479" t="s">
        <v>1021</v>
      </c>
      <c r="H479" t="s">
        <v>15</v>
      </c>
      <c r="I479" t="s">
        <v>1022</v>
      </c>
      <c r="J479" t="str">
        <f>VLOOKUP($E479,Table1[#All],2,FALSE)</f>
        <v>5'10"</v>
      </c>
      <c r="K479">
        <f>VLOOKUP($E479,Table1[#All],3,FALSE)</f>
        <v>70</v>
      </c>
    </row>
    <row r="480" spans="1:11" x14ac:dyDescent="0.25">
      <c r="A480" t="s">
        <v>992</v>
      </c>
      <c r="B480">
        <v>99</v>
      </c>
      <c r="C480" t="s">
        <v>1023</v>
      </c>
      <c r="D480" t="s">
        <v>13</v>
      </c>
      <c r="E480" s="1">
        <v>44715</v>
      </c>
      <c r="F480">
        <v>200</v>
      </c>
      <c r="G480" t="s">
        <v>934</v>
      </c>
      <c r="H480" t="s">
        <v>20</v>
      </c>
      <c r="I480" t="s">
        <v>1024</v>
      </c>
      <c r="J480" t="str">
        <f>VLOOKUP($E480,Table1[#All],2,FALSE)</f>
        <v>6'3"</v>
      </c>
      <c r="K480">
        <f>VLOOKUP($E480,Table1[#All],3,FALSE)</f>
        <v>75</v>
      </c>
    </row>
    <row r="481" spans="1:11" x14ac:dyDescent="0.25">
      <c r="A481" t="s">
        <v>992</v>
      </c>
      <c r="B481">
        <v>99</v>
      </c>
      <c r="C481" t="s">
        <v>1025</v>
      </c>
      <c r="D481" t="s">
        <v>13</v>
      </c>
      <c r="E481" s="1">
        <v>44691</v>
      </c>
      <c r="F481">
        <v>180</v>
      </c>
      <c r="G481" t="s">
        <v>1026</v>
      </c>
      <c r="H481" t="s">
        <v>1027</v>
      </c>
      <c r="I481" t="s">
        <v>1028</v>
      </c>
      <c r="J481" t="str">
        <f>VLOOKUP($E481,Table1[#All],2,FALSE)</f>
        <v>5'10"</v>
      </c>
      <c r="K481">
        <f>VLOOKUP($E481,Table1[#All],3,FALSE)</f>
        <v>70</v>
      </c>
    </row>
    <row r="482" spans="1:11" x14ac:dyDescent="0.25">
      <c r="A482" t="s">
        <v>992</v>
      </c>
      <c r="B482">
        <v>99</v>
      </c>
      <c r="C482" t="s">
        <v>1029</v>
      </c>
      <c r="D482" t="s">
        <v>584</v>
      </c>
      <c r="E482" s="1">
        <v>44714</v>
      </c>
      <c r="F482">
        <v>215</v>
      </c>
      <c r="G482" t="s">
        <v>341</v>
      </c>
      <c r="H482" t="s">
        <v>15</v>
      </c>
      <c r="I482" t="s">
        <v>1030</v>
      </c>
      <c r="J482" t="str">
        <f>VLOOKUP($E482,Table1[#All],2,FALSE)</f>
        <v>6'2"</v>
      </c>
      <c r="K482">
        <f>VLOOKUP($E482,Table1[#All],3,FALSE)</f>
        <v>74</v>
      </c>
    </row>
    <row r="483" spans="1:11" x14ac:dyDescent="0.25">
      <c r="A483" t="s">
        <v>992</v>
      </c>
      <c r="B483">
        <v>99</v>
      </c>
      <c r="C483" t="s">
        <v>1031</v>
      </c>
      <c r="D483" t="s">
        <v>13</v>
      </c>
      <c r="E483" s="1">
        <v>44716</v>
      </c>
      <c r="F483">
        <v>210</v>
      </c>
      <c r="G483" t="s">
        <v>1032</v>
      </c>
      <c r="H483" t="s">
        <v>28</v>
      </c>
      <c r="I483" t="s">
        <v>1033</v>
      </c>
      <c r="J483" t="str">
        <f>VLOOKUP($E483,Table1[#All],2,FALSE)</f>
        <v>6'4"</v>
      </c>
      <c r="K483">
        <f>VLOOKUP($E483,Table1[#All],3,FALSE)</f>
        <v>76</v>
      </c>
    </row>
    <row r="484" spans="1:11" x14ac:dyDescent="0.25">
      <c r="A484" t="s">
        <v>992</v>
      </c>
      <c r="B484">
        <v>99</v>
      </c>
      <c r="C484" t="s">
        <v>1034</v>
      </c>
      <c r="D484" t="s">
        <v>18</v>
      </c>
      <c r="E484" s="1">
        <v>44716</v>
      </c>
      <c r="F484">
        <v>215</v>
      </c>
      <c r="G484" t="s">
        <v>934</v>
      </c>
      <c r="H484" t="s">
        <v>32</v>
      </c>
      <c r="I484" t="s">
        <v>1035</v>
      </c>
      <c r="J484" t="str">
        <f>VLOOKUP($E484,Table1[#All],2,FALSE)</f>
        <v>6'4"</v>
      </c>
      <c r="K484">
        <f>VLOOKUP($E484,Table1[#All],3,FALSE)</f>
        <v>76</v>
      </c>
    </row>
    <row r="485" spans="1:11" x14ac:dyDescent="0.25">
      <c r="A485" t="s">
        <v>992</v>
      </c>
      <c r="B485">
        <v>99</v>
      </c>
      <c r="C485" t="s">
        <v>1036</v>
      </c>
      <c r="D485" t="s">
        <v>13</v>
      </c>
      <c r="E485" s="1">
        <v>44715</v>
      </c>
      <c r="F485">
        <v>185</v>
      </c>
      <c r="G485" t="s">
        <v>1037</v>
      </c>
      <c r="H485" t="s">
        <v>44</v>
      </c>
      <c r="I485" t="s">
        <v>1038</v>
      </c>
      <c r="J485" t="str">
        <f>VLOOKUP($E485,Table1[#All],2,FALSE)</f>
        <v>6'3"</v>
      </c>
      <c r="K485">
        <f>VLOOKUP($E485,Table1[#All],3,FALSE)</f>
        <v>75</v>
      </c>
    </row>
    <row r="486" spans="1:11" x14ac:dyDescent="0.25">
      <c r="A486" t="s">
        <v>992</v>
      </c>
      <c r="B486">
        <v>99</v>
      </c>
      <c r="C486" t="s">
        <v>1039</v>
      </c>
      <c r="D486" t="s">
        <v>584</v>
      </c>
      <c r="E486" s="1">
        <v>44715</v>
      </c>
      <c r="F486">
        <v>195</v>
      </c>
      <c r="G486" t="s">
        <v>1012</v>
      </c>
      <c r="H486" t="s">
        <v>15</v>
      </c>
      <c r="I486" t="s">
        <v>1040</v>
      </c>
      <c r="J486" t="str">
        <f>VLOOKUP($E486,Table1[#All],2,FALSE)</f>
        <v>6'3"</v>
      </c>
      <c r="K486">
        <f>VLOOKUP($E486,Table1[#All],3,FALSE)</f>
        <v>75</v>
      </c>
    </row>
    <row r="487" spans="1:11" x14ac:dyDescent="0.25">
      <c r="A487" t="s">
        <v>992</v>
      </c>
      <c r="B487">
        <v>99</v>
      </c>
      <c r="C487" t="s">
        <v>1041</v>
      </c>
      <c r="D487" t="s">
        <v>13</v>
      </c>
      <c r="E487" s="1">
        <v>44713</v>
      </c>
      <c r="F487">
        <v>190</v>
      </c>
      <c r="G487" t="s">
        <v>1026</v>
      </c>
      <c r="H487" t="s">
        <v>1027</v>
      </c>
      <c r="I487" t="s">
        <v>1042</v>
      </c>
      <c r="J487" t="str">
        <f>VLOOKUP($E487,Table1[#All],2,FALSE)</f>
        <v>6'1"</v>
      </c>
      <c r="K487">
        <f>VLOOKUP($E487,Table1[#All],3,FALSE)</f>
        <v>73</v>
      </c>
    </row>
    <row r="488" spans="1:11" x14ac:dyDescent="0.25">
      <c r="A488" t="s">
        <v>992</v>
      </c>
      <c r="B488">
        <v>99</v>
      </c>
      <c r="C488" t="s">
        <v>1043</v>
      </c>
      <c r="D488" t="s">
        <v>18</v>
      </c>
      <c r="E488" s="1">
        <v>44721</v>
      </c>
      <c r="F488">
        <v>250</v>
      </c>
      <c r="G488" t="s">
        <v>242</v>
      </c>
      <c r="H488" t="s">
        <v>51</v>
      </c>
      <c r="I488" t="s">
        <v>1044</v>
      </c>
      <c r="J488" t="str">
        <f>VLOOKUP($E488,Table1[#All],2,FALSE)</f>
        <v>6'9"</v>
      </c>
      <c r="K488">
        <f>VLOOKUP($E488,Table1[#All],3,FALSE)</f>
        <v>81</v>
      </c>
    </row>
    <row r="489" spans="1:11" x14ac:dyDescent="0.25">
      <c r="A489" t="s">
        <v>992</v>
      </c>
      <c r="B489" t="s">
        <v>73</v>
      </c>
      <c r="J489" t="e">
        <f>VLOOKUP($E489,Table1[#All],2,FALSE)</f>
        <v>#N/A</v>
      </c>
      <c r="K489" t="e">
        <f>VLOOKUP($E489,Table1[#All],3,FALSE)</f>
        <v>#N/A</v>
      </c>
    </row>
    <row r="490" spans="1:11" x14ac:dyDescent="0.25">
      <c r="A490" t="s">
        <v>992</v>
      </c>
      <c r="B490" t="s">
        <v>4</v>
      </c>
      <c r="C490" t="s">
        <v>5</v>
      </c>
      <c r="D490" t="s">
        <v>6</v>
      </c>
      <c r="E490" t="s">
        <v>7</v>
      </c>
      <c r="F490" t="s">
        <v>8</v>
      </c>
      <c r="G490" t="s">
        <v>9</v>
      </c>
      <c r="H490" t="s">
        <v>10</v>
      </c>
      <c r="I490" t="s">
        <v>11</v>
      </c>
      <c r="J490" t="e">
        <f>VLOOKUP($E490,Table1[#All],2,FALSE)</f>
        <v>#N/A</v>
      </c>
      <c r="K490" t="e">
        <f>VLOOKUP($E490,Table1[#All],3,FALSE)</f>
        <v>#N/A</v>
      </c>
    </row>
    <row r="491" spans="1:11" x14ac:dyDescent="0.25">
      <c r="A491" t="s">
        <v>992</v>
      </c>
      <c r="B491">
        <v>99</v>
      </c>
      <c r="C491" t="s">
        <v>1045</v>
      </c>
      <c r="D491" t="s">
        <v>13</v>
      </c>
      <c r="E491" s="1">
        <v>44692</v>
      </c>
      <c r="F491">
        <v>195</v>
      </c>
      <c r="G491" t="s">
        <v>1046</v>
      </c>
      <c r="H491" t="s">
        <v>15</v>
      </c>
      <c r="I491" t="s">
        <v>111</v>
      </c>
      <c r="J491" t="str">
        <f>VLOOKUP($E491,Table1[#All],2,FALSE)</f>
        <v>5'11"</v>
      </c>
      <c r="K491">
        <f>VLOOKUP($E491,Table1[#All],3,FALSE)</f>
        <v>71</v>
      </c>
    </row>
    <row r="492" spans="1:11" x14ac:dyDescent="0.25">
      <c r="A492" t="s">
        <v>992</v>
      </c>
      <c r="B492">
        <v>99</v>
      </c>
      <c r="C492" t="s">
        <v>1047</v>
      </c>
      <c r="D492" t="s">
        <v>13</v>
      </c>
      <c r="E492" s="1">
        <v>44716</v>
      </c>
      <c r="F492">
        <v>195</v>
      </c>
      <c r="G492" t="s">
        <v>1012</v>
      </c>
      <c r="H492" t="s">
        <v>32</v>
      </c>
      <c r="I492" t="s">
        <v>1048</v>
      </c>
      <c r="J492" t="str">
        <f>VLOOKUP($E492,Table1[#All],2,FALSE)</f>
        <v>6'4"</v>
      </c>
      <c r="K492">
        <f>VLOOKUP($E492,Table1[#All],3,FALSE)</f>
        <v>76</v>
      </c>
    </row>
    <row r="493" spans="1:11" x14ac:dyDescent="0.25">
      <c r="A493" t="s">
        <v>992</v>
      </c>
      <c r="B493">
        <v>99</v>
      </c>
      <c r="C493" t="s">
        <v>1049</v>
      </c>
      <c r="D493" t="s">
        <v>13</v>
      </c>
      <c r="E493" s="1">
        <v>44715</v>
      </c>
      <c r="F493">
        <v>208</v>
      </c>
      <c r="G493" t="s">
        <v>1050</v>
      </c>
      <c r="H493" t="s">
        <v>32</v>
      </c>
      <c r="I493" t="s">
        <v>1051</v>
      </c>
      <c r="J493" t="str">
        <f>VLOOKUP($E493,Table1[#All],2,FALSE)</f>
        <v>6'3"</v>
      </c>
      <c r="K493">
        <f>VLOOKUP($E493,Table1[#All],3,FALSE)</f>
        <v>75</v>
      </c>
    </row>
    <row r="494" spans="1:11" x14ac:dyDescent="0.25">
      <c r="A494" t="s">
        <v>992</v>
      </c>
      <c r="B494" t="s">
        <v>84</v>
      </c>
      <c r="J494" t="e">
        <f>VLOOKUP($E494,Table1[#All],2,FALSE)</f>
        <v>#N/A</v>
      </c>
      <c r="K494" t="e">
        <f>VLOOKUP($E494,Table1[#All],3,FALSE)</f>
        <v>#N/A</v>
      </c>
    </row>
    <row r="495" spans="1:11" x14ac:dyDescent="0.25">
      <c r="A495" t="s">
        <v>992</v>
      </c>
      <c r="B495" t="s">
        <v>4</v>
      </c>
      <c r="C495" t="s">
        <v>5</v>
      </c>
      <c r="D495" t="s">
        <v>6</v>
      </c>
      <c r="E495" t="s">
        <v>7</v>
      </c>
      <c r="F495" t="s">
        <v>8</v>
      </c>
      <c r="G495" t="s">
        <v>9</v>
      </c>
      <c r="H495" t="s">
        <v>10</v>
      </c>
      <c r="I495" t="s">
        <v>11</v>
      </c>
      <c r="J495" t="e">
        <f>VLOOKUP($E495,Table1[#All],2,FALSE)</f>
        <v>#N/A</v>
      </c>
      <c r="K495" t="e">
        <f>VLOOKUP($E495,Table1[#All],3,FALSE)</f>
        <v>#N/A</v>
      </c>
    </row>
    <row r="496" spans="1:11" x14ac:dyDescent="0.25">
      <c r="A496" t="s">
        <v>992</v>
      </c>
      <c r="B496">
        <v>99</v>
      </c>
      <c r="C496" t="s">
        <v>1052</v>
      </c>
      <c r="D496" t="s">
        <v>18</v>
      </c>
      <c r="E496" s="2">
        <v>36678</v>
      </c>
      <c r="F496">
        <v>190</v>
      </c>
      <c r="G496" t="s">
        <v>1053</v>
      </c>
      <c r="H496" t="s">
        <v>55</v>
      </c>
      <c r="I496" t="s">
        <v>1054</v>
      </c>
      <c r="J496" t="str">
        <f>VLOOKUP($E496,Table1[#All],2,FALSE)</f>
        <v>6'0"</v>
      </c>
      <c r="K496">
        <f>VLOOKUP($E496,Table1[#All],3,FALSE)</f>
        <v>72</v>
      </c>
    </row>
    <row r="497" spans="1:11" x14ac:dyDescent="0.25">
      <c r="A497" t="s">
        <v>992</v>
      </c>
      <c r="B497">
        <v>99</v>
      </c>
      <c r="C497" t="s">
        <v>1055</v>
      </c>
      <c r="D497" t="s">
        <v>13</v>
      </c>
      <c r="E497" s="2">
        <v>36678</v>
      </c>
      <c r="F497">
        <v>190</v>
      </c>
      <c r="G497" t="s">
        <v>1056</v>
      </c>
      <c r="H497" t="s">
        <v>15</v>
      </c>
      <c r="I497" t="s">
        <v>1057</v>
      </c>
      <c r="J497" t="str">
        <f>VLOOKUP($E497,Table1[#All],2,FALSE)</f>
        <v>6'0"</v>
      </c>
      <c r="K497">
        <f>VLOOKUP($E497,Table1[#All],3,FALSE)</f>
        <v>72</v>
      </c>
    </row>
    <row r="498" spans="1:11" x14ac:dyDescent="0.25">
      <c r="A498" t="s">
        <v>992</v>
      </c>
      <c r="B498">
        <v>99</v>
      </c>
      <c r="C498" t="s">
        <v>1058</v>
      </c>
      <c r="D498" t="s">
        <v>18</v>
      </c>
      <c r="E498" s="1">
        <v>44713</v>
      </c>
      <c r="F498">
        <v>215</v>
      </c>
      <c r="G498" t="s">
        <v>188</v>
      </c>
      <c r="H498" t="s">
        <v>44</v>
      </c>
      <c r="I498" t="s">
        <v>1059</v>
      </c>
      <c r="J498" t="str">
        <f>VLOOKUP($E498,Table1[#All],2,FALSE)</f>
        <v>6'1"</v>
      </c>
      <c r="K498">
        <f>VLOOKUP($E498,Table1[#All],3,FALSE)</f>
        <v>73</v>
      </c>
    </row>
    <row r="499" spans="1:11" x14ac:dyDescent="0.25">
      <c r="A499" t="s">
        <v>992</v>
      </c>
      <c r="B499">
        <v>99</v>
      </c>
      <c r="C499" t="s">
        <v>1060</v>
      </c>
      <c r="D499" t="s">
        <v>39</v>
      </c>
      <c r="E499" s="1">
        <v>44715</v>
      </c>
      <c r="F499">
        <v>205</v>
      </c>
      <c r="G499" t="s">
        <v>995</v>
      </c>
      <c r="H499" t="s">
        <v>51</v>
      </c>
      <c r="I499" t="s">
        <v>1061</v>
      </c>
      <c r="J499" t="str">
        <f>VLOOKUP($E499,Table1[#All],2,FALSE)</f>
        <v>6'3"</v>
      </c>
      <c r="K499">
        <f>VLOOKUP($E499,Table1[#All],3,FALSE)</f>
        <v>75</v>
      </c>
    </row>
    <row r="500" spans="1:11" x14ac:dyDescent="0.25">
      <c r="A500" t="s">
        <v>992</v>
      </c>
      <c r="B500">
        <v>99</v>
      </c>
      <c r="C500" t="s">
        <v>1062</v>
      </c>
      <c r="D500" t="s">
        <v>13</v>
      </c>
      <c r="E500" s="2">
        <v>36678</v>
      </c>
      <c r="F500">
        <v>170</v>
      </c>
      <c r="G500" t="s">
        <v>31</v>
      </c>
      <c r="H500" t="s">
        <v>55</v>
      </c>
      <c r="I500" t="s">
        <v>1063</v>
      </c>
      <c r="J500" t="str">
        <f>VLOOKUP($E500,Table1[#All],2,FALSE)</f>
        <v>6'0"</v>
      </c>
      <c r="K500">
        <f>VLOOKUP($E500,Table1[#All],3,FALSE)</f>
        <v>72</v>
      </c>
    </row>
    <row r="501" spans="1:11" x14ac:dyDescent="0.25">
      <c r="A501" t="s">
        <v>992</v>
      </c>
      <c r="B501">
        <v>99</v>
      </c>
      <c r="C501" t="s">
        <v>1064</v>
      </c>
      <c r="D501" t="s">
        <v>13</v>
      </c>
      <c r="E501" s="1">
        <v>44714</v>
      </c>
      <c r="F501">
        <v>195</v>
      </c>
      <c r="G501" t="s">
        <v>400</v>
      </c>
      <c r="H501" t="s">
        <v>55</v>
      </c>
      <c r="I501" t="s">
        <v>1065</v>
      </c>
      <c r="J501" t="str">
        <f>VLOOKUP($E501,Table1[#All],2,FALSE)</f>
        <v>6'2"</v>
      </c>
      <c r="K501">
        <f>VLOOKUP($E501,Table1[#All],3,FALSE)</f>
        <v>74</v>
      </c>
    </row>
    <row r="502" spans="1:11" x14ac:dyDescent="0.25">
      <c r="A502" t="s">
        <v>992</v>
      </c>
      <c r="B502">
        <v>99</v>
      </c>
      <c r="C502" t="s">
        <v>1066</v>
      </c>
      <c r="D502" t="s">
        <v>18</v>
      </c>
      <c r="E502" s="2">
        <v>36678</v>
      </c>
      <c r="F502">
        <v>196</v>
      </c>
      <c r="G502" t="s">
        <v>276</v>
      </c>
      <c r="H502" t="s">
        <v>15</v>
      </c>
      <c r="I502" t="s">
        <v>1067</v>
      </c>
      <c r="J502" t="str">
        <f>VLOOKUP($E502,Table1[#All],2,FALSE)</f>
        <v>6'0"</v>
      </c>
      <c r="K502">
        <f>VLOOKUP($E502,Table1[#All],3,FALSE)</f>
        <v>72</v>
      </c>
    </row>
    <row r="503" spans="1:11" x14ac:dyDescent="0.25">
      <c r="A503" t="s">
        <v>992</v>
      </c>
      <c r="B503">
        <v>99</v>
      </c>
      <c r="C503" t="s">
        <v>1068</v>
      </c>
      <c r="D503" t="s">
        <v>18</v>
      </c>
      <c r="E503" s="1">
        <v>44714</v>
      </c>
      <c r="F503">
        <v>190</v>
      </c>
      <c r="G503" t="s">
        <v>327</v>
      </c>
      <c r="H503" t="s">
        <v>15</v>
      </c>
      <c r="I503" t="s">
        <v>657</v>
      </c>
      <c r="J503" t="str">
        <f>VLOOKUP($E503,Table1[#All],2,FALSE)</f>
        <v>6'2"</v>
      </c>
      <c r="K503">
        <f>VLOOKUP($E503,Table1[#All],3,FALSE)</f>
        <v>74</v>
      </c>
    </row>
    <row r="504" spans="1:11" x14ac:dyDescent="0.25">
      <c r="A504" t="s">
        <v>992</v>
      </c>
      <c r="B504">
        <v>99</v>
      </c>
      <c r="C504" t="s">
        <v>1069</v>
      </c>
      <c r="D504" t="s">
        <v>13</v>
      </c>
      <c r="E504" s="1">
        <v>44713</v>
      </c>
      <c r="F504">
        <v>185</v>
      </c>
      <c r="G504" t="s">
        <v>667</v>
      </c>
      <c r="H504" t="s">
        <v>44</v>
      </c>
      <c r="I504" t="s">
        <v>1070</v>
      </c>
      <c r="J504" t="str">
        <f>VLOOKUP($E504,Table1[#All],2,FALSE)</f>
        <v>6'1"</v>
      </c>
      <c r="K504">
        <f>VLOOKUP($E504,Table1[#All],3,FALSE)</f>
        <v>73</v>
      </c>
    </row>
    <row r="505" spans="1:11" x14ac:dyDescent="0.25">
      <c r="A505" t="s">
        <v>992</v>
      </c>
      <c r="B505">
        <v>99</v>
      </c>
      <c r="C505" t="s">
        <v>1071</v>
      </c>
      <c r="D505" t="s">
        <v>13</v>
      </c>
      <c r="E505" s="2">
        <v>36678</v>
      </c>
      <c r="F505">
        <v>175</v>
      </c>
      <c r="G505" t="s">
        <v>1046</v>
      </c>
      <c r="H505" t="s">
        <v>44</v>
      </c>
      <c r="I505" t="s">
        <v>1072</v>
      </c>
      <c r="J505" t="str">
        <f>VLOOKUP($E505,Table1[#All],2,FALSE)</f>
        <v>6'0"</v>
      </c>
      <c r="K505">
        <f>VLOOKUP($E505,Table1[#All],3,FALSE)</f>
        <v>72</v>
      </c>
    </row>
    <row r="506" spans="1:11" x14ac:dyDescent="0.25">
      <c r="A506" t="s">
        <v>992</v>
      </c>
      <c r="B506">
        <v>99</v>
      </c>
      <c r="C506" t="s">
        <v>1073</v>
      </c>
      <c r="D506" t="s">
        <v>18</v>
      </c>
      <c r="E506" s="1">
        <v>44714</v>
      </c>
      <c r="F506">
        <v>185</v>
      </c>
      <c r="G506" t="s">
        <v>533</v>
      </c>
      <c r="H506" t="s">
        <v>44</v>
      </c>
      <c r="I506" t="s">
        <v>1074</v>
      </c>
      <c r="J506" t="str">
        <f>VLOOKUP($E506,Table1[#All],2,FALSE)</f>
        <v>6'2"</v>
      </c>
      <c r="K506">
        <f>VLOOKUP($E506,Table1[#All],3,FALSE)</f>
        <v>74</v>
      </c>
    </row>
    <row r="507" spans="1:11" x14ac:dyDescent="0.25">
      <c r="A507" t="s">
        <v>992</v>
      </c>
      <c r="B507">
        <v>99</v>
      </c>
      <c r="C507" t="s">
        <v>1075</v>
      </c>
      <c r="D507" t="s">
        <v>18</v>
      </c>
      <c r="E507" s="1">
        <v>44692</v>
      </c>
      <c r="F507">
        <v>190</v>
      </c>
      <c r="G507" t="s">
        <v>332</v>
      </c>
      <c r="H507" t="s">
        <v>44</v>
      </c>
      <c r="I507" t="s">
        <v>1076</v>
      </c>
      <c r="J507" t="str">
        <f>VLOOKUP($E507,Table1[#All],2,FALSE)</f>
        <v>5'11"</v>
      </c>
      <c r="K507">
        <f>VLOOKUP($E507,Table1[#All],3,FALSE)</f>
        <v>71</v>
      </c>
    </row>
    <row r="508" spans="1:11" x14ac:dyDescent="0.25">
      <c r="A508" t="s">
        <v>992</v>
      </c>
      <c r="B508" t="s">
        <v>117</v>
      </c>
      <c r="J508" t="e">
        <f>VLOOKUP($E508,Table1[#All],2,FALSE)</f>
        <v>#N/A</v>
      </c>
      <c r="K508" t="e">
        <f>VLOOKUP($E508,Table1[#All],3,FALSE)</f>
        <v>#N/A</v>
      </c>
    </row>
    <row r="509" spans="1:11" x14ac:dyDescent="0.25">
      <c r="A509" t="s">
        <v>992</v>
      </c>
      <c r="B509" t="s">
        <v>4</v>
      </c>
      <c r="C509" t="s">
        <v>5</v>
      </c>
      <c r="D509" t="s">
        <v>6</v>
      </c>
      <c r="E509" t="s">
        <v>7</v>
      </c>
      <c r="F509" t="s">
        <v>8</v>
      </c>
      <c r="G509" t="s">
        <v>9</v>
      </c>
      <c r="H509" t="s">
        <v>10</v>
      </c>
      <c r="I509" t="s">
        <v>11</v>
      </c>
      <c r="J509" t="e">
        <f>VLOOKUP($E509,Table1[#All],2,FALSE)</f>
        <v>#N/A</v>
      </c>
      <c r="K509" t="e">
        <f>VLOOKUP($E509,Table1[#All],3,FALSE)</f>
        <v>#N/A</v>
      </c>
    </row>
    <row r="510" spans="1:11" x14ac:dyDescent="0.25">
      <c r="A510" t="s">
        <v>992</v>
      </c>
      <c r="B510">
        <v>99</v>
      </c>
      <c r="C510" t="s">
        <v>1077</v>
      </c>
      <c r="D510" t="s">
        <v>13</v>
      </c>
      <c r="E510" s="1">
        <v>44714</v>
      </c>
      <c r="F510">
        <v>190</v>
      </c>
      <c r="G510" t="s">
        <v>332</v>
      </c>
      <c r="H510" t="s">
        <v>28</v>
      </c>
      <c r="I510" t="s">
        <v>1078</v>
      </c>
      <c r="J510" t="str">
        <f>VLOOKUP($E510,Table1[#All],2,FALSE)</f>
        <v>6'2"</v>
      </c>
      <c r="K510">
        <f>VLOOKUP($E510,Table1[#All],3,FALSE)</f>
        <v>74</v>
      </c>
    </row>
    <row r="511" spans="1:11" x14ac:dyDescent="0.25">
      <c r="A511" t="s">
        <v>992</v>
      </c>
      <c r="B511">
        <v>99</v>
      </c>
      <c r="C511" t="s">
        <v>1079</v>
      </c>
      <c r="D511" t="s">
        <v>39</v>
      </c>
      <c r="E511" s="1">
        <v>44689</v>
      </c>
      <c r="F511">
        <v>165</v>
      </c>
      <c r="G511" t="s">
        <v>995</v>
      </c>
      <c r="H511" t="s">
        <v>28</v>
      </c>
      <c r="I511" t="s">
        <v>1080</v>
      </c>
      <c r="J511" t="str">
        <f>VLOOKUP($E511,Table1[#All],2,FALSE)</f>
        <v>5'8"</v>
      </c>
      <c r="K511">
        <f>VLOOKUP($E511,Table1[#All],3,FALSE)</f>
        <v>68</v>
      </c>
    </row>
    <row r="512" spans="1:11" x14ac:dyDescent="0.25">
      <c r="A512" t="s">
        <v>992</v>
      </c>
      <c r="B512">
        <v>99</v>
      </c>
      <c r="C512" t="s">
        <v>1081</v>
      </c>
      <c r="D512" t="s">
        <v>18</v>
      </c>
      <c r="E512" s="1">
        <v>44715</v>
      </c>
      <c r="F512">
        <v>185</v>
      </c>
      <c r="G512" t="s">
        <v>1082</v>
      </c>
      <c r="H512" t="s">
        <v>15</v>
      </c>
      <c r="I512" t="s">
        <v>1083</v>
      </c>
      <c r="J512" t="str">
        <f>VLOOKUP($E512,Table1[#All],2,FALSE)</f>
        <v>6'3"</v>
      </c>
      <c r="K512">
        <f>VLOOKUP($E512,Table1[#All],3,FALSE)</f>
        <v>75</v>
      </c>
    </row>
    <row r="513" spans="1:11" x14ac:dyDescent="0.25">
      <c r="A513" t="s">
        <v>992</v>
      </c>
      <c r="B513">
        <v>99</v>
      </c>
      <c r="C513" t="s">
        <v>1084</v>
      </c>
      <c r="D513" t="s">
        <v>13</v>
      </c>
      <c r="E513" s="1">
        <v>44717</v>
      </c>
      <c r="F513">
        <v>225</v>
      </c>
      <c r="G513" t="s">
        <v>1085</v>
      </c>
      <c r="H513" t="s">
        <v>32</v>
      </c>
      <c r="I513" t="s">
        <v>1086</v>
      </c>
      <c r="J513" t="str">
        <f>VLOOKUP($E513,Table1[#All],2,FALSE)</f>
        <v>6'5"</v>
      </c>
      <c r="K513">
        <f>VLOOKUP($E513,Table1[#All],3,FALSE)</f>
        <v>77</v>
      </c>
    </row>
    <row r="514" spans="1:11" x14ac:dyDescent="0.25">
      <c r="A514" t="s">
        <v>1165</v>
      </c>
      <c r="B514" t="s">
        <v>3</v>
      </c>
      <c r="J514" t="e">
        <f>VLOOKUP($E514,Table1[#All],2,FALSE)</f>
        <v>#N/A</v>
      </c>
      <c r="K514" t="e">
        <f>VLOOKUP($E514,Table1[#All],3,FALSE)</f>
        <v>#N/A</v>
      </c>
    </row>
    <row r="515" spans="1:11" x14ac:dyDescent="0.25">
      <c r="A515" t="s">
        <v>1165</v>
      </c>
      <c r="B515" t="s">
        <v>4</v>
      </c>
      <c r="C515" t="s">
        <v>5</v>
      </c>
      <c r="D515" t="s">
        <v>6</v>
      </c>
      <c r="E515" t="s">
        <v>7</v>
      </c>
      <c r="F515" t="s">
        <v>8</v>
      </c>
      <c r="G515" t="s">
        <v>9</v>
      </c>
      <c r="H515" t="s">
        <v>10</v>
      </c>
      <c r="I515" t="s">
        <v>11</v>
      </c>
      <c r="J515" t="e">
        <f>VLOOKUP($E515,Table1[#All],2,FALSE)</f>
        <v>#N/A</v>
      </c>
      <c r="K515" t="e">
        <f>VLOOKUP($E515,Table1[#All],3,FALSE)</f>
        <v>#N/A</v>
      </c>
    </row>
    <row r="516" spans="1:11" x14ac:dyDescent="0.25">
      <c r="A516" t="s">
        <v>1165</v>
      </c>
      <c r="B516">
        <v>99</v>
      </c>
      <c r="C516" t="s">
        <v>1087</v>
      </c>
      <c r="D516" t="s">
        <v>35</v>
      </c>
      <c r="E516" s="1">
        <v>44692</v>
      </c>
      <c r="F516">
        <v>185</v>
      </c>
      <c r="G516" t="s">
        <v>1088</v>
      </c>
      <c r="H516" t="s">
        <v>15</v>
      </c>
      <c r="I516" t="s">
        <v>1089</v>
      </c>
      <c r="J516" t="str">
        <f>VLOOKUP($E516,Table1[#All],2,FALSE)</f>
        <v>5'11"</v>
      </c>
      <c r="K516">
        <f>VLOOKUP($E516,Table1[#All],3,FALSE)</f>
        <v>71</v>
      </c>
    </row>
    <row r="517" spans="1:11" x14ac:dyDescent="0.25">
      <c r="A517" t="s">
        <v>1165</v>
      </c>
      <c r="B517">
        <v>99</v>
      </c>
      <c r="C517" t="s">
        <v>1090</v>
      </c>
      <c r="D517" t="s">
        <v>13</v>
      </c>
      <c r="E517" s="1">
        <v>44715</v>
      </c>
      <c r="F517">
        <v>210</v>
      </c>
      <c r="G517" t="s">
        <v>155</v>
      </c>
      <c r="H517" t="s">
        <v>55</v>
      </c>
      <c r="I517" t="s">
        <v>1091</v>
      </c>
      <c r="J517" t="str">
        <f>VLOOKUP($E517,Table1[#All],2,FALSE)</f>
        <v>6'3"</v>
      </c>
      <c r="K517">
        <f>VLOOKUP($E517,Table1[#All],3,FALSE)</f>
        <v>75</v>
      </c>
    </row>
    <row r="518" spans="1:11" x14ac:dyDescent="0.25">
      <c r="A518" t="s">
        <v>1165</v>
      </c>
      <c r="B518">
        <v>99</v>
      </c>
      <c r="C518" t="s">
        <v>1092</v>
      </c>
      <c r="D518" t="s">
        <v>39</v>
      </c>
      <c r="E518" s="1">
        <v>44717</v>
      </c>
      <c r="F518">
        <v>200</v>
      </c>
      <c r="G518" t="s">
        <v>1093</v>
      </c>
      <c r="H518" t="s">
        <v>32</v>
      </c>
      <c r="I518" t="s">
        <v>1094</v>
      </c>
      <c r="J518" t="str">
        <f>VLOOKUP($E518,Table1[#All],2,FALSE)</f>
        <v>6'5"</v>
      </c>
      <c r="K518">
        <f>VLOOKUP($E518,Table1[#All],3,FALSE)</f>
        <v>77</v>
      </c>
    </row>
    <row r="519" spans="1:11" x14ac:dyDescent="0.25">
      <c r="A519" t="s">
        <v>1165</v>
      </c>
      <c r="B519">
        <v>99</v>
      </c>
      <c r="C519" t="s">
        <v>1095</v>
      </c>
      <c r="D519" t="s">
        <v>18</v>
      </c>
      <c r="E519" s="1">
        <v>44713</v>
      </c>
      <c r="F519">
        <v>195</v>
      </c>
      <c r="G519" t="s">
        <v>1096</v>
      </c>
      <c r="H519" t="s">
        <v>15</v>
      </c>
      <c r="I519" t="s">
        <v>1097</v>
      </c>
      <c r="J519" t="str">
        <f>VLOOKUP($E519,Table1[#All],2,FALSE)</f>
        <v>6'1"</v>
      </c>
      <c r="K519">
        <f>VLOOKUP($E519,Table1[#All],3,FALSE)</f>
        <v>73</v>
      </c>
    </row>
    <row r="520" spans="1:11" x14ac:dyDescent="0.25">
      <c r="A520" t="s">
        <v>1165</v>
      </c>
      <c r="B520">
        <v>99</v>
      </c>
      <c r="C520" t="s">
        <v>1098</v>
      </c>
      <c r="D520" t="s">
        <v>13</v>
      </c>
      <c r="E520" s="1">
        <v>44715</v>
      </c>
      <c r="F520">
        <v>210</v>
      </c>
      <c r="G520" t="s">
        <v>421</v>
      </c>
      <c r="H520" t="s">
        <v>15</v>
      </c>
      <c r="I520" t="s">
        <v>1099</v>
      </c>
      <c r="J520" t="str">
        <f>VLOOKUP($E520,Table1[#All],2,FALSE)</f>
        <v>6'3"</v>
      </c>
      <c r="K520">
        <f>VLOOKUP($E520,Table1[#All],3,FALSE)</f>
        <v>75</v>
      </c>
    </row>
    <row r="521" spans="1:11" x14ac:dyDescent="0.25">
      <c r="A521" t="s">
        <v>1165</v>
      </c>
      <c r="B521">
        <v>99</v>
      </c>
      <c r="C521" t="s">
        <v>1100</v>
      </c>
      <c r="D521" t="s">
        <v>13</v>
      </c>
      <c r="E521" s="1">
        <v>44692</v>
      </c>
      <c r="F521">
        <v>185</v>
      </c>
      <c r="G521" t="s">
        <v>1101</v>
      </c>
      <c r="H521" t="s">
        <v>28</v>
      </c>
      <c r="I521" t="s">
        <v>1102</v>
      </c>
      <c r="J521" t="str">
        <f>VLOOKUP($E521,Table1[#All],2,FALSE)</f>
        <v>5'11"</v>
      </c>
      <c r="K521">
        <f>VLOOKUP($E521,Table1[#All],3,FALSE)</f>
        <v>71</v>
      </c>
    </row>
    <row r="522" spans="1:11" x14ac:dyDescent="0.25">
      <c r="A522" t="s">
        <v>1165</v>
      </c>
      <c r="B522">
        <v>99</v>
      </c>
      <c r="C522" t="s">
        <v>1103</v>
      </c>
      <c r="D522" t="s">
        <v>39</v>
      </c>
      <c r="E522" s="2">
        <v>36678</v>
      </c>
      <c r="F522">
        <v>200</v>
      </c>
      <c r="G522" t="s">
        <v>1104</v>
      </c>
      <c r="H522" t="s">
        <v>20</v>
      </c>
      <c r="I522" t="s">
        <v>1105</v>
      </c>
      <c r="J522" t="str">
        <f>VLOOKUP($E522,Table1[#All],2,FALSE)</f>
        <v>6'0"</v>
      </c>
      <c r="K522">
        <f>VLOOKUP($E522,Table1[#All],3,FALSE)</f>
        <v>72</v>
      </c>
    </row>
    <row r="523" spans="1:11" x14ac:dyDescent="0.25">
      <c r="A523" t="s">
        <v>1165</v>
      </c>
      <c r="B523">
        <v>99</v>
      </c>
      <c r="C523" t="s">
        <v>1106</v>
      </c>
      <c r="D523" t="s">
        <v>39</v>
      </c>
      <c r="E523" s="2">
        <v>36678</v>
      </c>
      <c r="F523">
        <v>180</v>
      </c>
      <c r="G523" t="s">
        <v>1107</v>
      </c>
      <c r="H523" t="s">
        <v>1027</v>
      </c>
      <c r="I523" t="s">
        <v>1108</v>
      </c>
      <c r="J523" t="str">
        <f>VLOOKUP($E523,Table1[#All],2,FALSE)</f>
        <v>6'0"</v>
      </c>
      <c r="K523">
        <f>VLOOKUP($E523,Table1[#All],3,FALSE)</f>
        <v>72</v>
      </c>
    </row>
    <row r="524" spans="1:11" x14ac:dyDescent="0.25">
      <c r="A524" t="s">
        <v>1165</v>
      </c>
      <c r="B524">
        <v>99</v>
      </c>
      <c r="C524" t="s">
        <v>1109</v>
      </c>
      <c r="D524" t="s">
        <v>584</v>
      </c>
      <c r="E524" s="1">
        <v>44691</v>
      </c>
      <c r="F524">
        <v>165</v>
      </c>
      <c r="G524" t="s">
        <v>1110</v>
      </c>
      <c r="H524" t="s">
        <v>28</v>
      </c>
      <c r="I524" t="s">
        <v>1111</v>
      </c>
      <c r="J524" t="str">
        <f>VLOOKUP($E524,Table1[#All],2,FALSE)</f>
        <v>5'10"</v>
      </c>
      <c r="K524">
        <f>VLOOKUP($E524,Table1[#All],3,FALSE)</f>
        <v>70</v>
      </c>
    </row>
    <row r="525" spans="1:11" x14ac:dyDescent="0.25">
      <c r="A525" t="s">
        <v>1165</v>
      </c>
      <c r="B525">
        <v>99</v>
      </c>
      <c r="C525" t="s">
        <v>1112</v>
      </c>
      <c r="D525" t="s">
        <v>13</v>
      </c>
      <c r="E525" s="1">
        <v>44715</v>
      </c>
      <c r="F525">
        <v>205</v>
      </c>
      <c r="G525" t="s">
        <v>1113</v>
      </c>
      <c r="H525" t="s">
        <v>44</v>
      </c>
      <c r="I525" t="s">
        <v>1114</v>
      </c>
      <c r="J525" t="str">
        <f>VLOOKUP($E525,Table1[#All],2,FALSE)</f>
        <v>6'3"</v>
      </c>
      <c r="K525">
        <f>VLOOKUP($E525,Table1[#All],3,FALSE)</f>
        <v>75</v>
      </c>
    </row>
    <row r="526" spans="1:11" x14ac:dyDescent="0.25">
      <c r="A526" t="s">
        <v>1165</v>
      </c>
      <c r="B526">
        <v>99</v>
      </c>
      <c r="C526" t="s">
        <v>1115</v>
      </c>
      <c r="D526" t="s">
        <v>13</v>
      </c>
      <c r="E526" s="1">
        <v>44715</v>
      </c>
      <c r="F526">
        <v>230</v>
      </c>
      <c r="G526" t="s">
        <v>1096</v>
      </c>
      <c r="H526" t="s">
        <v>15</v>
      </c>
      <c r="I526" t="s">
        <v>1078</v>
      </c>
      <c r="J526" t="str">
        <f>VLOOKUP($E526,Table1[#All],2,FALSE)</f>
        <v>6'3"</v>
      </c>
      <c r="K526">
        <f>VLOOKUP($E526,Table1[#All],3,FALSE)</f>
        <v>75</v>
      </c>
    </row>
    <row r="527" spans="1:11" x14ac:dyDescent="0.25">
      <c r="A527" t="s">
        <v>1165</v>
      </c>
      <c r="B527">
        <v>99</v>
      </c>
      <c r="C527" t="s">
        <v>1116</v>
      </c>
      <c r="D527" t="s">
        <v>13</v>
      </c>
      <c r="E527" s="1">
        <v>44692</v>
      </c>
      <c r="F527">
        <v>190</v>
      </c>
      <c r="G527" t="s">
        <v>1117</v>
      </c>
      <c r="H527" t="s">
        <v>44</v>
      </c>
      <c r="I527" t="s">
        <v>1118</v>
      </c>
      <c r="J527" t="str">
        <f>VLOOKUP($E527,Table1[#All],2,FALSE)</f>
        <v>5'11"</v>
      </c>
      <c r="K527">
        <f>VLOOKUP($E527,Table1[#All],3,FALSE)</f>
        <v>71</v>
      </c>
    </row>
    <row r="528" spans="1:11" x14ac:dyDescent="0.25">
      <c r="A528" t="s">
        <v>1165</v>
      </c>
      <c r="B528">
        <v>99</v>
      </c>
      <c r="C528" t="s">
        <v>1119</v>
      </c>
      <c r="D528" t="s">
        <v>13</v>
      </c>
      <c r="E528" s="1">
        <v>44716</v>
      </c>
      <c r="F528">
        <v>210</v>
      </c>
      <c r="G528" t="s">
        <v>1120</v>
      </c>
      <c r="H528" t="s">
        <v>51</v>
      </c>
      <c r="I528" t="s">
        <v>804</v>
      </c>
      <c r="J528" t="str">
        <f>VLOOKUP($E528,Table1[#All],2,FALSE)</f>
        <v>6'4"</v>
      </c>
      <c r="K528">
        <f>VLOOKUP($E528,Table1[#All],3,FALSE)</f>
        <v>76</v>
      </c>
    </row>
    <row r="529" spans="1:11" x14ac:dyDescent="0.25">
      <c r="A529" t="s">
        <v>1165</v>
      </c>
      <c r="B529">
        <v>99</v>
      </c>
      <c r="C529" t="s">
        <v>1121</v>
      </c>
      <c r="D529" t="s">
        <v>13</v>
      </c>
      <c r="E529" s="2">
        <v>36678</v>
      </c>
      <c r="F529">
        <v>205</v>
      </c>
      <c r="G529" t="s">
        <v>1107</v>
      </c>
      <c r="H529" t="s">
        <v>28</v>
      </c>
      <c r="I529" t="s">
        <v>1122</v>
      </c>
      <c r="J529" t="str">
        <f>VLOOKUP($E529,Table1[#All],2,FALSE)</f>
        <v>6'0"</v>
      </c>
      <c r="K529">
        <f>VLOOKUP($E529,Table1[#All],3,FALSE)</f>
        <v>72</v>
      </c>
    </row>
    <row r="530" spans="1:11" x14ac:dyDescent="0.25">
      <c r="A530" t="s">
        <v>1165</v>
      </c>
      <c r="B530">
        <v>99</v>
      </c>
      <c r="C530" t="s">
        <v>1123</v>
      </c>
      <c r="D530" t="s">
        <v>13</v>
      </c>
      <c r="E530" s="1">
        <v>44713</v>
      </c>
      <c r="F530">
        <v>200</v>
      </c>
      <c r="G530" t="s">
        <v>600</v>
      </c>
      <c r="H530" t="s">
        <v>1027</v>
      </c>
      <c r="I530" t="s">
        <v>734</v>
      </c>
      <c r="J530" t="str">
        <f>VLOOKUP($E530,Table1[#All],2,FALSE)</f>
        <v>6'1"</v>
      </c>
      <c r="K530">
        <f>VLOOKUP($E530,Table1[#All],3,FALSE)</f>
        <v>73</v>
      </c>
    </row>
    <row r="531" spans="1:11" x14ac:dyDescent="0.25">
      <c r="A531" t="s">
        <v>1165</v>
      </c>
      <c r="B531">
        <v>99</v>
      </c>
      <c r="C531" t="s">
        <v>1124</v>
      </c>
      <c r="D531" t="s">
        <v>39</v>
      </c>
      <c r="E531" s="1">
        <v>44690</v>
      </c>
      <c r="F531">
        <v>165</v>
      </c>
      <c r="G531" t="s">
        <v>848</v>
      </c>
      <c r="H531" t="s">
        <v>28</v>
      </c>
      <c r="I531" t="s">
        <v>1125</v>
      </c>
      <c r="J531" t="str">
        <f>VLOOKUP($E531,Table1[#All],2,FALSE)</f>
        <v>5'9"</v>
      </c>
      <c r="K531">
        <f>VLOOKUP($E531,Table1[#All],3,FALSE)</f>
        <v>69</v>
      </c>
    </row>
    <row r="532" spans="1:11" x14ac:dyDescent="0.25">
      <c r="A532" t="s">
        <v>1165</v>
      </c>
      <c r="B532">
        <v>99</v>
      </c>
      <c r="C532" t="s">
        <v>1126</v>
      </c>
      <c r="D532" t="s">
        <v>26</v>
      </c>
      <c r="E532" s="1">
        <v>44714</v>
      </c>
      <c r="F532">
        <v>215</v>
      </c>
      <c r="G532" t="s">
        <v>1127</v>
      </c>
      <c r="H532" t="s">
        <v>28</v>
      </c>
      <c r="I532" t="s">
        <v>1128</v>
      </c>
      <c r="J532" t="str">
        <f>VLOOKUP($E532,Table1[#All],2,FALSE)</f>
        <v>6'2"</v>
      </c>
      <c r="K532">
        <f>VLOOKUP($E532,Table1[#All],3,FALSE)</f>
        <v>74</v>
      </c>
    </row>
    <row r="533" spans="1:11" x14ac:dyDescent="0.25">
      <c r="A533" t="s">
        <v>1165</v>
      </c>
      <c r="B533">
        <v>99</v>
      </c>
      <c r="C533" t="s">
        <v>1129</v>
      </c>
      <c r="D533" t="s">
        <v>13</v>
      </c>
      <c r="E533" s="1">
        <v>44716</v>
      </c>
      <c r="F533">
        <v>210</v>
      </c>
      <c r="G533" t="s">
        <v>1130</v>
      </c>
      <c r="H533" t="s">
        <v>20</v>
      </c>
      <c r="I533" t="s">
        <v>1131</v>
      </c>
      <c r="J533" t="str">
        <f>VLOOKUP($E533,Table1[#All],2,FALSE)</f>
        <v>6'4"</v>
      </c>
      <c r="K533">
        <f>VLOOKUP($E533,Table1[#All],3,FALSE)</f>
        <v>76</v>
      </c>
    </row>
    <row r="534" spans="1:11" x14ac:dyDescent="0.25">
      <c r="A534" t="s">
        <v>1165</v>
      </c>
      <c r="B534" t="s">
        <v>73</v>
      </c>
      <c r="J534" t="e">
        <f>VLOOKUP($E534,Table1[#All],2,FALSE)</f>
        <v>#N/A</v>
      </c>
      <c r="K534" t="e">
        <f>VLOOKUP($E534,Table1[#All],3,FALSE)</f>
        <v>#N/A</v>
      </c>
    </row>
    <row r="535" spans="1:11" x14ac:dyDescent="0.25">
      <c r="A535" t="s">
        <v>1165</v>
      </c>
      <c r="B535" t="s">
        <v>4</v>
      </c>
      <c r="C535" t="s">
        <v>5</v>
      </c>
      <c r="D535" t="s">
        <v>6</v>
      </c>
      <c r="E535" t="s">
        <v>7</v>
      </c>
      <c r="F535" t="s">
        <v>8</v>
      </c>
      <c r="G535" t="s">
        <v>9</v>
      </c>
      <c r="H535" t="s">
        <v>10</v>
      </c>
      <c r="I535" t="s">
        <v>11</v>
      </c>
      <c r="J535" t="e">
        <f>VLOOKUP($E535,Table1[#All],2,FALSE)</f>
        <v>#N/A</v>
      </c>
      <c r="K535" t="e">
        <f>VLOOKUP($E535,Table1[#All],3,FALSE)</f>
        <v>#N/A</v>
      </c>
    </row>
    <row r="536" spans="1:11" x14ac:dyDescent="0.25">
      <c r="A536" t="s">
        <v>1165</v>
      </c>
      <c r="B536">
        <v>99</v>
      </c>
      <c r="C536" t="s">
        <v>1132</v>
      </c>
      <c r="D536" t="s">
        <v>13</v>
      </c>
      <c r="E536" s="2">
        <v>36678</v>
      </c>
      <c r="F536">
        <v>186</v>
      </c>
      <c r="G536" t="s">
        <v>817</v>
      </c>
      <c r="H536" t="s">
        <v>44</v>
      </c>
      <c r="I536" t="s">
        <v>744</v>
      </c>
      <c r="J536" t="str">
        <f>VLOOKUP($E536,Table1[#All],2,FALSE)</f>
        <v>6'0"</v>
      </c>
      <c r="K536">
        <f>VLOOKUP($E536,Table1[#All],3,FALSE)</f>
        <v>72</v>
      </c>
    </row>
    <row r="537" spans="1:11" x14ac:dyDescent="0.25">
      <c r="A537" t="s">
        <v>1165</v>
      </c>
      <c r="B537">
        <v>99</v>
      </c>
      <c r="C537" t="s">
        <v>1133</v>
      </c>
      <c r="D537" t="s">
        <v>13</v>
      </c>
      <c r="E537" s="1">
        <v>44691</v>
      </c>
      <c r="F537">
        <v>200</v>
      </c>
      <c r="G537" t="s">
        <v>1127</v>
      </c>
      <c r="H537" t="s">
        <v>15</v>
      </c>
      <c r="I537" t="s">
        <v>1134</v>
      </c>
      <c r="J537" t="str">
        <f>VLOOKUP($E537,Table1[#All],2,FALSE)</f>
        <v>5'10"</v>
      </c>
      <c r="K537">
        <f>VLOOKUP($E537,Table1[#All],3,FALSE)</f>
        <v>70</v>
      </c>
    </row>
    <row r="538" spans="1:11" x14ac:dyDescent="0.25">
      <c r="A538" t="s">
        <v>1165</v>
      </c>
      <c r="B538">
        <v>99</v>
      </c>
      <c r="C538" t="s">
        <v>1135</v>
      </c>
      <c r="D538" t="s">
        <v>13</v>
      </c>
      <c r="E538" s="1">
        <v>44713</v>
      </c>
      <c r="F538">
        <v>190</v>
      </c>
      <c r="G538" t="s">
        <v>1136</v>
      </c>
      <c r="H538" t="s">
        <v>55</v>
      </c>
      <c r="I538" t="s">
        <v>1137</v>
      </c>
      <c r="J538" t="str">
        <f>VLOOKUP($E538,Table1[#All],2,FALSE)</f>
        <v>6'1"</v>
      </c>
      <c r="K538">
        <f>VLOOKUP($E538,Table1[#All],3,FALSE)</f>
        <v>73</v>
      </c>
    </row>
    <row r="539" spans="1:11" x14ac:dyDescent="0.25">
      <c r="A539" t="s">
        <v>1165</v>
      </c>
      <c r="B539">
        <v>99</v>
      </c>
      <c r="C539" t="s">
        <v>1138</v>
      </c>
      <c r="D539" t="s">
        <v>13</v>
      </c>
      <c r="E539" s="1">
        <v>44713</v>
      </c>
      <c r="F539">
        <v>205</v>
      </c>
      <c r="G539" t="s">
        <v>1139</v>
      </c>
      <c r="H539" t="s">
        <v>28</v>
      </c>
      <c r="I539" t="s">
        <v>1140</v>
      </c>
      <c r="J539" t="str">
        <f>VLOOKUP($E539,Table1[#All],2,FALSE)</f>
        <v>6'1"</v>
      </c>
      <c r="K539">
        <f>VLOOKUP($E539,Table1[#All],3,FALSE)</f>
        <v>73</v>
      </c>
    </row>
    <row r="540" spans="1:11" x14ac:dyDescent="0.25">
      <c r="A540" t="s">
        <v>1165</v>
      </c>
      <c r="B540">
        <v>99</v>
      </c>
      <c r="C540" t="s">
        <v>1141</v>
      </c>
      <c r="D540" t="s">
        <v>13</v>
      </c>
      <c r="E540" s="2">
        <v>36678</v>
      </c>
      <c r="F540">
        <v>205</v>
      </c>
      <c r="G540" t="s">
        <v>1142</v>
      </c>
      <c r="H540" t="s">
        <v>28</v>
      </c>
      <c r="I540" t="s">
        <v>1143</v>
      </c>
      <c r="J540" t="str">
        <f>VLOOKUP($E540,Table1[#All],2,FALSE)</f>
        <v>6'0"</v>
      </c>
      <c r="K540">
        <f>VLOOKUP($E540,Table1[#All],3,FALSE)</f>
        <v>72</v>
      </c>
    </row>
    <row r="541" spans="1:11" x14ac:dyDescent="0.25">
      <c r="A541" t="s">
        <v>1165</v>
      </c>
      <c r="B541">
        <v>99</v>
      </c>
      <c r="C541" t="s">
        <v>1144</v>
      </c>
      <c r="D541" t="s">
        <v>13</v>
      </c>
      <c r="E541" s="1">
        <v>44713</v>
      </c>
      <c r="F541">
        <v>210</v>
      </c>
      <c r="G541" t="s">
        <v>1145</v>
      </c>
      <c r="H541" t="s">
        <v>44</v>
      </c>
      <c r="I541" t="s">
        <v>1146</v>
      </c>
      <c r="J541" t="str">
        <f>VLOOKUP($E541,Table1[#All],2,FALSE)</f>
        <v>6'1"</v>
      </c>
      <c r="K541">
        <f>VLOOKUP($E541,Table1[#All],3,FALSE)</f>
        <v>73</v>
      </c>
    </row>
    <row r="542" spans="1:11" x14ac:dyDescent="0.25">
      <c r="A542" t="s">
        <v>1165</v>
      </c>
      <c r="B542" t="s">
        <v>84</v>
      </c>
      <c r="J542" t="e">
        <f>VLOOKUP($E542,Table1[#All],2,FALSE)</f>
        <v>#N/A</v>
      </c>
      <c r="K542" t="e">
        <f>VLOOKUP($E542,Table1[#All],3,FALSE)</f>
        <v>#N/A</v>
      </c>
    </row>
    <row r="543" spans="1:11" x14ac:dyDescent="0.25">
      <c r="A543" t="s">
        <v>1165</v>
      </c>
      <c r="B543" t="s">
        <v>4</v>
      </c>
      <c r="C543" t="s">
        <v>5</v>
      </c>
      <c r="D543" t="s">
        <v>6</v>
      </c>
      <c r="E543" t="s">
        <v>7</v>
      </c>
      <c r="F543" t="s">
        <v>8</v>
      </c>
      <c r="G543" t="s">
        <v>9</v>
      </c>
      <c r="H543" t="s">
        <v>10</v>
      </c>
      <c r="I543" t="s">
        <v>11</v>
      </c>
      <c r="J543" t="e">
        <f>VLOOKUP($E543,Table1[#All],2,FALSE)</f>
        <v>#N/A</v>
      </c>
      <c r="K543" t="e">
        <f>VLOOKUP($E543,Table1[#All],3,FALSE)</f>
        <v>#N/A</v>
      </c>
    </row>
    <row r="544" spans="1:11" x14ac:dyDescent="0.25">
      <c r="A544" t="s">
        <v>1165</v>
      </c>
      <c r="B544">
        <v>99</v>
      </c>
      <c r="C544" t="s">
        <v>1147</v>
      </c>
      <c r="D544" t="s">
        <v>18</v>
      </c>
      <c r="E544" s="1">
        <v>44716</v>
      </c>
      <c r="F544">
        <v>240</v>
      </c>
      <c r="G544" t="s">
        <v>1096</v>
      </c>
      <c r="H544" t="s">
        <v>28</v>
      </c>
      <c r="I544" t="s">
        <v>1148</v>
      </c>
      <c r="J544" t="str">
        <f>VLOOKUP($E544,Table1[#All],2,FALSE)</f>
        <v>6'4"</v>
      </c>
      <c r="K544">
        <f>VLOOKUP($E544,Table1[#All],3,FALSE)</f>
        <v>76</v>
      </c>
    </row>
    <row r="545" spans="1:11" x14ac:dyDescent="0.25">
      <c r="A545" t="s">
        <v>1165</v>
      </c>
      <c r="B545">
        <v>99</v>
      </c>
      <c r="C545" t="s">
        <v>1149</v>
      </c>
      <c r="D545" t="s">
        <v>18</v>
      </c>
      <c r="E545" s="1">
        <v>44715</v>
      </c>
      <c r="F545">
        <v>190</v>
      </c>
      <c r="G545" t="s">
        <v>202</v>
      </c>
      <c r="H545" t="s">
        <v>28</v>
      </c>
      <c r="I545" t="s">
        <v>698</v>
      </c>
      <c r="J545" t="str">
        <f>VLOOKUP($E545,Table1[#All],2,FALSE)</f>
        <v>6'3"</v>
      </c>
      <c r="K545">
        <f>VLOOKUP($E545,Table1[#All],3,FALSE)</f>
        <v>75</v>
      </c>
    </row>
    <row r="546" spans="1:11" x14ac:dyDescent="0.25">
      <c r="A546" t="s">
        <v>1165</v>
      </c>
      <c r="B546">
        <v>99</v>
      </c>
      <c r="C546" t="s">
        <v>1150</v>
      </c>
      <c r="D546" t="s">
        <v>13</v>
      </c>
      <c r="E546" s="1">
        <v>44691</v>
      </c>
      <c r="F546">
        <v>160</v>
      </c>
      <c r="G546" t="s">
        <v>817</v>
      </c>
      <c r="H546" t="s">
        <v>44</v>
      </c>
      <c r="I546" t="s">
        <v>1151</v>
      </c>
      <c r="J546" t="str">
        <f>VLOOKUP($E546,Table1[#All],2,FALSE)</f>
        <v>5'10"</v>
      </c>
      <c r="K546">
        <f>VLOOKUP($E546,Table1[#All],3,FALSE)</f>
        <v>70</v>
      </c>
    </row>
    <row r="547" spans="1:11" x14ac:dyDescent="0.25">
      <c r="A547" t="s">
        <v>1165</v>
      </c>
      <c r="B547">
        <v>99</v>
      </c>
      <c r="C547" t="s">
        <v>1152</v>
      </c>
      <c r="D547" t="s">
        <v>13</v>
      </c>
      <c r="E547" s="1">
        <v>44689</v>
      </c>
      <c r="F547">
        <v>175</v>
      </c>
      <c r="G547" t="s">
        <v>958</v>
      </c>
      <c r="H547" t="s">
        <v>15</v>
      </c>
      <c r="I547" t="s">
        <v>1153</v>
      </c>
      <c r="J547" t="str">
        <f>VLOOKUP($E547,Table1[#All],2,FALSE)</f>
        <v>5'8"</v>
      </c>
      <c r="K547">
        <f>VLOOKUP($E547,Table1[#All],3,FALSE)</f>
        <v>68</v>
      </c>
    </row>
    <row r="548" spans="1:11" x14ac:dyDescent="0.25">
      <c r="A548" t="s">
        <v>1165</v>
      </c>
      <c r="B548">
        <v>99</v>
      </c>
      <c r="C548" t="s">
        <v>1154</v>
      </c>
      <c r="D548" t="s">
        <v>13</v>
      </c>
      <c r="E548" s="2">
        <v>36678</v>
      </c>
      <c r="F548">
        <v>210</v>
      </c>
      <c r="G548" t="s">
        <v>155</v>
      </c>
      <c r="H548" t="s">
        <v>51</v>
      </c>
      <c r="I548" t="s">
        <v>156</v>
      </c>
      <c r="J548" t="str">
        <f>VLOOKUP($E548,Table1[#All],2,FALSE)</f>
        <v>6'0"</v>
      </c>
      <c r="K548">
        <f>VLOOKUP($E548,Table1[#All],3,FALSE)</f>
        <v>72</v>
      </c>
    </row>
    <row r="549" spans="1:11" x14ac:dyDescent="0.25">
      <c r="A549" t="s">
        <v>1165</v>
      </c>
      <c r="B549">
        <v>99</v>
      </c>
      <c r="C549" t="s">
        <v>1155</v>
      </c>
      <c r="D549" t="s">
        <v>13</v>
      </c>
      <c r="E549" s="1">
        <v>44715</v>
      </c>
      <c r="F549">
        <v>210</v>
      </c>
      <c r="G549" t="s">
        <v>848</v>
      </c>
      <c r="H549" t="s">
        <v>28</v>
      </c>
      <c r="I549" t="s">
        <v>1156</v>
      </c>
      <c r="J549" t="str">
        <f>VLOOKUP($E549,Table1[#All],2,FALSE)</f>
        <v>6'3"</v>
      </c>
      <c r="K549">
        <f>VLOOKUP($E549,Table1[#All],3,FALSE)</f>
        <v>75</v>
      </c>
    </row>
    <row r="550" spans="1:11" x14ac:dyDescent="0.25">
      <c r="A550" t="s">
        <v>1165</v>
      </c>
      <c r="B550">
        <v>99</v>
      </c>
      <c r="C550" t="s">
        <v>1157</v>
      </c>
      <c r="D550" t="s">
        <v>18</v>
      </c>
      <c r="E550" s="1">
        <v>44717</v>
      </c>
      <c r="F550">
        <v>210</v>
      </c>
      <c r="G550" t="s">
        <v>1158</v>
      </c>
      <c r="H550" t="s">
        <v>28</v>
      </c>
      <c r="I550" t="s">
        <v>1159</v>
      </c>
      <c r="J550" t="str">
        <f>VLOOKUP($E550,Table1[#All],2,FALSE)</f>
        <v>6'5"</v>
      </c>
      <c r="K550">
        <f>VLOOKUP($E550,Table1[#All],3,FALSE)</f>
        <v>77</v>
      </c>
    </row>
    <row r="551" spans="1:11" x14ac:dyDescent="0.25">
      <c r="A551" t="s">
        <v>1165</v>
      </c>
      <c r="B551">
        <v>99</v>
      </c>
      <c r="C551" t="s">
        <v>1160</v>
      </c>
      <c r="D551" t="s">
        <v>18</v>
      </c>
      <c r="E551" s="1">
        <v>44692</v>
      </c>
      <c r="F551">
        <v>185</v>
      </c>
      <c r="G551" t="s">
        <v>1161</v>
      </c>
      <c r="H551" t="s">
        <v>28</v>
      </c>
      <c r="I551" t="s">
        <v>1162</v>
      </c>
      <c r="J551" t="str">
        <f>VLOOKUP($E551,Table1[#All],2,FALSE)</f>
        <v>5'11"</v>
      </c>
      <c r="K551">
        <f>VLOOKUP($E551,Table1[#All],3,FALSE)</f>
        <v>71</v>
      </c>
    </row>
    <row r="552" spans="1:11" x14ac:dyDescent="0.25">
      <c r="A552" t="s">
        <v>1165</v>
      </c>
      <c r="B552" t="s">
        <v>117</v>
      </c>
      <c r="J552" t="e">
        <f>VLOOKUP($E552,Table1[#All],2,FALSE)</f>
        <v>#N/A</v>
      </c>
      <c r="K552" t="e">
        <f>VLOOKUP($E552,Table1[#All],3,FALSE)</f>
        <v>#N/A</v>
      </c>
    </row>
    <row r="553" spans="1:11" x14ac:dyDescent="0.25">
      <c r="A553" t="s">
        <v>1165</v>
      </c>
      <c r="B553" t="s">
        <v>4</v>
      </c>
      <c r="C553" t="s">
        <v>5</v>
      </c>
      <c r="D553" t="s">
        <v>6</v>
      </c>
      <c r="E553" t="s">
        <v>7</v>
      </c>
      <c r="F553" t="s">
        <v>8</v>
      </c>
      <c r="G553" t="s">
        <v>9</v>
      </c>
      <c r="H553" t="s">
        <v>10</v>
      </c>
      <c r="I553" t="s">
        <v>11</v>
      </c>
      <c r="J553" t="e">
        <f>VLOOKUP($E553,Table1[#All],2,FALSE)</f>
        <v>#N/A</v>
      </c>
      <c r="K553" t="e">
        <f>VLOOKUP($E553,Table1[#All],3,FALSE)</f>
        <v>#N/A</v>
      </c>
    </row>
    <row r="554" spans="1:11" x14ac:dyDescent="0.25">
      <c r="A554" t="s">
        <v>1165</v>
      </c>
      <c r="B554">
        <v>99</v>
      </c>
      <c r="C554" t="s">
        <v>1163</v>
      </c>
      <c r="D554" t="s">
        <v>39</v>
      </c>
      <c r="E554" s="2">
        <v>36678</v>
      </c>
      <c r="F554">
        <v>205</v>
      </c>
      <c r="G554" t="s">
        <v>1145</v>
      </c>
      <c r="H554" t="s">
        <v>44</v>
      </c>
      <c r="I554" t="s">
        <v>1164</v>
      </c>
      <c r="J554" t="str">
        <f>VLOOKUP($E554,Table1[#All],2,FALSE)</f>
        <v>6'0"</v>
      </c>
      <c r="K554">
        <f>VLOOKUP($E554,Table1[#All],3,FALSE)</f>
        <v>72</v>
      </c>
    </row>
    <row r="555" spans="1:11" x14ac:dyDescent="0.25">
      <c r="A555" t="s">
        <v>1166</v>
      </c>
      <c r="B555" t="s">
        <v>3</v>
      </c>
      <c r="J555" t="e">
        <f>VLOOKUP($E555,Table1[#All],2,FALSE)</f>
        <v>#N/A</v>
      </c>
      <c r="K555" t="e">
        <f>VLOOKUP($E555,Table1[#All],3,FALSE)</f>
        <v>#N/A</v>
      </c>
    </row>
    <row r="556" spans="1:11" x14ac:dyDescent="0.25">
      <c r="A556" t="s">
        <v>1166</v>
      </c>
      <c r="B556" t="s">
        <v>4</v>
      </c>
      <c r="C556" t="s">
        <v>5</v>
      </c>
      <c r="D556" t="s">
        <v>6</v>
      </c>
      <c r="E556" t="s">
        <v>7</v>
      </c>
      <c r="F556" t="s">
        <v>8</v>
      </c>
      <c r="G556" t="s">
        <v>9</v>
      </c>
      <c r="H556" t="s">
        <v>10</v>
      </c>
      <c r="I556" t="s">
        <v>11</v>
      </c>
      <c r="J556" t="e">
        <f>VLOOKUP($E556,Table1[#All],2,FALSE)</f>
        <v>#N/A</v>
      </c>
      <c r="K556" t="e">
        <f>VLOOKUP($E556,Table1[#All],3,FALSE)</f>
        <v>#N/A</v>
      </c>
    </row>
    <row r="557" spans="1:11" x14ac:dyDescent="0.25">
      <c r="A557" t="s">
        <v>1166</v>
      </c>
      <c r="B557">
        <v>99</v>
      </c>
      <c r="C557" t="s">
        <v>1167</v>
      </c>
      <c r="D557" t="s">
        <v>13</v>
      </c>
      <c r="E557" s="2">
        <v>36678</v>
      </c>
      <c r="F557">
        <v>190</v>
      </c>
      <c r="G557" t="s">
        <v>1168</v>
      </c>
      <c r="H557" t="s">
        <v>44</v>
      </c>
      <c r="I557" t="s">
        <v>1169</v>
      </c>
      <c r="J557" t="str">
        <f>VLOOKUP($E557,Table1[#All],2,FALSE)</f>
        <v>6'0"</v>
      </c>
      <c r="K557">
        <f>VLOOKUP($E557,Table1[#All],3,FALSE)</f>
        <v>72</v>
      </c>
    </row>
    <row r="558" spans="1:11" x14ac:dyDescent="0.25">
      <c r="A558" t="s">
        <v>1166</v>
      </c>
      <c r="B558">
        <v>99</v>
      </c>
      <c r="C558" t="s">
        <v>1170</v>
      </c>
      <c r="D558" t="s">
        <v>13</v>
      </c>
      <c r="E558" s="1">
        <v>44715</v>
      </c>
      <c r="F558">
        <v>200</v>
      </c>
      <c r="G558" t="s">
        <v>1171</v>
      </c>
      <c r="H558" t="s">
        <v>51</v>
      </c>
      <c r="I558" t="s">
        <v>1105</v>
      </c>
      <c r="J558" t="str">
        <f>VLOOKUP($E558,Table1[#All],2,FALSE)</f>
        <v>6'3"</v>
      </c>
      <c r="K558">
        <f>VLOOKUP($E558,Table1[#All],3,FALSE)</f>
        <v>75</v>
      </c>
    </row>
    <row r="559" spans="1:11" x14ac:dyDescent="0.25">
      <c r="A559" t="s">
        <v>1166</v>
      </c>
      <c r="B559">
        <v>99</v>
      </c>
      <c r="C559" t="s">
        <v>1172</v>
      </c>
      <c r="D559" t="s">
        <v>18</v>
      </c>
      <c r="E559" s="1">
        <v>44716</v>
      </c>
      <c r="F559">
        <v>200</v>
      </c>
      <c r="G559" t="s">
        <v>228</v>
      </c>
      <c r="H559" t="s">
        <v>32</v>
      </c>
      <c r="I559" t="s">
        <v>1173</v>
      </c>
      <c r="J559" t="str">
        <f>VLOOKUP($E559,Table1[#All],2,FALSE)</f>
        <v>6'4"</v>
      </c>
      <c r="K559">
        <f>VLOOKUP($E559,Table1[#All],3,FALSE)</f>
        <v>76</v>
      </c>
    </row>
    <row r="560" spans="1:11" x14ac:dyDescent="0.25">
      <c r="A560" t="s">
        <v>1166</v>
      </c>
      <c r="B560">
        <v>99</v>
      </c>
      <c r="C560" t="s">
        <v>1174</v>
      </c>
      <c r="D560" t="s">
        <v>26</v>
      </c>
      <c r="E560" s="1">
        <v>44691</v>
      </c>
      <c r="F560">
        <v>185</v>
      </c>
      <c r="G560" t="s">
        <v>408</v>
      </c>
      <c r="H560" t="s">
        <v>44</v>
      </c>
      <c r="I560" t="s">
        <v>1175</v>
      </c>
      <c r="J560" t="str">
        <f>VLOOKUP($E560,Table1[#All],2,FALSE)</f>
        <v>5'10"</v>
      </c>
      <c r="K560">
        <f>VLOOKUP($E560,Table1[#All],3,FALSE)</f>
        <v>70</v>
      </c>
    </row>
    <row r="561" spans="1:11" x14ac:dyDescent="0.25">
      <c r="A561" t="s">
        <v>1166</v>
      </c>
      <c r="B561">
        <v>99</v>
      </c>
      <c r="C561" t="s">
        <v>1176</v>
      </c>
      <c r="D561" t="s">
        <v>26</v>
      </c>
      <c r="E561" s="2">
        <v>36678</v>
      </c>
      <c r="F561">
        <v>183</v>
      </c>
      <c r="G561" t="s">
        <v>421</v>
      </c>
      <c r="H561" t="s">
        <v>199</v>
      </c>
      <c r="I561" t="s">
        <v>1177</v>
      </c>
      <c r="J561" t="str">
        <f>VLOOKUP($E561,Table1[#All],2,FALSE)</f>
        <v>6'0"</v>
      </c>
      <c r="K561">
        <f>VLOOKUP($E561,Table1[#All],3,FALSE)</f>
        <v>72</v>
      </c>
    </row>
    <row r="562" spans="1:11" x14ac:dyDescent="0.25">
      <c r="A562" t="s">
        <v>1166</v>
      </c>
      <c r="B562">
        <v>99</v>
      </c>
      <c r="C562" t="s">
        <v>1178</v>
      </c>
      <c r="D562" t="s">
        <v>13</v>
      </c>
      <c r="E562" s="2">
        <v>36678</v>
      </c>
      <c r="F562">
        <v>200</v>
      </c>
      <c r="G562" t="s">
        <v>1179</v>
      </c>
      <c r="H562" t="s">
        <v>51</v>
      </c>
      <c r="I562" t="s">
        <v>1180</v>
      </c>
      <c r="J562" t="str">
        <f>VLOOKUP($E562,Table1[#All],2,FALSE)</f>
        <v>6'0"</v>
      </c>
      <c r="K562">
        <f>VLOOKUP($E562,Table1[#All],3,FALSE)</f>
        <v>72</v>
      </c>
    </row>
    <row r="563" spans="1:11" x14ac:dyDescent="0.25">
      <c r="A563" t="s">
        <v>1166</v>
      </c>
      <c r="B563">
        <v>99</v>
      </c>
      <c r="C563" t="s">
        <v>1181</v>
      </c>
      <c r="D563" t="s">
        <v>13</v>
      </c>
      <c r="E563" s="1">
        <v>44714</v>
      </c>
      <c r="F563">
        <v>195</v>
      </c>
      <c r="G563" t="s">
        <v>1171</v>
      </c>
      <c r="H563" t="s">
        <v>15</v>
      </c>
      <c r="I563" t="s">
        <v>1182</v>
      </c>
      <c r="J563" t="str">
        <f>VLOOKUP($E563,Table1[#All],2,FALSE)</f>
        <v>6'2"</v>
      </c>
      <c r="K563">
        <f>VLOOKUP($E563,Table1[#All],3,FALSE)</f>
        <v>74</v>
      </c>
    </row>
    <row r="564" spans="1:11" x14ac:dyDescent="0.25">
      <c r="A564" t="s">
        <v>1166</v>
      </c>
      <c r="B564">
        <v>99</v>
      </c>
      <c r="C564" t="s">
        <v>1183</v>
      </c>
      <c r="D564" t="s">
        <v>13</v>
      </c>
      <c r="E564" s="1">
        <v>44714</v>
      </c>
      <c r="F564">
        <v>205</v>
      </c>
      <c r="G564" t="s">
        <v>1184</v>
      </c>
      <c r="H564" t="s">
        <v>44</v>
      </c>
      <c r="I564" t="s">
        <v>1122</v>
      </c>
      <c r="J564" t="str">
        <f>VLOOKUP($E564,Table1[#All],2,FALSE)</f>
        <v>6'2"</v>
      </c>
      <c r="K564">
        <f>VLOOKUP($E564,Table1[#All],3,FALSE)</f>
        <v>74</v>
      </c>
    </row>
    <row r="565" spans="1:11" x14ac:dyDescent="0.25">
      <c r="A565" t="s">
        <v>1166</v>
      </c>
      <c r="B565">
        <v>99</v>
      </c>
      <c r="C565" t="s">
        <v>1185</v>
      </c>
      <c r="D565" t="s">
        <v>13</v>
      </c>
      <c r="E565" s="1">
        <v>44716</v>
      </c>
      <c r="F565">
        <v>205</v>
      </c>
      <c r="G565" t="s">
        <v>253</v>
      </c>
      <c r="H565" t="s">
        <v>15</v>
      </c>
      <c r="I565" t="s">
        <v>1186</v>
      </c>
      <c r="J565" t="str">
        <f>VLOOKUP($E565,Table1[#All],2,FALSE)</f>
        <v>6'4"</v>
      </c>
      <c r="K565">
        <f>VLOOKUP($E565,Table1[#All],3,FALSE)</f>
        <v>76</v>
      </c>
    </row>
    <row r="566" spans="1:11" x14ac:dyDescent="0.25">
      <c r="A566" t="s">
        <v>1166</v>
      </c>
      <c r="B566">
        <v>99</v>
      </c>
      <c r="C566" t="s">
        <v>1187</v>
      </c>
      <c r="D566" t="s">
        <v>18</v>
      </c>
      <c r="E566" s="1">
        <v>44714</v>
      </c>
      <c r="F566">
        <v>190</v>
      </c>
      <c r="G566" t="s">
        <v>1188</v>
      </c>
      <c r="H566" t="s">
        <v>28</v>
      </c>
      <c r="I566" t="s">
        <v>1189</v>
      </c>
      <c r="J566" t="str">
        <f>VLOOKUP($E566,Table1[#All],2,FALSE)</f>
        <v>6'2"</v>
      </c>
      <c r="K566">
        <f>VLOOKUP($E566,Table1[#All],3,FALSE)</f>
        <v>74</v>
      </c>
    </row>
    <row r="567" spans="1:11" x14ac:dyDescent="0.25">
      <c r="A567" t="s">
        <v>1166</v>
      </c>
      <c r="B567">
        <v>99</v>
      </c>
      <c r="C567" t="s">
        <v>1190</v>
      </c>
      <c r="D567" t="s">
        <v>13</v>
      </c>
      <c r="E567" s="1">
        <v>44690</v>
      </c>
      <c r="F567">
        <v>170</v>
      </c>
      <c r="G567" t="s">
        <v>1191</v>
      </c>
      <c r="H567" t="s">
        <v>28</v>
      </c>
      <c r="I567" t="s">
        <v>1192</v>
      </c>
      <c r="J567" t="str">
        <f>VLOOKUP($E567,Table1[#All],2,FALSE)</f>
        <v>5'9"</v>
      </c>
      <c r="K567">
        <f>VLOOKUP($E567,Table1[#All],3,FALSE)</f>
        <v>69</v>
      </c>
    </row>
    <row r="568" spans="1:11" x14ac:dyDescent="0.25">
      <c r="A568" t="s">
        <v>1166</v>
      </c>
      <c r="B568">
        <v>99</v>
      </c>
      <c r="C568" t="s">
        <v>1193</v>
      </c>
      <c r="D568" t="s">
        <v>13</v>
      </c>
      <c r="E568" s="1">
        <v>44714</v>
      </c>
      <c r="F568">
        <v>210</v>
      </c>
      <c r="G568" t="s">
        <v>228</v>
      </c>
      <c r="H568" t="s">
        <v>32</v>
      </c>
      <c r="I568" t="s">
        <v>1194</v>
      </c>
      <c r="J568" t="str">
        <f>VLOOKUP($E568,Table1[#All],2,FALSE)</f>
        <v>6'2"</v>
      </c>
      <c r="K568">
        <f>VLOOKUP($E568,Table1[#All],3,FALSE)</f>
        <v>74</v>
      </c>
    </row>
    <row r="569" spans="1:11" x14ac:dyDescent="0.25">
      <c r="A569" t="s">
        <v>1166</v>
      </c>
      <c r="B569" t="s">
        <v>73</v>
      </c>
      <c r="J569" t="e">
        <f>VLOOKUP($E569,Table1[#All],2,FALSE)</f>
        <v>#N/A</v>
      </c>
      <c r="K569" t="e">
        <f>VLOOKUP($E569,Table1[#All],3,FALSE)</f>
        <v>#N/A</v>
      </c>
    </row>
    <row r="570" spans="1:11" x14ac:dyDescent="0.25">
      <c r="A570" t="s">
        <v>1166</v>
      </c>
      <c r="B570" t="s">
        <v>4</v>
      </c>
      <c r="C570" t="s">
        <v>5</v>
      </c>
      <c r="D570" t="s">
        <v>6</v>
      </c>
      <c r="E570" t="s">
        <v>7</v>
      </c>
      <c r="F570" t="s">
        <v>8</v>
      </c>
      <c r="G570" t="s">
        <v>9</v>
      </c>
      <c r="H570" t="s">
        <v>10</v>
      </c>
      <c r="I570" t="s">
        <v>11</v>
      </c>
      <c r="J570" t="e">
        <f>VLOOKUP($E570,Table1[#All],2,FALSE)</f>
        <v>#N/A</v>
      </c>
      <c r="K570" t="e">
        <f>VLOOKUP($E570,Table1[#All],3,FALSE)</f>
        <v>#N/A</v>
      </c>
    </row>
    <row r="571" spans="1:11" x14ac:dyDescent="0.25">
      <c r="A571" t="s">
        <v>1166</v>
      </c>
      <c r="B571">
        <v>99</v>
      </c>
      <c r="C571" t="s">
        <v>1195</v>
      </c>
      <c r="D571" t="s">
        <v>13</v>
      </c>
      <c r="E571" s="1">
        <v>44692</v>
      </c>
      <c r="F571">
        <v>205</v>
      </c>
      <c r="G571" t="s">
        <v>600</v>
      </c>
      <c r="H571" t="s">
        <v>44</v>
      </c>
      <c r="I571" t="s">
        <v>1196</v>
      </c>
      <c r="J571" t="str">
        <f>VLOOKUP($E571,Table1[#All],2,FALSE)</f>
        <v>5'11"</v>
      </c>
      <c r="K571">
        <f>VLOOKUP($E571,Table1[#All],3,FALSE)</f>
        <v>71</v>
      </c>
    </row>
    <row r="572" spans="1:11" x14ac:dyDescent="0.25">
      <c r="A572" t="s">
        <v>1166</v>
      </c>
      <c r="B572">
        <v>99</v>
      </c>
      <c r="C572" t="s">
        <v>1197</v>
      </c>
      <c r="D572" t="s">
        <v>13</v>
      </c>
      <c r="E572" s="2">
        <v>36678</v>
      </c>
      <c r="F572">
        <v>180</v>
      </c>
      <c r="G572" t="s">
        <v>253</v>
      </c>
      <c r="H572" t="s">
        <v>28</v>
      </c>
      <c r="I572" t="s">
        <v>1198</v>
      </c>
      <c r="J572" t="str">
        <f>VLOOKUP($E572,Table1[#All],2,FALSE)</f>
        <v>6'0"</v>
      </c>
      <c r="K572">
        <f>VLOOKUP($E572,Table1[#All],3,FALSE)</f>
        <v>72</v>
      </c>
    </row>
    <row r="573" spans="1:11" x14ac:dyDescent="0.25">
      <c r="A573" t="s">
        <v>1166</v>
      </c>
      <c r="B573" t="s">
        <v>84</v>
      </c>
      <c r="J573" t="e">
        <f>VLOOKUP($E573,Table1[#All],2,FALSE)</f>
        <v>#N/A</v>
      </c>
      <c r="K573" t="e">
        <f>VLOOKUP($E573,Table1[#All],3,FALSE)</f>
        <v>#N/A</v>
      </c>
    </row>
    <row r="574" spans="1:11" x14ac:dyDescent="0.25">
      <c r="A574" t="s">
        <v>1166</v>
      </c>
      <c r="B574" t="s">
        <v>4</v>
      </c>
      <c r="C574" t="s">
        <v>5</v>
      </c>
      <c r="D574" t="s">
        <v>6</v>
      </c>
      <c r="E574" t="s">
        <v>7</v>
      </c>
      <c r="F574" t="s">
        <v>8</v>
      </c>
      <c r="G574" t="s">
        <v>9</v>
      </c>
      <c r="H574" t="s">
        <v>10</v>
      </c>
      <c r="I574" t="s">
        <v>11</v>
      </c>
      <c r="J574" t="e">
        <f>VLOOKUP($E574,Table1[#All],2,FALSE)</f>
        <v>#N/A</v>
      </c>
      <c r="K574" t="e">
        <f>VLOOKUP($E574,Table1[#All],3,FALSE)</f>
        <v>#N/A</v>
      </c>
    </row>
    <row r="575" spans="1:11" x14ac:dyDescent="0.25">
      <c r="A575" t="s">
        <v>1166</v>
      </c>
      <c r="B575">
        <v>99</v>
      </c>
      <c r="C575" t="s">
        <v>1199</v>
      </c>
      <c r="D575" t="s">
        <v>13</v>
      </c>
      <c r="E575" s="1">
        <v>44692</v>
      </c>
      <c r="F575">
        <v>170</v>
      </c>
      <c r="G575" t="s">
        <v>1200</v>
      </c>
      <c r="H575" t="s">
        <v>55</v>
      </c>
      <c r="I575" t="s">
        <v>1201</v>
      </c>
      <c r="J575" t="str">
        <f>VLOOKUP($E575,Table1[#All],2,FALSE)</f>
        <v>5'11"</v>
      </c>
      <c r="K575">
        <f>VLOOKUP($E575,Table1[#All],3,FALSE)</f>
        <v>71</v>
      </c>
    </row>
    <row r="576" spans="1:11" x14ac:dyDescent="0.25">
      <c r="A576" t="s">
        <v>1166</v>
      </c>
      <c r="B576">
        <v>99</v>
      </c>
      <c r="C576" t="s">
        <v>1202</v>
      </c>
      <c r="D576" t="s">
        <v>13</v>
      </c>
      <c r="E576" s="1">
        <v>44691</v>
      </c>
      <c r="F576">
        <v>190</v>
      </c>
      <c r="G576" t="s">
        <v>139</v>
      </c>
      <c r="H576" t="s">
        <v>32</v>
      </c>
      <c r="I576" t="s">
        <v>1203</v>
      </c>
      <c r="J576" t="str">
        <f>VLOOKUP($E576,Table1[#All],2,FALSE)</f>
        <v>5'10"</v>
      </c>
      <c r="K576">
        <f>VLOOKUP($E576,Table1[#All],3,FALSE)</f>
        <v>70</v>
      </c>
    </row>
    <row r="577" spans="1:11" x14ac:dyDescent="0.25">
      <c r="A577" t="s">
        <v>1166</v>
      </c>
      <c r="B577">
        <v>99</v>
      </c>
      <c r="C577" t="s">
        <v>1204</v>
      </c>
      <c r="D577" t="s">
        <v>13</v>
      </c>
      <c r="E577" s="1">
        <v>44714</v>
      </c>
      <c r="F577">
        <v>210</v>
      </c>
      <c r="G577" t="s">
        <v>408</v>
      </c>
      <c r="H577" t="s">
        <v>44</v>
      </c>
      <c r="I577" t="s">
        <v>1205</v>
      </c>
      <c r="J577" t="str">
        <f>VLOOKUP($E577,Table1[#All],2,FALSE)</f>
        <v>6'2"</v>
      </c>
      <c r="K577">
        <f>VLOOKUP($E577,Table1[#All],3,FALSE)</f>
        <v>74</v>
      </c>
    </row>
    <row r="578" spans="1:11" x14ac:dyDescent="0.25">
      <c r="A578" t="s">
        <v>1166</v>
      </c>
      <c r="B578">
        <v>99</v>
      </c>
      <c r="C578" t="s">
        <v>1206</v>
      </c>
      <c r="D578" t="s">
        <v>13</v>
      </c>
      <c r="E578" s="1">
        <v>44688</v>
      </c>
      <c r="F578">
        <v>170</v>
      </c>
      <c r="G578" t="s">
        <v>231</v>
      </c>
      <c r="H578" t="s">
        <v>51</v>
      </c>
      <c r="I578" t="s">
        <v>1207</v>
      </c>
      <c r="J578" t="str">
        <f>VLOOKUP($E578,Table1[#All],2,FALSE)</f>
        <v>5'7"</v>
      </c>
      <c r="K578">
        <f>VLOOKUP($E578,Table1[#All],3,FALSE)</f>
        <v>67</v>
      </c>
    </row>
    <row r="579" spans="1:11" x14ac:dyDescent="0.25">
      <c r="A579" t="s">
        <v>1166</v>
      </c>
      <c r="B579">
        <v>99</v>
      </c>
      <c r="C579" t="s">
        <v>1208</v>
      </c>
      <c r="D579" t="s">
        <v>13</v>
      </c>
      <c r="E579" s="1">
        <v>44713</v>
      </c>
      <c r="F579">
        <v>205</v>
      </c>
      <c r="G579" t="s">
        <v>231</v>
      </c>
      <c r="H579" t="s">
        <v>15</v>
      </c>
      <c r="I579" t="s">
        <v>1209</v>
      </c>
      <c r="J579" t="str">
        <f>VLOOKUP($E579,Table1[#All],2,FALSE)</f>
        <v>6'1"</v>
      </c>
      <c r="K579">
        <f>VLOOKUP($E579,Table1[#All],3,FALSE)</f>
        <v>73</v>
      </c>
    </row>
    <row r="580" spans="1:11" x14ac:dyDescent="0.25">
      <c r="A580" t="s">
        <v>1166</v>
      </c>
      <c r="B580">
        <v>99</v>
      </c>
      <c r="C580" t="s">
        <v>1210</v>
      </c>
      <c r="D580" t="s">
        <v>18</v>
      </c>
      <c r="E580" s="2">
        <v>36678</v>
      </c>
      <c r="F580">
        <v>170</v>
      </c>
      <c r="G580" t="s">
        <v>1211</v>
      </c>
      <c r="H580" t="s">
        <v>44</v>
      </c>
      <c r="I580" t="s">
        <v>1212</v>
      </c>
      <c r="J580" t="str">
        <f>VLOOKUP($E580,Table1[#All],2,FALSE)</f>
        <v>6'0"</v>
      </c>
      <c r="K580">
        <f>VLOOKUP($E580,Table1[#All],3,FALSE)</f>
        <v>72</v>
      </c>
    </row>
    <row r="581" spans="1:11" x14ac:dyDescent="0.25">
      <c r="A581" t="s">
        <v>1166</v>
      </c>
      <c r="B581" t="s">
        <v>117</v>
      </c>
      <c r="J581" t="e">
        <f>VLOOKUP($E581,Table1[#All],2,FALSE)</f>
        <v>#N/A</v>
      </c>
      <c r="K581" t="e">
        <f>VLOOKUP($E581,Table1[#All],3,FALSE)</f>
        <v>#N/A</v>
      </c>
    </row>
    <row r="582" spans="1:11" x14ac:dyDescent="0.25">
      <c r="A582" t="s">
        <v>1166</v>
      </c>
      <c r="B582" t="s">
        <v>4</v>
      </c>
      <c r="C582" t="s">
        <v>5</v>
      </c>
      <c r="D582" t="s">
        <v>6</v>
      </c>
      <c r="E582" t="s">
        <v>7</v>
      </c>
      <c r="F582" t="s">
        <v>8</v>
      </c>
      <c r="G582" t="s">
        <v>9</v>
      </c>
      <c r="H582" t="s">
        <v>10</v>
      </c>
      <c r="I582" t="s">
        <v>11</v>
      </c>
      <c r="J582" t="e">
        <f>VLOOKUP($E582,Table1[#All],2,FALSE)</f>
        <v>#N/A</v>
      </c>
      <c r="K582" t="e">
        <f>VLOOKUP($E582,Table1[#All],3,FALSE)</f>
        <v>#N/A</v>
      </c>
    </row>
    <row r="583" spans="1:11" x14ac:dyDescent="0.25">
      <c r="A583" t="s">
        <v>1166</v>
      </c>
      <c r="B583">
        <v>99</v>
      </c>
      <c r="C583" t="s">
        <v>1213</v>
      </c>
      <c r="D583" t="s">
        <v>18</v>
      </c>
      <c r="E583" s="1">
        <v>44714</v>
      </c>
      <c r="F583">
        <v>192</v>
      </c>
      <c r="G583" t="s">
        <v>1171</v>
      </c>
      <c r="H583" t="s">
        <v>28</v>
      </c>
      <c r="I583" t="s">
        <v>1214</v>
      </c>
      <c r="J583" t="str">
        <f>VLOOKUP($E583,Table1[#All],2,FALSE)</f>
        <v>6'2"</v>
      </c>
      <c r="K583">
        <f>VLOOKUP($E583,Table1[#All],3,FALSE)</f>
        <v>74</v>
      </c>
    </row>
    <row r="584" spans="1:11" x14ac:dyDescent="0.25">
      <c r="A584" t="s">
        <v>1166</v>
      </c>
      <c r="B584">
        <v>99</v>
      </c>
      <c r="C584" t="s">
        <v>1215</v>
      </c>
      <c r="D584" t="s">
        <v>13</v>
      </c>
      <c r="E584" s="2">
        <v>36678</v>
      </c>
      <c r="F584">
        <v>190</v>
      </c>
      <c r="G584" t="s">
        <v>759</v>
      </c>
      <c r="H584" t="s">
        <v>44</v>
      </c>
      <c r="I584" t="s">
        <v>1216</v>
      </c>
      <c r="J584" t="str">
        <f>VLOOKUP($E584,Table1[#All],2,FALSE)</f>
        <v>6'0"</v>
      </c>
      <c r="K584">
        <f>VLOOKUP($E584,Table1[#All],3,FALSE)</f>
        <v>72</v>
      </c>
    </row>
    <row r="585" spans="1:11" x14ac:dyDescent="0.25">
      <c r="A585" t="s">
        <v>1217</v>
      </c>
      <c r="B585" t="s">
        <v>3</v>
      </c>
      <c r="J585" t="e">
        <f>VLOOKUP($E585,Table1[#All],2,FALSE)</f>
        <v>#N/A</v>
      </c>
      <c r="K585" t="e">
        <f>VLOOKUP($E585,Table1[#All],3,FALSE)</f>
        <v>#N/A</v>
      </c>
    </row>
    <row r="586" spans="1:11" x14ac:dyDescent="0.25">
      <c r="A586" t="s">
        <v>1217</v>
      </c>
      <c r="B586" t="s">
        <v>4</v>
      </c>
      <c r="C586" t="s">
        <v>5</v>
      </c>
      <c r="D586" t="s">
        <v>6</v>
      </c>
      <c r="E586" t="s">
        <v>7</v>
      </c>
      <c r="F586" t="s">
        <v>8</v>
      </c>
      <c r="G586" t="s">
        <v>9</v>
      </c>
      <c r="H586" t="s">
        <v>10</v>
      </c>
      <c r="I586" t="s">
        <v>11</v>
      </c>
      <c r="J586" t="e">
        <f>VLOOKUP($E586,Table1[#All],2,FALSE)</f>
        <v>#N/A</v>
      </c>
      <c r="K586" t="e">
        <f>VLOOKUP($E586,Table1[#All],3,FALSE)</f>
        <v>#N/A</v>
      </c>
    </row>
    <row r="587" spans="1:11" x14ac:dyDescent="0.25">
      <c r="A587" t="s">
        <v>1217</v>
      </c>
      <c r="B587">
        <v>99</v>
      </c>
      <c r="C587" t="s">
        <v>1218</v>
      </c>
      <c r="D587" t="s">
        <v>13</v>
      </c>
      <c r="E587" s="1">
        <v>44718</v>
      </c>
      <c r="F587">
        <v>215</v>
      </c>
      <c r="G587" t="s">
        <v>854</v>
      </c>
      <c r="H587" t="s">
        <v>44</v>
      </c>
      <c r="I587" t="s">
        <v>1219</v>
      </c>
      <c r="J587" t="str">
        <f>VLOOKUP($E587,Table1[#All],2,FALSE)</f>
        <v>6'6"</v>
      </c>
      <c r="K587">
        <f>VLOOKUP($E587,Table1[#All],3,FALSE)</f>
        <v>78</v>
      </c>
    </row>
    <row r="588" spans="1:11" x14ac:dyDescent="0.25">
      <c r="A588" t="s">
        <v>1217</v>
      </c>
      <c r="B588">
        <v>99</v>
      </c>
      <c r="C588" t="s">
        <v>1220</v>
      </c>
      <c r="D588" t="s">
        <v>13</v>
      </c>
      <c r="E588" s="1">
        <v>44713</v>
      </c>
      <c r="F588">
        <v>250</v>
      </c>
      <c r="G588" t="s">
        <v>848</v>
      </c>
      <c r="H588" t="s">
        <v>15</v>
      </c>
      <c r="I588" t="s">
        <v>1221</v>
      </c>
      <c r="J588" t="str">
        <f>VLOOKUP($E588,Table1[#All],2,FALSE)</f>
        <v>6'1"</v>
      </c>
      <c r="K588">
        <f>VLOOKUP($E588,Table1[#All],3,FALSE)</f>
        <v>73</v>
      </c>
    </row>
    <row r="589" spans="1:11" x14ac:dyDescent="0.25">
      <c r="A589" t="s">
        <v>1217</v>
      </c>
      <c r="B589">
        <v>99</v>
      </c>
      <c r="C589" t="s">
        <v>1222</v>
      </c>
      <c r="D589" t="s">
        <v>13</v>
      </c>
      <c r="E589" s="1">
        <v>44714</v>
      </c>
      <c r="F589">
        <v>210</v>
      </c>
      <c r="G589" t="s">
        <v>1223</v>
      </c>
      <c r="H589" t="s">
        <v>51</v>
      </c>
      <c r="I589" t="s">
        <v>1224</v>
      </c>
      <c r="J589" t="str">
        <f>VLOOKUP($E589,Table1[#All],2,FALSE)</f>
        <v>6'2"</v>
      </c>
      <c r="K589">
        <f>VLOOKUP($E589,Table1[#All],3,FALSE)</f>
        <v>74</v>
      </c>
    </row>
    <row r="590" spans="1:11" x14ac:dyDescent="0.25">
      <c r="A590" t="s">
        <v>1217</v>
      </c>
      <c r="B590">
        <v>99</v>
      </c>
      <c r="C590" t="s">
        <v>1225</v>
      </c>
      <c r="D590" t="s">
        <v>13</v>
      </c>
      <c r="E590" s="1">
        <v>44714</v>
      </c>
      <c r="F590">
        <v>225</v>
      </c>
      <c r="G590" t="s">
        <v>1226</v>
      </c>
      <c r="H590" t="s">
        <v>20</v>
      </c>
      <c r="I590" t="s">
        <v>1227</v>
      </c>
      <c r="J590" t="str">
        <f>VLOOKUP($E590,Table1[#All],2,FALSE)</f>
        <v>6'2"</v>
      </c>
      <c r="K590">
        <f>VLOOKUP($E590,Table1[#All],3,FALSE)</f>
        <v>74</v>
      </c>
    </row>
    <row r="591" spans="1:11" x14ac:dyDescent="0.25">
      <c r="A591" t="s">
        <v>1217</v>
      </c>
      <c r="B591">
        <v>99</v>
      </c>
      <c r="C591" t="s">
        <v>1228</v>
      </c>
      <c r="D591" t="s">
        <v>39</v>
      </c>
      <c r="E591" s="1">
        <v>44713</v>
      </c>
      <c r="F591">
        <v>205</v>
      </c>
      <c r="G591" t="s">
        <v>332</v>
      </c>
      <c r="H591" t="s">
        <v>32</v>
      </c>
      <c r="I591" t="s">
        <v>1229</v>
      </c>
      <c r="J591" t="str">
        <f>VLOOKUP($E591,Table1[#All],2,FALSE)</f>
        <v>6'1"</v>
      </c>
      <c r="K591">
        <f>VLOOKUP($E591,Table1[#All],3,FALSE)</f>
        <v>73</v>
      </c>
    </row>
    <row r="592" spans="1:11" x14ac:dyDescent="0.25">
      <c r="A592" t="s">
        <v>1217</v>
      </c>
      <c r="B592">
        <v>99</v>
      </c>
      <c r="C592" t="s">
        <v>1230</v>
      </c>
      <c r="D592" t="s">
        <v>18</v>
      </c>
      <c r="E592" s="2">
        <v>36678</v>
      </c>
      <c r="F592">
        <v>195</v>
      </c>
      <c r="G592" t="s">
        <v>1231</v>
      </c>
      <c r="H592" t="s">
        <v>44</v>
      </c>
      <c r="I592" t="s">
        <v>1232</v>
      </c>
      <c r="J592" t="str">
        <f>VLOOKUP($E592,Table1[#All],2,FALSE)</f>
        <v>6'0"</v>
      </c>
      <c r="K592">
        <f>VLOOKUP($E592,Table1[#All],3,FALSE)</f>
        <v>72</v>
      </c>
    </row>
    <row r="593" spans="1:11" x14ac:dyDescent="0.25">
      <c r="A593" t="s">
        <v>1217</v>
      </c>
      <c r="B593">
        <v>99</v>
      </c>
      <c r="C593" t="s">
        <v>1233</v>
      </c>
      <c r="D593" t="s">
        <v>39</v>
      </c>
      <c r="E593" s="1">
        <v>44716</v>
      </c>
      <c r="F593">
        <v>225</v>
      </c>
      <c r="G593" t="s">
        <v>1234</v>
      </c>
      <c r="H593" t="s">
        <v>15</v>
      </c>
      <c r="I593" t="s">
        <v>175</v>
      </c>
      <c r="J593" t="str">
        <f>VLOOKUP($E593,Table1[#All],2,FALSE)</f>
        <v>6'4"</v>
      </c>
      <c r="K593">
        <f>VLOOKUP($E593,Table1[#All],3,FALSE)</f>
        <v>76</v>
      </c>
    </row>
    <row r="594" spans="1:11" x14ac:dyDescent="0.25">
      <c r="A594" t="s">
        <v>1217</v>
      </c>
      <c r="B594">
        <v>99</v>
      </c>
      <c r="C594" t="s">
        <v>1235</v>
      </c>
      <c r="D594" t="s">
        <v>18</v>
      </c>
      <c r="E594" s="2">
        <v>36678</v>
      </c>
      <c r="F594">
        <v>185</v>
      </c>
      <c r="G594" t="s">
        <v>1236</v>
      </c>
      <c r="H594" t="s">
        <v>44</v>
      </c>
      <c r="I594" t="s">
        <v>1237</v>
      </c>
      <c r="J594" t="str">
        <f>VLOOKUP($E594,Table1[#All],2,FALSE)</f>
        <v>6'0"</v>
      </c>
      <c r="K594">
        <f>VLOOKUP($E594,Table1[#All],3,FALSE)</f>
        <v>72</v>
      </c>
    </row>
    <row r="595" spans="1:11" x14ac:dyDescent="0.25">
      <c r="A595" t="s">
        <v>1217</v>
      </c>
      <c r="B595">
        <v>99</v>
      </c>
      <c r="C595" t="s">
        <v>1238</v>
      </c>
      <c r="D595" t="s">
        <v>13</v>
      </c>
      <c r="E595" s="1">
        <v>44715</v>
      </c>
      <c r="F595">
        <v>190</v>
      </c>
      <c r="G595" t="s">
        <v>1200</v>
      </c>
      <c r="H595" t="s">
        <v>28</v>
      </c>
      <c r="I595" t="s">
        <v>1239</v>
      </c>
      <c r="J595" t="str">
        <f>VLOOKUP($E595,Table1[#All],2,FALSE)</f>
        <v>6'3"</v>
      </c>
      <c r="K595">
        <f>VLOOKUP($E595,Table1[#All],3,FALSE)</f>
        <v>75</v>
      </c>
    </row>
    <row r="596" spans="1:11" x14ac:dyDescent="0.25">
      <c r="A596" t="s">
        <v>1217</v>
      </c>
      <c r="B596">
        <v>99</v>
      </c>
      <c r="C596" t="s">
        <v>1240</v>
      </c>
      <c r="D596" t="s">
        <v>584</v>
      </c>
      <c r="E596" s="1">
        <v>44692</v>
      </c>
      <c r="F596">
        <v>190</v>
      </c>
      <c r="G596" t="s">
        <v>1241</v>
      </c>
      <c r="H596" t="s">
        <v>28</v>
      </c>
      <c r="I596" t="s">
        <v>626</v>
      </c>
      <c r="J596" t="str">
        <f>VLOOKUP($E596,Table1[#All],2,FALSE)</f>
        <v>5'11"</v>
      </c>
      <c r="K596">
        <f>VLOOKUP($E596,Table1[#All],3,FALSE)</f>
        <v>71</v>
      </c>
    </row>
    <row r="597" spans="1:11" x14ac:dyDescent="0.25">
      <c r="A597" t="s">
        <v>1217</v>
      </c>
      <c r="B597">
        <v>99</v>
      </c>
      <c r="C597" t="s">
        <v>1242</v>
      </c>
      <c r="D597" t="s">
        <v>13</v>
      </c>
      <c r="E597" s="2">
        <v>36678</v>
      </c>
      <c r="F597">
        <v>175</v>
      </c>
      <c r="G597" t="s">
        <v>600</v>
      </c>
      <c r="H597" t="s">
        <v>51</v>
      </c>
      <c r="I597" t="s">
        <v>1243</v>
      </c>
      <c r="J597" t="str">
        <f>VLOOKUP($E597,Table1[#All],2,FALSE)</f>
        <v>6'0"</v>
      </c>
      <c r="K597">
        <f>VLOOKUP($E597,Table1[#All],3,FALSE)</f>
        <v>72</v>
      </c>
    </row>
    <row r="598" spans="1:11" x14ac:dyDescent="0.25">
      <c r="A598" t="s">
        <v>1217</v>
      </c>
      <c r="B598">
        <v>99</v>
      </c>
      <c r="C598" t="s">
        <v>1244</v>
      </c>
      <c r="D598" t="s">
        <v>39</v>
      </c>
      <c r="E598" s="1">
        <v>44713</v>
      </c>
      <c r="F598">
        <v>190</v>
      </c>
      <c r="G598" t="s">
        <v>1245</v>
      </c>
      <c r="H598" t="s">
        <v>44</v>
      </c>
      <c r="I598" t="s">
        <v>1246</v>
      </c>
      <c r="J598" t="str">
        <f>VLOOKUP($E598,Table1[#All],2,FALSE)</f>
        <v>6'1"</v>
      </c>
      <c r="K598">
        <f>VLOOKUP($E598,Table1[#All],3,FALSE)</f>
        <v>73</v>
      </c>
    </row>
    <row r="599" spans="1:11" x14ac:dyDescent="0.25">
      <c r="A599" t="s">
        <v>1217</v>
      </c>
      <c r="B599">
        <v>99</v>
      </c>
      <c r="C599" t="s">
        <v>1247</v>
      </c>
      <c r="D599" t="s">
        <v>13</v>
      </c>
      <c r="E599" s="1">
        <v>44713</v>
      </c>
      <c r="F599">
        <v>170</v>
      </c>
      <c r="G599" t="s">
        <v>1088</v>
      </c>
      <c r="H599" t="s">
        <v>44</v>
      </c>
      <c r="I599" t="s">
        <v>632</v>
      </c>
      <c r="J599" t="str">
        <f>VLOOKUP($E599,Table1[#All],2,FALSE)</f>
        <v>6'1"</v>
      </c>
      <c r="K599">
        <f>VLOOKUP($E599,Table1[#All],3,FALSE)</f>
        <v>73</v>
      </c>
    </row>
    <row r="600" spans="1:11" x14ac:dyDescent="0.25">
      <c r="A600" t="s">
        <v>1217</v>
      </c>
      <c r="B600">
        <v>99</v>
      </c>
      <c r="C600" t="s">
        <v>1248</v>
      </c>
      <c r="D600" t="s">
        <v>13</v>
      </c>
      <c r="E600" s="1">
        <v>44716</v>
      </c>
      <c r="F600">
        <v>225</v>
      </c>
      <c r="G600" t="s">
        <v>1249</v>
      </c>
      <c r="H600" t="s">
        <v>32</v>
      </c>
      <c r="I600" t="s">
        <v>1250</v>
      </c>
      <c r="J600" t="str">
        <f>VLOOKUP($E600,Table1[#All],2,FALSE)</f>
        <v>6'4"</v>
      </c>
      <c r="K600">
        <f>VLOOKUP($E600,Table1[#All],3,FALSE)</f>
        <v>76</v>
      </c>
    </row>
    <row r="601" spans="1:11" x14ac:dyDescent="0.25">
      <c r="A601" t="s">
        <v>1217</v>
      </c>
      <c r="B601">
        <v>99</v>
      </c>
      <c r="C601" t="s">
        <v>1251</v>
      </c>
      <c r="D601" t="s">
        <v>26</v>
      </c>
      <c r="E601" s="1">
        <v>44691</v>
      </c>
      <c r="F601">
        <v>205</v>
      </c>
      <c r="G601" t="s">
        <v>1252</v>
      </c>
      <c r="H601" t="s">
        <v>1027</v>
      </c>
      <c r="I601" t="s">
        <v>1253</v>
      </c>
      <c r="J601" t="str">
        <f>VLOOKUP($E601,Table1[#All],2,FALSE)</f>
        <v>5'10"</v>
      </c>
      <c r="K601">
        <f>VLOOKUP($E601,Table1[#All],3,FALSE)</f>
        <v>70</v>
      </c>
    </row>
    <row r="602" spans="1:11" x14ac:dyDescent="0.25">
      <c r="A602" t="s">
        <v>1217</v>
      </c>
      <c r="B602" t="s">
        <v>73</v>
      </c>
      <c r="J602" t="e">
        <f>VLOOKUP($E602,Table1[#All],2,FALSE)</f>
        <v>#N/A</v>
      </c>
      <c r="K602" t="e">
        <f>VLOOKUP($E602,Table1[#All],3,FALSE)</f>
        <v>#N/A</v>
      </c>
    </row>
    <row r="603" spans="1:11" x14ac:dyDescent="0.25">
      <c r="A603" t="s">
        <v>1217</v>
      </c>
      <c r="B603" t="s">
        <v>4</v>
      </c>
      <c r="C603" t="s">
        <v>5</v>
      </c>
      <c r="D603" t="s">
        <v>6</v>
      </c>
      <c r="E603" t="s">
        <v>7</v>
      </c>
      <c r="F603" t="s">
        <v>8</v>
      </c>
      <c r="G603" t="s">
        <v>9</v>
      </c>
      <c r="H603" t="s">
        <v>10</v>
      </c>
      <c r="I603" t="s">
        <v>11</v>
      </c>
      <c r="J603" t="e">
        <f>VLOOKUP($E603,Table1[#All],2,FALSE)</f>
        <v>#N/A</v>
      </c>
      <c r="K603" t="e">
        <f>VLOOKUP($E603,Table1[#All],3,FALSE)</f>
        <v>#N/A</v>
      </c>
    </row>
    <row r="604" spans="1:11" x14ac:dyDescent="0.25">
      <c r="A604" t="s">
        <v>1217</v>
      </c>
      <c r="B604">
        <v>99</v>
      </c>
      <c r="C604" t="s">
        <v>1254</v>
      </c>
      <c r="D604" t="s">
        <v>18</v>
      </c>
      <c r="E604" s="1">
        <v>44713</v>
      </c>
      <c r="F604">
        <v>195</v>
      </c>
      <c r="G604" t="s">
        <v>1255</v>
      </c>
      <c r="H604" t="s">
        <v>28</v>
      </c>
      <c r="I604" t="s">
        <v>1256</v>
      </c>
      <c r="J604" t="str">
        <f>VLOOKUP($E604,Table1[#All],2,FALSE)</f>
        <v>6'1"</v>
      </c>
      <c r="K604">
        <f>VLOOKUP($E604,Table1[#All],3,FALSE)</f>
        <v>73</v>
      </c>
    </row>
    <row r="605" spans="1:11" x14ac:dyDescent="0.25">
      <c r="A605" t="s">
        <v>1217</v>
      </c>
      <c r="B605">
        <v>99</v>
      </c>
      <c r="C605" t="s">
        <v>1257</v>
      </c>
      <c r="D605" t="s">
        <v>13</v>
      </c>
      <c r="E605" s="2">
        <v>36678</v>
      </c>
      <c r="F605">
        <v>215</v>
      </c>
      <c r="G605" t="s">
        <v>1258</v>
      </c>
      <c r="H605" t="s">
        <v>44</v>
      </c>
      <c r="I605" t="s">
        <v>1259</v>
      </c>
      <c r="J605" t="str">
        <f>VLOOKUP($E605,Table1[#All],2,FALSE)</f>
        <v>6'0"</v>
      </c>
      <c r="K605">
        <f>VLOOKUP($E605,Table1[#All],3,FALSE)</f>
        <v>72</v>
      </c>
    </row>
    <row r="606" spans="1:11" x14ac:dyDescent="0.25">
      <c r="A606" t="s">
        <v>1217</v>
      </c>
      <c r="B606" t="s">
        <v>84</v>
      </c>
      <c r="J606" t="e">
        <f>VLOOKUP($E606,Table1[#All],2,FALSE)</f>
        <v>#N/A</v>
      </c>
      <c r="K606" t="e">
        <f>VLOOKUP($E606,Table1[#All],3,FALSE)</f>
        <v>#N/A</v>
      </c>
    </row>
    <row r="607" spans="1:11" x14ac:dyDescent="0.25">
      <c r="A607" t="s">
        <v>1217</v>
      </c>
      <c r="B607" t="s">
        <v>4</v>
      </c>
      <c r="C607" t="s">
        <v>5</v>
      </c>
      <c r="D607" t="s">
        <v>6</v>
      </c>
      <c r="E607" t="s">
        <v>7</v>
      </c>
      <c r="F607" t="s">
        <v>8</v>
      </c>
      <c r="G607" t="s">
        <v>9</v>
      </c>
      <c r="H607" t="s">
        <v>10</v>
      </c>
      <c r="I607" t="s">
        <v>11</v>
      </c>
      <c r="J607" t="e">
        <f>VLOOKUP($E607,Table1[#All],2,FALSE)</f>
        <v>#N/A</v>
      </c>
      <c r="K607" t="e">
        <f>VLOOKUP($E607,Table1[#All],3,FALSE)</f>
        <v>#N/A</v>
      </c>
    </row>
    <row r="608" spans="1:11" x14ac:dyDescent="0.25">
      <c r="A608" t="s">
        <v>1217</v>
      </c>
      <c r="B608">
        <v>99</v>
      </c>
      <c r="C608" t="s">
        <v>1260</v>
      </c>
      <c r="D608" t="s">
        <v>39</v>
      </c>
      <c r="E608" s="1">
        <v>44717</v>
      </c>
      <c r="F608">
        <v>220</v>
      </c>
      <c r="G608" t="s">
        <v>880</v>
      </c>
      <c r="H608" t="s">
        <v>28</v>
      </c>
      <c r="I608" t="s">
        <v>1261</v>
      </c>
      <c r="J608" t="str">
        <f>VLOOKUP($E608,Table1[#All],2,FALSE)</f>
        <v>6'5"</v>
      </c>
      <c r="K608">
        <f>VLOOKUP($E608,Table1[#All],3,FALSE)</f>
        <v>77</v>
      </c>
    </row>
    <row r="609" spans="1:11" x14ac:dyDescent="0.25">
      <c r="A609" t="s">
        <v>1217</v>
      </c>
      <c r="B609">
        <v>99</v>
      </c>
      <c r="C609" t="s">
        <v>1262</v>
      </c>
      <c r="D609" t="s">
        <v>13</v>
      </c>
      <c r="E609" s="1">
        <v>44713</v>
      </c>
      <c r="F609">
        <v>200</v>
      </c>
      <c r="G609" t="s">
        <v>1263</v>
      </c>
      <c r="H609" t="s">
        <v>51</v>
      </c>
      <c r="I609" t="s">
        <v>1264</v>
      </c>
      <c r="J609" t="str">
        <f>VLOOKUP($E609,Table1[#All],2,FALSE)</f>
        <v>6'1"</v>
      </c>
      <c r="K609">
        <f>VLOOKUP($E609,Table1[#All],3,FALSE)</f>
        <v>73</v>
      </c>
    </row>
    <row r="610" spans="1:11" x14ac:dyDescent="0.25">
      <c r="A610" t="s">
        <v>1217</v>
      </c>
      <c r="B610">
        <v>99</v>
      </c>
      <c r="C610" t="s">
        <v>1265</v>
      </c>
      <c r="D610" t="s">
        <v>18</v>
      </c>
      <c r="E610" s="1">
        <v>44692</v>
      </c>
      <c r="F610">
        <v>170</v>
      </c>
      <c r="G610" t="s">
        <v>1266</v>
      </c>
      <c r="H610" t="s">
        <v>28</v>
      </c>
      <c r="I610" t="s">
        <v>1267</v>
      </c>
      <c r="J610" t="str">
        <f>VLOOKUP($E610,Table1[#All],2,FALSE)</f>
        <v>5'11"</v>
      </c>
      <c r="K610">
        <f>VLOOKUP($E610,Table1[#All],3,FALSE)</f>
        <v>71</v>
      </c>
    </row>
    <row r="611" spans="1:11" x14ac:dyDescent="0.25">
      <c r="A611" t="s">
        <v>1217</v>
      </c>
      <c r="B611">
        <v>99</v>
      </c>
      <c r="C611" t="s">
        <v>1268</v>
      </c>
      <c r="D611" t="s">
        <v>13</v>
      </c>
      <c r="E611" s="1">
        <v>44714</v>
      </c>
      <c r="F611">
        <v>210</v>
      </c>
      <c r="G611" t="s">
        <v>1117</v>
      </c>
      <c r="H611" t="s">
        <v>15</v>
      </c>
      <c r="I611" t="s">
        <v>206</v>
      </c>
      <c r="J611" t="str">
        <f>VLOOKUP($E611,Table1[#All],2,FALSE)</f>
        <v>6'2"</v>
      </c>
      <c r="K611">
        <f>VLOOKUP($E611,Table1[#All],3,FALSE)</f>
        <v>74</v>
      </c>
    </row>
    <row r="612" spans="1:11" x14ac:dyDescent="0.25">
      <c r="A612" t="s">
        <v>1217</v>
      </c>
      <c r="B612">
        <v>99</v>
      </c>
      <c r="C612" t="s">
        <v>1269</v>
      </c>
      <c r="D612" t="s">
        <v>13</v>
      </c>
      <c r="E612" s="1">
        <v>44692</v>
      </c>
      <c r="F612">
        <v>195</v>
      </c>
      <c r="G612" t="s">
        <v>276</v>
      </c>
      <c r="H612" t="s">
        <v>28</v>
      </c>
      <c r="I612" t="s">
        <v>94</v>
      </c>
      <c r="J612" t="str">
        <f>VLOOKUP($E612,Table1[#All],2,FALSE)</f>
        <v>5'11"</v>
      </c>
      <c r="K612">
        <f>VLOOKUP($E612,Table1[#All],3,FALSE)</f>
        <v>71</v>
      </c>
    </row>
    <row r="613" spans="1:11" x14ac:dyDescent="0.25">
      <c r="A613" t="s">
        <v>1217</v>
      </c>
      <c r="B613">
        <v>99</v>
      </c>
      <c r="C613" t="s">
        <v>1270</v>
      </c>
      <c r="D613" t="s">
        <v>18</v>
      </c>
      <c r="E613" s="1">
        <v>44692</v>
      </c>
      <c r="F613">
        <v>185</v>
      </c>
      <c r="G613" t="s">
        <v>854</v>
      </c>
      <c r="H613" t="s">
        <v>51</v>
      </c>
      <c r="I613" t="s">
        <v>1105</v>
      </c>
      <c r="J613" t="str">
        <f>VLOOKUP($E613,Table1[#All],2,FALSE)</f>
        <v>5'11"</v>
      </c>
      <c r="K613">
        <f>VLOOKUP($E613,Table1[#All],3,FALSE)</f>
        <v>71</v>
      </c>
    </row>
    <row r="614" spans="1:11" x14ac:dyDescent="0.25">
      <c r="A614" t="s">
        <v>1217</v>
      </c>
      <c r="B614">
        <v>99</v>
      </c>
      <c r="C614" t="s">
        <v>1271</v>
      </c>
      <c r="D614" t="s">
        <v>18</v>
      </c>
      <c r="E614" s="2">
        <v>36678</v>
      </c>
      <c r="F614">
        <v>190</v>
      </c>
      <c r="G614" t="s">
        <v>1088</v>
      </c>
      <c r="H614" t="s">
        <v>28</v>
      </c>
      <c r="I614" t="s">
        <v>1272</v>
      </c>
      <c r="J614" t="str">
        <f>VLOOKUP($E614,Table1[#All],2,FALSE)</f>
        <v>6'0"</v>
      </c>
      <c r="K614">
        <f>VLOOKUP($E614,Table1[#All],3,FALSE)</f>
        <v>72</v>
      </c>
    </row>
    <row r="615" spans="1:11" x14ac:dyDescent="0.25">
      <c r="A615" t="s">
        <v>1217</v>
      </c>
      <c r="B615">
        <v>99</v>
      </c>
      <c r="C615" t="s">
        <v>1273</v>
      </c>
      <c r="D615" t="s">
        <v>35</v>
      </c>
      <c r="E615" s="1">
        <v>44691</v>
      </c>
      <c r="F615">
        <v>172</v>
      </c>
      <c r="G615" t="s">
        <v>854</v>
      </c>
      <c r="H615" t="s">
        <v>28</v>
      </c>
      <c r="I615" t="s">
        <v>1274</v>
      </c>
      <c r="J615" t="str">
        <f>VLOOKUP($E615,Table1[#All],2,FALSE)</f>
        <v>5'10"</v>
      </c>
      <c r="K615">
        <f>VLOOKUP($E615,Table1[#All],3,FALSE)</f>
        <v>70</v>
      </c>
    </row>
    <row r="616" spans="1:11" x14ac:dyDescent="0.25">
      <c r="A616" t="s">
        <v>1217</v>
      </c>
      <c r="B616" t="s">
        <v>117</v>
      </c>
      <c r="J616" t="e">
        <f>VLOOKUP($E616,Table1[#All],2,FALSE)</f>
        <v>#N/A</v>
      </c>
      <c r="K616" t="e">
        <f>VLOOKUP($E616,Table1[#All],3,FALSE)</f>
        <v>#N/A</v>
      </c>
    </row>
    <row r="617" spans="1:11" x14ac:dyDescent="0.25">
      <c r="A617" t="s">
        <v>1217</v>
      </c>
      <c r="B617" t="s">
        <v>4</v>
      </c>
      <c r="C617" t="s">
        <v>5</v>
      </c>
      <c r="D617" t="s">
        <v>6</v>
      </c>
      <c r="E617" t="s">
        <v>7</v>
      </c>
      <c r="F617" t="s">
        <v>8</v>
      </c>
      <c r="G617" t="s">
        <v>9</v>
      </c>
      <c r="H617" t="s">
        <v>10</v>
      </c>
      <c r="I617" t="s">
        <v>11</v>
      </c>
      <c r="J617" t="e">
        <f>VLOOKUP($E617,Table1[#All],2,FALSE)</f>
        <v>#N/A</v>
      </c>
      <c r="K617" t="e">
        <f>VLOOKUP($E617,Table1[#All],3,FALSE)</f>
        <v>#N/A</v>
      </c>
    </row>
    <row r="618" spans="1:11" x14ac:dyDescent="0.25">
      <c r="A618" t="s">
        <v>1217</v>
      </c>
      <c r="B618">
        <v>99</v>
      </c>
      <c r="C618" t="s">
        <v>1275</v>
      </c>
      <c r="D618" t="s">
        <v>18</v>
      </c>
      <c r="E618" s="2">
        <v>36678</v>
      </c>
      <c r="F618">
        <v>190</v>
      </c>
      <c r="G618" t="s">
        <v>848</v>
      </c>
      <c r="H618" t="s">
        <v>55</v>
      </c>
      <c r="I618" t="s">
        <v>1276</v>
      </c>
      <c r="J618" t="str">
        <f>VLOOKUP($E618,Table1[#All],2,FALSE)</f>
        <v>6'0"</v>
      </c>
      <c r="K618">
        <f>VLOOKUP($E618,Table1[#All],3,FALSE)</f>
        <v>72</v>
      </c>
    </row>
    <row r="619" spans="1:11" x14ac:dyDescent="0.25">
      <c r="A619" t="s">
        <v>1217</v>
      </c>
      <c r="B619">
        <v>99</v>
      </c>
      <c r="C619" t="s">
        <v>1277</v>
      </c>
      <c r="D619" t="s">
        <v>13</v>
      </c>
      <c r="E619" s="1">
        <v>44714</v>
      </c>
      <c r="F619">
        <v>205</v>
      </c>
      <c r="G619" t="s">
        <v>276</v>
      </c>
      <c r="H619" t="s">
        <v>28</v>
      </c>
      <c r="I619" t="s">
        <v>1278</v>
      </c>
      <c r="J619" t="str">
        <f>VLOOKUP($E619,Table1[#All],2,FALSE)</f>
        <v>6'2"</v>
      </c>
      <c r="K619">
        <f>VLOOKUP($E619,Table1[#All],3,FALSE)</f>
        <v>74</v>
      </c>
    </row>
    <row r="620" spans="1:11" x14ac:dyDescent="0.25">
      <c r="A620" t="s">
        <v>1217</v>
      </c>
      <c r="B620">
        <v>99</v>
      </c>
      <c r="C620" t="s">
        <v>1279</v>
      </c>
      <c r="D620" t="s">
        <v>13</v>
      </c>
      <c r="E620" s="2">
        <v>36678</v>
      </c>
      <c r="F620">
        <v>200</v>
      </c>
      <c r="G620" t="s">
        <v>1117</v>
      </c>
      <c r="H620" t="s">
        <v>51</v>
      </c>
      <c r="I620" t="s">
        <v>1280</v>
      </c>
      <c r="J620" t="str">
        <f>VLOOKUP($E620,Table1[#All],2,FALSE)</f>
        <v>6'0"</v>
      </c>
      <c r="K620">
        <f>VLOOKUP($E620,Table1[#All],3,FALSE)</f>
        <v>72</v>
      </c>
    </row>
    <row r="621" spans="1:11" x14ac:dyDescent="0.25">
      <c r="A621" t="s">
        <v>1217</v>
      </c>
      <c r="B621">
        <v>99</v>
      </c>
      <c r="C621" t="s">
        <v>1281</v>
      </c>
      <c r="D621" t="s">
        <v>13</v>
      </c>
      <c r="E621" s="1">
        <v>44713</v>
      </c>
      <c r="F621">
        <v>185</v>
      </c>
      <c r="G621" t="s">
        <v>276</v>
      </c>
      <c r="H621" t="s">
        <v>44</v>
      </c>
      <c r="I621" t="s">
        <v>1282</v>
      </c>
      <c r="J621" t="str">
        <f>VLOOKUP($E621,Table1[#All],2,FALSE)</f>
        <v>6'1"</v>
      </c>
      <c r="K621">
        <f>VLOOKUP($E621,Table1[#All],3,FALSE)</f>
        <v>73</v>
      </c>
    </row>
    <row r="622" spans="1:11" x14ac:dyDescent="0.25">
      <c r="A622" t="s">
        <v>1283</v>
      </c>
      <c r="B622" t="s">
        <v>3</v>
      </c>
      <c r="J622" t="e">
        <f>VLOOKUP($E622,Table1[#All],2,FALSE)</f>
        <v>#N/A</v>
      </c>
      <c r="K622" t="e">
        <f>VLOOKUP($E622,Table1[#All],3,FALSE)</f>
        <v>#N/A</v>
      </c>
    </row>
    <row r="623" spans="1:11" x14ac:dyDescent="0.25">
      <c r="A623" t="s">
        <v>1283</v>
      </c>
      <c r="B623" t="s">
        <v>4</v>
      </c>
      <c r="C623" t="s">
        <v>5</v>
      </c>
      <c r="D623" t="s">
        <v>6</v>
      </c>
      <c r="E623" t="s">
        <v>7</v>
      </c>
      <c r="F623" t="s">
        <v>8</v>
      </c>
      <c r="G623" t="s">
        <v>9</v>
      </c>
      <c r="H623" t="s">
        <v>10</v>
      </c>
      <c r="I623" t="s">
        <v>11</v>
      </c>
      <c r="J623" t="e">
        <f>VLOOKUP($E623,Table1[#All],2,FALSE)</f>
        <v>#N/A</v>
      </c>
      <c r="K623" t="e">
        <f>VLOOKUP($E623,Table1[#All],3,FALSE)</f>
        <v>#N/A</v>
      </c>
    </row>
    <row r="624" spans="1:11" x14ac:dyDescent="0.25">
      <c r="A624" t="s">
        <v>1283</v>
      </c>
      <c r="B624">
        <v>99</v>
      </c>
      <c r="C624" t="s">
        <v>1284</v>
      </c>
      <c r="D624" t="s">
        <v>13</v>
      </c>
      <c r="E624" s="1">
        <v>44714</v>
      </c>
      <c r="F624">
        <v>205</v>
      </c>
      <c r="G624" t="s">
        <v>1285</v>
      </c>
      <c r="H624" t="s">
        <v>28</v>
      </c>
      <c r="I624" t="s">
        <v>1286</v>
      </c>
      <c r="J624" t="str">
        <f>VLOOKUP($E624,Table1[#All],2,FALSE)</f>
        <v>6'2"</v>
      </c>
      <c r="K624">
        <f>VLOOKUP($E624,Table1[#All],3,FALSE)</f>
        <v>74</v>
      </c>
    </row>
    <row r="625" spans="1:11" x14ac:dyDescent="0.25">
      <c r="A625" t="s">
        <v>1283</v>
      </c>
      <c r="B625">
        <v>99</v>
      </c>
      <c r="C625" t="s">
        <v>1287</v>
      </c>
      <c r="D625" t="s">
        <v>13</v>
      </c>
      <c r="E625" s="1">
        <v>44716</v>
      </c>
      <c r="F625">
        <v>225</v>
      </c>
      <c r="G625" t="s">
        <v>341</v>
      </c>
      <c r="H625" t="s">
        <v>28</v>
      </c>
      <c r="I625" t="s">
        <v>1288</v>
      </c>
      <c r="J625" t="str">
        <f>VLOOKUP($E625,Table1[#All],2,FALSE)</f>
        <v>6'4"</v>
      </c>
      <c r="K625">
        <f>VLOOKUP($E625,Table1[#All],3,FALSE)</f>
        <v>76</v>
      </c>
    </row>
    <row r="626" spans="1:11" x14ac:dyDescent="0.25">
      <c r="A626" t="s">
        <v>1283</v>
      </c>
      <c r="B626">
        <v>99</v>
      </c>
      <c r="C626" t="s">
        <v>1289</v>
      </c>
      <c r="D626" t="s">
        <v>13</v>
      </c>
      <c r="E626" s="1">
        <v>44692</v>
      </c>
      <c r="F626">
        <v>200</v>
      </c>
      <c r="G626" t="s">
        <v>547</v>
      </c>
      <c r="H626" t="s">
        <v>44</v>
      </c>
      <c r="I626" t="s">
        <v>1290</v>
      </c>
      <c r="J626" t="str">
        <f>VLOOKUP($E626,Table1[#All],2,FALSE)</f>
        <v>5'11"</v>
      </c>
      <c r="K626">
        <f>VLOOKUP($E626,Table1[#All],3,FALSE)</f>
        <v>71</v>
      </c>
    </row>
    <row r="627" spans="1:11" x14ac:dyDescent="0.25">
      <c r="A627" t="s">
        <v>1283</v>
      </c>
      <c r="B627">
        <v>99</v>
      </c>
      <c r="C627" t="s">
        <v>1291</v>
      </c>
      <c r="D627" t="s">
        <v>13</v>
      </c>
      <c r="E627" s="2">
        <v>36678</v>
      </c>
      <c r="F627">
        <v>200</v>
      </c>
      <c r="G627" t="s">
        <v>242</v>
      </c>
      <c r="H627" t="s">
        <v>44</v>
      </c>
      <c r="I627" t="s">
        <v>1070</v>
      </c>
      <c r="J627" t="str">
        <f>VLOOKUP($E627,Table1[#All],2,FALSE)</f>
        <v>6'0"</v>
      </c>
      <c r="K627">
        <f>VLOOKUP($E627,Table1[#All],3,FALSE)</f>
        <v>72</v>
      </c>
    </row>
    <row r="628" spans="1:11" x14ac:dyDescent="0.25">
      <c r="A628" t="s">
        <v>1283</v>
      </c>
      <c r="B628">
        <v>99</v>
      </c>
      <c r="C628" t="s">
        <v>1292</v>
      </c>
      <c r="D628" t="s">
        <v>13</v>
      </c>
      <c r="E628" s="1">
        <v>44716</v>
      </c>
      <c r="F628">
        <v>195</v>
      </c>
      <c r="G628" t="s">
        <v>1293</v>
      </c>
      <c r="H628" t="s">
        <v>20</v>
      </c>
      <c r="I628" t="s">
        <v>1294</v>
      </c>
      <c r="J628" t="str">
        <f>VLOOKUP($E628,Table1[#All],2,FALSE)</f>
        <v>6'4"</v>
      </c>
      <c r="K628">
        <f>VLOOKUP($E628,Table1[#All],3,FALSE)</f>
        <v>76</v>
      </c>
    </row>
    <row r="629" spans="1:11" x14ac:dyDescent="0.25">
      <c r="A629" t="s">
        <v>1283</v>
      </c>
      <c r="B629">
        <v>99</v>
      </c>
      <c r="C629" t="s">
        <v>1295</v>
      </c>
      <c r="D629" t="s">
        <v>13</v>
      </c>
      <c r="E629" s="1">
        <v>44717</v>
      </c>
      <c r="F629">
        <v>200</v>
      </c>
      <c r="G629" t="s">
        <v>649</v>
      </c>
      <c r="H629" t="s">
        <v>20</v>
      </c>
      <c r="I629" t="s">
        <v>1296</v>
      </c>
      <c r="J629" t="str">
        <f>VLOOKUP($E629,Table1[#All],2,FALSE)</f>
        <v>6'5"</v>
      </c>
      <c r="K629">
        <f>VLOOKUP($E629,Table1[#All],3,FALSE)</f>
        <v>77</v>
      </c>
    </row>
    <row r="630" spans="1:11" x14ac:dyDescent="0.25">
      <c r="A630" t="s">
        <v>1283</v>
      </c>
      <c r="B630">
        <v>99</v>
      </c>
      <c r="C630" t="s">
        <v>1297</v>
      </c>
      <c r="D630" t="s">
        <v>13</v>
      </c>
      <c r="E630" s="1">
        <v>44714</v>
      </c>
      <c r="F630">
        <v>200</v>
      </c>
      <c r="G630" t="s">
        <v>1298</v>
      </c>
      <c r="H630" t="s">
        <v>20</v>
      </c>
      <c r="I630" t="s">
        <v>422</v>
      </c>
      <c r="J630" t="str">
        <f>VLOOKUP($E630,Table1[#All],2,FALSE)</f>
        <v>6'2"</v>
      </c>
      <c r="K630">
        <f>VLOOKUP($E630,Table1[#All],3,FALSE)</f>
        <v>74</v>
      </c>
    </row>
    <row r="631" spans="1:11" x14ac:dyDescent="0.25">
      <c r="A631" t="s">
        <v>1283</v>
      </c>
      <c r="B631">
        <v>99</v>
      </c>
      <c r="C631" t="s">
        <v>1299</v>
      </c>
      <c r="D631" t="s">
        <v>13</v>
      </c>
      <c r="E631" s="1">
        <v>44691</v>
      </c>
      <c r="F631">
        <v>170</v>
      </c>
      <c r="G631" t="s">
        <v>236</v>
      </c>
      <c r="H631" t="s">
        <v>28</v>
      </c>
      <c r="I631" t="s">
        <v>1300</v>
      </c>
      <c r="J631" t="str">
        <f>VLOOKUP($E631,Table1[#All],2,FALSE)</f>
        <v>5'10"</v>
      </c>
      <c r="K631">
        <f>VLOOKUP($E631,Table1[#All],3,FALSE)</f>
        <v>70</v>
      </c>
    </row>
    <row r="632" spans="1:11" x14ac:dyDescent="0.25">
      <c r="A632" t="s">
        <v>1283</v>
      </c>
      <c r="B632">
        <v>99</v>
      </c>
      <c r="C632" t="s">
        <v>1301</v>
      </c>
      <c r="D632" t="s">
        <v>13</v>
      </c>
      <c r="E632" s="1">
        <v>44713</v>
      </c>
      <c r="F632">
        <v>195</v>
      </c>
      <c r="G632" t="s">
        <v>444</v>
      </c>
      <c r="H632" t="s">
        <v>28</v>
      </c>
      <c r="I632" t="s">
        <v>1302</v>
      </c>
      <c r="J632" t="str">
        <f>VLOOKUP($E632,Table1[#All],2,FALSE)</f>
        <v>6'1"</v>
      </c>
      <c r="K632">
        <f>VLOOKUP($E632,Table1[#All],3,FALSE)</f>
        <v>73</v>
      </c>
    </row>
    <row r="633" spans="1:11" x14ac:dyDescent="0.25">
      <c r="A633" t="s">
        <v>1283</v>
      </c>
      <c r="B633">
        <v>99</v>
      </c>
      <c r="C633" t="s">
        <v>1303</v>
      </c>
      <c r="D633" t="s">
        <v>13</v>
      </c>
      <c r="E633" s="1">
        <v>44714</v>
      </c>
      <c r="F633">
        <v>205</v>
      </c>
      <c r="G633" t="s">
        <v>547</v>
      </c>
      <c r="H633" t="s">
        <v>44</v>
      </c>
      <c r="I633" t="s">
        <v>1304</v>
      </c>
      <c r="J633" t="str">
        <f>VLOOKUP($E633,Table1[#All],2,FALSE)</f>
        <v>6'2"</v>
      </c>
      <c r="K633">
        <f>VLOOKUP($E633,Table1[#All],3,FALSE)</f>
        <v>74</v>
      </c>
    </row>
    <row r="634" spans="1:11" x14ac:dyDescent="0.25">
      <c r="A634" t="s">
        <v>1283</v>
      </c>
      <c r="B634">
        <v>99</v>
      </c>
      <c r="C634" t="s">
        <v>1305</v>
      </c>
      <c r="D634" t="s">
        <v>13</v>
      </c>
      <c r="E634" s="1">
        <v>44716</v>
      </c>
      <c r="F634">
        <v>190</v>
      </c>
      <c r="G634" t="s">
        <v>1285</v>
      </c>
      <c r="H634" t="s">
        <v>32</v>
      </c>
      <c r="I634" t="s">
        <v>1306</v>
      </c>
      <c r="J634" t="str">
        <f>VLOOKUP($E634,Table1[#All],2,FALSE)</f>
        <v>6'4"</v>
      </c>
      <c r="K634">
        <f>VLOOKUP($E634,Table1[#All],3,FALSE)</f>
        <v>76</v>
      </c>
    </row>
    <row r="635" spans="1:11" x14ac:dyDescent="0.25">
      <c r="A635" t="s">
        <v>1283</v>
      </c>
      <c r="B635">
        <v>99</v>
      </c>
      <c r="C635" t="s">
        <v>1307</v>
      </c>
      <c r="D635" t="s">
        <v>13</v>
      </c>
      <c r="E635" s="1">
        <v>44716</v>
      </c>
      <c r="F635">
        <v>220</v>
      </c>
      <c r="G635" t="s">
        <v>1308</v>
      </c>
      <c r="H635" t="s">
        <v>44</v>
      </c>
      <c r="I635" t="s">
        <v>1309</v>
      </c>
      <c r="J635" t="str">
        <f>VLOOKUP($E635,Table1[#All],2,FALSE)</f>
        <v>6'4"</v>
      </c>
      <c r="K635">
        <f>VLOOKUP($E635,Table1[#All],3,FALSE)</f>
        <v>76</v>
      </c>
    </row>
    <row r="636" spans="1:11" x14ac:dyDescent="0.25">
      <c r="A636" t="s">
        <v>1283</v>
      </c>
      <c r="B636">
        <v>99</v>
      </c>
      <c r="C636" t="s">
        <v>1310</v>
      </c>
      <c r="D636" t="s">
        <v>13</v>
      </c>
      <c r="E636" s="1">
        <v>44716</v>
      </c>
      <c r="F636">
        <v>220</v>
      </c>
      <c r="G636" t="s">
        <v>476</v>
      </c>
      <c r="H636" t="s">
        <v>44</v>
      </c>
      <c r="I636" t="s">
        <v>1311</v>
      </c>
      <c r="J636" t="str">
        <f>VLOOKUP($E636,Table1[#All],2,FALSE)</f>
        <v>6'4"</v>
      </c>
      <c r="K636">
        <f>VLOOKUP($E636,Table1[#All],3,FALSE)</f>
        <v>76</v>
      </c>
    </row>
    <row r="637" spans="1:11" x14ac:dyDescent="0.25">
      <c r="A637" t="s">
        <v>1283</v>
      </c>
      <c r="B637">
        <v>99</v>
      </c>
      <c r="C637" t="s">
        <v>1312</v>
      </c>
      <c r="D637" t="s">
        <v>13</v>
      </c>
      <c r="E637" s="1">
        <v>44713</v>
      </c>
      <c r="F637">
        <v>200</v>
      </c>
      <c r="G637" t="s">
        <v>1313</v>
      </c>
      <c r="H637" t="s">
        <v>55</v>
      </c>
      <c r="I637" t="s">
        <v>1314</v>
      </c>
      <c r="J637" t="str">
        <f>VLOOKUP($E637,Table1[#All],2,FALSE)</f>
        <v>6'1"</v>
      </c>
      <c r="K637">
        <f>VLOOKUP($E637,Table1[#All],3,FALSE)</f>
        <v>73</v>
      </c>
    </row>
    <row r="638" spans="1:11" x14ac:dyDescent="0.25">
      <c r="A638" t="s">
        <v>1283</v>
      </c>
      <c r="B638">
        <v>99</v>
      </c>
      <c r="C638" t="s">
        <v>1315</v>
      </c>
      <c r="D638" t="s">
        <v>13</v>
      </c>
      <c r="E638" s="1">
        <v>44718</v>
      </c>
      <c r="F638">
        <v>205</v>
      </c>
      <c r="G638" t="s">
        <v>1316</v>
      </c>
      <c r="H638" t="s">
        <v>51</v>
      </c>
      <c r="I638" t="s">
        <v>1317</v>
      </c>
      <c r="J638" t="str">
        <f>VLOOKUP($E638,Table1[#All],2,FALSE)</f>
        <v>6'6"</v>
      </c>
      <c r="K638">
        <f>VLOOKUP($E638,Table1[#All],3,FALSE)</f>
        <v>78</v>
      </c>
    </row>
    <row r="639" spans="1:11" x14ac:dyDescent="0.25">
      <c r="A639" t="s">
        <v>1283</v>
      </c>
      <c r="B639">
        <v>99</v>
      </c>
      <c r="C639" t="s">
        <v>1318</v>
      </c>
      <c r="D639" t="s">
        <v>13</v>
      </c>
      <c r="E639" s="1">
        <v>44714</v>
      </c>
      <c r="F639">
        <v>220</v>
      </c>
      <c r="G639" t="s">
        <v>649</v>
      </c>
      <c r="H639" t="s">
        <v>20</v>
      </c>
      <c r="I639" t="s">
        <v>1319</v>
      </c>
      <c r="J639" t="str">
        <f>VLOOKUP($E639,Table1[#All],2,FALSE)</f>
        <v>6'2"</v>
      </c>
      <c r="K639">
        <f>VLOOKUP($E639,Table1[#All],3,FALSE)</f>
        <v>74</v>
      </c>
    </row>
    <row r="640" spans="1:11" x14ac:dyDescent="0.25">
      <c r="A640" t="s">
        <v>1283</v>
      </c>
      <c r="B640">
        <v>99</v>
      </c>
      <c r="C640" t="s">
        <v>1320</v>
      </c>
      <c r="D640" t="s">
        <v>13</v>
      </c>
      <c r="E640" s="1">
        <v>44715</v>
      </c>
      <c r="F640">
        <v>185</v>
      </c>
      <c r="G640" t="s">
        <v>1321</v>
      </c>
      <c r="H640" t="s">
        <v>28</v>
      </c>
      <c r="I640" t="s">
        <v>1074</v>
      </c>
      <c r="J640" t="str">
        <f>VLOOKUP($E640,Table1[#All],2,FALSE)</f>
        <v>6'3"</v>
      </c>
      <c r="K640">
        <f>VLOOKUP($E640,Table1[#All],3,FALSE)</f>
        <v>75</v>
      </c>
    </row>
    <row r="641" spans="1:11" x14ac:dyDescent="0.25">
      <c r="A641" t="s">
        <v>1283</v>
      </c>
      <c r="B641">
        <v>99</v>
      </c>
      <c r="C641" t="s">
        <v>1322</v>
      </c>
      <c r="D641" t="s">
        <v>13</v>
      </c>
      <c r="E641" s="1">
        <v>44713</v>
      </c>
      <c r="F641">
        <v>180</v>
      </c>
      <c r="G641" t="s">
        <v>731</v>
      </c>
      <c r="H641" t="s">
        <v>44</v>
      </c>
      <c r="I641" t="s">
        <v>272</v>
      </c>
      <c r="J641" t="str">
        <f>VLOOKUP($E641,Table1[#All],2,FALSE)</f>
        <v>6'1"</v>
      </c>
      <c r="K641">
        <f>VLOOKUP($E641,Table1[#All],3,FALSE)</f>
        <v>73</v>
      </c>
    </row>
    <row r="642" spans="1:11" x14ac:dyDescent="0.25">
      <c r="A642" t="s">
        <v>1283</v>
      </c>
      <c r="B642">
        <v>99</v>
      </c>
      <c r="C642" t="s">
        <v>1323</v>
      </c>
      <c r="D642" t="s">
        <v>13</v>
      </c>
      <c r="E642" s="1">
        <v>44716</v>
      </c>
      <c r="F642">
        <v>195</v>
      </c>
      <c r="G642" t="s">
        <v>1324</v>
      </c>
      <c r="H642" t="s">
        <v>44</v>
      </c>
      <c r="I642" t="s">
        <v>1325</v>
      </c>
      <c r="J642" t="str">
        <f>VLOOKUP($E642,Table1[#All],2,FALSE)</f>
        <v>6'4"</v>
      </c>
      <c r="K642">
        <f>VLOOKUP($E642,Table1[#All],3,FALSE)</f>
        <v>76</v>
      </c>
    </row>
    <row r="643" spans="1:11" x14ac:dyDescent="0.25">
      <c r="A643" t="s">
        <v>1283</v>
      </c>
      <c r="B643">
        <v>99</v>
      </c>
      <c r="C643" t="s">
        <v>1326</v>
      </c>
      <c r="D643" t="s">
        <v>13</v>
      </c>
      <c r="E643" s="1">
        <v>44692</v>
      </c>
      <c r="F643">
        <v>200</v>
      </c>
      <c r="G643" t="s">
        <v>236</v>
      </c>
      <c r="H643" t="s">
        <v>28</v>
      </c>
      <c r="I643" t="s">
        <v>1327</v>
      </c>
      <c r="J643" t="str">
        <f>VLOOKUP($E643,Table1[#All],2,FALSE)</f>
        <v>5'11"</v>
      </c>
      <c r="K643">
        <f>VLOOKUP($E643,Table1[#All],3,FALSE)</f>
        <v>71</v>
      </c>
    </row>
    <row r="644" spans="1:11" x14ac:dyDescent="0.25">
      <c r="A644" t="s">
        <v>1283</v>
      </c>
      <c r="B644">
        <v>99</v>
      </c>
      <c r="C644" t="s">
        <v>1328</v>
      </c>
      <c r="D644" t="s">
        <v>13</v>
      </c>
      <c r="E644" s="1">
        <v>44691</v>
      </c>
      <c r="F644">
        <v>160</v>
      </c>
      <c r="G644" t="s">
        <v>1329</v>
      </c>
      <c r="H644" t="s">
        <v>1027</v>
      </c>
      <c r="I644" t="s">
        <v>1330</v>
      </c>
      <c r="J644" t="str">
        <f>VLOOKUP($E644,Table1[#All],2,FALSE)</f>
        <v>5'10"</v>
      </c>
      <c r="K644">
        <f>VLOOKUP($E644,Table1[#All],3,FALSE)</f>
        <v>70</v>
      </c>
    </row>
    <row r="645" spans="1:11" x14ac:dyDescent="0.25">
      <c r="A645" t="s">
        <v>1283</v>
      </c>
      <c r="B645" t="s">
        <v>73</v>
      </c>
      <c r="J645" t="e">
        <f>VLOOKUP($E645,Table1[#All],2,FALSE)</f>
        <v>#N/A</v>
      </c>
      <c r="K645" t="e">
        <f>VLOOKUP($E645,Table1[#All],3,FALSE)</f>
        <v>#N/A</v>
      </c>
    </row>
    <row r="646" spans="1:11" x14ac:dyDescent="0.25">
      <c r="A646" t="s">
        <v>1283</v>
      </c>
      <c r="B646" t="s">
        <v>4</v>
      </c>
      <c r="C646" t="s">
        <v>5</v>
      </c>
      <c r="D646" t="s">
        <v>6</v>
      </c>
      <c r="E646" t="s">
        <v>7</v>
      </c>
      <c r="F646" t="s">
        <v>8</v>
      </c>
      <c r="G646" t="s">
        <v>9</v>
      </c>
      <c r="H646" t="s">
        <v>10</v>
      </c>
      <c r="I646" t="s">
        <v>11</v>
      </c>
      <c r="J646" t="e">
        <f>VLOOKUP($E646,Table1[#All],2,FALSE)</f>
        <v>#N/A</v>
      </c>
      <c r="K646" t="e">
        <f>VLOOKUP($E646,Table1[#All],3,FALSE)</f>
        <v>#N/A</v>
      </c>
    </row>
    <row r="647" spans="1:11" x14ac:dyDescent="0.25">
      <c r="A647" t="s">
        <v>1283</v>
      </c>
      <c r="B647">
        <v>99</v>
      </c>
      <c r="C647" t="s">
        <v>1331</v>
      </c>
      <c r="D647" t="s">
        <v>13</v>
      </c>
      <c r="E647" s="1">
        <v>44692</v>
      </c>
      <c r="F647">
        <v>195</v>
      </c>
      <c r="G647" t="s">
        <v>299</v>
      </c>
      <c r="H647" t="s">
        <v>51</v>
      </c>
      <c r="I647" t="s">
        <v>1332</v>
      </c>
      <c r="J647" t="str">
        <f>VLOOKUP($E647,Table1[#All],2,FALSE)</f>
        <v>5'11"</v>
      </c>
      <c r="K647">
        <f>VLOOKUP($E647,Table1[#All],3,FALSE)</f>
        <v>71</v>
      </c>
    </row>
    <row r="648" spans="1:11" x14ac:dyDescent="0.25">
      <c r="A648" t="s">
        <v>1283</v>
      </c>
      <c r="B648">
        <v>99</v>
      </c>
      <c r="C648" t="s">
        <v>1333</v>
      </c>
      <c r="D648" t="s">
        <v>13</v>
      </c>
      <c r="E648" s="1">
        <v>44692</v>
      </c>
      <c r="F648">
        <v>180</v>
      </c>
      <c r="G648" t="s">
        <v>649</v>
      </c>
      <c r="H648" t="s">
        <v>55</v>
      </c>
      <c r="I648" t="s">
        <v>1334</v>
      </c>
      <c r="J648" t="str">
        <f>VLOOKUP($E648,Table1[#All],2,FALSE)</f>
        <v>5'11"</v>
      </c>
      <c r="K648">
        <f>VLOOKUP($E648,Table1[#All],3,FALSE)</f>
        <v>71</v>
      </c>
    </row>
    <row r="649" spans="1:11" x14ac:dyDescent="0.25">
      <c r="A649" t="s">
        <v>1283</v>
      </c>
      <c r="B649">
        <v>99</v>
      </c>
      <c r="C649" t="s">
        <v>1335</v>
      </c>
      <c r="D649" t="s">
        <v>18</v>
      </c>
      <c r="E649" s="1">
        <v>44713</v>
      </c>
      <c r="F649">
        <v>200</v>
      </c>
      <c r="G649" t="s">
        <v>441</v>
      </c>
      <c r="H649" t="s">
        <v>44</v>
      </c>
      <c r="I649" t="s">
        <v>350</v>
      </c>
      <c r="J649" t="str">
        <f>VLOOKUP($E649,Table1[#All],2,FALSE)</f>
        <v>6'1"</v>
      </c>
      <c r="K649">
        <f>VLOOKUP($E649,Table1[#All],3,FALSE)</f>
        <v>73</v>
      </c>
    </row>
    <row r="650" spans="1:11" x14ac:dyDescent="0.25">
      <c r="A650" t="s">
        <v>1283</v>
      </c>
      <c r="B650">
        <v>99</v>
      </c>
      <c r="C650" t="s">
        <v>1336</v>
      </c>
      <c r="D650" t="s">
        <v>13</v>
      </c>
      <c r="E650" s="2">
        <v>36678</v>
      </c>
      <c r="F650">
        <v>195</v>
      </c>
      <c r="G650" t="s">
        <v>341</v>
      </c>
      <c r="H650" t="s">
        <v>55</v>
      </c>
      <c r="I650" t="s">
        <v>1337</v>
      </c>
      <c r="J650" t="str">
        <f>VLOOKUP($E650,Table1[#All],2,FALSE)</f>
        <v>6'0"</v>
      </c>
      <c r="K650">
        <f>VLOOKUP($E650,Table1[#All],3,FALSE)</f>
        <v>72</v>
      </c>
    </row>
    <row r="651" spans="1:11" x14ac:dyDescent="0.25">
      <c r="A651" t="s">
        <v>1283</v>
      </c>
      <c r="B651">
        <v>99</v>
      </c>
      <c r="C651" t="s">
        <v>1338</v>
      </c>
      <c r="D651" t="s">
        <v>13</v>
      </c>
      <c r="E651" s="2">
        <v>36678</v>
      </c>
      <c r="F651">
        <v>195</v>
      </c>
      <c r="G651" t="s">
        <v>547</v>
      </c>
      <c r="H651" t="s">
        <v>51</v>
      </c>
      <c r="I651" t="s">
        <v>996</v>
      </c>
      <c r="J651" t="str">
        <f>VLOOKUP($E651,Table1[#All],2,FALSE)</f>
        <v>6'0"</v>
      </c>
      <c r="K651">
        <f>VLOOKUP($E651,Table1[#All],3,FALSE)</f>
        <v>72</v>
      </c>
    </row>
    <row r="652" spans="1:11" x14ac:dyDescent="0.25">
      <c r="A652" t="s">
        <v>1283</v>
      </c>
      <c r="B652" t="s">
        <v>84</v>
      </c>
      <c r="J652" t="e">
        <f>VLOOKUP($E652,Table1[#All],2,FALSE)</f>
        <v>#N/A</v>
      </c>
      <c r="K652" t="e">
        <f>VLOOKUP($E652,Table1[#All],3,FALSE)</f>
        <v>#N/A</v>
      </c>
    </row>
    <row r="653" spans="1:11" x14ac:dyDescent="0.25">
      <c r="A653" t="s">
        <v>1283</v>
      </c>
      <c r="B653" t="s">
        <v>4</v>
      </c>
      <c r="C653" t="s">
        <v>5</v>
      </c>
      <c r="D653" t="s">
        <v>6</v>
      </c>
      <c r="E653" t="s">
        <v>7</v>
      </c>
      <c r="F653" t="s">
        <v>8</v>
      </c>
      <c r="G653" t="s">
        <v>9</v>
      </c>
      <c r="H653" t="s">
        <v>10</v>
      </c>
      <c r="I653" t="s">
        <v>11</v>
      </c>
      <c r="J653" t="e">
        <f>VLOOKUP($E653,Table1[#All],2,FALSE)</f>
        <v>#N/A</v>
      </c>
      <c r="K653" t="e">
        <f>VLOOKUP($E653,Table1[#All],3,FALSE)</f>
        <v>#N/A</v>
      </c>
    </row>
    <row r="654" spans="1:11" x14ac:dyDescent="0.25">
      <c r="A654" t="s">
        <v>1283</v>
      </c>
      <c r="B654">
        <v>99</v>
      </c>
      <c r="C654" t="s">
        <v>1339</v>
      </c>
      <c r="D654" t="s">
        <v>13</v>
      </c>
      <c r="E654" s="1">
        <v>44692</v>
      </c>
      <c r="F654">
        <v>185</v>
      </c>
      <c r="G654" t="s">
        <v>1285</v>
      </c>
      <c r="H654" t="s">
        <v>44</v>
      </c>
      <c r="I654" t="s">
        <v>1340</v>
      </c>
      <c r="J654" t="str">
        <f>VLOOKUP($E654,Table1[#All],2,FALSE)</f>
        <v>5'11"</v>
      </c>
      <c r="K654">
        <f>VLOOKUP($E654,Table1[#All],3,FALSE)</f>
        <v>71</v>
      </c>
    </row>
    <row r="655" spans="1:11" x14ac:dyDescent="0.25">
      <c r="A655" t="s">
        <v>1283</v>
      </c>
      <c r="B655">
        <v>99</v>
      </c>
      <c r="C655" t="s">
        <v>1341</v>
      </c>
      <c r="D655" t="s">
        <v>13</v>
      </c>
      <c r="E655" s="1">
        <v>44689</v>
      </c>
      <c r="F655">
        <v>180</v>
      </c>
      <c r="G655" t="s">
        <v>1293</v>
      </c>
      <c r="H655" t="s">
        <v>28</v>
      </c>
      <c r="I655" t="s">
        <v>1342</v>
      </c>
      <c r="J655" t="str">
        <f>VLOOKUP($E655,Table1[#All],2,FALSE)</f>
        <v>5'8"</v>
      </c>
      <c r="K655">
        <f>VLOOKUP($E655,Table1[#All],3,FALSE)</f>
        <v>68</v>
      </c>
    </row>
    <row r="656" spans="1:11" x14ac:dyDescent="0.25">
      <c r="A656" t="s">
        <v>1283</v>
      </c>
      <c r="B656">
        <v>99</v>
      </c>
      <c r="C656" t="s">
        <v>1343</v>
      </c>
      <c r="D656" t="s">
        <v>18</v>
      </c>
      <c r="E656" s="1">
        <v>44716</v>
      </c>
      <c r="F656">
        <v>235</v>
      </c>
      <c r="G656" t="s">
        <v>1285</v>
      </c>
      <c r="H656" t="s">
        <v>32</v>
      </c>
      <c r="I656" t="s">
        <v>1344</v>
      </c>
      <c r="J656" t="str">
        <f>VLOOKUP($E656,Table1[#All],2,FALSE)</f>
        <v>6'4"</v>
      </c>
      <c r="K656">
        <f>VLOOKUP($E656,Table1[#All],3,FALSE)</f>
        <v>76</v>
      </c>
    </row>
    <row r="657" spans="1:11" x14ac:dyDescent="0.25">
      <c r="A657" t="s">
        <v>1283</v>
      </c>
      <c r="B657">
        <v>99</v>
      </c>
      <c r="C657" t="s">
        <v>1345</v>
      </c>
      <c r="D657" t="s">
        <v>18</v>
      </c>
      <c r="E657" s="1">
        <v>44692</v>
      </c>
      <c r="F657">
        <v>170</v>
      </c>
      <c r="G657" t="s">
        <v>341</v>
      </c>
      <c r="H657" t="s">
        <v>15</v>
      </c>
      <c r="I657" t="s">
        <v>1346</v>
      </c>
      <c r="J657" t="str">
        <f>VLOOKUP($E657,Table1[#All],2,FALSE)</f>
        <v>5'11"</v>
      </c>
      <c r="K657">
        <f>VLOOKUP($E657,Table1[#All],3,FALSE)</f>
        <v>71</v>
      </c>
    </row>
    <row r="658" spans="1:11" x14ac:dyDescent="0.25">
      <c r="A658" t="s">
        <v>1283</v>
      </c>
      <c r="B658">
        <v>99</v>
      </c>
      <c r="C658" t="s">
        <v>1347</v>
      </c>
      <c r="D658" t="s">
        <v>35</v>
      </c>
      <c r="E658" s="2">
        <v>36678</v>
      </c>
      <c r="F658">
        <v>185</v>
      </c>
      <c r="G658" t="s">
        <v>1285</v>
      </c>
      <c r="H658" t="s">
        <v>44</v>
      </c>
      <c r="I658" t="s">
        <v>1028</v>
      </c>
      <c r="J658" t="str">
        <f>VLOOKUP($E658,Table1[#All],2,FALSE)</f>
        <v>6'0"</v>
      </c>
      <c r="K658">
        <f>VLOOKUP($E658,Table1[#All],3,FALSE)</f>
        <v>72</v>
      </c>
    </row>
    <row r="659" spans="1:11" x14ac:dyDescent="0.25">
      <c r="A659" t="s">
        <v>1283</v>
      </c>
      <c r="B659">
        <v>99</v>
      </c>
      <c r="C659" t="s">
        <v>1348</v>
      </c>
      <c r="D659" t="s">
        <v>13</v>
      </c>
      <c r="E659" s="1">
        <v>44717</v>
      </c>
      <c r="F659">
        <v>205</v>
      </c>
      <c r="G659" t="s">
        <v>341</v>
      </c>
      <c r="H659" t="s">
        <v>55</v>
      </c>
      <c r="I659" t="s">
        <v>1349</v>
      </c>
      <c r="J659" t="str">
        <f>VLOOKUP($E659,Table1[#All],2,FALSE)</f>
        <v>6'5"</v>
      </c>
      <c r="K659">
        <f>VLOOKUP($E659,Table1[#All],3,FALSE)</f>
        <v>77</v>
      </c>
    </row>
    <row r="660" spans="1:11" x14ac:dyDescent="0.25">
      <c r="A660" t="s">
        <v>1283</v>
      </c>
      <c r="B660">
        <v>99</v>
      </c>
      <c r="C660" t="s">
        <v>1350</v>
      </c>
      <c r="D660" t="s">
        <v>13</v>
      </c>
      <c r="E660" s="1">
        <v>44715</v>
      </c>
      <c r="F660">
        <v>225</v>
      </c>
      <c r="G660" t="s">
        <v>1351</v>
      </c>
      <c r="H660" t="s">
        <v>44</v>
      </c>
      <c r="I660" t="s">
        <v>1352</v>
      </c>
      <c r="J660" t="str">
        <f>VLOOKUP($E660,Table1[#All],2,FALSE)</f>
        <v>6'3"</v>
      </c>
      <c r="K660">
        <f>VLOOKUP($E660,Table1[#All],3,FALSE)</f>
        <v>75</v>
      </c>
    </row>
    <row r="661" spans="1:11" x14ac:dyDescent="0.25">
      <c r="A661" t="s">
        <v>1283</v>
      </c>
      <c r="B661">
        <v>99</v>
      </c>
      <c r="C661" t="s">
        <v>1353</v>
      </c>
      <c r="D661" t="s">
        <v>18</v>
      </c>
      <c r="E661" s="1">
        <v>44690</v>
      </c>
      <c r="F661">
        <v>190</v>
      </c>
      <c r="G661" t="s">
        <v>242</v>
      </c>
      <c r="H661" t="s">
        <v>28</v>
      </c>
      <c r="I661" t="s">
        <v>1070</v>
      </c>
      <c r="J661" t="str">
        <f>VLOOKUP($E661,Table1[#All],2,FALSE)</f>
        <v>5'9"</v>
      </c>
      <c r="K661">
        <f>VLOOKUP($E661,Table1[#All],3,FALSE)</f>
        <v>69</v>
      </c>
    </row>
    <row r="662" spans="1:11" x14ac:dyDescent="0.25">
      <c r="A662" t="s">
        <v>1283</v>
      </c>
      <c r="B662">
        <v>99</v>
      </c>
      <c r="C662" t="s">
        <v>1354</v>
      </c>
      <c r="D662" t="s">
        <v>13</v>
      </c>
      <c r="E662" s="1">
        <v>44691</v>
      </c>
      <c r="F662">
        <v>182</v>
      </c>
      <c r="G662" t="s">
        <v>505</v>
      </c>
      <c r="H662" t="s">
        <v>51</v>
      </c>
      <c r="I662" t="s">
        <v>1355</v>
      </c>
      <c r="J662" t="str">
        <f>VLOOKUP($E662,Table1[#All],2,FALSE)</f>
        <v>5'10"</v>
      </c>
      <c r="K662">
        <f>VLOOKUP($E662,Table1[#All],3,FALSE)</f>
        <v>70</v>
      </c>
    </row>
    <row r="663" spans="1:11" x14ac:dyDescent="0.25">
      <c r="A663" t="s">
        <v>1283</v>
      </c>
      <c r="B663">
        <v>99</v>
      </c>
      <c r="C663" t="s">
        <v>1356</v>
      </c>
      <c r="D663" t="s">
        <v>13</v>
      </c>
      <c r="E663" s="1">
        <v>44716</v>
      </c>
      <c r="F663">
        <v>240</v>
      </c>
      <c r="G663" t="s">
        <v>357</v>
      </c>
      <c r="H663" t="s">
        <v>44</v>
      </c>
      <c r="I663" t="s">
        <v>1357</v>
      </c>
      <c r="J663" t="str">
        <f>VLOOKUP($E663,Table1[#All],2,FALSE)</f>
        <v>6'4"</v>
      </c>
      <c r="K663">
        <f>VLOOKUP($E663,Table1[#All],3,FALSE)</f>
        <v>76</v>
      </c>
    </row>
    <row r="664" spans="1:11" x14ac:dyDescent="0.25">
      <c r="A664" t="s">
        <v>1358</v>
      </c>
      <c r="B664" t="s">
        <v>3</v>
      </c>
      <c r="J664" t="e">
        <f>VLOOKUP($E664,Table1[#All],2,FALSE)</f>
        <v>#N/A</v>
      </c>
      <c r="K664" t="e">
        <f>VLOOKUP($E664,Table1[#All],3,FALSE)</f>
        <v>#N/A</v>
      </c>
    </row>
    <row r="665" spans="1:11" x14ac:dyDescent="0.25">
      <c r="A665" t="s">
        <v>1358</v>
      </c>
      <c r="B665" t="s">
        <v>4</v>
      </c>
      <c r="C665" t="s">
        <v>5</v>
      </c>
      <c r="D665" t="s">
        <v>6</v>
      </c>
      <c r="E665" t="s">
        <v>7</v>
      </c>
      <c r="F665" t="s">
        <v>8</v>
      </c>
      <c r="G665" t="s">
        <v>9</v>
      </c>
      <c r="H665" t="s">
        <v>10</v>
      </c>
      <c r="I665" t="s">
        <v>11</v>
      </c>
      <c r="J665" t="e">
        <f>VLOOKUP($E665,Table1[#All],2,FALSE)</f>
        <v>#N/A</v>
      </c>
      <c r="K665" t="e">
        <f>VLOOKUP($E665,Table1[#All],3,FALSE)</f>
        <v>#N/A</v>
      </c>
    </row>
    <row r="666" spans="1:11" x14ac:dyDescent="0.25">
      <c r="A666" t="s">
        <v>1358</v>
      </c>
      <c r="B666">
        <v>99</v>
      </c>
      <c r="C666" t="s">
        <v>1359</v>
      </c>
      <c r="D666" t="s">
        <v>13</v>
      </c>
      <c r="E666" s="1">
        <v>44715</v>
      </c>
      <c r="F666">
        <v>230</v>
      </c>
      <c r="G666" t="s">
        <v>1360</v>
      </c>
      <c r="H666" t="s">
        <v>32</v>
      </c>
      <c r="I666" t="s">
        <v>180</v>
      </c>
      <c r="J666" t="str">
        <f>VLOOKUP($E666,Table1[#All],2,FALSE)</f>
        <v>6'3"</v>
      </c>
      <c r="K666">
        <f>VLOOKUP($E666,Table1[#All],3,FALSE)</f>
        <v>75</v>
      </c>
    </row>
    <row r="667" spans="1:11" x14ac:dyDescent="0.25">
      <c r="A667" t="s">
        <v>1358</v>
      </c>
      <c r="B667">
        <v>99</v>
      </c>
      <c r="C667" t="s">
        <v>1361</v>
      </c>
      <c r="D667" t="s">
        <v>39</v>
      </c>
      <c r="E667" s="2">
        <v>36678</v>
      </c>
      <c r="F667">
        <v>195</v>
      </c>
      <c r="G667" t="s">
        <v>700</v>
      </c>
      <c r="H667" t="s">
        <v>44</v>
      </c>
      <c r="I667" t="s">
        <v>1362</v>
      </c>
      <c r="J667" t="str">
        <f>VLOOKUP($E667,Table1[#All],2,FALSE)</f>
        <v>6'0"</v>
      </c>
      <c r="K667">
        <f>VLOOKUP($E667,Table1[#All],3,FALSE)</f>
        <v>72</v>
      </c>
    </row>
    <row r="668" spans="1:11" x14ac:dyDescent="0.25">
      <c r="A668" t="s">
        <v>1358</v>
      </c>
      <c r="B668">
        <v>99</v>
      </c>
      <c r="C668" t="s">
        <v>1363</v>
      </c>
      <c r="D668" t="s">
        <v>13</v>
      </c>
      <c r="E668" s="1">
        <v>44720</v>
      </c>
      <c r="F668">
        <v>255</v>
      </c>
      <c r="G668" t="s">
        <v>700</v>
      </c>
      <c r="H668" t="s">
        <v>15</v>
      </c>
      <c r="I668" t="s">
        <v>1364</v>
      </c>
      <c r="J668" t="str">
        <f>VLOOKUP($E668,Table1[#All],2,FALSE)</f>
        <v>6'8"</v>
      </c>
      <c r="K668">
        <f>VLOOKUP($E668,Table1[#All],3,FALSE)</f>
        <v>80</v>
      </c>
    </row>
    <row r="669" spans="1:11" x14ac:dyDescent="0.25">
      <c r="A669" t="s">
        <v>1358</v>
      </c>
      <c r="B669">
        <v>99</v>
      </c>
      <c r="C669" t="s">
        <v>1365</v>
      </c>
      <c r="D669" t="s">
        <v>13</v>
      </c>
      <c r="E669" s="1">
        <v>44715</v>
      </c>
      <c r="F669">
        <v>220</v>
      </c>
      <c r="G669" t="s">
        <v>995</v>
      </c>
      <c r="H669" t="s">
        <v>20</v>
      </c>
      <c r="I669" t="s">
        <v>1366</v>
      </c>
      <c r="J669" t="str">
        <f>VLOOKUP($E669,Table1[#All],2,FALSE)</f>
        <v>6'3"</v>
      </c>
      <c r="K669">
        <f>VLOOKUP($E669,Table1[#All],3,FALSE)</f>
        <v>75</v>
      </c>
    </row>
    <row r="670" spans="1:11" x14ac:dyDescent="0.25">
      <c r="A670" t="s">
        <v>1358</v>
      </c>
      <c r="B670">
        <v>99</v>
      </c>
      <c r="C670" t="s">
        <v>1367</v>
      </c>
      <c r="D670" t="s">
        <v>13</v>
      </c>
      <c r="E670" s="1">
        <v>44714</v>
      </c>
      <c r="F670">
        <v>205</v>
      </c>
      <c r="G670" t="s">
        <v>1360</v>
      </c>
      <c r="H670" t="s">
        <v>20</v>
      </c>
      <c r="I670" t="s">
        <v>1368</v>
      </c>
      <c r="J670" t="str">
        <f>VLOOKUP($E670,Table1[#All],2,FALSE)</f>
        <v>6'2"</v>
      </c>
      <c r="K670">
        <f>VLOOKUP($E670,Table1[#All],3,FALSE)</f>
        <v>74</v>
      </c>
    </row>
    <row r="671" spans="1:11" x14ac:dyDescent="0.25">
      <c r="A671" t="s">
        <v>1358</v>
      </c>
      <c r="B671">
        <v>99</v>
      </c>
      <c r="C671" t="s">
        <v>1369</v>
      </c>
      <c r="D671" t="s">
        <v>39</v>
      </c>
      <c r="E671" s="1">
        <v>44713</v>
      </c>
      <c r="F671">
        <v>185</v>
      </c>
      <c r="G671" t="s">
        <v>231</v>
      </c>
      <c r="H671" t="s">
        <v>28</v>
      </c>
      <c r="I671" t="s">
        <v>1370</v>
      </c>
      <c r="J671" t="str">
        <f>VLOOKUP($E671,Table1[#All],2,FALSE)</f>
        <v>6'1"</v>
      </c>
      <c r="K671">
        <f>VLOOKUP($E671,Table1[#All],3,FALSE)</f>
        <v>73</v>
      </c>
    </row>
    <row r="672" spans="1:11" x14ac:dyDescent="0.25">
      <c r="A672" t="s">
        <v>1358</v>
      </c>
      <c r="B672">
        <v>99</v>
      </c>
      <c r="C672" t="s">
        <v>1371</v>
      </c>
      <c r="D672" t="s">
        <v>13</v>
      </c>
      <c r="E672" s="1">
        <v>44714</v>
      </c>
      <c r="F672">
        <v>185</v>
      </c>
      <c r="G672" t="s">
        <v>1191</v>
      </c>
      <c r="H672" t="s">
        <v>44</v>
      </c>
      <c r="I672" t="s">
        <v>1372</v>
      </c>
      <c r="J672" t="str">
        <f>VLOOKUP($E672,Table1[#All],2,FALSE)</f>
        <v>6'2"</v>
      </c>
      <c r="K672">
        <f>VLOOKUP($E672,Table1[#All],3,FALSE)</f>
        <v>74</v>
      </c>
    </row>
    <row r="673" spans="1:11" x14ac:dyDescent="0.25">
      <c r="A673" t="s">
        <v>1358</v>
      </c>
      <c r="B673">
        <v>99</v>
      </c>
      <c r="C673" t="s">
        <v>1373</v>
      </c>
      <c r="D673" t="s">
        <v>13</v>
      </c>
      <c r="E673" s="1">
        <v>44716</v>
      </c>
      <c r="F673">
        <v>220</v>
      </c>
      <c r="G673" t="s">
        <v>1360</v>
      </c>
      <c r="H673" t="s">
        <v>15</v>
      </c>
      <c r="I673" t="s">
        <v>1374</v>
      </c>
      <c r="J673" t="str">
        <f>VLOOKUP($E673,Table1[#All],2,FALSE)</f>
        <v>6'4"</v>
      </c>
      <c r="K673">
        <f>VLOOKUP($E673,Table1[#All],3,FALSE)</f>
        <v>76</v>
      </c>
    </row>
    <row r="674" spans="1:11" x14ac:dyDescent="0.25">
      <c r="A674" t="s">
        <v>1358</v>
      </c>
      <c r="B674">
        <v>99</v>
      </c>
      <c r="C674" t="s">
        <v>1375</v>
      </c>
      <c r="D674" t="s">
        <v>13</v>
      </c>
      <c r="E674" s="2">
        <v>36678</v>
      </c>
      <c r="F674">
        <v>195</v>
      </c>
      <c r="G674" t="s">
        <v>1376</v>
      </c>
      <c r="H674" t="s">
        <v>28</v>
      </c>
      <c r="I674" t="s">
        <v>1377</v>
      </c>
      <c r="J674" t="str">
        <f>VLOOKUP($E674,Table1[#All],2,FALSE)</f>
        <v>6'0"</v>
      </c>
      <c r="K674">
        <f>VLOOKUP($E674,Table1[#All],3,FALSE)</f>
        <v>72</v>
      </c>
    </row>
    <row r="675" spans="1:11" x14ac:dyDescent="0.25">
      <c r="A675" t="s">
        <v>1358</v>
      </c>
      <c r="B675">
        <v>99</v>
      </c>
      <c r="C675" t="s">
        <v>1378</v>
      </c>
      <c r="D675" t="s">
        <v>13</v>
      </c>
      <c r="E675" s="1">
        <v>44718</v>
      </c>
      <c r="F675">
        <v>240</v>
      </c>
      <c r="G675" t="s">
        <v>14</v>
      </c>
      <c r="H675" t="s">
        <v>28</v>
      </c>
      <c r="I675" t="s">
        <v>1379</v>
      </c>
      <c r="J675" t="str">
        <f>VLOOKUP($E675,Table1[#All],2,FALSE)</f>
        <v>6'6"</v>
      </c>
      <c r="K675">
        <f>VLOOKUP($E675,Table1[#All],3,FALSE)</f>
        <v>78</v>
      </c>
    </row>
    <row r="676" spans="1:11" x14ac:dyDescent="0.25">
      <c r="A676" t="s">
        <v>1358</v>
      </c>
      <c r="B676">
        <v>99</v>
      </c>
      <c r="C676" t="s">
        <v>1380</v>
      </c>
      <c r="D676" t="s">
        <v>13</v>
      </c>
      <c r="E676" s="1">
        <v>44715</v>
      </c>
      <c r="F676">
        <v>210</v>
      </c>
      <c r="G676" t="s">
        <v>1381</v>
      </c>
      <c r="H676" t="s">
        <v>15</v>
      </c>
      <c r="I676" t="s">
        <v>1382</v>
      </c>
      <c r="J676" t="str">
        <f>VLOOKUP($E676,Table1[#All],2,FALSE)</f>
        <v>6'3"</v>
      </c>
      <c r="K676">
        <f>VLOOKUP($E676,Table1[#All],3,FALSE)</f>
        <v>75</v>
      </c>
    </row>
    <row r="677" spans="1:11" x14ac:dyDescent="0.25">
      <c r="A677" t="s">
        <v>1358</v>
      </c>
      <c r="B677">
        <v>99</v>
      </c>
      <c r="C677" t="s">
        <v>1383</v>
      </c>
      <c r="D677" t="s">
        <v>13</v>
      </c>
      <c r="E677" s="2">
        <v>36678</v>
      </c>
      <c r="F677">
        <v>205</v>
      </c>
      <c r="G677" t="s">
        <v>90</v>
      </c>
      <c r="H677" t="s">
        <v>44</v>
      </c>
      <c r="I677" t="s">
        <v>1384</v>
      </c>
      <c r="J677" t="str">
        <f>VLOOKUP($E677,Table1[#All],2,FALSE)</f>
        <v>6'0"</v>
      </c>
      <c r="K677">
        <f>VLOOKUP($E677,Table1[#All],3,FALSE)</f>
        <v>72</v>
      </c>
    </row>
    <row r="678" spans="1:11" x14ac:dyDescent="0.25">
      <c r="A678" t="s">
        <v>1358</v>
      </c>
      <c r="B678">
        <v>99</v>
      </c>
      <c r="C678" t="s">
        <v>1385</v>
      </c>
      <c r="D678" t="s">
        <v>13</v>
      </c>
      <c r="E678" s="2">
        <v>36678</v>
      </c>
      <c r="F678">
        <v>185</v>
      </c>
      <c r="G678" t="s">
        <v>1386</v>
      </c>
      <c r="H678" t="s">
        <v>15</v>
      </c>
      <c r="I678" t="s">
        <v>539</v>
      </c>
      <c r="J678" t="str">
        <f>VLOOKUP($E678,Table1[#All],2,FALSE)</f>
        <v>6'0"</v>
      </c>
      <c r="K678">
        <f>VLOOKUP($E678,Table1[#All],3,FALSE)</f>
        <v>72</v>
      </c>
    </row>
    <row r="679" spans="1:11" x14ac:dyDescent="0.25">
      <c r="A679" t="s">
        <v>1358</v>
      </c>
      <c r="B679">
        <v>99</v>
      </c>
      <c r="C679" t="s">
        <v>1387</v>
      </c>
      <c r="D679" t="s">
        <v>18</v>
      </c>
      <c r="E679" s="1">
        <v>44716</v>
      </c>
      <c r="F679">
        <v>190</v>
      </c>
      <c r="G679" t="s">
        <v>1388</v>
      </c>
      <c r="H679" t="s">
        <v>44</v>
      </c>
      <c r="I679" t="s">
        <v>1389</v>
      </c>
      <c r="J679" t="str">
        <f>VLOOKUP($E679,Table1[#All],2,FALSE)</f>
        <v>6'4"</v>
      </c>
      <c r="K679">
        <f>VLOOKUP($E679,Table1[#All],3,FALSE)</f>
        <v>76</v>
      </c>
    </row>
    <row r="680" spans="1:11" x14ac:dyDescent="0.25">
      <c r="A680" t="s">
        <v>1358</v>
      </c>
      <c r="B680">
        <v>99</v>
      </c>
      <c r="C680" t="s">
        <v>1390</v>
      </c>
      <c r="D680" t="s">
        <v>39</v>
      </c>
      <c r="E680" s="2">
        <v>36678</v>
      </c>
      <c r="F680">
        <v>185</v>
      </c>
      <c r="G680" t="s">
        <v>603</v>
      </c>
      <c r="H680" t="s">
        <v>51</v>
      </c>
      <c r="I680" t="s">
        <v>1391</v>
      </c>
      <c r="J680" t="str">
        <f>VLOOKUP($E680,Table1[#All],2,FALSE)</f>
        <v>6'0"</v>
      </c>
      <c r="K680">
        <f>VLOOKUP($E680,Table1[#All],3,FALSE)</f>
        <v>72</v>
      </c>
    </row>
    <row r="681" spans="1:11" x14ac:dyDescent="0.25">
      <c r="A681" t="s">
        <v>1358</v>
      </c>
      <c r="B681">
        <v>99</v>
      </c>
      <c r="C681" t="s">
        <v>1392</v>
      </c>
      <c r="D681" t="s">
        <v>39</v>
      </c>
      <c r="E681" s="1">
        <v>44713</v>
      </c>
      <c r="F681">
        <v>200</v>
      </c>
      <c r="G681" t="s">
        <v>700</v>
      </c>
      <c r="H681" t="s">
        <v>15</v>
      </c>
      <c r="I681" t="s">
        <v>1393</v>
      </c>
      <c r="J681" t="str">
        <f>VLOOKUP($E681,Table1[#All],2,FALSE)</f>
        <v>6'1"</v>
      </c>
      <c r="K681">
        <f>VLOOKUP($E681,Table1[#All],3,FALSE)</f>
        <v>73</v>
      </c>
    </row>
    <row r="682" spans="1:11" x14ac:dyDescent="0.25">
      <c r="A682" t="s">
        <v>1358</v>
      </c>
      <c r="B682">
        <v>99</v>
      </c>
      <c r="C682" t="s">
        <v>1394</v>
      </c>
      <c r="D682" t="s">
        <v>13</v>
      </c>
      <c r="E682" s="2">
        <v>36678</v>
      </c>
      <c r="F682">
        <v>215</v>
      </c>
      <c r="G682" t="s">
        <v>603</v>
      </c>
      <c r="H682" t="s">
        <v>28</v>
      </c>
      <c r="I682" t="s">
        <v>1395</v>
      </c>
      <c r="J682" t="str">
        <f>VLOOKUP($E682,Table1[#All],2,FALSE)</f>
        <v>6'0"</v>
      </c>
      <c r="K682">
        <f>VLOOKUP($E682,Table1[#All],3,FALSE)</f>
        <v>72</v>
      </c>
    </row>
    <row r="683" spans="1:11" x14ac:dyDescent="0.25">
      <c r="A683" t="s">
        <v>1358</v>
      </c>
      <c r="B683">
        <v>99</v>
      </c>
      <c r="C683" t="s">
        <v>1396</v>
      </c>
      <c r="D683" t="s">
        <v>18</v>
      </c>
      <c r="E683" s="1">
        <v>44713</v>
      </c>
      <c r="F683">
        <v>215</v>
      </c>
      <c r="G683" t="s">
        <v>1360</v>
      </c>
      <c r="H683" t="s">
        <v>32</v>
      </c>
      <c r="I683" t="s">
        <v>1397</v>
      </c>
      <c r="J683" t="str">
        <f>VLOOKUP($E683,Table1[#All],2,FALSE)</f>
        <v>6'1"</v>
      </c>
      <c r="K683">
        <f>VLOOKUP($E683,Table1[#All],3,FALSE)</f>
        <v>73</v>
      </c>
    </row>
    <row r="684" spans="1:11" x14ac:dyDescent="0.25">
      <c r="A684" t="s">
        <v>1358</v>
      </c>
      <c r="B684">
        <v>99</v>
      </c>
      <c r="C684" t="s">
        <v>1398</v>
      </c>
      <c r="D684" t="s">
        <v>13</v>
      </c>
      <c r="E684" s="1">
        <v>44715</v>
      </c>
      <c r="F684">
        <v>175</v>
      </c>
      <c r="G684" t="s">
        <v>1399</v>
      </c>
      <c r="H684" t="s">
        <v>44</v>
      </c>
      <c r="I684" t="s">
        <v>1400</v>
      </c>
      <c r="J684" t="str">
        <f>VLOOKUP($E684,Table1[#All],2,FALSE)</f>
        <v>6'3"</v>
      </c>
      <c r="K684">
        <f>VLOOKUP($E684,Table1[#All],3,FALSE)</f>
        <v>75</v>
      </c>
    </row>
    <row r="685" spans="1:11" x14ac:dyDescent="0.25">
      <c r="A685" t="s">
        <v>1358</v>
      </c>
      <c r="B685" t="s">
        <v>73</v>
      </c>
      <c r="J685" t="e">
        <f>VLOOKUP($E685,Table1[#All],2,FALSE)</f>
        <v>#N/A</v>
      </c>
      <c r="K685" t="e">
        <f>VLOOKUP($E685,Table1[#All],3,FALSE)</f>
        <v>#N/A</v>
      </c>
    </row>
    <row r="686" spans="1:11" x14ac:dyDescent="0.25">
      <c r="A686" t="s">
        <v>1358</v>
      </c>
      <c r="B686" t="s">
        <v>4</v>
      </c>
      <c r="C686" t="s">
        <v>5</v>
      </c>
      <c r="D686" t="s">
        <v>6</v>
      </c>
      <c r="E686" t="s">
        <v>7</v>
      </c>
      <c r="F686" t="s">
        <v>8</v>
      </c>
      <c r="G686" t="s">
        <v>9</v>
      </c>
      <c r="H686" t="s">
        <v>10</v>
      </c>
      <c r="I686" t="s">
        <v>11</v>
      </c>
      <c r="J686" t="e">
        <f>VLOOKUP($E686,Table1[#All],2,FALSE)</f>
        <v>#N/A</v>
      </c>
      <c r="K686" t="e">
        <f>VLOOKUP($E686,Table1[#All],3,FALSE)</f>
        <v>#N/A</v>
      </c>
    </row>
    <row r="687" spans="1:11" x14ac:dyDescent="0.25">
      <c r="A687" t="s">
        <v>1358</v>
      </c>
      <c r="B687">
        <v>99</v>
      </c>
      <c r="C687" t="s">
        <v>1401</v>
      </c>
      <c r="D687" t="s">
        <v>13</v>
      </c>
      <c r="E687" s="1">
        <v>44692</v>
      </c>
      <c r="F687">
        <v>170</v>
      </c>
      <c r="G687" t="s">
        <v>217</v>
      </c>
      <c r="H687" t="s">
        <v>28</v>
      </c>
      <c r="I687" t="s">
        <v>1402</v>
      </c>
      <c r="J687" t="str">
        <f>VLOOKUP($E687,Table1[#All],2,FALSE)</f>
        <v>5'11"</v>
      </c>
      <c r="K687">
        <f>VLOOKUP($E687,Table1[#All],3,FALSE)</f>
        <v>71</v>
      </c>
    </row>
    <row r="688" spans="1:11" x14ac:dyDescent="0.25">
      <c r="A688" t="s">
        <v>1358</v>
      </c>
      <c r="B688">
        <v>99</v>
      </c>
      <c r="C688" t="s">
        <v>1403</v>
      </c>
      <c r="D688" t="s">
        <v>13</v>
      </c>
      <c r="E688" s="1">
        <v>44691</v>
      </c>
      <c r="F688">
        <v>195</v>
      </c>
      <c r="G688" t="s">
        <v>828</v>
      </c>
      <c r="H688" t="s">
        <v>15</v>
      </c>
      <c r="I688" t="s">
        <v>1404</v>
      </c>
      <c r="J688" t="str">
        <f>VLOOKUP($E688,Table1[#All],2,FALSE)</f>
        <v>5'10"</v>
      </c>
      <c r="K688">
        <f>VLOOKUP($E688,Table1[#All],3,FALSE)</f>
        <v>70</v>
      </c>
    </row>
    <row r="689" spans="1:11" x14ac:dyDescent="0.25">
      <c r="A689" t="s">
        <v>1358</v>
      </c>
      <c r="B689">
        <v>99</v>
      </c>
      <c r="C689" t="s">
        <v>1405</v>
      </c>
      <c r="D689" t="s">
        <v>13</v>
      </c>
      <c r="E689" s="1">
        <v>44691</v>
      </c>
      <c r="F689">
        <v>180</v>
      </c>
      <c r="G689" t="s">
        <v>1406</v>
      </c>
      <c r="H689" t="s">
        <v>28</v>
      </c>
      <c r="I689" t="s">
        <v>1407</v>
      </c>
      <c r="J689" t="str">
        <f>VLOOKUP($E689,Table1[#All],2,FALSE)</f>
        <v>5'10"</v>
      </c>
      <c r="K689">
        <f>VLOOKUP($E689,Table1[#All],3,FALSE)</f>
        <v>70</v>
      </c>
    </row>
    <row r="690" spans="1:11" x14ac:dyDescent="0.25">
      <c r="A690" t="s">
        <v>1358</v>
      </c>
      <c r="B690">
        <v>99</v>
      </c>
      <c r="C690" t="s">
        <v>1408</v>
      </c>
      <c r="D690" t="s">
        <v>35</v>
      </c>
      <c r="E690" s="1">
        <v>44691</v>
      </c>
      <c r="F690">
        <v>190</v>
      </c>
      <c r="G690" t="s">
        <v>995</v>
      </c>
      <c r="H690" t="s">
        <v>15</v>
      </c>
      <c r="I690" t="s">
        <v>1409</v>
      </c>
      <c r="J690" t="str">
        <f>VLOOKUP($E690,Table1[#All],2,FALSE)</f>
        <v>5'10"</v>
      </c>
      <c r="K690">
        <f>VLOOKUP($E690,Table1[#All],3,FALSE)</f>
        <v>70</v>
      </c>
    </row>
    <row r="691" spans="1:11" x14ac:dyDescent="0.25">
      <c r="A691" t="s">
        <v>1358</v>
      </c>
      <c r="B691">
        <v>99</v>
      </c>
      <c r="C691" t="s">
        <v>1410</v>
      </c>
      <c r="D691" t="s">
        <v>13</v>
      </c>
      <c r="E691" s="1">
        <v>44690</v>
      </c>
      <c r="F691">
        <v>180</v>
      </c>
      <c r="G691" t="s">
        <v>115</v>
      </c>
      <c r="H691" t="s">
        <v>15</v>
      </c>
      <c r="I691" t="s">
        <v>1411</v>
      </c>
      <c r="J691" t="str">
        <f>VLOOKUP($E691,Table1[#All],2,FALSE)</f>
        <v>5'9"</v>
      </c>
      <c r="K691">
        <f>VLOOKUP($E691,Table1[#All],3,FALSE)</f>
        <v>69</v>
      </c>
    </row>
    <row r="692" spans="1:11" x14ac:dyDescent="0.25">
      <c r="A692" t="s">
        <v>1358</v>
      </c>
      <c r="B692" t="s">
        <v>84</v>
      </c>
      <c r="J692" t="e">
        <f>VLOOKUP($E692,Table1[#All],2,FALSE)</f>
        <v>#N/A</v>
      </c>
      <c r="K692" t="e">
        <f>VLOOKUP($E692,Table1[#All],3,FALSE)</f>
        <v>#N/A</v>
      </c>
    </row>
    <row r="693" spans="1:11" x14ac:dyDescent="0.25">
      <c r="A693" t="s">
        <v>1358</v>
      </c>
      <c r="B693" t="s">
        <v>4</v>
      </c>
      <c r="C693" t="s">
        <v>5</v>
      </c>
      <c r="D693" t="s">
        <v>6</v>
      </c>
      <c r="E693" t="s">
        <v>7</v>
      </c>
      <c r="F693" t="s">
        <v>8</v>
      </c>
      <c r="G693" t="s">
        <v>9</v>
      </c>
      <c r="H693" t="s">
        <v>10</v>
      </c>
      <c r="I693" t="s">
        <v>11</v>
      </c>
      <c r="J693" t="e">
        <f>VLOOKUP($E693,Table1[#All],2,FALSE)</f>
        <v>#N/A</v>
      </c>
      <c r="K693" t="e">
        <f>VLOOKUP($E693,Table1[#All],3,FALSE)</f>
        <v>#N/A</v>
      </c>
    </row>
    <row r="694" spans="1:11" x14ac:dyDescent="0.25">
      <c r="A694" t="s">
        <v>1358</v>
      </c>
      <c r="B694">
        <v>99</v>
      </c>
      <c r="C694" t="s">
        <v>1412</v>
      </c>
      <c r="D694" t="s">
        <v>13</v>
      </c>
      <c r="E694" s="2">
        <v>36678</v>
      </c>
      <c r="F694">
        <v>175</v>
      </c>
      <c r="G694" t="s">
        <v>636</v>
      </c>
      <c r="H694" t="s">
        <v>55</v>
      </c>
      <c r="I694" t="s">
        <v>1413</v>
      </c>
      <c r="J694" t="str">
        <f>VLOOKUP($E694,Table1[#All],2,FALSE)</f>
        <v>6'0"</v>
      </c>
      <c r="K694">
        <f>VLOOKUP($E694,Table1[#All],3,FALSE)</f>
        <v>72</v>
      </c>
    </row>
    <row r="695" spans="1:11" x14ac:dyDescent="0.25">
      <c r="A695" t="s">
        <v>1358</v>
      </c>
      <c r="B695">
        <v>99</v>
      </c>
      <c r="C695" t="s">
        <v>1414</v>
      </c>
      <c r="D695" t="s">
        <v>13</v>
      </c>
      <c r="E695" s="2">
        <v>36678</v>
      </c>
      <c r="F695">
        <v>210</v>
      </c>
      <c r="G695" t="s">
        <v>995</v>
      </c>
      <c r="H695" t="s">
        <v>32</v>
      </c>
      <c r="I695" t="s">
        <v>1415</v>
      </c>
      <c r="J695" t="str">
        <f>VLOOKUP($E695,Table1[#All],2,FALSE)</f>
        <v>6'0"</v>
      </c>
      <c r="K695">
        <f>VLOOKUP($E695,Table1[#All],3,FALSE)</f>
        <v>72</v>
      </c>
    </row>
    <row r="696" spans="1:11" x14ac:dyDescent="0.25">
      <c r="A696" t="s">
        <v>1358</v>
      </c>
      <c r="B696">
        <v>99</v>
      </c>
      <c r="C696" t="s">
        <v>1416</v>
      </c>
      <c r="D696" t="s">
        <v>13</v>
      </c>
      <c r="E696" s="1">
        <v>44718</v>
      </c>
      <c r="F696">
        <v>215</v>
      </c>
      <c r="G696" t="s">
        <v>1417</v>
      </c>
      <c r="H696" t="s">
        <v>51</v>
      </c>
      <c r="I696" t="s">
        <v>1418</v>
      </c>
      <c r="J696" t="str">
        <f>VLOOKUP($E696,Table1[#All],2,FALSE)</f>
        <v>6'6"</v>
      </c>
      <c r="K696">
        <f>VLOOKUP($E696,Table1[#All],3,FALSE)</f>
        <v>78</v>
      </c>
    </row>
    <row r="697" spans="1:11" x14ac:dyDescent="0.25">
      <c r="A697" t="s">
        <v>1358</v>
      </c>
      <c r="B697">
        <v>99</v>
      </c>
      <c r="C697" t="s">
        <v>1419</v>
      </c>
      <c r="D697" t="s">
        <v>13</v>
      </c>
      <c r="E697" s="2">
        <v>36678</v>
      </c>
      <c r="F697">
        <v>180</v>
      </c>
      <c r="G697" t="s">
        <v>1420</v>
      </c>
      <c r="H697" t="s">
        <v>51</v>
      </c>
      <c r="I697" t="s">
        <v>1421</v>
      </c>
      <c r="J697" t="str">
        <f>VLOOKUP($E697,Table1[#All],2,FALSE)</f>
        <v>6'0"</v>
      </c>
      <c r="K697">
        <f>VLOOKUP($E697,Table1[#All],3,FALSE)</f>
        <v>72</v>
      </c>
    </row>
    <row r="698" spans="1:11" x14ac:dyDescent="0.25">
      <c r="A698" t="s">
        <v>1358</v>
      </c>
      <c r="B698">
        <v>99</v>
      </c>
      <c r="C698" t="s">
        <v>1422</v>
      </c>
      <c r="D698" t="s">
        <v>13</v>
      </c>
      <c r="E698" s="1">
        <v>44691</v>
      </c>
      <c r="F698">
        <v>175</v>
      </c>
      <c r="G698" t="s">
        <v>828</v>
      </c>
      <c r="H698" t="s">
        <v>28</v>
      </c>
      <c r="I698" t="s">
        <v>1423</v>
      </c>
      <c r="J698" t="str">
        <f>VLOOKUP($E698,Table1[#All],2,FALSE)</f>
        <v>5'10"</v>
      </c>
      <c r="K698">
        <f>VLOOKUP($E698,Table1[#All],3,FALSE)</f>
        <v>70</v>
      </c>
    </row>
    <row r="699" spans="1:11" x14ac:dyDescent="0.25">
      <c r="A699" t="s">
        <v>1358</v>
      </c>
      <c r="B699">
        <v>99</v>
      </c>
      <c r="C699" t="s">
        <v>1424</v>
      </c>
      <c r="D699" t="s">
        <v>13</v>
      </c>
      <c r="E699" s="1">
        <v>44713</v>
      </c>
      <c r="F699">
        <v>195</v>
      </c>
      <c r="G699" t="s">
        <v>1425</v>
      </c>
      <c r="H699" t="s">
        <v>32</v>
      </c>
      <c r="I699" t="s">
        <v>1426</v>
      </c>
      <c r="J699" t="str">
        <f>VLOOKUP($E699,Table1[#All],2,FALSE)</f>
        <v>6'1"</v>
      </c>
      <c r="K699">
        <f>VLOOKUP($E699,Table1[#All],3,FALSE)</f>
        <v>73</v>
      </c>
    </row>
    <row r="700" spans="1:11" x14ac:dyDescent="0.25">
      <c r="A700" t="s">
        <v>1358</v>
      </c>
      <c r="B700">
        <v>99</v>
      </c>
      <c r="C700" t="s">
        <v>1427</v>
      </c>
      <c r="D700" t="s">
        <v>13</v>
      </c>
      <c r="E700" s="1">
        <v>44713</v>
      </c>
      <c r="F700">
        <v>210</v>
      </c>
      <c r="G700" t="s">
        <v>904</v>
      </c>
      <c r="H700" t="s">
        <v>28</v>
      </c>
      <c r="I700" t="s">
        <v>1428</v>
      </c>
      <c r="J700" t="str">
        <f>VLOOKUP($E700,Table1[#All],2,FALSE)</f>
        <v>6'1"</v>
      </c>
      <c r="K700">
        <f>VLOOKUP($E700,Table1[#All],3,FALSE)</f>
        <v>73</v>
      </c>
    </row>
    <row r="701" spans="1:11" x14ac:dyDescent="0.25">
      <c r="A701" t="s">
        <v>1358</v>
      </c>
      <c r="B701">
        <v>99</v>
      </c>
      <c r="C701" t="s">
        <v>1429</v>
      </c>
      <c r="D701" t="s">
        <v>13</v>
      </c>
      <c r="E701" s="1">
        <v>44714</v>
      </c>
      <c r="F701">
        <v>220</v>
      </c>
      <c r="G701" t="s">
        <v>764</v>
      </c>
      <c r="H701" t="s">
        <v>28</v>
      </c>
      <c r="I701" t="s">
        <v>1430</v>
      </c>
      <c r="J701" t="str">
        <f>VLOOKUP($E701,Table1[#All],2,FALSE)</f>
        <v>6'2"</v>
      </c>
      <c r="K701">
        <f>VLOOKUP($E701,Table1[#All],3,FALSE)</f>
        <v>74</v>
      </c>
    </row>
    <row r="702" spans="1:11" x14ac:dyDescent="0.25">
      <c r="A702" t="s">
        <v>1358</v>
      </c>
      <c r="B702">
        <v>99</v>
      </c>
      <c r="C702" t="s">
        <v>1431</v>
      </c>
      <c r="D702" t="s">
        <v>13</v>
      </c>
      <c r="E702" s="2">
        <v>36678</v>
      </c>
      <c r="F702">
        <v>200</v>
      </c>
      <c r="G702" t="s">
        <v>817</v>
      </c>
      <c r="H702" t="s">
        <v>28</v>
      </c>
      <c r="I702" t="s">
        <v>29</v>
      </c>
      <c r="J702" t="str">
        <f>VLOOKUP($E702,Table1[#All],2,FALSE)</f>
        <v>6'0"</v>
      </c>
      <c r="K702">
        <f>VLOOKUP($E702,Table1[#All],3,FALSE)</f>
        <v>72</v>
      </c>
    </row>
    <row r="703" spans="1:11" x14ac:dyDescent="0.25">
      <c r="A703" t="s">
        <v>1358</v>
      </c>
      <c r="B703" t="s">
        <v>117</v>
      </c>
      <c r="J703" t="e">
        <f>VLOOKUP($E703,Table1[#All],2,FALSE)</f>
        <v>#N/A</v>
      </c>
      <c r="K703" t="e">
        <f>VLOOKUP($E703,Table1[#All],3,FALSE)</f>
        <v>#N/A</v>
      </c>
    </row>
    <row r="704" spans="1:11" x14ac:dyDescent="0.25">
      <c r="A704" t="s">
        <v>1358</v>
      </c>
      <c r="B704" t="s">
        <v>4</v>
      </c>
      <c r="C704" t="s">
        <v>5</v>
      </c>
      <c r="D704" t="s">
        <v>6</v>
      </c>
      <c r="E704" t="s">
        <v>7</v>
      </c>
      <c r="F704" t="s">
        <v>8</v>
      </c>
      <c r="G704" t="s">
        <v>9</v>
      </c>
      <c r="H704" t="s">
        <v>10</v>
      </c>
      <c r="I704" t="s">
        <v>11</v>
      </c>
      <c r="J704" t="e">
        <f>VLOOKUP($E704,Table1[#All],2,FALSE)</f>
        <v>#N/A</v>
      </c>
      <c r="K704" t="e">
        <f>VLOOKUP($E704,Table1[#All],3,FALSE)</f>
        <v>#N/A</v>
      </c>
    </row>
    <row r="705" spans="1:11" x14ac:dyDescent="0.25">
      <c r="A705" t="s">
        <v>1358</v>
      </c>
      <c r="B705">
        <v>99</v>
      </c>
      <c r="C705" t="s">
        <v>1432</v>
      </c>
      <c r="D705" t="s">
        <v>13</v>
      </c>
      <c r="E705" s="2">
        <v>36678</v>
      </c>
      <c r="F705">
        <v>190</v>
      </c>
      <c r="G705" t="s">
        <v>1433</v>
      </c>
      <c r="H705" t="s">
        <v>32</v>
      </c>
      <c r="I705" t="s">
        <v>1434</v>
      </c>
      <c r="J705" t="str">
        <f>VLOOKUP($E705,Table1[#All],2,FALSE)</f>
        <v>6'0"</v>
      </c>
      <c r="K705">
        <f>VLOOKUP($E705,Table1[#All],3,FALSE)</f>
        <v>72</v>
      </c>
    </row>
    <row r="706" spans="1:11" x14ac:dyDescent="0.25">
      <c r="A706" t="s">
        <v>1358</v>
      </c>
      <c r="B706">
        <v>99</v>
      </c>
      <c r="C706" t="s">
        <v>1435</v>
      </c>
      <c r="D706" t="s">
        <v>18</v>
      </c>
      <c r="E706" s="1">
        <v>44714</v>
      </c>
      <c r="F706">
        <v>190</v>
      </c>
      <c r="G706" t="s">
        <v>1388</v>
      </c>
      <c r="H706" t="s">
        <v>32</v>
      </c>
      <c r="I706" t="s">
        <v>1436</v>
      </c>
      <c r="J706" t="str">
        <f>VLOOKUP($E706,Table1[#All],2,FALSE)</f>
        <v>6'2"</v>
      </c>
      <c r="K706">
        <f>VLOOKUP($E706,Table1[#All],3,FALSE)</f>
        <v>74</v>
      </c>
    </row>
    <row r="707" spans="1:11" x14ac:dyDescent="0.25">
      <c r="A707" t="s">
        <v>1358</v>
      </c>
      <c r="B707">
        <v>99</v>
      </c>
      <c r="C707" t="s">
        <v>1437</v>
      </c>
      <c r="D707" t="s">
        <v>39</v>
      </c>
      <c r="E707" s="1">
        <v>44714</v>
      </c>
      <c r="F707">
        <v>205</v>
      </c>
      <c r="G707" t="s">
        <v>1376</v>
      </c>
      <c r="H707" t="s">
        <v>44</v>
      </c>
      <c r="I707" t="s">
        <v>1438</v>
      </c>
      <c r="J707" t="str">
        <f>VLOOKUP($E707,Table1[#All],2,FALSE)</f>
        <v>6'2"</v>
      </c>
      <c r="K707">
        <f>VLOOKUP($E707,Table1[#All],3,FALSE)</f>
        <v>74</v>
      </c>
    </row>
    <row r="708" spans="1:11" x14ac:dyDescent="0.25">
      <c r="A708" t="s">
        <v>1358</v>
      </c>
      <c r="B708">
        <v>99</v>
      </c>
      <c r="C708" t="s">
        <v>1439</v>
      </c>
      <c r="D708" t="s">
        <v>13</v>
      </c>
      <c r="E708" s="1">
        <v>44692</v>
      </c>
      <c r="F708">
        <v>185</v>
      </c>
      <c r="G708" t="s">
        <v>769</v>
      </c>
      <c r="H708" t="s">
        <v>15</v>
      </c>
      <c r="I708" t="s">
        <v>1440</v>
      </c>
      <c r="J708" t="str">
        <f>VLOOKUP($E708,Table1[#All],2,FALSE)</f>
        <v>5'11"</v>
      </c>
      <c r="K708">
        <f>VLOOKUP($E708,Table1[#All],3,FALSE)</f>
        <v>71</v>
      </c>
    </row>
    <row r="709" spans="1:11" x14ac:dyDescent="0.25">
      <c r="A709" t="s">
        <v>1441</v>
      </c>
      <c r="B709" t="s">
        <v>3</v>
      </c>
      <c r="J709" t="e">
        <f>VLOOKUP($E709,Table1[#All],2,FALSE)</f>
        <v>#N/A</v>
      </c>
      <c r="K709" t="e">
        <f>VLOOKUP($E709,Table1[#All],3,FALSE)</f>
        <v>#N/A</v>
      </c>
    </row>
    <row r="710" spans="1:11" x14ac:dyDescent="0.25">
      <c r="A710" t="s">
        <v>1441</v>
      </c>
      <c r="B710" t="s">
        <v>4</v>
      </c>
      <c r="C710" t="s">
        <v>5</v>
      </c>
      <c r="D710" t="s">
        <v>6</v>
      </c>
      <c r="E710" t="s">
        <v>7</v>
      </c>
      <c r="F710" t="s">
        <v>8</v>
      </c>
      <c r="G710" t="s">
        <v>9</v>
      </c>
      <c r="H710" t="s">
        <v>10</v>
      </c>
      <c r="I710" t="s">
        <v>11</v>
      </c>
      <c r="J710" t="e">
        <f>VLOOKUP($E710,Table1[#All],2,FALSE)</f>
        <v>#N/A</v>
      </c>
      <c r="K710" t="e">
        <f>VLOOKUP($E710,Table1[#All],3,FALSE)</f>
        <v>#N/A</v>
      </c>
    </row>
    <row r="711" spans="1:11" x14ac:dyDescent="0.25">
      <c r="A711" t="s">
        <v>1441</v>
      </c>
      <c r="B711">
        <v>99</v>
      </c>
      <c r="C711" t="s">
        <v>1442</v>
      </c>
      <c r="D711" t="s">
        <v>13</v>
      </c>
      <c r="E711" s="2">
        <v>36678</v>
      </c>
      <c r="F711">
        <v>200</v>
      </c>
      <c r="G711" t="s">
        <v>1443</v>
      </c>
      <c r="H711" t="s">
        <v>15</v>
      </c>
      <c r="I711" t="s">
        <v>1444</v>
      </c>
      <c r="J711" t="str">
        <f>VLOOKUP($E711,Table1[#All],2,FALSE)</f>
        <v>6'0"</v>
      </c>
      <c r="K711">
        <f>VLOOKUP($E711,Table1[#All],3,FALSE)</f>
        <v>72</v>
      </c>
    </row>
    <row r="712" spans="1:11" x14ac:dyDescent="0.25">
      <c r="A712" t="s">
        <v>1441</v>
      </c>
      <c r="B712">
        <v>99</v>
      </c>
      <c r="C712" t="s">
        <v>1445</v>
      </c>
      <c r="D712" t="s">
        <v>13</v>
      </c>
      <c r="E712" s="1">
        <v>44714</v>
      </c>
      <c r="F712">
        <v>190</v>
      </c>
      <c r="G712" t="s">
        <v>225</v>
      </c>
      <c r="H712" t="s">
        <v>28</v>
      </c>
      <c r="I712" t="s">
        <v>1446</v>
      </c>
      <c r="J712" t="str">
        <f>VLOOKUP($E712,Table1[#All],2,FALSE)</f>
        <v>6'2"</v>
      </c>
      <c r="K712">
        <f>VLOOKUP($E712,Table1[#All],3,FALSE)</f>
        <v>74</v>
      </c>
    </row>
    <row r="713" spans="1:11" x14ac:dyDescent="0.25">
      <c r="A713" t="s">
        <v>1441</v>
      </c>
      <c r="B713">
        <v>99</v>
      </c>
      <c r="C713" t="s">
        <v>1447</v>
      </c>
      <c r="D713" t="s">
        <v>13</v>
      </c>
      <c r="E713" s="1">
        <v>44715</v>
      </c>
      <c r="F713">
        <v>175</v>
      </c>
      <c r="G713" t="s">
        <v>1324</v>
      </c>
      <c r="H713" t="s">
        <v>44</v>
      </c>
      <c r="I713" t="s">
        <v>1448</v>
      </c>
      <c r="J713" t="str">
        <f>VLOOKUP($E713,Table1[#All],2,FALSE)</f>
        <v>6'3"</v>
      </c>
      <c r="K713">
        <f>VLOOKUP($E713,Table1[#All],3,FALSE)</f>
        <v>75</v>
      </c>
    </row>
    <row r="714" spans="1:11" x14ac:dyDescent="0.25">
      <c r="A714" t="s">
        <v>1441</v>
      </c>
      <c r="B714">
        <v>99</v>
      </c>
      <c r="C714" t="s">
        <v>1449</v>
      </c>
      <c r="D714" t="s">
        <v>39</v>
      </c>
      <c r="E714" s="1">
        <v>44689</v>
      </c>
      <c r="F714">
        <v>185</v>
      </c>
      <c r="G714" t="s">
        <v>482</v>
      </c>
      <c r="H714" t="s">
        <v>32</v>
      </c>
      <c r="I714" t="s">
        <v>1450</v>
      </c>
      <c r="J714" t="str">
        <f>VLOOKUP($E714,Table1[#All],2,FALSE)</f>
        <v>5'8"</v>
      </c>
      <c r="K714">
        <f>VLOOKUP($E714,Table1[#All],3,FALSE)</f>
        <v>68</v>
      </c>
    </row>
    <row r="715" spans="1:11" x14ac:dyDescent="0.25">
      <c r="A715" t="s">
        <v>1441</v>
      </c>
      <c r="B715">
        <v>99</v>
      </c>
      <c r="C715" t="s">
        <v>1451</v>
      </c>
      <c r="D715" t="s">
        <v>13</v>
      </c>
      <c r="E715" s="1">
        <v>44714</v>
      </c>
      <c r="F715">
        <v>223</v>
      </c>
      <c r="G715" t="s">
        <v>1252</v>
      </c>
      <c r="H715" t="s">
        <v>15</v>
      </c>
      <c r="I715" t="s">
        <v>1054</v>
      </c>
      <c r="J715" t="str">
        <f>VLOOKUP($E715,Table1[#All],2,FALSE)</f>
        <v>6'2"</v>
      </c>
      <c r="K715">
        <f>VLOOKUP($E715,Table1[#All],3,FALSE)</f>
        <v>74</v>
      </c>
    </row>
    <row r="716" spans="1:11" x14ac:dyDescent="0.25">
      <c r="A716" t="s">
        <v>1441</v>
      </c>
      <c r="B716">
        <v>99</v>
      </c>
      <c r="C716" t="s">
        <v>1452</v>
      </c>
      <c r="D716" t="s">
        <v>13</v>
      </c>
      <c r="E716" s="1">
        <v>44715</v>
      </c>
      <c r="F716">
        <v>180</v>
      </c>
      <c r="G716" t="s">
        <v>1258</v>
      </c>
      <c r="H716" t="s">
        <v>44</v>
      </c>
      <c r="I716" t="s">
        <v>1453</v>
      </c>
      <c r="J716" t="str">
        <f>VLOOKUP($E716,Table1[#All],2,FALSE)</f>
        <v>6'3"</v>
      </c>
      <c r="K716">
        <f>VLOOKUP($E716,Table1[#All],3,FALSE)</f>
        <v>75</v>
      </c>
    </row>
    <row r="717" spans="1:11" x14ac:dyDescent="0.25">
      <c r="A717" t="s">
        <v>1441</v>
      </c>
      <c r="B717">
        <v>99</v>
      </c>
      <c r="C717" t="s">
        <v>1454</v>
      </c>
      <c r="D717" t="s">
        <v>13</v>
      </c>
      <c r="E717" s="1">
        <v>44713</v>
      </c>
      <c r="F717">
        <v>175</v>
      </c>
      <c r="G717" t="s">
        <v>1455</v>
      </c>
      <c r="H717" t="s">
        <v>28</v>
      </c>
      <c r="I717" t="s">
        <v>1456</v>
      </c>
      <c r="J717" t="str">
        <f>VLOOKUP($E717,Table1[#All],2,FALSE)</f>
        <v>6'1"</v>
      </c>
      <c r="K717">
        <f>VLOOKUP($E717,Table1[#All],3,FALSE)</f>
        <v>73</v>
      </c>
    </row>
    <row r="718" spans="1:11" x14ac:dyDescent="0.25">
      <c r="A718" t="s">
        <v>1441</v>
      </c>
      <c r="B718">
        <v>99</v>
      </c>
      <c r="C718" t="s">
        <v>1457</v>
      </c>
      <c r="D718" t="s">
        <v>39</v>
      </c>
      <c r="E718" s="1">
        <v>44716</v>
      </c>
      <c r="F718">
        <v>198</v>
      </c>
      <c r="G718" t="s">
        <v>1458</v>
      </c>
      <c r="H718" t="s">
        <v>20</v>
      </c>
      <c r="I718" t="s">
        <v>1459</v>
      </c>
      <c r="J718" t="str">
        <f>VLOOKUP($E718,Table1[#All],2,FALSE)</f>
        <v>6'4"</v>
      </c>
      <c r="K718">
        <f>VLOOKUP($E718,Table1[#All],3,FALSE)</f>
        <v>76</v>
      </c>
    </row>
    <row r="719" spans="1:11" x14ac:dyDescent="0.25">
      <c r="A719" t="s">
        <v>1441</v>
      </c>
      <c r="B719">
        <v>99</v>
      </c>
      <c r="C719" t="s">
        <v>1460</v>
      </c>
      <c r="D719" t="s">
        <v>584</v>
      </c>
      <c r="E719" s="1">
        <v>44713</v>
      </c>
      <c r="F719">
        <v>175</v>
      </c>
      <c r="G719" t="s">
        <v>217</v>
      </c>
      <c r="H719" t="s">
        <v>44</v>
      </c>
      <c r="I719" t="s">
        <v>1461</v>
      </c>
      <c r="J719" t="str">
        <f>VLOOKUP($E719,Table1[#All],2,FALSE)</f>
        <v>6'1"</v>
      </c>
      <c r="K719">
        <f>VLOOKUP($E719,Table1[#All],3,FALSE)</f>
        <v>73</v>
      </c>
    </row>
    <row r="720" spans="1:11" x14ac:dyDescent="0.25">
      <c r="A720" t="s">
        <v>1441</v>
      </c>
      <c r="B720">
        <v>99</v>
      </c>
      <c r="C720" t="s">
        <v>1462</v>
      </c>
      <c r="D720" t="s">
        <v>13</v>
      </c>
      <c r="E720" s="1">
        <v>44715</v>
      </c>
      <c r="F720">
        <v>205</v>
      </c>
      <c r="G720" t="s">
        <v>47</v>
      </c>
      <c r="H720" t="s">
        <v>32</v>
      </c>
      <c r="I720" t="s">
        <v>1463</v>
      </c>
      <c r="J720" t="str">
        <f>VLOOKUP($E720,Table1[#All],2,FALSE)</f>
        <v>6'3"</v>
      </c>
      <c r="K720">
        <f>VLOOKUP($E720,Table1[#All],3,FALSE)</f>
        <v>75</v>
      </c>
    </row>
    <row r="721" spans="1:11" x14ac:dyDescent="0.25">
      <c r="A721" t="s">
        <v>1441</v>
      </c>
      <c r="B721">
        <v>99</v>
      </c>
      <c r="C721" t="s">
        <v>1464</v>
      </c>
      <c r="D721" t="s">
        <v>13</v>
      </c>
      <c r="E721" s="1">
        <v>44714</v>
      </c>
      <c r="F721">
        <v>205</v>
      </c>
      <c r="G721" t="s">
        <v>43</v>
      </c>
      <c r="H721" t="s">
        <v>51</v>
      </c>
      <c r="I721" t="s">
        <v>1465</v>
      </c>
      <c r="J721" t="str">
        <f>VLOOKUP($E721,Table1[#All],2,FALSE)</f>
        <v>6'2"</v>
      </c>
      <c r="K721">
        <f>VLOOKUP($E721,Table1[#All],3,FALSE)</f>
        <v>74</v>
      </c>
    </row>
    <row r="722" spans="1:11" x14ac:dyDescent="0.25">
      <c r="A722" t="s">
        <v>1441</v>
      </c>
      <c r="B722">
        <v>99</v>
      </c>
      <c r="C722" t="s">
        <v>1466</v>
      </c>
      <c r="D722" t="s">
        <v>13</v>
      </c>
      <c r="E722" s="1">
        <v>44716</v>
      </c>
      <c r="F722">
        <v>225</v>
      </c>
      <c r="G722" t="s">
        <v>615</v>
      </c>
      <c r="H722" t="s">
        <v>28</v>
      </c>
      <c r="I722" t="s">
        <v>1467</v>
      </c>
      <c r="J722" t="str">
        <f>VLOOKUP($E722,Table1[#All],2,FALSE)</f>
        <v>6'4"</v>
      </c>
      <c r="K722">
        <f>VLOOKUP($E722,Table1[#All],3,FALSE)</f>
        <v>76</v>
      </c>
    </row>
    <row r="723" spans="1:11" x14ac:dyDescent="0.25">
      <c r="A723" t="s">
        <v>1441</v>
      </c>
      <c r="B723">
        <v>99</v>
      </c>
      <c r="C723" t="s">
        <v>1468</v>
      </c>
      <c r="D723" t="s">
        <v>13</v>
      </c>
      <c r="E723" s="1">
        <v>44716</v>
      </c>
      <c r="F723">
        <v>220</v>
      </c>
      <c r="G723" t="s">
        <v>759</v>
      </c>
      <c r="H723" t="s">
        <v>44</v>
      </c>
      <c r="I723" t="s">
        <v>1469</v>
      </c>
      <c r="J723" t="str">
        <f>VLOOKUP($E723,Table1[#All],2,FALSE)</f>
        <v>6'4"</v>
      </c>
      <c r="K723">
        <f>VLOOKUP($E723,Table1[#All],3,FALSE)</f>
        <v>76</v>
      </c>
    </row>
    <row r="724" spans="1:11" x14ac:dyDescent="0.25">
      <c r="A724" t="s">
        <v>1441</v>
      </c>
      <c r="B724">
        <v>99</v>
      </c>
      <c r="C724" t="s">
        <v>1470</v>
      </c>
      <c r="D724" t="s">
        <v>39</v>
      </c>
      <c r="E724" s="1">
        <v>44718</v>
      </c>
      <c r="F724">
        <v>225</v>
      </c>
      <c r="G724" t="s">
        <v>1471</v>
      </c>
      <c r="H724" t="s">
        <v>32</v>
      </c>
      <c r="I724" t="s">
        <v>1472</v>
      </c>
      <c r="J724" t="str">
        <f>VLOOKUP($E724,Table1[#All],2,FALSE)</f>
        <v>6'6"</v>
      </c>
      <c r="K724">
        <f>VLOOKUP($E724,Table1[#All],3,FALSE)</f>
        <v>78</v>
      </c>
    </row>
    <row r="725" spans="1:11" x14ac:dyDescent="0.25">
      <c r="A725" t="s">
        <v>1441</v>
      </c>
      <c r="B725">
        <v>99</v>
      </c>
      <c r="C725" t="s">
        <v>1473</v>
      </c>
      <c r="D725" t="s">
        <v>13</v>
      </c>
      <c r="E725" s="1">
        <v>44717</v>
      </c>
      <c r="F725">
        <v>218</v>
      </c>
      <c r="G725" t="s">
        <v>1360</v>
      </c>
      <c r="H725" t="s">
        <v>28</v>
      </c>
      <c r="I725" t="s">
        <v>1474</v>
      </c>
      <c r="J725" t="str">
        <f>VLOOKUP($E725,Table1[#All],2,FALSE)</f>
        <v>6'5"</v>
      </c>
      <c r="K725">
        <f>VLOOKUP($E725,Table1[#All],3,FALSE)</f>
        <v>77</v>
      </c>
    </row>
    <row r="726" spans="1:11" x14ac:dyDescent="0.25">
      <c r="A726" t="s">
        <v>1441</v>
      </c>
      <c r="B726">
        <v>99</v>
      </c>
      <c r="C726" t="s">
        <v>1475</v>
      </c>
      <c r="D726" t="s">
        <v>13</v>
      </c>
      <c r="E726" s="2">
        <v>36678</v>
      </c>
      <c r="F726">
        <v>190</v>
      </c>
      <c r="G726" t="s">
        <v>1476</v>
      </c>
      <c r="H726" t="s">
        <v>55</v>
      </c>
      <c r="I726" t="s">
        <v>1477</v>
      </c>
      <c r="J726" t="str">
        <f>VLOOKUP($E726,Table1[#All],2,FALSE)</f>
        <v>6'0"</v>
      </c>
      <c r="K726">
        <f>VLOOKUP($E726,Table1[#All],3,FALSE)</f>
        <v>72</v>
      </c>
    </row>
    <row r="727" spans="1:11" x14ac:dyDescent="0.25">
      <c r="A727" t="s">
        <v>1441</v>
      </c>
      <c r="B727">
        <v>99</v>
      </c>
      <c r="C727" t="s">
        <v>1478</v>
      </c>
      <c r="D727" t="s">
        <v>13</v>
      </c>
      <c r="E727" s="1">
        <v>44717</v>
      </c>
      <c r="F727">
        <v>218</v>
      </c>
      <c r="G727" t="s">
        <v>1479</v>
      </c>
      <c r="H727" t="s">
        <v>28</v>
      </c>
      <c r="I727" t="s">
        <v>1480</v>
      </c>
      <c r="J727" t="str">
        <f>VLOOKUP($E727,Table1[#All],2,FALSE)</f>
        <v>6'5"</v>
      </c>
      <c r="K727">
        <f>VLOOKUP($E727,Table1[#All],3,FALSE)</f>
        <v>77</v>
      </c>
    </row>
    <row r="728" spans="1:11" x14ac:dyDescent="0.25">
      <c r="A728" t="s">
        <v>1441</v>
      </c>
      <c r="B728">
        <v>99</v>
      </c>
      <c r="C728" t="s">
        <v>1481</v>
      </c>
      <c r="D728" t="s">
        <v>39</v>
      </c>
      <c r="E728" s="1">
        <v>44715</v>
      </c>
      <c r="F728">
        <v>200</v>
      </c>
      <c r="G728" t="s">
        <v>1479</v>
      </c>
      <c r="H728" t="s">
        <v>55</v>
      </c>
      <c r="I728" t="s">
        <v>1482</v>
      </c>
      <c r="J728" t="str">
        <f>VLOOKUP($E728,Table1[#All],2,FALSE)</f>
        <v>6'3"</v>
      </c>
      <c r="K728">
        <f>VLOOKUP($E728,Table1[#All],3,FALSE)</f>
        <v>75</v>
      </c>
    </row>
    <row r="729" spans="1:11" x14ac:dyDescent="0.25">
      <c r="A729" t="s">
        <v>1441</v>
      </c>
      <c r="B729">
        <v>99</v>
      </c>
      <c r="C729" t="s">
        <v>1483</v>
      </c>
      <c r="D729" t="s">
        <v>39</v>
      </c>
      <c r="E729" s="2">
        <v>36678</v>
      </c>
      <c r="F729">
        <v>205</v>
      </c>
      <c r="G729" t="s">
        <v>1484</v>
      </c>
      <c r="H729" t="s">
        <v>44</v>
      </c>
      <c r="I729" t="s">
        <v>1485</v>
      </c>
      <c r="J729" t="str">
        <f>VLOOKUP($E729,Table1[#All],2,FALSE)</f>
        <v>6'0"</v>
      </c>
      <c r="K729">
        <f>VLOOKUP($E729,Table1[#All],3,FALSE)</f>
        <v>72</v>
      </c>
    </row>
    <row r="730" spans="1:11" x14ac:dyDescent="0.25">
      <c r="A730" t="s">
        <v>1441</v>
      </c>
      <c r="B730">
        <v>99</v>
      </c>
      <c r="C730" t="s">
        <v>1486</v>
      </c>
      <c r="D730" t="s">
        <v>13</v>
      </c>
      <c r="E730" s="1">
        <v>44713</v>
      </c>
      <c r="F730">
        <v>215</v>
      </c>
      <c r="G730" t="s">
        <v>1487</v>
      </c>
      <c r="H730" t="s">
        <v>32</v>
      </c>
      <c r="I730" t="s">
        <v>1488</v>
      </c>
      <c r="J730" t="str">
        <f>VLOOKUP($E730,Table1[#All],2,FALSE)</f>
        <v>6'1"</v>
      </c>
      <c r="K730">
        <f>VLOOKUP($E730,Table1[#All],3,FALSE)</f>
        <v>73</v>
      </c>
    </row>
    <row r="731" spans="1:11" x14ac:dyDescent="0.25">
      <c r="A731" t="s">
        <v>1441</v>
      </c>
      <c r="B731">
        <v>99</v>
      </c>
      <c r="C731" t="s">
        <v>1489</v>
      </c>
      <c r="D731" t="s">
        <v>13</v>
      </c>
      <c r="E731" s="1">
        <v>44715</v>
      </c>
      <c r="F731">
        <v>225</v>
      </c>
      <c r="G731" t="s">
        <v>1490</v>
      </c>
      <c r="H731" t="s">
        <v>44</v>
      </c>
      <c r="I731" t="s">
        <v>1491</v>
      </c>
      <c r="J731" t="str">
        <f>VLOOKUP($E731,Table1[#All],2,FALSE)</f>
        <v>6'3"</v>
      </c>
      <c r="K731">
        <f>VLOOKUP($E731,Table1[#All],3,FALSE)</f>
        <v>75</v>
      </c>
    </row>
    <row r="732" spans="1:11" x14ac:dyDescent="0.25">
      <c r="A732" t="s">
        <v>1441</v>
      </c>
      <c r="B732" t="s">
        <v>73</v>
      </c>
      <c r="J732" t="e">
        <f>VLOOKUP($E732,Table1[#All],2,FALSE)</f>
        <v>#N/A</v>
      </c>
      <c r="K732" t="e">
        <f>VLOOKUP($E732,Table1[#All],3,FALSE)</f>
        <v>#N/A</v>
      </c>
    </row>
    <row r="733" spans="1:11" x14ac:dyDescent="0.25">
      <c r="A733" t="s">
        <v>1441</v>
      </c>
      <c r="B733" t="s">
        <v>4</v>
      </c>
      <c r="C733" t="s">
        <v>5</v>
      </c>
      <c r="D733" t="s">
        <v>6</v>
      </c>
      <c r="E733" t="s">
        <v>7</v>
      </c>
      <c r="F733" t="s">
        <v>8</v>
      </c>
      <c r="G733" t="s">
        <v>9</v>
      </c>
      <c r="H733" t="s">
        <v>10</v>
      </c>
      <c r="I733" t="s">
        <v>11</v>
      </c>
      <c r="J733" t="e">
        <f>VLOOKUP($E733,Table1[#All],2,FALSE)</f>
        <v>#N/A</v>
      </c>
      <c r="K733" t="e">
        <f>VLOOKUP($E733,Table1[#All],3,FALSE)</f>
        <v>#N/A</v>
      </c>
    </row>
    <row r="734" spans="1:11" x14ac:dyDescent="0.25">
      <c r="A734" t="s">
        <v>1441</v>
      </c>
      <c r="B734">
        <v>99</v>
      </c>
      <c r="C734" t="s">
        <v>1492</v>
      </c>
      <c r="D734" t="s">
        <v>13</v>
      </c>
      <c r="E734" s="1">
        <v>44690</v>
      </c>
      <c r="F734">
        <v>170</v>
      </c>
      <c r="G734" t="s">
        <v>217</v>
      </c>
      <c r="H734" t="s">
        <v>32</v>
      </c>
      <c r="I734" t="s">
        <v>886</v>
      </c>
      <c r="J734" t="str">
        <f>VLOOKUP($E734,Table1[#All],2,FALSE)</f>
        <v>5'9"</v>
      </c>
      <c r="K734">
        <f>VLOOKUP($E734,Table1[#All],3,FALSE)</f>
        <v>69</v>
      </c>
    </row>
    <row r="735" spans="1:11" x14ac:dyDescent="0.25">
      <c r="A735" t="s">
        <v>1441</v>
      </c>
      <c r="B735">
        <v>99</v>
      </c>
      <c r="C735" t="s">
        <v>1493</v>
      </c>
      <c r="D735" t="s">
        <v>18</v>
      </c>
      <c r="E735" s="2">
        <v>36678</v>
      </c>
      <c r="F735">
        <v>185</v>
      </c>
      <c r="G735" t="s">
        <v>1494</v>
      </c>
      <c r="H735" t="s">
        <v>28</v>
      </c>
      <c r="I735" t="s">
        <v>1495</v>
      </c>
      <c r="J735" t="str">
        <f>VLOOKUP($E735,Table1[#All],2,FALSE)</f>
        <v>6'0"</v>
      </c>
      <c r="K735">
        <f>VLOOKUP($E735,Table1[#All],3,FALSE)</f>
        <v>72</v>
      </c>
    </row>
    <row r="736" spans="1:11" x14ac:dyDescent="0.25">
      <c r="A736" t="s">
        <v>1441</v>
      </c>
      <c r="B736">
        <v>99</v>
      </c>
      <c r="C736" t="s">
        <v>1496</v>
      </c>
      <c r="D736" t="s">
        <v>18</v>
      </c>
      <c r="E736" s="2">
        <v>36678</v>
      </c>
      <c r="F736">
        <v>180</v>
      </c>
      <c r="G736" t="s">
        <v>541</v>
      </c>
      <c r="H736" t="s">
        <v>28</v>
      </c>
      <c r="I736" t="s">
        <v>1497</v>
      </c>
      <c r="J736" t="str">
        <f>VLOOKUP($E736,Table1[#All],2,FALSE)</f>
        <v>6'0"</v>
      </c>
      <c r="K736">
        <f>VLOOKUP($E736,Table1[#All],3,FALSE)</f>
        <v>72</v>
      </c>
    </row>
    <row r="737" spans="1:11" x14ac:dyDescent="0.25">
      <c r="A737" t="s">
        <v>1441</v>
      </c>
      <c r="B737">
        <v>99</v>
      </c>
      <c r="C737" t="s">
        <v>1498</v>
      </c>
      <c r="D737" t="s">
        <v>18</v>
      </c>
      <c r="E737" s="2">
        <v>36678</v>
      </c>
      <c r="F737">
        <v>163</v>
      </c>
      <c r="G737" t="s">
        <v>14</v>
      </c>
      <c r="H737" t="s">
        <v>28</v>
      </c>
      <c r="I737" t="s">
        <v>1499</v>
      </c>
      <c r="J737" t="str">
        <f>VLOOKUP($E737,Table1[#All],2,FALSE)</f>
        <v>6'0"</v>
      </c>
      <c r="K737">
        <f>VLOOKUP($E737,Table1[#All],3,FALSE)</f>
        <v>72</v>
      </c>
    </row>
    <row r="738" spans="1:11" x14ac:dyDescent="0.25">
      <c r="A738" t="s">
        <v>1441</v>
      </c>
      <c r="B738">
        <v>99</v>
      </c>
      <c r="C738" t="s">
        <v>1500</v>
      </c>
      <c r="D738" t="s">
        <v>13</v>
      </c>
      <c r="E738" s="1">
        <v>44714</v>
      </c>
      <c r="F738">
        <v>205</v>
      </c>
      <c r="G738" t="s">
        <v>1501</v>
      </c>
      <c r="H738" t="s">
        <v>28</v>
      </c>
      <c r="I738" t="s">
        <v>1502</v>
      </c>
      <c r="J738" t="str">
        <f>VLOOKUP($E738,Table1[#All],2,FALSE)</f>
        <v>6'2"</v>
      </c>
      <c r="K738">
        <f>VLOOKUP($E738,Table1[#All],3,FALSE)</f>
        <v>74</v>
      </c>
    </row>
    <row r="739" spans="1:11" x14ac:dyDescent="0.25">
      <c r="A739" t="s">
        <v>1441</v>
      </c>
      <c r="B739" t="s">
        <v>84</v>
      </c>
      <c r="J739" t="e">
        <f>VLOOKUP($E739,Table1[#All],2,FALSE)</f>
        <v>#N/A</v>
      </c>
      <c r="K739" t="e">
        <f>VLOOKUP($E739,Table1[#All],3,FALSE)</f>
        <v>#N/A</v>
      </c>
    </row>
    <row r="740" spans="1:11" x14ac:dyDescent="0.25">
      <c r="A740" t="s">
        <v>1441</v>
      </c>
      <c r="B740" t="s">
        <v>4</v>
      </c>
      <c r="C740" t="s">
        <v>5</v>
      </c>
      <c r="D740" t="s">
        <v>6</v>
      </c>
      <c r="E740" t="s">
        <v>7</v>
      </c>
      <c r="F740" t="s">
        <v>8</v>
      </c>
      <c r="G740" t="s">
        <v>9</v>
      </c>
      <c r="H740" t="s">
        <v>10</v>
      </c>
      <c r="I740" t="s">
        <v>11</v>
      </c>
      <c r="J740" t="e">
        <f>VLOOKUP($E740,Table1[#All],2,FALSE)</f>
        <v>#N/A</v>
      </c>
      <c r="K740" t="e">
        <f>VLOOKUP($E740,Table1[#All],3,FALSE)</f>
        <v>#N/A</v>
      </c>
    </row>
    <row r="741" spans="1:11" x14ac:dyDescent="0.25">
      <c r="A741" t="s">
        <v>1441</v>
      </c>
      <c r="B741">
        <v>99</v>
      </c>
      <c r="C741" t="s">
        <v>1503</v>
      </c>
      <c r="D741" t="s">
        <v>13</v>
      </c>
      <c r="E741" s="1">
        <v>44692</v>
      </c>
      <c r="F741">
        <v>185</v>
      </c>
      <c r="G741" t="s">
        <v>1504</v>
      </c>
      <c r="H741" t="s">
        <v>28</v>
      </c>
      <c r="I741" t="s">
        <v>1505</v>
      </c>
      <c r="J741" t="str">
        <f>VLOOKUP($E741,Table1[#All],2,FALSE)</f>
        <v>5'11"</v>
      </c>
      <c r="K741">
        <f>VLOOKUP($E741,Table1[#All],3,FALSE)</f>
        <v>71</v>
      </c>
    </row>
    <row r="742" spans="1:11" x14ac:dyDescent="0.25">
      <c r="A742" t="s">
        <v>1441</v>
      </c>
      <c r="B742">
        <v>99</v>
      </c>
      <c r="C742" t="s">
        <v>1506</v>
      </c>
      <c r="D742" t="s">
        <v>18</v>
      </c>
      <c r="E742" s="2">
        <v>36678</v>
      </c>
      <c r="F742">
        <v>200</v>
      </c>
      <c r="G742" t="s">
        <v>958</v>
      </c>
      <c r="H742" t="s">
        <v>32</v>
      </c>
      <c r="I742" t="s">
        <v>1507</v>
      </c>
      <c r="J742" t="str">
        <f>VLOOKUP($E742,Table1[#All],2,FALSE)</f>
        <v>6'0"</v>
      </c>
      <c r="K742">
        <f>VLOOKUP($E742,Table1[#All],3,FALSE)</f>
        <v>72</v>
      </c>
    </row>
    <row r="743" spans="1:11" x14ac:dyDescent="0.25">
      <c r="A743" t="s">
        <v>1441</v>
      </c>
      <c r="B743">
        <v>99</v>
      </c>
      <c r="C743" t="s">
        <v>1508</v>
      </c>
      <c r="D743" t="s">
        <v>13</v>
      </c>
      <c r="E743" s="2">
        <v>36678</v>
      </c>
      <c r="F743">
        <v>175</v>
      </c>
      <c r="G743" t="s">
        <v>1258</v>
      </c>
      <c r="H743" t="s">
        <v>44</v>
      </c>
      <c r="I743" t="s">
        <v>1509</v>
      </c>
      <c r="J743" t="str">
        <f>VLOOKUP($E743,Table1[#All],2,FALSE)</f>
        <v>6'0"</v>
      </c>
      <c r="K743">
        <f>VLOOKUP($E743,Table1[#All],3,FALSE)</f>
        <v>72</v>
      </c>
    </row>
    <row r="744" spans="1:11" x14ac:dyDescent="0.25">
      <c r="A744" t="s">
        <v>1441</v>
      </c>
      <c r="B744">
        <v>99</v>
      </c>
      <c r="C744" t="s">
        <v>1510</v>
      </c>
      <c r="D744" t="s">
        <v>13</v>
      </c>
      <c r="E744" s="1">
        <v>44691</v>
      </c>
      <c r="F744">
        <v>196</v>
      </c>
      <c r="G744" t="s">
        <v>541</v>
      </c>
      <c r="H744" t="s">
        <v>20</v>
      </c>
      <c r="I744" t="s">
        <v>1511</v>
      </c>
      <c r="J744" t="str">
        <f>VLOOKUP($E744,Table1[#All],2,FALSE)</f>
        <v>5'10"</v>
      </c>
      <c r="K744">
        <f>VLOOKUP($E744,Table1[#All],3,FALSE)</f>
        <v>70</v>
      </c>
    </row>
    <row r="745" spans="1:11" x14ac:dyDescent="0.25">
      <c r="A745" t="s">
        <v>1441</v>
      </c>
      <c r="B745">
        <v>99</v>
      </c>
      <c r="C745" t="s">
        <v>1512</v>
      </c>
      <c r="D745" t="s">
        <v>13</v>
      </c>
      <c r="E745" s="1">
        <v>44692</v>
      </c>
      <c r="F745">
        <v>205</v>
      </c>
      <c r="G745" t="s">
        <v>995</v>
      </c>
      <c r="H745" t="s">
        <v>28</v>
      </c>
      <c r="I745" t="s">
        <v>1513</v>
      </c>
      <c r="J745" t="str">
        <f>VLOOKUP($E745,Table1[#All],2,FALSE)</f>
        <v>5'11"</v>
      </c>
      <c r="K745">
        <f>VLOOKUP($E745,Table1[#All],3,FALSE)</f>
        <v>71</v>
      </c>
    </row>
    <row r="746" spans="1:11" x14ac:dyDescent="0.25">
      <c r="A746" t="s">
        <v>1441</v>
      </c>
      <c r="B746">
        <v>99</v>
      </c>
      <c r="C746" t="s">
        <v>1514</v>
      </c>
      <c r="D746" t="s">
        <v>13</v>
      </c>
      <c r="E746" s="2">
        <v>36678</v>
      </c>
      <c r="F746">
        <v>195</v>
      </c>
      <c r="G746" t="s">
        <v>1471</v>
      </c>
      <c r="H746" t="s">
        <v>51</v>
      </c>
      <c r="I746" t="s">
        <v>1134</v>
      </c>
      <c r="J746" t="str">
        <f>VLOOKUP($E746,Table1[#All],2,FALSE)</f>
        <v>6'0"</v>
      </c>
      <c r="K746">
        <f>VLOOKUP($E746,Table1[#All],3,FALSE)</f>
        <v>72</v>
      </c>
    </row>
    <row r="747" spans="1:11" x14ac:dyDescent="0.25">
      <c r="A747" t="s">
        <v>1441</v>
      </c>
      <c r="B747">
        <v>99</v>
      </c>
      <c r="C747" t="s">
        <v>1515</v>
      </c>
      <c r="D747" t="s">
        <v>35</v>
      </c>
      <c r="E747" s="1">
        <v>44713</v>
      </c>
      <c r="F747">
        <v>193</v>
      </c>
      <c r="G747" t="s">
        <v>1516</v>
      </c>
      <c r="H747" t="s">
        <v>28</v>
      </c>
      <c r="I747" t="s">
        <v>1517</v>
      </c>
      <c r="J747" t="str">
        <f>VLOOKUP($E747,Table1[#All],2,FALSE)</f>
        <v>6'1"</v>
      </c>
      <c r="K747">
        <f>VLOOKUP($E747,Table1[#All],3,FALSE)</f>
        <v>73</v>
      </c>
    </row>
    <row r="748" spans="1:11" x14ac:dyDescent="0.25">
      <c r="A748" t="s">
        <v>1441</v>
      </c>
      <c r="B748">
        <v>99</v>
      </c>
      <c r="C748" t="s">
        <v>1518</v>
      </c>
      <c r="D748" t="s">
        <v>18</v>
      </c>
      <c r="E748" s="1">
        <v>44713</v>
      </c>
      <c r="F748">
        <v>220</v>
      </c>
      <c r="G748" t="s">
        <v>1252</v>
      </c>
      <c r="H748" t="s">
        <v>20</v>
      </c>
      <c r="I748" t="s">
        <v>1519</v>
      </c>
      <c r="J748" t="str">
        <f>VLOOKUP($E748,Table1[#All],2,FALSE)</f>
        <v>6'1"</v>
      </c>
      <c r="K748">
        <f>VLOOKUP($E748,Table1[#All],3,FALSE)</f>
        <v>73</v>
      </c>
    </row>
    <row r="749" spans="1:11" x14ac:dyDescent="0.25">
      <c r="A749" t="s">
        <v>1441</v>
      </c>
      <c r="B749" t="s">
        <v>117</v>
      </c>
      <c r="J749" t="e">
        <f>VLOOKUP($E749,Table1[#All],2,FALSE)</f>
        <v>#N/A</v>
      </c>
      <c r="K749" t="e">
        <f>VLOOKUP($E749,Table1[#All],3,FALSE)</f>
        <v>#N/A</v>
      </c>
    </row>
    <row r="750" spans="1:11" x14ac:dyDescent="0.25">
      <c r="A750" t="s">
        <v>1441</v>
      </c>
      <c r="B750" t="s">
        <v>4</v>
      </c>
      <c r="C750" t="s">
        <v>5</v>
      </c>
      <c r="D750" t="s">
        <v>6</v>
      </c>
      <c r="E750" t="s">
        <v>7</v>
      </c>
      <c r="F750" t="s">
        <v>8</v>
      </c>
      <c r="G750" t="s">
        <v>9</v>
      </c>
      <c r="H750" t="s">
        <v>10</v>
      </c>
      <c r="I750" t="s">
        <v>11</v>
      </c>
      <c r="J750" t="e">
        <f>VLOOKUP($E750,Table1[#All],2,FALSE)</f>
        <v>#N/A</v>
      </c>
      <c r="K750" t="e">
        <f>VLOOKUP($E750,Table1[#All],3,FALSE)</f>
        <v>#N/A</v>
      </c>
    </row>
    <row r="751" spans="1:11" x14ac:dyDescent="0.25">
      <c r="A751" t="s">
        <v>1441</v>
      </c>
      <c r="B751">
        <v>99</v>
      </c>
      <c r="C751" t="s">
        <v>1520</v>
      </c>
      <c r="D751" t="s">
        <v>13</v>
      </c>
      <c r="E751" s="1">
        <v>44690</v>
      </c>
      <c r="F751">
        <v>180</v>
      </c>
      <c r="G751" t="s">
        <v>1479</v>
      </c>
      <c r="H751" t="s">
        <v>20</v>
      </c>
      <c r="I751" t="s">
        <v>1070</v>
      </c>
      <c r="J751" t="str">
        <f>VLOOKUP($E751,Table1[#All],2,FALSE)</f>
        <v>5'9"</v>
      </c>
      <c r="K751">
        <f>VLOOKUP($E751,Table1[#All],3,FALSE)</f>
        <v>69</v>
      </c>
    </row>
    <row r="752" spans="1:11" x14ac:dyDescent="0.25">
      <c r="A752" t="s">
        <v>1441</v>
      </c>
      <c r="B752">
        <v>99</v>
      </c>
      <c r="C752" t="s">
        <v>1521</v>
      </c>
      <c r="D752" t="s">
        <v>18</v>
      </c>
      <c r="E752" s="1">
        <v>44714</v>
      </c>
      <c r="F752">
        <v>225</v>
      </c>
      <c r="G752" t="s">
        <v>1476</v>
      </c>
      <c r="H752" t="s">
        <v>55</v>
      </c>
      <c r="I752" t="s">
        <v>1522</v>
      </c>
      <c r="J752" t="str">
        <f>VLOOKUP($E752,Table1[#All],2,FALSE)</f>
        <v>6'2"</v>
      </c>
      <c r="K752">
        <f>VLOOKUP($E752,Table1[#All],3,FALSE)</f>
        <v>74</v>
      </c>
    </row>
    <row r="753" spans="1:11" x14ac:dyDescent="0.25">
      <c r="A753" t="s">
        <v>1441</v>
      </c>
      <c r="B753">
        <v>99</v>
      </c>
      <c r="C753" t="s">
        <v>1523</v>
      </c>
      <c r="D753" t="s">
        <v>18</v>
      </c>
      <c r="E753" s="1">
        <v>44715</v>
      </c>
      <c r="F753">
        <v>195</v>
      </c>
      <c r="G753" t="s">
        <v>1524</v>
      </c>
      <c r="H753" t="s">
        <v>199</v>
      </c>
      <c r="I753" t="s">
        <v>1502</v>
      </c>
      <c r="J753" t="str">
        <f>VLOOKUP($E753,Table1[#All],2,FALSE)</f>
        <v>6'3"</v>
      </c>
      <c r="K753">
        <f>VLOOKUP($E753,Table1[#All],3,FALSE)</f>
        <v>75</v>
      </c>
    </row>
    <row r="754" spans="1:11" x14ac:dyDescent="0.25">
      <c r="A754" t="s">
        <v>1441</v>
      </c>
      <c r="B754">
        <v>99</v>
      </c>
      <c r="C754" t="s">
        <v>1525</v>
      </c>
      <c r="D754" t="s">
        <v>18</v>
      </c>
      <c r="E754" s="1">
        <v>44692</v>
      </c>
      <c r="F754">
        <v>180</v>
      </c>
      <c r="G754" t="s">
        <v>1476</v>
      </c>
      <c r="H754" t="s">
        <v>44</v>
      </c>
      <c r="I754" t="s">
        <v>1526</v>
      </c>
      <c r="J754" t="str">
        <f>VLOOKUP($E754,Table1[#All],2,FALSE)</f>
        <v>5'11"</v>
      </c>
      <c r="K754">
        <f>VLOOKUP($E754,Table1[#All],3,FALSE)</f>
        <v>71</v>
      </c>
    </row>
    <row r="755" spans="1:11" x14ac:dyDescent="0.25">
      <c r="A755" t="s">
        <v>1441</v>
      </c>
      <c r="B755">
        <v>99</v>
      </c>
      <c r="C755" t="s">
        <v>1527</v>
      </c>
      <c r="D755" t="s">
        <v>18</v>
      </c>
      <c r="E755" s="1">
        <v>44715</v>
      </c>
      <c r="F755">
        <v>215</v>
      </c>
      <c r="G755" t="s">
        <v>1528</v>
      </c>
      <c r="H755" t="s">
        <v>51</v>
      </c>
      <c r="I755" t="s">
        <v>1529</v>
      </c>
      <c r="J755" t="str">
        <f>VLOOKUP($E755,Table1[#All],2,FALSE)</f>
        <v>6'3"</v>
      </c>
      <c r="K755">
        <f>VLOOKUP($E755,Table1[#All],3,FALSE)</f>
        <v>75</v>
      </c>
    </row>
    <row r="756" spans="1:11" x14ac:dyDescent="0.25">
      <c r="A756" t="s">
        <v>1530</v>
      </c>
      <c r="B756" t="s">
        <v>3</v>
      </c>
      <c r="J756" t="e">
        <f>VLOOKUP($E756,Table1[#All],2,FALSE)</f>
        <v>#N/A</v>
      </c>
      <c r="K756" t="e">
        <f>VLOOKUP($E756,Table1[#All],3,FALSE)</f>
        <v>#N/A</v>
      </c>
    </row>
    <row r="757" spans="1:11" x14ac:dyDescent="0.25">
      <c r="A757" t="s">
        <v>1530</v>
      </c>
      <c r="B757" t="s">
        <v>4</v>
      </c>
      <c r="C757" t="s">
        <v>5</v>
      </c>
      <c r="D757" t="s">
        <v>6</v>
      </c>
      <c r="E757" t="s">
        <v>7</v>
      </c>
      <c r="F757" t="s">
        <v>8</v>
      </c>
      <c r="G757" t="s">
        <v>9</v>
      </c>
      <c r="H757" t="s">
        <v>10</v>
      </c>
      <c r="I757" t="s">
        <v>11</v>
      </c>
      <c r="J757" t="e">
        <f>VLOOKUP($E757,Table1[#All],2,FALSE)</f>
        <v>#N/A</v>
      </c>
      <c r="K757" t="e">
        <f>VLOOKUP($E757,Table1[#All],3,FALSE)</f>
        <v>#N/A</v>
      </c>
    </row>
    <row r="758" spans="1:11" x14ac:dyDescent="0.25">
      <c r="A758" t="s">
        <v>1530</v>
      </c>
      <c r="B758">
        <v>99</v>
      </c>
      <c r="C758" t="s">
        <v>1531</v>
      </c>
      <c r="D758" t="s">
        <v>13</v>
      </c>
      <c r="E758" s="1">
        <v>44716</v>
      </c>
      <c r="F758">
        <v>225</v>
      </c>
      <c r="G758" t="s">
        <v>242</v>
      </c>
      <c r="H758" t="s">
        <v>28</v>
      </c>
      <c r="I758" t="s">
        <v>1070</v>
      </c>
      <c r="J758" t="str">
        <f>VLOOKUP($E758,Table1[#All],2,FALSE)</f>
        <v>6'4"</v>
      </c>
      <c r="K758">
        <f>VLOOKUP($E758,Table1[#All],3,FALSE)</f>
        <v>76</v>
      </c>
    </row>
    <row r="759" spans="1:11" x14ac:dyDescent="0.25">
      <c r="A759" t="s">
        <v>1530</v>
      </c>
      <c r="B759">
        <v>99</v>
      </c>
      <c r="C759" t="s">
        <v>1532</v>
      </c>
      <c r="D759" t="s">
        <v>13</v>
      </c>
      <c r="E759" s="1">
        <v>44715</v>
      </c>
      <c r="F759">
        <v>200</v>
      </c>
      <c r="G759" t="s">
        <v>1533</v>
      </c>
      <c r="H759" t="s">
        <v>28</v>
      </c>
      <c r="I759" t="s">
        <v>1534</v>
      </c>
      <c r="J759" t="str">
        <f>VLOOKUP($E759,Table1[#All],2,FALSE)</f>
        <v>6'3"</v>
      </c>
      <c r="K759">
        <f>VLOOKUP($E759,Table1[#All],3,FALSE)</f>
        <v>75</v>
      </c>
    </row>
    <row r="760" spans="1:11" x14ac:dyDescent="0.25">
      <c r="A760" t="s">
        <v>1530</v>
      </c>
      <c r="B760">
        <v>99</v>
      </c>
      <c r="C760" t="s">
        <v>1535</v>
      </c>
      <c r="D760" t="s">
        <v>39</v>
      </c>
      <c r="E760" s="1">
        <v>44713</v>
      </c>
      <c r="F760">
        <v>210</v>
      </c>
      <c r="G760" t="s">
        <v>1536</v>
      </c>
      <c r="H760" t="s">
        <v>32</v>
      </c>
      <c r="I760" t="s">
        <v>1537</v>
      </c>
      <c r="J760" t="str">
        <f>VLOOKUP($E760,Table1[#All],2,FALSE)</f>
        <v>6'1"</v>
      </c>
      <c r="K760">
        <f>VLOOKUP($E760,Table1[#All],3,FALSE)</f>
        <v>73</v>
      </c>
    </row>
    <row r="761" spans="1:11" x14ac:dyDescent="0.25">
      <c r="A761" t="s">
        <v>1530</v>
      </c>
      <c r="B761">
        <v>99</v>
      </c>
      <c r="C761" t="s">
        <v>1538</v>
      </c>
      <c r="D761" t="s">
        <v>13</v>
      </c>
      <c r="E761" s="1">
        <v>44716</v>
      </c>
      <c r="F761">
        <v>195</v>
      </c>
      <c r="G761" t="s">
        <v>1539</v>
      </c>
      <c r="H761" t="s">
        <v>15</v>
      </c>
      <c r="I761" t="s">
        <v>1540</v>
      </c>
      <c r="J761" t="str">
        <f>VLOOKUP($E761,Table1[#All],2,FALSE)</f>
        <v>6'4"</v>
      </c>
      <c r="K761">
        <f>VLOOKUP($E761,Table1[#All],3,FALSE)</f>
        <v>76</v>
      </c>
    </row>
    <row r="762" spans="1:11" x14ac:dyDescent="0.25">
      <c r="A762" t="s">
        <v>1530</v>
      </c>
      <c r="B762">
        <v>99</v>
      </c>
      <c r="C762" t="s">
        <v>1541</v>
      </c>
      <c r="D762" t="s">
        <v>13</v>
      </c>
      <c r="E762" s="1">
        <v>44717</v>
      </c>
      <c r="F762">
        <v>210</v>
      </c>
      <c r="G762" t="s">
        <v>217</v>
      </c>
      <c r="H762" t="s">
        <v>32</v>
      </c>
      <c r="I762" t="s">
        <v>1542</v>
      </c>
      <c r="J762" t="str">
        <f>VLOOKUP($E762,Table1[#All],2,FALSE)</f>
        <v>6'5"</v>
      </c>
      <c r="K762">
        <f>VLOOKUP($E762,Table1[#All],3,FALSE)</f>
        <v>77</v>
      </c>
    </row>
    <row r="763" spans="1:11" x14ac:dyDescent="0.25">
      <c r="A763" t="s">
        <v>1530</v>
      </c>
      <c r="B763">
        <v>99</v>
      </c>
      <c r="C763" t="s">
        <v>1543</v>
      </c>
      <c r="D763" t="s">
        <v>18</v>
      </c>
      <c r="E763" s="1">
        <v>44714</v>
      </c>
      <c r="F763">
        <v>185</v>
      </c>
      <c r="G763" t="s">
        <v>1544</v>
      </c>
      <c r="H763" t="s">
        <v>20</v>
      </c>
      <c r="I763" t="s">
        <v>1545</v>
      </c>
      <c r="J763" t="str">
        <f>VLOOKUP($E763,Table1[#All],2,FALSE)</f>
        <v>6'2"</v>
      </c>
      <c r="K763">
        <f>VLOOKUP($E763,Table1[#All],3,FALSE)</f>
        <v>74</v>
      </c>
    </row>
    <row r="764" spans="1:11" x14ac:dyDescent="0.25">
      <c r="A764" t="s">
        <v>1530</v>
      </c>
      <c r="B764">
        <v>99</v>
      </c>
      <c r="C764" t="s">
        <v>1546</v>
      </c>
      <c r="D764" t="s">
        <v>13</v>
      </c>
      <c r="E764" s="1">
        <v>44715</v>
      </c>
      <c r="F764">
        <v>215</v>
      </c>
      <c r="G764" t="s">
        <v>242</v>
      </c>
      <c r="H764" t="s">
        <v>28</v>
      </c>
      <c r="I764" t="s">
        <v>1547</v>
      </c>
      <c r="J764" t="str">
        <f>VLOOKUP($E764,Table1[#All],2,FALSE)</f>
        <v>6'3"</v>
      </c>
      <c r="K764">
        <f>VLOOKUP($E764,Table1[#All],3,FALSE)</f>
        <v>75</v>
      </c>
    </row>
    <row r="765" spans="1:11" x14ac:dyDescent="0.25">
      <c r="A765" t="s">
        <v>1530</v>
      </c>
      <c r="B765">
        <v>99</v>
      </c>
      <c r="C765" t="s">
        <v>1548</v>
      </c>
      <c r="D765" t="s">
        <v>26</v>
      </c>
      <c r="E765" s="1">
        <v>44714</v>
      </c>
      <c r="F765">
        <v>205</v>
      </c>
      <c r="G765" t="s">
        <v>1549</v>
      </c>
      <c r="H765" t="s">
        <v>28</v>
      </c>
      <c r="I765" t="s">
        <v>1550</v>
      </c>
      <c r="J765" t="str">
        <f>VLOOKUP($E765,Table1[#All],2,FALSE)</f>
        <v>6'2"</v>
      </c>
      <c r="K765">
        <f>VLOOKUP($E765,Table1[#All],3,FALSE)</f>
        <v>74</v>
      </c>
    </row>
    <row r="766" spans="1:11" x14ac:dyDescent="0.25">
      <c r="A766" t="s">
        <v>1530</v>
      </c>
      <c r="B766">
        <v>99</v>
      </c>
      <c r="C766" t="s">
        <v>1551</v>
      </c>
      <c r="D766" t="s">
        <v>13</v>
      </c>
      <c r="E766" s="2">
        <v>36678</v>
      </c>
      <c r="F766">
        <v>210</v>
      </c>
      <c r="G766" t="s">
        <v>1552</v>
      </c>
      <c r="H766" t="s">
        <v>55</v>
      </c>
      <c r="I766" t="s">
        <v>1553</v>
      </c>
      <c r="J766" t="str">
        <f>VLOOKUP($E766,Table1[#All],2,FALSE)</f>
        <v>6'0"</v>
      </c>
      <c r="K766">
        <f>VLOOKUP($E766,Table1[#All],3,FALSE)</f>
        <v>72</v>
      </c>
    </row>
    <row r="767" spans="1:11" x14ac:dyDescent="0.25">
      <c r="A767" t="s">
        <v>1530</v>
      </c>
      <c r="B767">
        <v>99</v>
      </c>
      <c r="C767" t="s">
        <v>1554</v>
      </c>
      <c r="D767" t="s">
        <v>13</v>
      </c>
      <c r="E767" s="1">
        <v>44692</v>
      </c>
      <c r="F767">
        <v>185</v>
      </c>
      <c r="G767" t="s">
        <v>1555</v>
      </c>
      <c r="H767" t="s">
        <v>32</v>
      </c>
      <c r="I767" t="s">
        <v>1556</v>
      </c>
      <c r="J767" t="str">
        <f>VLOOKUP($E767,Table1[#All],2,FALSE)</f>
        <v>5'11"</v>
      </c>
      <c r="K767">
        <f>VLOOKUP($E767,Table1[#All],3,FALSE)</f>
        <v>71</v>
      </c>
    </row>
    <row r="768" spans="1:11" x14ac:dyDescent="0.25">
      <c r="A768" t="s">
        <v>1530</v>
      </c>
      <c r="B768">
        <v>99</v>
      </c>
      <c r="C768" t="s">
        <v>1557</v>
      </c>
      <c r="D768" t="s">
        <v>13</v>
      </c>
      <c r="E768" s="1">
        <v>44714</v>
      </c>
      <c r="F768">
        <v>215</v>
      </c>
      <c r="G768" t="s">
        <v>1558</v>
      </c>
      <c r="H768" t="s">
        <v>32</v>
      </c>
      <c r="I768" t="s">
        <v>1559</v>
      </c>
      <c r="J768" t="str">
        <f>VLOOKUP($E768,Table1[#All],2,FALSE)</f>
        <v>6'2"</v>
      </c>
      <c r="K768">
        <f>VLOOKUP($E768,Table1[#All],3,FALSE)</f>
        <v>74</v>
      </c>
    </row>
    <row r="769" spans="1:11" x14ac:dyDescent="0.25">
      <c r="A769" t="s">
        <v>1530</v>
      </c>
      <c r="B769">
        <v>99</v>
      </c>
      <c r="C769" t="s">
        <v>1560</v>
      </c>
      <c r="D769" t="s">
        <v>13</v>
      </c>
      <c r="E769" s="1">
        <v>44716</v>
      </c>
      <c r="F769">
        <v>190</v>
      </c>
      <c r="G769" t="s">
        <v>1561</v>
      </c>
      <c r="H769" t="s">
        <v>44</v>
      </c>
      <c r="I769" t="s">
        <v>1562</v>
      </c>
      <c r="J769" t="str">
        <f>VLOOKUP($E769,Table1[#All],2,FALSE)</f>
        <v>6'4"</v>
      </c>
      <c r="K769">
        <f>VLOOKUP($E769,Table1[#All],3,FALSE)</f>
        <v>76</v>
      </c>
    </row>
    <row r="770" spans="1:11" x14ac:dyDescent="0.25">
      <c r="A770" t="s">
        <v>1530</v>
      </c>
      <c r="B770">
        <v>99</v>
      </c>
      <c r="C770" t="s">
        <v>1563</v>
      </c>
      <c r="D770" t="s">
        <v>13</v>
      </c>
      <c r="E770" s="2">
        <v>36678</v>
      </c>
      <c r="F770">
        <v>175</v>
      </c>
      <c r="G770" t="s">
        <v>1360</v>
      </c>
      <c r="H770" t="s">
        <v>44</v>
      </c>
      <c r="I770" t="s">
        <v>1059</v>
      </c>
      <c r="J770" t="str">
        <f>VLOOKUP($E770,Table1[#All],2,FALSE)</f>
        <v>6'0"</v>
      </c>
      <c r="K770">
        <f>VLOOKUP($E770,Table1[#All],3,FALSE)</f>
        <v>72</v>
      </c>
    </row>
    <row r="771" spans="1:11" x14ac:dyDescent="0.25">
      <c r="A771" t="s">
        <v>1530</v>
      </c>
      <c r="B771">
        <v>99</v>
      </c>
      <c r="C771" t="s">
        <v>1564</v>
      </c>
      <c r="D771" t="s">
        <v>35</v>
      </c>
      <c r="E771" s="1">
        <v>44714</v>
      </c>
      <c r="F771">
        <v>215</v>
      </c>
      <c r="G771" t="s">
        <v>242</v>
      </c>
      <c r="H771" t="s">
        <v>44</v>
      </c>
      <c r="I771" t="s">
        <v>1537</v>
      </c>
      <c r="J771" t="str">
        <f>VLOOKUP($E771,Table1[#All],2,FALSE)</f>
        <v>6'2"</v>
      </c>
      <c r="K771">
        <f>VLOOKUP($E771,Table1[#All],3,FALSE)</f>
        <v>74</v>
      </c>
    </row>
    <row r="772" spans="1:11" x14ac:dyDescent="0.25">
      <c r="A772" t="s">
        <v>1530</v>
      </c>
      <c r="B772">
        <v>99</v>
      </c>
      <c r="C772" t="s">
        <v>1565</v>
      </c>
      <c r="D772" t="s">
        <v>13</v>
      </c>
      <c r="E772" s="1">
        <v>44716</v>
      </c>
      <c r="F772">
        <v>210</v>
      </c>
      <c r="G772" t="s">
        <v>1566</v>
      </c>
      <c r="H772" t="s">
        <v>15</v>
      </c>
      <c r="I772" t="s">
        <v>1567</v>
      </c>
      <c r="J772" t="str">
        <f>VLOOKUP($E772,Table1[#All],2,FALSE)</f>
        <v>6'4"</v>
      </c>
      <c r="K772">
        <f>VLOOKUP($E772,Table1[#All],3,FALSE)</f>
        <v>76</v>
      </c>
    </row>
    <row r="773" spans="1:11" x14ac:dyDescent="0.25">
      <c r="A773" t="s">
        <v>1530</v>
      </c>
      <c r="B773" t="s">
        <v>73</v>
      </c>
      <c r="J773" t="e">
        <f>VLOOKUP($E773,Table1[#All],2,FALSE)</f>
        <v>#N/A</v>
      </c>
      <c r="K773" t="e">
        <f>VLOOKUP($E773,Table1[#All],3,FALSE)</f>
        <v>#N/A</v>
      </c>
    </row>
    <row r="774" spans="1:11" x14ac:dyDescent="0.25">
      <c r="A774" t="s">
        <v>1530</v>
      </c>
      <c r="B774" t="s">
        <v>4</v>
      </c>
      <c r="C774" t="s">
        <v>5</v>
      </c>
      <c r="D774" t="s">
        <v>6</v>
      </c>
      <c r="E774" t="s">
        <v>7</v>
      </c>
      <c r="F774" t="s">
        <v>8</v>
      </c>
      <c r="G774" t="s">
        <v>9</v>
      </c>
      <c r="H774" t="s">
        <v>10</v>
      </c>
      <c r="I774" t="s">
        <v>11</v>
      </c>
      <c r="J774" t="e">
        <f>VLOOKUP($E774,Table1[#All],2,FALSE)</f>
        <v>#N/A</v>
      </c>
      <c r="K774" t="e">
        <f>VLOOKUP($E774,Table1[#All],3,FALSE)</f>
        <v>#N/A</v>
      </c>
    </row>
    <row r="775" spans="1:11" x14ac:dyDescent="0.25">
      <c r="A775" t="s">
        <v>1530</v>
      </c>
      <c r="B775">
        <v>99</v>
      </c>
      <c r="C775" t="s">
        <v>1568</v>
      </c>
      <c r="D775" t="s">
        <v>13</v>
      </c>
      <c r="E775" s="1">
        <v>44715</v>
      </c>
      <c r="F775">
        <v>220</v>
      </c>
      <c r="G775" t="s">
        <v>1425</v>
      </c>
      <c r="H775" t="s">
        <v>28</v>
      </c>
      <c r="I775" t="s">
        <v>1067</v>
      </c>
      <c r="J775" t="str">
        <f>VLOOKUP($E775,Table1[#All],2,FALSE)</f>
        <v>6'3"</v>
      </c>
      <c r="K775">
        <f>VLOOKUP($E775,Table1[#All],3,FALSE)</f>
        <v>75</v>
      </c>
    </row>
    <row r="776" spans="1:11" x14ac:dyDescent="0.25">
      <c r="A776" t="s">
        <v>1530</v>
      </c>
      <c r="B776">
        <v>99</v>
      </c>
      <c r="C776" t="s">
        <v>1569</v>
      </c>
      <c r="D776" t="s">
        <v>18</v>
      </c>
      <c r="E776" s="2">
        <v>36678</v>
      </c>
      <c r="F776">
        <v>180</v>
      </c>
      <c r="G776" t="s">
        <v>242</v>
      </c>
      <c r="H776" t="s">
        <v>28</v>
      </c>
      <c r="I776" t="s">
        <v>1570</v>
      </c>
      <c r="J776" t="str">
        <f>VLOOKUP($E776,Table1[#All],2,FALSE)</f>
        <v>6'0"</v>
      </c>
      <c r="K776">
        <f>VLOOKUP($E776,Table1[#All],3,FALSE)</f>
        <v>72</v>
      </c>
    </row>
    <row r="777" spans="1:11" x14ac:dyDescent="0.25">
      <c r="A777" t="s">
        <v>1530</v>
      </c>
      <c r="B777">
        <v>99</v>
      </c>
      <c r="C777" t="s">
        <v>1571</v>
      </c>
      <c r="D777" t="s">
        <v>18</v>
      </c>
      <c r="E777" s="1">
        <v>44692</v>
      </c>
      <c r="F777">
        <v>185</v>
      </c>
      <c r="G777" t="s">
        <v>1572</v>
      </c>
      <c r="H777" t="s">
        <v>51</v>
      </c>
      <c r="I777" t="s">
        <v>1573</v>
      </c>
      <c r="J777" t="str">
        <f>VLOOKUP($E777,Table1[#All],2,FALSE)</f>
        <v>5'11"</v>
      </c>
      <c r="K777">
        <f>VLOOKUP($E777,Table1[#All],3,FALSE)</f>
        <v>71</v>
      </c>
    </row>
    <row r="778" spans="1:11" x14ac:dyDescent="0.25">
      <c r="A778" t="s">
        <v>1530</v>
      </c>
      <c r="B778">
        <v>99</v>
      </c>
      <c r="C778" t="s">
        <v>1574</v>
      </c>
      <c r="D778" t="s">
        <v>13</v>
      </c>
      <c r="E778" s="1">
        <v>44689</v>
      </c>
      <c r="F778">
        <v>180</v>
      </c>
      <c r="G778" t="s">
        <v>880</v>
      </c>
      <c r="H778" t="s">
        <v>15</v>
      </c>
      <c r="I778" t="s">
        <v>1575</v>
      </c>
      <c r="J778" t="str">
        <f>VLOOKUP($E778,Table1[#All],2,FALSE)</f>
        <v>5'8"</v>
      </c>
      <c r="K778">
        <f>VLOOKUP($E778,Table1[#All],3,FALSE)</f>
        <v>68</v>
      </c>
    </row>
    <row r="779" spans="1:11" x14ac:dyDescent="0.25">
      <c r="A779" t="s">
        <v>1530</v>
      </c>
      <c r="B779" t="s">
        <v>84</v>
      </c>
      <c r="J779" t="e">
        <f>VLOOKUP($E779,Table1[#All],2,FALSE)</f>
        <v>#N/A</v>
      </c>
      <c r="K779" t="e">
        <f>VLOOKUP($E779,Table1[#All],3,FALSE)</f>
        <v>#N/A</v>
      </c>
    </row>
    <row r="780" spans="1:11" x14ac:dyDescent="0.25">
      <c r="A780" t="s">
        <v>1530</v>
      </c>
      <c r="B780" t="s">
        <v>4</v>
      </c>
      <c r="C780" t="s">
        <v>5</v>
      </c>
      <c r="D780" t="s">
        <v>6</v>
      </c>
      <c r="E780" t="s">
        <v>7</v>
      </c>
      <c r="F780" t="s">
        <v>8</v>
      </c>
      <c r="G780" t="s">
        <v>9</v>
      </c>
      <c r="H780" t="s">
        <v>10</v>
      </c>
      <c r="I780" t="s">
        <v>11</v>
      </c>
      <c r="J780" t="e">
        <f>VLOOKUP($E780,Table1[#All],2,FALSE)</f>
        <v>#N/A</v>
      </c>
      <c r="K780" t="e">
        <f>VLOOKUP($E780,Table1[#All],3,FALSE)</f>
        <v>#N/A</v>
      </c>
    </row>
    <row r="781" spans="1:11" x14ac:dyDescent="0.25">
      <c r="A781" t="s">
        <v>1530</v>
      </c>
      <c r="B781">
        <v>99</v>
      </c>
      <c r="C781" t="s">
        <v>1576</v>
      </c>
      <c r="D781" t="s">
        <v>13</v>
      </c>
      <c r="E781" s="1">
        <v>44715</v>
      </c>
      <c r="F781">
        <v>200</v>
      </c>
      <c r="G781" t="s">
        <v>1577</v>
      </c>
      <c r="H781" t="s">
        <v>15</v>
      </c>
      <c r="I781" t="s">
        <v>1072</v>
      </c>
      <c r="J781" t="str">
        <f>VLOOKUP($E781,Table1[#All],2,FALSE)</f>
        <v>6'3"</v>
      </c>
      <c r="K781">
        <f>VLOOKUP($E781,Table1[#All],3,FALSE)</f>
        <v>75</v>
      </c>
    </row>
    <row r="782" spans="1:11" x14ac:dyDescent="0.25">
      <c r="A782" t="s">
        <v>1530</v>
      </c>
      <c r="B782">
        <v>99</v>
      </c>
      <c r="C782" t="s">
        <v>1578</v>
      </c>
      <c r="D782" t="s">
        <v>18</v>
      </c>
      <c r="E782" s="1">
        <v>44714</v>
      </c>
      <c r="F782">
        <v>215</v>
      </c>
      <c r="G782" t="s">
        <v>1579</v>
      </c>
      <c r="H782" t="s">
        <v>28</v>
      </c>
      <c r="I782" t="s">
        <v>1580</v>
      </c>
      <c r="J782" t="str">
        <f>VLOOKUP($E782,Table1[#All],2,FALSE)</f>
        <v>6'2"</v>
      </c>
      <c r="K782">
        <f>VLOOKUP($E782,Table1[#All],3,FALSE)</f>
        <v>74</v>
      </c>
    </row>
    <row r="783" spans="1:11" x14ac:dyDescent="0.25">
      <c r="A783" t="s">
        <v>1530</v>
      </c>
      <c r="B783">
        <v>99</v>
      </c>
      <c r="C783" t="s">
        <v>1578</v>
      </c>
      <c r="D783" t="s">
        <v>18</v>
      </c>
      <c r="E783" s="1">
        <v>44714</v>
      </c>
      <c r="F783">
        <v>215</v>
      </c>
      <c r="G783" t="s">
        <v>1579</v>
      </c>
      <c r="H783" t="s">
        <v>28</v>
      </c>
      <c r="I783" t="s">
        <v>1580</v>
      </c>
      <c r="J783" t="str">
        <f>VLOOKUP($E783,Table1[#All],2,FALSE)</f>
        <v>6'2"</v>
      </c>
      <c r="K783">
        <f>VLOOKUP($E783,Table1[#All],3,FALSE)</f>
        <v>74</v>
      </c>
    </row>
    <row r="784" spans="1:11" x14ac:dyDescent="0.25">
      <c r="A784" t="s">
        <v>1530</v>
      </c>
      <c r="B784">
        <v>99</v>
      </c>
      <c r="C784" t="s">
        <v>1581</v>
      </c>
      <c r="D784" t="s">
        <v>18</v>
      </c>
      <c r="E784" s="1">
        <v>44688</v>
      </c>
      <c r="F784">
        <v>175</v>
      </c>
      <c r="G784" t="s">
        <v>1582</v>
      </c>
      <c r="H784" t="s">
        <v>28</v>
      </c>
      <c r="I784" t="s">
        <v>1583</v>
      </c>
      <c r="J784" t="str">
        <f>VLOOKUP($E784,Table1[#All],2,FALSE)</f>
        <v>5'7"</v>
      </c>
      <c r="K784">
        <f>VLOOKUP($E784,Table1[#All],3,FALSE)</f>
        <v>67</v>
      </c>
    </row>
    <row r="785" spans="1:11" x14ac:dyDescent="0.25">
      <c r="A785" t="s">
        <v>1530</v>
      </c>
      <c r="B785">
        <v>99</v>
      </c>
      <c r="C785" t="s">
        <v>1584</v>
      </c>
      <c r="D785" t="s">
        <v>18</v>
      </c>
      <c r="E785" s="1">
        <v>44714</v>
      </c>
      <c r="F785">
        <v>195</v>
      </c>
      <c r="G785" t="s">
        <v>688</v>
      </c>
      <c r="H785" t="s">
        <v>44</v>
      </c>
      <c r="I785" t="s">
        <v>1585</v>
      </c>
      <c r="J785" t="str">
        <f>VLOOKUP($E785,Table1[#All],2,FALSE)</f>
        <v>6'2"</v>
      </c>
      <c r="K785">
        <f>VLOOKUP($E785,Table1[#All],3,FALSE)</f>
        <v>74</v>
      </c>
    </row>
    <row r="786" spans="1:11" x14ac:dyDescent="0.25">
      <c r="A786" t="s">
        <v>1530</v>
      </c>
      <c r="B786">
        <v>99</v>
      </c>
      <c r="C786" t="s">
        <v>1586</v>
      </c>
      <c r="D786" t="s">
        <v>18</v>
      </c>
      <c r="E786" s="2">
        <v>36678</v>
      </c>
      <c r="F786">
        <v>187</v>
      </c>
      <c r="G786" t="s">
        <v>490</v>
      </c>
      <c r="H786" t="s">
        <v>55</v>
      </c>
      <c r="I786" t="s">
        <v>1570</v>
      </c>
      <c r="J786" t="str">
        <f>VLOOKUP($E786,Table1[#All],2,FALSE)</f>
        <v>6'0"</v>
      </c>
      <c r="K786">
        <f>VLOOKUP($E786,Table1[#All],3,FALSE)</f>
        <v>72</v>
      </c>
    </row>
    <row r="787" spans="1:11" x14ac:dyDescent="0.25">
      <c r="A787" t="s">
        <v>1530</v>
      </c>
      <c r="B787">
        <v>99</v>
      </c>
      <c r="C787" t="s">
        <v>1587</v>
      </c>
      <c r="D787" t="s">
        <v>13</v>
      </c>
      <c r="E787" s="1">
        <v>44714</v>
      </c>
      <c r="F787">
        <v>198</v>
      </c>
      <c r="G787" t="s">
        <v>1588</v>
      </c>
      <c r="H787" t="s">
        <v>32</v>
      </c>
      <c r="I787" t="s">
        <v>1589</v>
      </c>
      <c r="J787" t="str">
        <f>VLOOKUP($E787,Table1[#All],2,FALSE)</f>
        <v>6'2"</v>
      </c>
      <c r="K787">
        <f>VLOOKUP($E787,Table1[#All],3,FALSE)</f>
        <v>74</v>
      </c>
    </row>
    <row r="788" spans="1:11" x14ac:dyDescent="0.25">
      <c r="A788" t="s">
        <v>1530</v>
      </c>
      <c r="B788">
        <v>99</v>
      </c>
      <c r="C788" t="s">
        <v>1590</v>
      </c>
      <c r="D788" t="s">
        <v>39</v>
      </c>
      <c r="E788" s="1">
        <v>44717</v>
      </c>
      <c r="F788">
        <v>245</v>
      </c>
      <c r="G788" t="s">
        <v>1591</v>
      </c>
      <c r="H788" t="s">
        <v>1027</v>
      </c>
      <c r="I788" t="s">
        <v>1592</v>
      </c>
      <c r="J788" t="str">
        <f>VLOOKUP($E788,Table1[#All],2,FALSE)</f>
        <v>6'5"</v>
      </c>
      <c r="K788">
        <f>VLOOKUP($E788,Table1[#All],3,FALSE)</f>
        <v>77</v>
      </c>
    </row>
    <row r="789" spans="1:11" x14ac:dyDescent="0.25">
      <c r="A789" t="s">
        <v>1530</v>
      </c>
      <c r="B789">
        <v>99</v>
      </c>
      <c r="C789" t="s">
        <v>1593</v>
      </c>
      <c r="D789" t="s">
        <v>13</v>
      </c>
      <c r="E789" s="2">
        <v>36678</v>
      </c>
      <c r="F789">
        <v>180</v>
      </c>
      <c r="G789" t="s">
        <v>1594</v>
      </c>
      <c r="H789" t="s">
        <v>44</v>
      </c>
      <c r="I789" t="s">
        <v>1595</v>
      </c>
      <c r="J789" t="str">
        <f>VLOOKUP($E789,Table1[#All],2,FALSE)</f>
        <v>6'0"</v>
      </c>
      <c r="K789">
        <f>VLOOKUP($E789,Table1[#All],3,FALSE)</f>
        <v>72</v>
      </c>
    </row>
    <row r="790" spans="1:11" x14ac:dyDescent="0.25">
      <c r="A790" t="s">
        <v>1530</v>
      </c>
      <c r="B790">
        <v>99</v>
      </c>
      <c r="C790" t="s">
        <v>1596</v>
      </c>
      <c r="D790" t="s">
        <v>13</v>
      </c>
      <c r="E790" s="1">
        <v>44687</v>
      </c>
      <c r="F790">
        <v>160</v>
      </c>
      <c r="G790" t="s">
        <v>1582</v>
      </c>
      <c r="H790" t="s">
        <v>28</v>
      </c>
      <c r="I790" t="s">
        <v>866</v>
      </c>
      <c r="J790" t="str">
        <f>VLOOKUP($E790,Table1[#All],2,FALSE)</f>
        <v>5'6"</v>
      </c>
      <c r="K790">
        <f>VLOOKUP($E790,Table1[#All],3,FALSE)</f>
        <v>66</v>
      </c>
    </row>
    <row r="791" spans="1:11" x14ac:dyDescent="0.25">
      <c r="A791" t="s">
        <v>1530</v>
      </c>
      <c r="B791">
        <v>99</v>
      </c>
      <c r="C791" t="s">
        <v>1597</v>
      </c>
      <c r="D791" t="s">
        <v>13</v>
      </c>
      <c r="E791" s="1">
        <v>44714</v>
      </c>
      <c r="F791">
        <v>190</v>
      </c>
      <c r="G791" t="s">
        <v>1572</v>
      </c>
      <c r="H791" t="s">
        <v>44</v>
      </c>
      <c r="I791" t="s">
        <v>1598</v>
      </c>
      <c r="J791" t="str">
        <f>VLOOKUP($E791,Table1[#All],2,FALSE)</f>
        <v>6'2"</v>
      </c>
      <c r="K791">
        <f>VLOOKUP($E791,Table1[#All],3,FALSE)</f>
        <v>74</v>
      </c>
    </row>
    <row r="792" spans="1:11" x14ac:dyDescent="0.25">
      <c r="A792" t="s">
        <v>1530</v>
      </c>
      <c r="B792">
        <v>99</v>
      </c>
      <c r="C792" t="s">
        <v>1599</v>
      </c>
      <c r="D792" t="s">
        <v>35</v>
      </c>
      <c r="E792" s="1">
        <v>44690</v>
      </c>
      <c r="F792">
        <v>175</v>
      </c>
      <c r="G792" t="s">
        <v>217</v>
      </c>
      <c r="H792" t="s">
        <v>15</v>
      </c>
      <c r="I792" t="s">
        <v>720</v>
      </c>
      <c r="J792" t="str">
        <f>VLOOKUP($E792,Table1[#All],2,FALSE)</f>
        <v>5'9"</v>
      </c>
      <c r="K792">
        <f>VLOOKUP($E792,Table1[#All],3,FALSE)</f>
        <v>69</v>
      </c>
    </row>
    <row r="793" spans="1:11" x14ac:dyDescent="0.25">
      <c r="A793" t="s">
        <v>1530</v>
      </c>
      <c r="B793">
        <v>99</v>
      </c>
      <c r="C793" t="s">
        <v>1600</v>
      </c>
      <c r="D793" t="s">
        <v>13</v>
      </c>
      <c r="E793" s="2">
        <v>36678</v>
      </c>
      <c r="F793">
        <v>185</v>
      </c>
      <c r="G793" t="s">
        <v>1255</v>
      </c>
      <c r="H793" t="s">
        <v>28</v>
      </c>
      <c r="I793" t="s">
        <v>1601</v>
      </c>
      <c r="J793" t="str">
        <f>VLOOKUP($E793,Table1[#All],2,FALSE)</f>
        <v>6'0"</v>
      </c>
      <c r="K793">
        <f>VLOOKUP($E793,Table1[#All],3,FALSE)</f>
        <v>72</v>
      </c>
    </row>
    <row r="794" spans="1:11" x14ac:dyDescent="0.25">
      <c r="A794" t="s">
        <v>1530</v>
      </c>
      <c r="B794" t="s">
        <v>117</v>
      </c>
      <c r="J794" t="e">
        <f>VLOOKUP($E794,Table1[#All],2,FALSE)</f>
        <v>#N/A</v>
      </c>
      <c r="K794" t="e">
        <f>VLOOKUP($E794,Table1[#All],3,FALSE)</f>
        <v>#N/A</v>
      </c>
    </row>
    <row r="795" spans="1:11" x14ac:dyDescent="0.25">
      <c r="A795" t="s">
        <v>1530</v>
      </c>
      <c r="B795" t="s">
        <v>4</v>
      </c>
      <c r="C795" t="s">
        <v>5</v>
      </c>
      <c r="D795" t="s">
        <v>6</v>
      </c>
      <c r="E795" t="s">
        <v>7</v>
      </c>
      <c r="F795" t="s">
        <v>8</v>
      </c>
      <c r="G795" t="s">
        <v>9</v>
      </c>
      <c r="H795" t="s">
        <v>10</v>
      </c>
      <c r="I795" t="s">
        <v>11</v>
      </c>
      <c r="J795" t="e">
        <f>VLOOKUP($E795,Table1[#All],2,FALSE)</f>
        <v>#N/A</v>
      </c>
      <c r="K795" t="e">
        <f>VLOOKUP($E795,Table1[#All],3,FALSE)</f>
        <v>#N/A</v>
      </c>
    </row>
    <row r="796" spans="1:11" x14ac:dyDescent="0.25">
      <c r="A796" t="s">
        <v>1530</v>
      </c>
      <c r="B796">
        <v>99</v>
      </c>
      <c r="C796" t="s">
        <v>1602</v>
      </c>
      <c r="D796" t="s">
        <v>39</v>
      </c>
      <c r="E796" s="1">
        <v>44691</v>
      </c>
      <c r="F796">
        <v>180</v>
      </c>
      <c r="G796" t="s">
        <v>1579</v>
      </c>
      <c r="H796" t="s">
        <v>28</v>
      </c>
      <c r="I796" t="s">
        <v>16</v>
      </c>
      <c r="J796" t="str">
        <f>VLOOKUP($E796,Table1[#All],2,FALSE)</f>
        <v>5'10"</v>
      </c>
      <c r="K796">
        <f>VLOOKUP($E796,Table1[#All],3,FALSE)</f>
        <v>70</v>
      </c>
    </row>
    <row r="797" spans="1:11" x14ac:dyDescent="0.25">
      <c r="A797" t="s">
        <v>1530</v>
      </c>
      <c r="B797">
        <v>99</v>
      </c>
      <c r="C797" t="s">
        <v>1603</v>
      </c>
      <c r="D797" t="s">
        <v>13</v>
      </c>
      <c r="E797" s="1">
        <v>44689</v>
      </c>
      <c r="F797">
        <v>175</v>
      </c>
      <c r="G797" t="s">
        <v>217</v>
      </c>
      <c r="H797" t="s">
        <v>28</v>
      </c>
      <c r="I797" t="s">
        <v>1604</v>
      </c>
      <c r="J797" t="str">
        <f>VLOOKUP($E797,Table1[#All],2,FALSE)</f>
        <v>5'8"</v>
      </c>
      <c r="K797">
        <f>VLOOKUP($E797,Table1[#All],3,FALSE)</f>
        <v>68</v>
      </c>
    </row>
    <row r="798" spans="1:11" x14ac:dyDescent="0.25">
      <c r="A798" t="s">
        <v>1530</v>
      </c>
      <c r="B798">
        <v>99</v>
      </c>
      <c r="C798" t="s">
        <v>1605</v>
      </c>
      <c r="D798" t="s">
        <v>39</v>
      </c>
      <c r="E798" s="1">
        <v>44692</v>
      </c>
      <c r="F798">
        <v>185</v>
      </c>
      <c r="G798" t="s">
        <v>1255</v>
      </c>
      <c r="H798" t="s">
        <v>28</v>
      </c>
      <c r="I798" t="s">
        <v>265</v>
      </c>
      <c r="J798" t="str">
        <f>VLOOKUP($E798,Table1[#All],2,FALSE)</f>
        <v>5'11"</v>
      </c>
      <c r="K798">
        <f>VLOOKUP($E798,Table1[#All],3,FALSE)</f>
        <v>71</v>
      </c>
    </row>
    <row r="799" spans="1:11" x14ac:dyDescent="0.25">
      <c r="A799" t="s">
        <v>1530</v>
      </c>
      <c r="B799">
        <v>99</v>
      </c>
      <c r="C799" t="s">
        <v>1606</v>
      </c>
      <c r="D799" t="s">
        <v>13</v>
      </c>
      <c r="E799" s="1">
        <v>44716</v>
      </c>
      <c r="F799">
        <v>225</v>
      </c>
      <c r="G799" t="s">
        <v>1607</v>
      </c>
      <c r="H799" t="s">
        <v>55</v>
      </c>
      <c r="I799" t="s">
        <v>1540</v>
      </c>
      <c r="J799" t="str">
        <f>VLOOKUP($E799,Table1[#All],2,FALSE)</f>
        <v>6'4"</v>
      </c>
      <c r="K799">
        <f>VLOOKUP($E799,Table1[#All],3,FALSE)</f>
        <v>76</v>
      </c>
    </row>
    <row r="800" spans="1:11" x14ac:dyDescent="0.25">
      <c r="A800" t="s">
        <v>1530</v>
      </c>
      <c r="B800">
        <v>99</v>
      </c>
      <c r="C800" t="s">
        <v>1608</v>
      </c>
      <c r="D800" t="s">
        <v>18</v>
      </c>
      <c r="E800" s="2">
        <v>36678</v>
      </c>
      <c r="F800">
        <v>195</v>
      </c>
      <c r="G800" t="s">
        <v>1609</v>
      </c>
      <c r="H800" t="s">
        <v>28</v>
      </c>
      <c r="I800" t="s">
        <v>1610</v>
      </c>
      <c r="J800" t="str">
        <f>VLOOKUP($E800,Table1[#All],2,FALSE)</f>
        <v>6'0"</v>
      </c>
      <c r="K800">
        <f>VLOOKUP($E800,Table1[#All],3,FALSE)</f>
        <v>72</v>
      </c>
    </row>
    <row r="801" spans="1:11" x14ac:dyDescent="0.25">
      <c r="A801" t="s">
        <v>1530</v>
      </c>
      <c r="B801">
        <v>99</v>
      </c>
      <c r="C801" t="s">
        <v>1611</v>
      </c>
      <c r="D801" t="s">
        <v>13</v>
      </c>
      <c r="E801" s="1">
        <v>44690</v>
      </c>
      <c r="F801">
        <v>180</v>
      </c>
      <c r="G801" t="s">
        <v>455</v>
      </c>
      <c r="H801" t="s">
        <v>15</v>
      </c>
      <c r="I801" t="s">
        <v>1612</v>
      </c>
      <c r="J801" t="str">
        <f>VLOOKUP($E801,Table1[#All],2,FALSE)</f>
        <v>5'9"</v>
      </c>
      <c r="K801">
        <f>VLOOKUP($E801,Table1[#All],3,FALSE)</f>
        <v>69</v>
      </c>
    </row>
    <row r="802" spans="1:11" x14ac:dyDescent="0.25">
      <c r="A802" t="s">
        <v>1530</v>
      </c>
      <c r="B802">
        <v>99</v>
      </c>
      <c r="C802" t="s">
        <v>1613</v>
      </c>
      <c r="D802" t="s">
        <v>13</v>
      </c>
      <c r="E802" s="1">
        <v>44714</v>
      </c>
      <c r="F802">
        <v>215</v>
      </c>
      <c r="G802" t="s">
        <v>1145</v>
      </c>
      <c r="H802" t="s">
        <v>51</v>
      </c>
      <c r="I802" t="s">
        <v>1614</v>
      </c>
      <c r="J802" t="str">
        <f>VLOOKUP($E802,Table1[#All],2,FALSE)</f>
        <v>6'2"</v>
      </c>
      <c r="K802">
        <f>VLOOKUP($E802,Table1[#All],3,FALSE)</f>
        <v>74</v>
      </c>
    </row>
    <row r="803" spans="1:11" x14ac:dyDescent="0.25">
      <c r="A803" t="s">
        <v>1530</v>
      </c>
      <c r="B803">
        <v>99</v>
      </c>
      <c r="C803" t="s">
        <v>1615</v>
      </c>
      <c r="D803" t="s">
        <v>13</v>
      </c>
      <c r="E803" s="2">
        <v>36678</v>
      </c>
      <c r="F803">
        <v>195</v>
      </c>
      <c r="G803" t="s">
        <v>217</v>
      </c>
      <c r="H803" t="s">
        <v>44</v>
      </c>
      <c r="I803" t="s">
        <v>1616</v>
      </c>
      <c r="J803" t="str">
        <f>VLOOKUP($E803,Table1[#All],2,FALSE)</f>
        <v>6'0"</v>
      </c>
      <c r="K803">
        <f>VLOOKUP($E803,Table1[#All],3,FALSE)</f>
        <v>72</v>
      </c>
    </row>
    <row r="804" spans="1:11" x14ac:dyDescent="0.25">
      <c r="A804" t="s">
        <v>1617</v>
      </c>
      <c r="B804" t="s">
        <v>3</v>
      </c>
      <c r="J804" t="e">
        <f>VLOOKUP($E804,Table1[#All],2,FALSE)</f>
        <v>#N/A</v>
      </c>
      <c r="K804" t="e">
        <f>VLOOKUP($E804,Table1[#All],3,FALSE)</f>
        <v>#N/A</v>
      </c>
    </row>
    <row r="805" spans="1:11" x14ac:dyDescent="0.25">
      <c r="A805" t="s">
        <v>1617</v>
      </c>
      <c r="B805" t="s">
        <v>4</v>
      </c>
      <c r="C805" t="s">
        <v>5</v>
      </c>
      <c r="D805" t="s">
        <v>6</v>
      </c>
      <c r="E805" t="s">
        <v>7</v>
      </c>
      <c r="F805" t="s">
        <v>8</v>
      </c>
      <c r="G805" t="s">
        <v>9</v>
      </c>
      <c r="H805" t="s">
        <v>10</v>
      </c>
      <c r="I805" t="s">
        <v>11</v>
      </c>
      <c r="J805" t="e">
        <f>VLOOKUP($E805,Table1[#All],2,FALSE)</f>
        <v>#N/A</v>
      </c>
      <c r="K805" t="e">
        <f>VLOOKUP($E805,Table1[#All],3,FALSE)</f>
        <v>#N/A</v>
      </c>
    </row>
    <row r="806" spans="1:11" x14ac:dyDescent="0.25">
      <c r="A806" t="s">
        <v>1617</v>
      </c>
      <c r="B806">
        <v>99</v>
      </c>
      <c r="C806" t="s">
        <v>1618</v>
      </c>
      <c r="D806" t="s">
        <v>13</v>
      </c>
      <c r="E806" s="1">
        <v>44692</v>
      </c>
      <c r="F806">
        <v>165</v>
      </c>
      <c r="G806" t="s">
        <v>332</v>
      </c>
      <c r="H806" t="s">
        <v>28</v>
      </c>
      <c r="I806" t="s">
        <v>1619</v>
      </c>
      <c r="J806" t="str">
        <f>VLOOKUP($E806,Table1[#All],2,FALSE)</f>
        <v>5'11"</v>
      </c>
      <c r="K806">
        <f>VLOOKUP($E806,Table1[#All],3,FALSE)</f>
        <v>71</v>
      </c>
    </row>
    <row r="807" spans="1:11" x14ac:dyDescent="0.25">
      <c r="A807" t="s">
        <v>1617</v>
      </c>
      <c r="B807">
        <v>99</v>
      </c>
      <c r="C807" t="s">
        <v>1620</v>
      </c>
      <c r="D807" t="s">
        <v>13</v>
      </c>
      <c r="E807" s="1">
        <v>44713</v>
      </c>
      <c r="F807">
        <v>195</v>
      </c>
      <c r="G807" t="s">
        <v>1145</v>
      </c>
      <c r="H807" t="s">
        <v>15</v>
      </c>
      <c r="I807" t="s">
        <v>1621</v>
      </c>
      <c r="J807" t="str">
        <f>VLOOKUP($E807,Table1[#All],2,FALSE)</f>
        <v>6'1"</v>
      </c>
      <c r="K807">
        <f>VLOOKUP($E807,Table1[#All],3,FALSE)</f>
        <v>73</v>
      </c>
    </row>
    <row r="808" spans="1:11" x14ac:dyDescent="0.25">
      <c r="A808" t="s">
        <v>1617</v>
      </c>
      <c r="B808">
        <v>99</v>
      </c>
      <c r="C808" t="s">
        <v>1622</v>
      </c>
      <c r="D808" t="s">
        <v>13</v>
      </c>
      <c r="E808" s="1">
        <v>44692</v>
      </c>
      <c r="F808">
        <v>205</v>
      </c>
      <c r="G808" t="s">
        <v>1623</v>
      </c>
      <c r="H808" t="s">
        <v>44</v>
      </c>
      <c r="I808" t="s">
        <v>1624</v>
      </c>
      <c r="J808" t="str">
        <f>VLOOKUP($E808,Table1[#All],2,FALSE)</f>
        <v>5'11"</v>
      </c>
      <c r="K808">
        <f>VLOOKUP($E808,Table1[#All],3,FALSE)</f>
        <v>71</v>
      </c>
    </row>
    <row r="809" spans="1:11" x14ac:dyDescent="0.25">
      <c r="A809" t="s">
        <v>1617</v>
      </c>
      <c r="B809">
        <v>99</v>
      </c>
      <c r="C809" t="s">
        <v>1625</v>
      </c>
      <c r="D809" t="s">
        <v>13</v>
      </c>
      <c r="E809" s="1">
        <v>44715</v>
      </c>
      <c r="F809">
        <v>200</v>
      </c>
      <c r="G809" t="s">
        <v>505</v>
      </c>
      <c r="H809" t="s">
        <v>44</v>
      </c>
      <c r="I809" t="s">
        <v>1626</v>
      </c>
      <c r="J809" t="str">
        <f>VLOOKUP($E809,Table1[#All],2,FALSE)</f>
        <v>6'3"</v>
      </c>
      <c r="K809">
        <f>VLOOKUP($E809,Table1[#All],3,FALSE)</f>
        <v>75</v>
      </c>
    </row>
    <row r="810" spans="1:11" x14ac:dyDescent="0.25">
      <c r="A810" t="s">
        <v>1617</v>
      </c>
      <c r="B810">
        <v>99</v>
      </c>
      <c r="C810" t="s">
        <v>1627</v>
      </c>
      <c r="D810" t="s">
        <v>13</v>
      </c>
      <c r="E810" s="1">
        <v>44716</v>
      </c>
      <c r="F810">
        <v>195</v>
      </c>
      <c r="G810" t="s">
        <v>368</v>
      </c>
      <c r="H810" t="s">
        <v>28</v>
      </c>
      <c r="I810" t="s">
        <v>1628</v>
      </c>
      <c r="J810" t="str">
        <f>VLOOKUP($E810,Table1[#All],2,FALSE)</f>
        <v>6'4"</v>
      </c>
      <c r="K810">
        <f>VLOOKUP($E810,Table1[#All],3,FALSE)</f>
        <v>76</v>
      </c>
    </row>
    <row r="811" spans="1:11" x14ac:dyDescent="0.25">
      <c r="A811" t="s">
        <v>1617</v>
      </c>
      <c r="B811">
        <v>99</v>
      </c>
      <c r="C811" t="s">
        <v>1629</v>
      </c>
      <c r="D811" t="s">
        <v>26</v>
      </c>
      <c r="E811" s="1">
        <v>44713</v>
      </c>
      <c r="F811">
        <v>210</v>
      </c>
      <c r="G811" t="s">
        <v>1127</v>
      </c>
      <c r="H811" t="s">
        <v>15</v>
      </c>
      <c r="I811" t="s">
        <v>1630</v>
      </c>
      <c r="J811" t="str">
        <f>VLOOKUP($E811,Table1[#All],2,FALSE)</f>
        <v>6'1"</v>
      </c>
      <c r="K811">
        <f>VLOOKUP($E811,Table1[#All],3,FALSE)</f>
        <v>73</v>
      </c>
    </row>
    <row r="812" spans="1:11" x14ac:dyDescent="0.25">
      <c r="A812" t="s">
        <v>1617</v>
      </c>
      <c r="B812">
        <v>99</v>
      </c>
      <c r="C812" t="s">
        <v>1631</v>
      </c>
      <c r="D812" t="s">
        <v>13</v>
      </c>
      <c r="E812" s="1">
        <v>44715</v>
      </c>
      <c r="F812">
        <v>200</v>
      </c>
      <c r="G812" t="s">
        <v>1632</v>
      </c>
      <c r="H812" t="s">
        <v>44</v>
      </c>
      <c r="I812" t="s">
        <v>1633</v>
      </c>
      <c r="J812" t="str">
        <f>VLOOKUP($E812,Table1[#All],2,FALSE)</f>
        <v>6'3"</v>
      </c>
      <c r="K812">
        <f>VLOOKUP($E812,Table1[#All],3,FALSE)</f>
        <v>75</v>
      </c>
    </row>
    <row r="813" spans="1:11" x14ac:dyDescent="0.25">
      <c r="A813" t="s">
        <v>1617</v>
      </c>
      <c r="B813">
        <v>99</v>
      </c>
      <c r="C813" t="s">
        <v>1634</v>
      </c>
      <c r="D813" t="s">
        <v>39</v>
      </c>
      <c r="E813" s="1">
        <v>44717</v>
      </c>
      <c r="F813">
        <v>230</v>
      </c>
      <c r="G813" t="s">
        <v>1635</v>
      </c>
      <c r="H813" t="s">
        <v>51</v>
      </c>
      <c r="I813" t="s">
        <v>1636</v>
      </c>
      <c r="J813" t="str">
        <f>VLOOKUP($E813,Table1[#All],2,FALSE)</f>
        <v>6'5"</v>
      </c>
      <c r="K813">
        <f>VLOOKUP($E813,Table1[#All],3,FALSE)</f>
        <v>77</v>
      </c>
    </row>
    <row r="814" spans="1:11" x14ac:dyDescent="0.25">
      <c r="A814" t="s">
        <v>1617</v>
      </c>
      <c r="B814">
        <v>99</v>
      </c>
      <c r="C814" t="s">
        <v>1637</v>
      </c>
      <c r="D814" t="s">
        <v>13</v>
      </c>
      <c r="E814" s="2">
        <v>36678</v>
      </c>
      <c r="F814">
        <v>200</v>
      </c>
      <c r="G814" t="s">
        <v>753</v>
      </c>
      <c r="H814" t="s">
        <v>44</v>
      </c>
      <c r="I814" t="s">
        <v>435</v>
      </c>
      <c r="J814" t="str">
        <f>VLOOKUP($E814,Table1[#All],2,FALSE)</f>
        <v>6'0"</v>
      </c>
      <c r="K814">
        <f>VLOOKUP($E814,Table1[#All],3,FALSE)</f>
        <v>72</v>
      </c>
    </row>
    <row r="815" spans="1:11" x14ac:dyDescent="0.25">
      <c r="A815" t="s">
        <v>1617</v>
      </c>
      <c r="B815">
        <v>99</v>
      </c>
      <c r="C815" t="s">
        <v>1638</v>
      </c>
      <c r="D815" t="s">
        <v>13</v>
      </c>
      <c r="E815" s="1">
        <v>44692</v>
      </c>
      <c r="F815">
        <v>205</v>
      </c>
      <c r="G815" t="s">
        <v>332</v>
      </c>
      <c r="H815" t="s">
        <v>44</v>
      </c>
      <c r="I815" t="s">
        <v>1639</v>
      </c>
      <c r="J815" t="str">
        <f>VLOOKUP($E815,Table1[#All],2,FALSE)</f>
        <v>5'11"</v>
      </c>
      <c r="K815">
        <f>VLOOKUP($E815,Table1[#All],3,FALSE)</f>
        <v>71</v>
      </c>
    </row>
    <row r="816" spans="1:11" x14ac:dyDescent="0.25">
      <c r="A816" t="s">
        <v>1617</v>
      </c>
      <c r="B816">
        <v>99</v>
      </c>
      <c r="C816" t="s">
        <v>1640</v>
      </c>
      <c r="D816" t="s">
        <v>13</v>
      </c>
      <c r="E816" s="1">
        <v>44715</v>
      </c>
      <c r="F816">
        <v>200</v>
      </c>
      <c r="G816" t="s">
        <v>1641</v>
      </c>
      <c r="H816" t="s">
        <v>28</v>
      </c>
      <c r="I816" t="s">
        <v>1642</v>
      </c>
      <c r="J816" t="str">
        <f>VLOOKUP($E816,Table1[#All],2,FALSE)</f>
        <v>6'3"</v>
      </c>
      <c r="K816">
        <f>VLOOKUP($E816,Table1[#All],3,FALSE)</f>
        <v>75</v>
      </c>
    </row>
    <row r="817" spans="1:11" x14ac:dyDescent="0.25">
      <c r="A817" t="s">
        <v>1617</v>
      </c>
      <c r="B817">
        <v>99</v>
      </c>
      <c r="C817" t="s">
        <v>1643</v>
      </c>
      <c r="D817" t="s">
        <v>18</v>
      </c>
      <c r="E817" s="1">
        <v>44715</v>
      </c>
      <c r="F817">
        <v>188</v>
      </c>
      <c r="G817" t="s">
        <v>1644</v>
      </c>
      <c r="H817" t="s">
        <v>28</v>
      </c>
      <c r="I817" t="s">
        <v>1645</v>
      </c>
      <c r="J817" t="str">
        <f>VLOOKUP($E817,Table1[#All],2,FALSE)</f>
        <v>6'3"</v>
      </c>
      <c r="K817">
        <f>VLOOKUP($E817,Table1[#All],3,FALSE)</f>
        <v>75</v>
      </c>
    </row>
    <row r="818" spans="1:11" x14ac:dyDescent="0.25">
      <c r="A818" t="s">
        <v>1617</v>
      </c>
      <c r="B818">
        <v>99</v>
      </c>
      <c r="C818" t="s">
        <v>1646</v>
      </c>
      <c r="D818" t="s">
        <v>13</v>
      </c>
      <c r="E818" s="1">
        <v>44715</v>
      </c>
      <c r="F818">
        <v>200</v>
      </c>
      <c r="G818" t="s">
        <v>1417</v>
      </c>
      <c r="H818" t="s">
        <v>44</v>
      </c>
      <c r="I818" t="s">
        <v>1647</v>
      </c>
      <c r="J818" t="str">
        <f>VLOOKUP($E818,Table1[#All],2,FALSE)</f>
        <v>6'3"</v>
      </c>
      <c r="K818">
        <f>VLOOKUP($E818,Table1[#All],3,FALSE)</f>
        <v>75</v>
      </c>
    </row>
    <row r="819" spans="1:11" x14ac:dyDescent="0.25">
      <c r="A819" t="s">
        <v>1617</v>
      </c>
      <c r="B819">
        <v>99</v>
      </c>
      <c r="C819" t="s">
        <v>1648</v>
      </c>
      <c r="D819" t="s">
        <v>39</v>
      </c>
      <c r="E819" s="2">
        <v>36678</v>
      </c>
      <c r="F819">
        <v>190</v>
      </c>
      <c r="G819" t="s">
        <v>1649</v>
      </c>
      <c r="H819" t="s">
        <v>32</v>
      </c>
      <c r="I819" t="s">
        <v>1650</v>
      </c>
      <c r="J819" t="str">
        <f>VLOOKUP($E819,Table1[#All],2,FALSE)</f>
        <v>6'0"</v>
      </c>
      <c r="K819">
        <f>VLOOKUP($E819,Table1[#All],3,FALSE)</f>
        <v>72</v>
      </c>
    </row>
    <row r="820" spans="1:11" x14ac:dyDescent="0.25">
      <c r="A820" t="s">
        <v>1617</v>
      </c>
      <c r="B820">
        <v>99</v>
      </c>
      <c r="C820" t="s">
        <v>1651</v>
      </c>
      <c r="D820" t="s">
        <v>13</v>
      </c>
      <c r="E820" s="1">
        <v>44714</v>
      </c>
      <c r="F820">
        <v>185</v>
      </c>
      <c r="G820" t="s">
        <v>341</v>
      </c>
      <c r="H820" t="s">
        <v>44</v>
      </c>
      <c r="I820" t="s">
        <v>1652</v>
      </c>
      <c r="J820" t="str">
        <f>VLOOKUP($E820,Table1[#All],2,FALSE)</f>
        <v>6'2"</v>
      </c>
      <c r="K820">
        <f>VLOOKUP($E820,Table1[#All],3,FALSE)</f>
        <v>74</v>
      </c>
    </row>
    <row r="821" spans="1:11" x14ac:dyDescent="0.25">
      <c r="A821" t="s">
        <v>1617</v>
      </c>
      <c r="B821">
        <v>99</v>
      </c>
      <c r="C821" t="s">
        <v>1653</v>
      </c>
      <c r="D821" t="s">
        <v>18</v>
      </c>
      <c r="E821" s="1">
        <v>44716</v>
      </c>
      <c r="F821">
        <v>205</v>
      </c>
      <c r="G821" t="s">
        <v>341</v>
      </c>
      <c r="H821" t="s">
        <v>28</v>
      </c>
      <c r="I821" t="s">
        <v>1654</v>
      </c>
      <c r="J821" t="str">
        <f>VLOOKUP($E821,Table1[#All],2,FALSE)</f>
        <v>6'4"</v>
      </c>
      <c r="K821">
        <f>VLOOKUP($E821,Table1[#All],3,FALSE)</f>
        <v>76</v>
      </c>
    </row>
    <row r="822" spans="1:11" x14ac:dyDescent="0.25">
      <c r="A822" t="s">
        <v>1617</v>
      </c>
      <c r="B822" t="s">
        <v>73</v>
      </c>
      <c r="J822" t="e">
        <f>VLOOKUP($E822,Table1[#All],2,FALSE)</f>
        <v>#N/A</v>
      </c>
      <c r="K822" t="e">
        <f>VLOOKUP($E822,Table1[#All],3,FALSE)</f>
        <v>#N/A</v>
      </c>
    </row>
    <row r="823" spans="1:11" x14ac:dyDescent="0.25">
      <c r="A823" t="s">
        <v>1617</v>
      </c>
      <c r="B823" t="s">
        <v>4</v>
      </c>
      <c r="C823" t="s">
        <v>5</v>
      </c>
      <c r="D823" t="s">
        <v>6</v>
      </c>
      <c r="E823" t="s">
        <v>7</v>
      </c>
      <c r="F823" t="s">
        <v>8</v>
      </c>
      <c r="G823" t="s">
        <v>9</v>
      </c>
      <c r="H823" t="s">
        <v>10</v>
      </c>
      <c r="I823" t="s">
        <v>11</v>
      </c>
      <c r="J823" t="e">
        <f>VLOOKUP($E823,Table1[#All],2,FALSE)</f>
        <v>#N/A</v>
      </c>
      <c r="K823" t="e">
        <f>VLOOKUP($E823,Table1[#All],3,FALSE)</f>
        <v>#N/A</v>
      </c>
    </row>
    <row r="824" spans="1:11" x14ac:dyDescent="0.25">
      <c r="A824" t="s">
        <v>1617</v>
      </c>
      <c r="B824">
        <v>99</v>
      </c>
      <c r="C824" t="s">
        <v>1655</v>
      </c>
      <c r="D824" t="s">
        <v>13</v>
      </c>
      <c r="E824" s="2">
        <v>36678</v>
      </c>
      <c r="F824">
        <v>195</v>
      </c>
      <c r="G824" t="s">
        <v>848</v>
      </c>
      <c r="H824" t="s">
        <v>15</v>
      </c>
      <c r="I824" t="s">
        <v>1656</v>
      </c>
      <c r="J824" t="str">
        <f>VLOOKUP($E824,Table1[#All],2,FALSE)</f>
        <v>6'0"</v>
      </c>
      <c r="K824">
        <f>VLOOKUP($E824,Table1[#All],3,FALSE)</f>
        <v>72</v>
      </c>
    </row>
    <row r="825" spans="1:11" x14ac:dyDescent="0.25">
      <c r="A825" t="s">
        <v>1617</v>
      </c>
      <c r="B825">
        <v>99</v>
      </c>
      <c r="C825" t="s">
        <v>1657</v>
      </c>
      <c r="D825" t="s">
        <v>13</v>
      </c>
      <c r="E825" s="1">
        <v>44713</v>
      </c>
      <c r="F825">
        <v>215</v>
      </c>
      <c r="G825" t="s">
        <v>332</v>
      </c>
      <c r="H825" t="s">
        <v>28</v>
      </c>
      <c r="I825" t="s">
        <v>1658</v>
      </c>
      <c r="J825" t="str">
        <f>VLOOKUP($E825,Table1[#All],2,FALSE)</f>
        <v>6'1"</v>
      </c>
      <c r="K825">
        <f>VLOOKUP($E825,Table1[#All],3,FALSE)</f>
        <v>73</v>
      </c>
    </row>
    <row r="826" spans="1:11" x14ac:dyDescent="0.25">
      <c r="A826" t="s">
        <v>1617</v>
      </c>
      <c r="B826">
        <v>99</v>
      </c>
      <c r="C826" t="s">
        <v>1659</v>
      </c>
      <c r="D826" t="s">
        <v>13</v>
      </c>
      <c r="E826" s="1">
        <v>44691</v>
      </c>
      <c r="F826">
        <v>200</v>
      </c>
      <c r="G826" t="s">
        <v>341</v>
      </c>
      <c r="H826" t="s">
        <v>44</v>
      </c>
      <c r="I826" t="s">
        <v>1660</v>
      </c>
      <c r="J826" t="str">
        <f>VLOOKUP($E826,Table1[#All],2,FALSE)</f>
        <v>5'10"</v>
      </c>
      <c r="K826">
        <f>VLOOKUP($E826,Table1[#All],3,FALSE)</f>
        <v>70</v>
      </c>
    </row>
    <row r="827" spans="1:11" x14ac:dyDescent="0.25">
      <c r="A827" t="s">
        <v>1617</v>
      </c>
      <c r="B827">
        <v>99</v>
      </c>
      <c r="C827" t="s">
        <v>1661</v>
      </c>
      <c r="D827" t="s">
        <v>13</v>
      </c>
      <c r="E827" s="1">
        <v>44714</v>
      </c>
      <c r="F827">
        <v>210</v>
      </c>
      <c r="G827" t="s">
        <v>1388</v>
      </c>
      <c r="H827" t="s">
        <v>44</v>
      </c>
      <c r="I827" t="s">
        <v>1662</v>
      </c>
      <c r="J827" t="str">
        <f>VLOOKUP($E827,Table1[#All],2,FALSE)</f>
        <v>6'2"</v>
      </c>
      <c r="K827">
        <f>VLOOKUP($E827,Table1[#All],3,FALSE)</f>
        <v>74</v>
      </c>
    </row>
    <row r="828" spans="1:11" x14ac:dyDescent="0.25">
      <c r="A828" t="s">
        <v>1617</v>
      </c>
      <c r="B828" t="s">
        <v>84</v>
      </c>
      <c r="J828" t="e">
        <f>VLOOKUP($E828,Table1[#All],2,FALSE)</f>
        <v>#N/A</v>
      </c>
      <c r="K828" t="e">
        <f>VLOOKUP($E828,Table1[#All],3,FALSE)</f>
        <v>#N/A</v>
      </c>
    </row>
    <row r="829" spans="1:11" x14ac:dyDescent="0.25">
      <c r="A829" t="s">
        <v>1617</v>
      </c>
      <c r="B829" t="s">
        <v>4</v>
      </c>
      <c r="C829" t="s">
        <v>5</v>
      </c>
      <c r="D829" t="s">
        <v>6</v>
      </c>
      <c r="E829" t="s">
        <v>7</v>
      </c>
      <c r="F829" t="s">
        <v>8</v>
      </c>
      <c r="G829" t="s">
        <v>9</v>
      </c>
      <c r="H829" t="s">
        <v>10</v>
      </c>
      <c r="I829" t="s">
        <v>11</v>
      </c>
      <c r="J829" t="e">
        <f>VLOOKUP($E829,Table1[#All],2,FALSE)</f>
        <v>#N/A</v>
      </c>
      <c r="K829" t="e">
        <f>VLOOKUP($E829,Table1[#All],3,FALSE)</f>
        <v>#N/A</v>
      </c>
    </row>
    <row r="830" spans="1:11" x14ac:dyDescent="0.25">
      <c r="A830" t="s">
        <v>1617</v>
      </c>
      <c r="B830">
        <v>99</v>
      </c>
      <c r="C830" t="s">
        <v>1663</v>
      </c>
      <c r="D830" t="s">
        <v>13</v>
      </c>
      <c r="E830" s="1">
        <v>44692</v>
      </c>
      <c r="F830">
        <v>180</v>
      </c>
      <c r="G830" t="s">
        <v>341</v>
      </c>
      <c r="H830" t="s">
        <v>28</v>
      </c>
      <c r="I830" t="s">
        <v>1664</v>
      </c>
      <c r="J830" t="str">
        <f>VLOOKUP($E830,Table1[#All],2,FALSE)</f>
        <v>5'11"</v>
      </c>
      <c r="K830">
        <f>VLOOKUP($E830,Table1[#All],3,FALSE)</f>
        <v>71</v>
      </c>
    </row>
    <row r="831" spans="1:11" x14ac:dyDescent="0.25">
      <c r="A831" t="s">
        <v>1617</v>
      </c>
      <c r="B831">
        <v>99</v>
      </c>
      <c r="C831" t="s">
        <v>1665</v>
      </c>
      <c r="D831" t="s">
        <v>13</v>
      </c>
      <c r="E831" s="1">
        <v>44691</v>
      </c>
      <c r="F831">
        <v>185</v>
      </c>
      <c r="G831" t="s">
        <v>1666</v>
      </c>
      <c r="H831" t="s">
        <v>28</v>
      </c>
      <c r="I831" t="s">
        <v>1667</v>
      </c>
      <c r="J831" t="str">
        <f>VLOOKUP($E831,Table1[#All],2,FALSE)</f>
        <v>5'10"</v>
      </c>
      <c r="K831">
        <f>VLOOKUP($E831,Table1[#All],3,FALSE)</f>
        <v>70</v>
      </c>
    </row>
    <row r="832" spans="1:11" x14ac:dyDescent="0.25">
      <c r="A832" t="s">
        <v>1617</v>
      </c>
      <c r="B832">
        <v>99</v>
      </c>
      <c r="C832" t="s">
        <v>1668</v>
      </c>
      <c r="D832" t="s">
        <v>13</v>
      </c>
      <c r="E832" s="1">
        <v>44692</v>
      </c>
      <c r="F832">
        <v>190</v>
      </c>
      <c r="G832" t="s">
        <v>1669</v>
      </c>
      <c r="H832" t="s">
        <v>28</v>
      </c>
      <c r="I832" t="s">
        <v>1670</v>
      </c>
      <c r="J832" t="str">
        <f>VLOOKUP($E832,Table1[#All],2,FALSE)</f>
        <v>5'11"</v>
      </c>
      <c r="K832">
        <f>VLOOKUP($E832,Table1[#All],3,FALSE)</f>
        <v>71</v>
      </c>
    </row>
    <row r="833" spans="1:11" x14ac:dyDescent="0.25">
      <c r="A833" t="s">
        <v>1617</v>
      </c>
      <c r="B833">
        <v>99</v>
      </c>
      <c r="C833" t="s">
        <v>1671</v>
      </c>
      <c r="D833" t="s">
        <v>18</v>
      </c>
      <c r="E833" s="1">
        <v>44714</v>
      </c>
      <c r="F833">
        <v>230</v>
      </c>
      <c r="G833" t="s">
        <v>1672</v>
      </c>
      <c r="H833" t="s">
        <v>32</v>
      </c>
      <c r="I833" t="s">
        <v>412</v>
      </c>
      <c r="J833" t="str">
        <f>VLOOKUP($E833,Table1[#All],2,FALSE)</f>
        <v>6'2"</v>
      </c>
      <c r="K833">
        <f>VLOOKUP($E833,Table1[#All],3,FALSE)</f>
        <v>74</v>
      </c>
    </row>
    <row r="834" spans="1:11" x14ac:dyDescent="0.25">
      <c r="A834" t="s">
        <v>1617</v>
      </c>
      <c r="B834">
        <v>99</v>
      </c>
      <c r="C834" t="s">
        <v>1673</v>
      </c>
      <c r="D834" t="s">
        <v>13</v>
      </c>
      <c r="E834" s="1">
        <v>44692</v>
      </c>
      <c r="F834">
        <v>215</v>
      </c>
      <c r="G834" t="s">
        <v>1388</v>
      </c>
      <c r="H834" t="s">
        <v>55</v>
      </c>
      <c r="I834" t="s">
        <v>1674</v>
      </c>
      <c r="J834" t="str">
        <f>VLOOKUP($E834,Table1[#All],2,FALSE)</f>
        <v>5'11"</v>
      </c>
      <c r="K834">
        <f>VLOOKUP($E834,Table1[#All],3,FALSE)</f>
        <v>71</v>
      </c>
    </row>
    <row r="835" spans="1:11" x14ac:dyDescent="0.25">
      <c r="A835" t="s">
        <v>1617</v>
      </c>
      <c r="B835">
        <v>99</v>
      </c>
      <c r="C835" t="s">
        <v>1675</v>
      </c>
      <c r="D835" t="s">
        <v>13</v>
      </c>
      <c r="E835" s="2">
        <v>36678</v>
      </c>
      <c r="F835">
        <v>190</v>
      </c>
      <c r="G835" t="s">
        <v>1388</v>
      </c>
      <c r="H835" t="s">
        <v>28</v>
      </c>
      <c r="I835" t="s">
        <v>1676</v>
      </c>
      <c r="J835" t="str">
        <f>VLOOKUP($E835,Table1[#All],2,FALSE)</f>
        <v>6'0"</v>
      </c>
      <c r="K835">
        <f>VLOOKUP($E835,Table1[#All],3,FALSE)</f>
        <v>72</v>
      </c>
    </row>
    <row r="836" spans="1:11" x14ac:dyDescent="0.25">
      <c r="A836" t="s">
        <v>1617</v>
      </c>
      <c r="B836">
        <v>99</v>
      </c>
      <c r="C836" t="s">
        <v>1677</v>
      </c>
      <c r="D836" t="s">
        <v>13</v>
      </c>
      <c r="E836" s="2">
        <v>36678</v>
      </c>
      <c r="F836">
        <v>190</v>
      </c>
      <c r="G836" t="s">
        <v>1127</v>
      </c>
      <c r="H836" t="s">
        <v>15</v>
      </c>
      <c r="I836" t="s">
        <v>1678</v>
      </c>
      <c r="J836" t="str">
        <f>VLOOKUP($E836,Table1[#All],2,FALSE)</f>
        <v>6'0"</v>
      </c>
      <c r="K836">
        <f>VLOOKUP($E836,Table1[#All],3,FALSE)</f>
        <v>72</v>
      </c>
    </row>
    <row r="837" spans="1:11" x14ac:dyDescent="0.25">
      <c r="A837" t="s">
        <v>1617</v>
      </c>
      <c r="B837" t="s">
        <v>117</v>
      </c>
      <c r="J837" t="e">
        <f>VLOOKUP($E837,Table1[#All],2,FALSE)</f>
        <v>#N/A</v>
      </c>
      <c r="K837" t="e">
        <f>VLOOKUP($E837,Table1[#All],3,FALSE)</f>
        <v>#N/A</v>
      </c>
    </row>
    <row r="838" spans="1:11" x14ac:dyDescent="0.25">
      <c r="A838" t="s">
        <v>1617</v>
      </c>
      <c r="B838" t="s">
        <v>4</v>
      </c>
      <c r="C838" t="s">
        <v>5</v>
      </c>
      <c r="D838" t="s">
        <v>6</v>
      </c>
      <c r="E838" t="s">
        <v>7</v>
      </c>
      <c r="F838" t="s">
        <v>8</v>
      </c>
      <c r="G838" t="s">
        <v>9</v>
      </c>
      <c r="H838" t="s">
        <v>10</v>
      </c>
      <c r="I838" t="s">
        <v>11</v>
      </c>
      <c r="J838" t="e">
        <f>VLOOKUP($E838,Table1[#All],2,FALSE)</f>
        <v>#N/A</v>
      </c>
      <c r="K838" t="e">
        <f>VLOOKUP($E838,Table1[#All],3,FALSE)</f>
        <v>#N/A</v>
      </c>
    </row>
    <row r="839" spans="1:11" x14ac:dyDescent="0.25">
      <c r="A839" t="s">
        <v>1617</v>
      </c>
      <c r="B839">
        <v>99</v>
      </c>
      <c r="C839" t="s">
        <v>1679</v>
      </c>
      <c r="D839" t="s">
        <v>13</v>
      </c>
      <c r="E839" s="2">
        <v>36678</v>
      </c>
      <c r="F839">
        <v>195</v>
      </c>
      <c r="G839" t="s">
        <v>1417</v>
      </c>
      <c r="H839" t="s">
        <v>51</v>
      </c>
      <c r="I839" t="s">
        <v>1680</v>
      </c>
      <c r="J839" t="str">
        <f>VLOOKUP($E839,Table1[#All],2,FALSE)</f>
        <v>6'0"</v>
      </c>
      <c r="K839">
        <f>VLOOKUP($E839,Table1[#All],3,FALSE)</f>
        <v>72</v>
      </c>
    </row>
    <row r="840" spans="1:11" x14ac:dyDescent="0.25">
      <c r="A840" t="s">
        <v>1617</v>
      </c>
      <c r="B840">
        <v>99</v>
      </c>
      <c r="C840" t="s">
        <v>1681</v>
      </c>
      <c r="D840" t="s">
        <v>13</v>
      </c>
      <c r="E840" s="1">
        <v>44715</v>
      </c>
      <c r="F840">
        <v>205</v>
      </c>
      <c r="G840" t="s">
        <v>1672</v>
      </c>
      <c r="H840" t="s">
        <v>15</v>
      </c>
      <c r="I840" t="s">
        <v>1682</v>
      </c>
      <c r="J840" t="str">
        <f>VLOOKUP($E840,Table1[#All],2,FALSE)</f>
        <v>6'3"</v>
      </c>
      <c r="K840">
        <f>VLOOKUP($E840,Table1[#All],3,FALSE)</f>
        <v>75</v>
      </c>
    </row>
    <row r="841" spans="1:11" x14ac:dyDescent="0.25">
      <c r="A841" t="s">
        <v>1617</v>
      </c>
      <c r="B841">
        <v>99</v>
      </c>
      <c r="C841" t="s">
        <v>1683</v>
      </c>
      <c r="D841" t="s">
        <v>13</v>
      </c>
      <c r="E841" s="2">
        <v>36678</v>
      </c>
      <c r="F841">
        <v>190</v>
      </c>
      <c r="G841" t="s">
        <v>1684</v>
      </c>
      <c r="H841" t="s">
        <v>28</v>
      </c>
      <c r="I841" t="s">
        <v>1685</v>
      </c>
      <c r="J841" t="str">
        <f>VLOOKUP($E841,Table1[#All],2,FALSE)</f>
        <v>6'0"</v>
      </c>
      <c r="K841">
        <f>VLOOKUP($E841,Table1[#All],3,FALSE)</f>
        <v>72</v>
      </c>
    </row>
    <row r="842" spans="1:11" x14ac:dyDescent="0.25">
      <c r="A842" t="s">
        <v>1617</v>
      </c>
      <c r="B842">
        <v>99</v>
      </c>
      <c r="C842" t="s">
        <v>1686</v>
      </c>
      <c r="D842" t="s">
        <v>13</v>
      </c>
      <c r="E842" s="1">
        <v>44714</v>
      </c>
      <c r="F842">
        <v>205</v>
      </c>
      <c r="G842" t="s">
        <v>563</v>
      </c>
      <c r="H842" t="s">
        <v>28</v>
      </c>
      <c r="I842" t="s">
        <v>1687</v>
      </c>
      <c r="J842" t="str">
        <f>VLOOKUP($E842,Table1[#All],2,FALSE)</f>
        <v>6'2"</v>
      </c>
      <c r="K842">
        <f>VLOOKUP($E842,Table1[#All],3,FALSE)</f>
        <v>74</v>
      </c>
    </row>
    <row r="843" spans="1:11" x14ac:dyDescent="0.25">
      <c r="A843" t="s">
        <v>1617</v>
      </c>
      <c r="B843">
        <v>99</v>
      </c>
      <c r="C843" t="s">
        <v>1688</v>
      </c>
      <c r="D843" t="s">
        <v>13</v>
      </c>
      <c r="E843" s="1">
        <v>44716</v>
      </c>
      <c r="F843">
        <v>220</v>
      </c>
      <c r="G843" t="s">
        <v>505</v>
      </c>
      <c r="H843" t="s">
        <v>51</v>
      </c>
      <c r="I843" t="s">
        <v>1689</v>
      </c>
      <c r="J843" t="str">
        <f>VLOOKUP($E843,Table1[#All],2,FALSE)</f>
        <v>6'4"</v>
      </c>
      <c r="K843">
        <f>VLOOKUP($E843,Table1[#All],3,FALSE)</f>
        <v>76</v>
      </c>
    </row>
    <row r="844" spans="1:11" x14ac:dyDescent="0.25">
      <c r="A844" t="s">
        <v>1617</v>
      </c>
      <c r="B844">
        <v>99</v>
      </c>
      <c r="C844" t="s">
        <v>1690</v>
      </c>
      <c r="D844" t="s">
        <v>26</v>
      </c>
      <c r="E844" s="1">
        <v>44692</v>
      </c>
      <c r="F844">
        <v>195</v>
      </c>
      <c r="G844" t="s">
        <v>1476</v>
      </c>
      <c r="H844" t="s">
        <v>32</v>
      </c>
      <c r="I844" t="s">
        <v>1691</v>
      </c>
      <c r="J844" t="str">
        <f>VLOOKUP($E844,Table1[#All],2,FALSE)</f>
        <v>5'11"</v>
      </c>
      <c r="K844">
        <f>VLOOKUP($E844,Table1[#All],3,FALSE)</f>
        <v>71</v>
      </c>
    </row>
    <row r="845" spans="1:11" x14ac:dyDescent="0.25">
      <c r="A845" t="s">
        <v>1777</v>
      </c>
      <c r="B845" t="s">
        <v>3</v>
      </c>
      <c r="J845" t="e">
        <f>VLOOKUP($E845,Table1[#All],2,FALSE)</f>
        <v>#N/A</v>
      </c>
      <c r="K845" t="e">
        <f>VLOOKUP($E845,Table1[#All],3,FALSE)</f>
        <v>#N/A</v>
      </c>
    </row>
    <row r="846" spans="1:11" x14ac:dyDescent="0.25">
      <c r="A846" t="s">
        <v>1777</v>
      </c>
      <c r="B846" t="s">
        <v>4</v>
      </c>
      <c r="C846" t="s">
        <v>5</v>
      </c>
      <c r="D846" t="s">
        <v>6</v>
      </c>
      <c r="E846" t="s">
        <v>7</v>
      </c>
      <c r="F846" t="s">
        <v>8</v>
      </c>
      <c r="G846" t="s">
        <v>9</v>
      </c>
      <c r="H846" t="s">
        <v>10</v>
      </c>
      <c r="I846" t="s">
        <v>11</v>
      </c>
      <c r="J846" t="e">
        <f>VLOOKUP($E846,Table1[#All],2,FALSE)</f>
        <v>#N/A</v>
      </c>
      <c r="K846" t="e">
        <f>VLOOKUP($E846,Table1[#All],3,FALSE)</f>
        <v>#N/A</v>
      </c>
    </row>
    <row r="847" spans="1:11" x14ac:dyDescent="0.25">
      <c r="A847" t="s">
        <v>1777</v>
      </c>
      <c r="B847">
        <v>99</v>
      </c>
      <c r="C847" t="s">
        <v>1692</v>
      </c>
      <c r="D847" t="s">
        <v>39</v>
      </c>
      <c r="E847" s="1">
        <v>44715</v>
      </c>
      <c r="F847">
        <v>195</v>
      </c>
      <c r="G847" t="s">
        <v>139</v>
      </c>
      <c r="H847" t="s">
        <v>44</v>
      </c>
      <c r="I847" t="s">
        <v>1693</v>
      </c>
      <c r="J847" t="str">
        <f>VLOOKUP($E847,Table1[#All],2,FALSE)</f>
        <v>6'3"</v>
      </c>
      <c r="K847">
        <f>VLOOKUP($E847,Table1[#All],3,FALSE)</f>
        <v>75</v>
      </c>
    </row>
    <row r="848" spans="1:11" x14ac:dyDescent="0.25">
      <c r="A848" t="s">
        <v>1777</v>
      </c>
      <c r="B848">
        <v>99</v>
      </c>
      <c r="C848" t="s">
        <v>1694</v>
      </c>
      <c r="D848" t="s">
        <v>13</v>
      </c>
      <c r="E848" s="1">
        <v>44718</v>
      </c>
      <c r="F848">
        <v>200</v>
      </c>
      <c r="G848" t="s">
        <v>225</v>
      </c>
      <c r="H848" t="s">
        <v>44</v>
      </c>
      <c r="I848" t="s">
        <v>1695</v>
      </c>
      <c r="J848" t="str">
        <f>VLOOKUP($E848,Table1[#All],2,FALSE)</f>
        <v>6'6"</v>
      </c>
      <c r="K848">
        <f>VLOOKUP($E848,Table1[#All],3,FALSE)</f>
        <v>78</v>
      </c>
    </row>
    <row r="849" spans="1:11" x14ac:dyDescent="0.25">
      <c r="A849" t="s">
        <v>1777</v>
      </c>
      <c r="B849">
        <v>99</v>
      </c>
      <c r="C849" t="s">
        <v>1696</v>
      </c>
      <c r="D849" t="s">
        <v>26</v>
      </c>
      <c r="E849" s="1">
        <v>44715</v>
      </c>
      <c r="F849">
        <v>220</v>
      </c>
      <c r="G849" t="s">
        <v>1360</v>
      </c>
      <c r="H849" t="s">
        <v>55</v>
      </c>
      <c r="I849" t="s">
        <v>1697</v>
      </c>
      <c r="J849" t="str">
        <f>VLOOKUP($E849,Table1[#All],2,FALSE)</f>
        <v>6'3"</v>
      </c>
      <c r="K849">
        <f>VLOOKUP($E849,Table1[#All],3,FALSE)</f>
        <v>75</v>
      </c>
    </row>
    <row r="850" spans="1:11" x14ac:dyDescent="0.25">
      <c r="A850" t="s">
        <v>1777</v>
      </c>
      <c r="B850">
        <v>99</v>
      </c>
      <c r="C850" t="s">
        <v>1698</v>
      </c>
      <c r="D850" t="s">
        <v>13</v>
      </c>
      <c r="E850" s="2">
        <v>36678</v>
      </c>
      <c r="F850">
        <v>190</v>
      </c>
      <c r="G850" t="s">
        <v>14</v>
      </c>
      <c r="H850" t="s">
        <v>15</v>
      </c>
      <c r="I850" t="s">
        <v>1699</v>
      </c>
      <c r="J850" t="str">
        <f>VLOOKUP($E850,Table1[#All],2,FALSE)</f>
        <v>6'0"</v>
      </c>
      <c r="K850">
        <f>VLOOKUP($E850,Table1[#All],3,FALSE)</f>
        <v>72</v>
      </c>
    </row>
    <row r="851" spans="1:11" x14ac:dyDescent="0.25">
      <c r="A851" t="s">
        <v>1777</v>
      </c>
      <c r="B851">
        <v>99</v>
      </c>
      <c r="C851" t="s">
        <v>1700</v>
      </c>
      <c r="D851" t="s">
        <v>39</v>
      </c>
      <c r="E851" s="2">
        <v>36678</v>
      </c>
      <c r="F851">
        <v>190</v>
      </c>
      <c r="G851" t="s">
        <v>1701</v>
      </c>
      <c r="H851" t="s">
        <v>28</v>
      </c>
      <c r="I851" t="s">
        <v>1702</v>
      </c>
      <c r="J851" t="str">
        <f>VLOOKUP($E851,Table1[#All],2,FALSE)</f>
        <v>6'0"</v>
      </c>
      <c r="K851">
        <f>VLOOKUP($E851,Table1[#All],3,FALSE)</f>
        <v>72</v>
      </c>
    </row>
    <row r="852" spans="1:11" x14ac:dyDescent="0.25">
      <c r="A852" t="s">
        <v>1777</v>
      </c>
      <c r="B852">
        <v>99</v>
      </c>
      <c r="C852" t="s">
        <v>1703</v>
      </c>
      <c r="D852" t="s">
        <v>39</v>
      </c>
      <c r="E852" s="1">
        <v>44713</v>
      </c>
      <c r="F852">
        <v>180</v>
      </c>
      <c r="G852" t="s">
        <v>769</v>
      </c>
      <c r="H852" t="s">
        <v>15</v>
      </c>
      <c r="I852" t="s">
        <v>1704</v>
      </c>
      <c r="J852" t="str">
        <f>VLOOKUP($E852,Table1[#All],2,FALSE)</f>
        <v>6'1"</v>
      </c>
      <c r="K852">
        <f>VLOOKUP($E852,Table1[#All],3,FALSE)</f>
        <v>73</v>
      </c>
    </row>
    <row r="853" spans="1:11" x14ac:dyDescent="0.25">
      <c r="A853" t="s">
        <v>1777</v>
      </c>
      <c r="B853">
        <v>99</v>
      </c>
      <c r="C853" t="s">
        <v>1705</v>
      </c>
      <c r="D853" t="s">
        <v>13</v>
      </c>
      <c r="E853" s="1">
        <v>44713</v>
      </c>
      <c r="F853">
        <v>210</v>
      </c>
      <c r="G853" t="s">
        <v>1701</v>
      </c>
      <c r="H853" t="s">
        <v>28</v>
      </c>
      <c r="I853" t="s">
        <v>1706</v>
      </c>
      <c r="J853" t="str">
        <f>VLOOKUP($E853,Table1[#All],2,FALSE)</f>
        <v>6'1"</v>
      </c>
      <c r="K853">
        <f>VLOOKUP($E853,Table1[#All],3,FALSE)</f>
        <v>73</v>
      </c>
    </row>
    <row r="854" spans="1:11" x14ac:dyDescent="0.25">
      <c r="A854" t="s">
        <v>1777</v>
      </c>
      <c r="B854">
        <v>99</v>
      </c>
      <c r="C854" t="s">
        <v>1707</v>
      </c>
      <c r="D854" t="s">
        <v>13</v>
      </c>
      <c r="E854" s="1">
        <v>44714</v>
      </c>
      <c r="F854">
        <v>210</v>
      </c>
      <c r="G854" t="s">
        <v>1708</v>
      </c>
      <c r="H854" t="s">
        <v>32</v>
      </c>
      <c r="I854" t="s">
        <v>1709</v>
      </c>
      <c r="J854" t="str">
        <f>VLOOKUP($E854,Table1[#All],2,FALSE)</f>
        <v>6'2"</v>
      </c>
      <c r="K854">
        <f>VLOOKUP($E854,Table1[#All],3,FALSE)</f>
        <v>74</v>
      </c>
    </row>
    <row r="855" spans="1:11" x14ac:dyDescent="0.25">
      <c r="A855" t="s">
        <v>1777</v>
      </c>
      <c r="B855">
        <v>99</v>
      </c>
      <c r="C855" t="s">
        <v>1710</v>
      </c>
      <c r="D855" t="s">
        <v>13</v>
      </c>
      <c r="E855" s="1">
        <v>44717</v>
      </c>
      <c r="F855">
        <v>225</v>
      </c>
      <c r="G855" t="s">
        <v>1549</v>
      </c>
      <c r="H855" t="s">
        <v>51</v>
      </c>
      <c r="I855" t="s">
        <v>1711</v>
      </c>
      <c r="J855" t="str">
        <f>VLOOKUP($E855,Table1[#All],2,FALSE)</f>
        <v>6'5"</v>
      </c>
      <c r="K855">
        <f>VLOOKUP($E855,Table1[#All],3,FALSE)</f>
        <v>77</v>
      </c>
    </row>
    <row r="856" spans="1:11" x14ac:dyDescent="0.25">
      <c r="A856" t="s">
        <v>1777</v>
      </c>
      <c r="B856">
        <v>36</v>
      </c>
      <c r="C856" t="s">
        <v>1712</v>
      </c>
      <c r="D856" t="s">
        <v>13</v>
      </c>
      <c r="E856" s="2">
        <v>36678</v>
      </c>
      <c r="F856">
        <v>175</v>
      </c>
      <c r="G856" t="s">
        <v>421</v>
      </c>
      <c r="H856" t="s">
        <v>44</v>
      </c>
      <c r="I856" t="s">
        <v>1713</v>
      </c>
      <c r="J856" t="str">
        <f>VLOOKUP($E856,Table1[#All],2,FALSE)</f>
        <v>6'0"</v>
      </c>
      <c r="K856">
        <f>VLOOKUP($E856,Table1[#All],3,FALSE)</f>
        <v>72</v>
      </c>
    </row>
    <row r="857" spans="1:11" x14ac:dyDescent="0.25">
      <c r="A857" t="s">
        <v>1777</v>
      </c>
      <c r="B857">
        <v>99</v>
      </c>
      <c r="C857" t="s">
        <v>1714</v>
      </c>
      <c r="D857" t="s">
        <v>13</v>
      </c>
      <c r="E857" s="1">
        <v>44715</v>
      </c>
      <c r="F857">
        <v>215</v>
      </c>
      <c r="G857" t="s">
        <v>1360</v>
      </c>
      <c r="H857" t="s">
        <v>15</v>
      </c>
      <c r="I857" t="s">
        <v>1715</v>
      </c>
      <c r="J857" t="str">
        <f>VLOOKUP($E857,Table1[#All],2,FALSE)</f>
        <v>6'3"</v>
      </c>
      <c r="K857">
        <f>VLOOKUP($E857,Table1[#All],3,FALSE)</f>
        <v>75</v>
      </c>
    </row>
    <row r="858" spans="1:11" x14ac:dyDescent="0.25">
      <c r="A858" t="s">
        <v>1777</v>
      </c>
      <c r="B858">
        <v>99</v>
      </c>
      <c r="C858" t="s">
        <v>1716</v>
      </c>
      <c r="D858" t="s">
        <v>13</v>
      </c>
      <c r="E858" s="1">
        <v>44691</v>
      </c>
      <c r="F858">
        <v>215</v>
      </c>
      <c r="G858" t="s">
        <v>1708</v>
      </c>
      <c r="H858" t="s">
        <v>32</v>
      </c>
      <c r="I858" t="s">
        <v>1717</v>
      </c>
      <c r="J858" t="str">
        <f>VLOOKUP($E858,Table1[#All],2,FALSE)</f>
        <v>5'10"</v>
      </c>
      <c r="K858">
        <f>VLOOKUP($E858,Table1[#All],3,FALSE)</f>
        <v>70</v>
      </c>
    </row>
    <row r="859" spans="1:11" x14ac:dyDescent="0.25">
      <c r="A859" t="s">
        <v>1777</v>
      </c>
      <c r="B859">
        <v>99</v>
      </c>
      <c r="C859" t="s">
        <v>1718</v>
      </c>
      <c r="D859" t="s">
        <v>26</v>
      </c>
      <c r="E859" s="1">
        <v>44718</v>
      </c>
      <c r="F859">
        <v>230</v>
      </c>
      <c r="G859" t="s">
        <v>421</v>
      </c>
      <c r="H859" t="s">
        <v>44</v>
      </c>
      <c r="I859" t="s">
        <v>1719</v>
      </c>
      <c r="J859" t="str">
        <f>VLOOKUP($E859,Table1[#All],2,FALSE)</f>
        <v>6'6"</v>
      </c>
      <c r="K859">
        <f>VLOOKUP($E859,Table1[#All],3,FALSE)</f>
        <v>78</v>
      </c>
    </row>
    <row r="860" spans="1:11" x14ac:dyDescent="0.25">
      <c r="A860" t="s">
        <v>1777</v>
      </c>
      <c r="B860">
        <v>99</v>
      </c>
      <c r="C860" t="s">
        <v>1720</v>
      </c>
      <c r="D860" t="s">
        <v>18</v>
      </c>
      <c r="E860" s="1">
        <v>44720</v>
      </c>
      <c r="F860">
        <v>220</v>
      </c>
      <c r="G860" t="s">
        <v>1721</v>
      </c>
      <c r="H860" t="s">
        <v>44</v>
      </c>
      <c r="I860" t="s">
        <v>1722</v>
      </c>
      <c r="J860" t="str">
        <f>VLOOKUP($E860,Table1[#All],2,FALSE)</f>
        <v>6'8"</v>
      </c>
      <c r="K860">
        <f>VLOOKUP($E860,Table1[#All],3,FALSE)</f>
        <v>80</v>
      </c>
    </row>
    <row r="861" spans="1:11" x14ac:dyDescent="0.25">
      <c r="A861" t="s">
        <v>1777</v>
      </c>
      <c r="B861">
        <v>99</v>
      </c>
      <c r="C861" t="s">
        <v>1723</v>
      </c>
      <c r="D861" t="s">
        <v>13</v>
      </c>
      <c r="E861" s="1">
        <v>44713</v>
      </c>
      <c r="F861">
        <v>206</v>
      </c>
      <c r="G861" t="s">
        <v>124</v>
      </c>
      <c r="H861" t="s">
        <v>51</v>
      </c>
      <c r="I861" t="s">
        <v>1693</v>
      </c>
      <c r="J861" t="str">
        <f>VLOOKUP($E861,Table1[#All],2,FALSE)</f>
        <v>6'1"</v>
      </c>
      <c r="K861">
        <f>VLOOKUP($E861,Table1[#All],3,FALSE)</f>
        <v>73</v>
      </c>
    </row>
    <row r="862" spans="1:11" x14ac:dyDescent="0.25">
      <c r="A862" t="s">
        <v>1777</v>
      </c>
      <c r="B862">
        <v>99</v>
      </c>
      <c r="C862" t="s">
        <v>1724</v>
      </c>
      <c r="D862" t="s">
        <v>13</v>
      </c>
      <c r="E862" s="1">
        <v>44716</v>
      </c>
      <c r="F862">
        <v>175</v>
      </c>
      <c r="G862" t="s">
        <v>14</v>
      </c>
      <c r="H862" t="s">
        <v>28</v>
      </c>
      <c r="I862" t="s">
        <v>1725</v>
      </c>
      <c r="J862" t="str">
        <f>VLOOKUP($E862,Table1[#All],2,FALSE)</f>
        <v>6'4"</v>
      </c>
      <c r="K862">
        <f>VLOOKUP($E862,Table1[#All],3,FALSE)</f>
        <v>76</v>
      </c>
    </row>
    <row r="863" spans="1:11" x14ac:dyDescent="0.25">
      <c r="A863" t="s">
        <v>1777</v>
      </c>
      <c r="B863">
        <v>99</v>
      </c>
      <c r="C863" t="s">
        <v>1726</v>
      </c>
      <c r="D863" t="s">
        <v>13</v>
      </c>
      <c r="E863" s="1">
        <v>44713</v>
      </c>
      <c r="F863">
        <v>205</v>
      </c>
      <c r="G863" t="s">
        <v>225</v>
      </c>
      <c r="H863" t="s">
        <v>15</v>
      </c>
      <c r="I863" t="s">
        <v>1727</v>
      </c>
      <c r="J863" t="str">
        <f>VLOOKUP($E863,Table1[#All],2,FALSE)</f>
        <v>6'1"</v>
      </c>
      <c r="K863">
        <f>VLOOKUP($E863,Table1[#All],3,FALSE)</f>
        <v>73</v>
      </c>
    </row>
    <row r="864" spans="1:11" x14ac:dyDescent="0.25">
      <c r="A864" t="s">
        <v>1777</v>
      </c>
      <c r="B864">
        <v>99</v>
      </c>
      <c r="C864" t="s">
        <v>1728</v>
      </c>
      <c r="D864" t="s">
        <v>13</v>
      </c>
      <c r="E864" s="1">
        <v>44714</v>
      </c>
      <c r="F864">
        <v>220</v>
      </c>
      <c r="G864" t="s">
        <v>1285</v>
      </c>
      <c r="H864" t="s">
        <v>28</v>
      </c>
      <c r="I864" t="s">
        <v>1729</v>
      </c>
      <c r="J864" t="str">
        <f>VLOOKUP($E864,Table1[#All],2,FALSE)</f>
        <v>6'2"</v>
      </c>
      <c r="K864">
        <f>VLOOKUP($E864,Table1[#All],3,FALSE)</f>
        <v>74</v>
      </c>
    </row>
    <row r="865" spans="1:11" x14ac:dyDescent="0.25">
      <c r="A865" t="s">
        <v>1777</v>
      </c>
      <c r="B865">
        <v>99</v>
      </c>
      <c r="C865" t="s">
        <v>1730</v>
      </c>
      <c r="D865" t="s">
        <v>13</v>
      </c>
      <c r="E865" s="1">
        <v>44714</v>
      </c>
      <c r="F865">
        <v>195</v>
      </c>
      <c r="G865" t="s">
        <v>1549</v>
      </c>
      <c r="H865" t="s">
        <v>28</v>
      </c>
      <c r="I865" t="s">
        <v>1719</v>
      </c>
      <c r="J865" t="str">
        <f>VLOOKUP($E865,Table1[#All],2,FALSE)</f>
        <v>6'2"</v>
      </c>
      <c r="K865">
        <f>VLOOKUP($E865,Table1[#All],3,FALSE)</f>
        <v>74</v>
      </c>
    </row>
    <row r="866" spans="1:11" x14ac:dyDescent="0.25">
      <c r="A866" t="s">
        <v>1777</v>
      </c>
      <c r="B866">
        <v>99</v>
      </c>
      <c r="C866" t="s">
        <v>1731</v>
      </c>
      <c r="D866" t="s">
        <v>13</v>
      </c>
      <c r="E866" s="1">
        <v>44713</v>
      </c>
      <c r="F866">
        <v>190</v>
      </c>
      <c r="G866" t="s">
        <v>231</v>
      </c>
      <c r="H866" t="s">
        <v>20</v>
      </c>
      <c r="I866" t="s">
        <v>1732</v>
      </c>
      <c r="J866" t="str">
        <f>VLOOKUP($E866,Table1[#All],2,FALSE)</f>
        <v>6'1"</v>
      </c>
      <c r="K866">
        <f>VLOOKUP($E866,Table1[#All],3,FALSE)</f>
        <v>73</v>
      </c>
    </row>
    <row r="867" spans="1:11" x14ac:dyDescent="0.25">
      <c r="A867" t="s">
        <v>1777</v>
      </c>
      <c r="B867" t="s">
        <v>73</v>
      </c>
      <c r="J867" t="e">
        <f>VLOOKUP($E867,Table1[#All],2,FALSE)</f>
        <v>#N/A</v>
      </c>
      <c r="K867" t="e">
        <f>VLOOKUP($E867,Table1[#All],3,FALSE)</f>
        <v>#N/A</v>
      </c>
    </row>
    <row r="868" spans="1:11" x14ac:dyDescent="0.25">
      <c r="A868" t="s">
        <v>1777</v>
      </c>
      <c r="B868" t="s">
        <v>4</v>
      </c>
      <c r="C868" t="s">
        <v>5</v>
      </c>
      <c r="D868" t="s">
        <v>6</v>
      </c>
      <c r="E868" t="s">
        <v>7</v>
      </c>
      <c r="F868" t="s">
        <v>8</v>
      </c>
      <c r="G868" t="s">
        <v>9</v>
      </c>
      <c r="H868" t="s">
        <v>10</v>
      </c>
      <c r="I868" t="s">
        <v>11</v>
      </c>
      <c r="J868" t="e">
        <f>VLOOKUP($E868,Table1[#All],2,FALSE)</f>
        <v>#N/A</v>
      </c>
      <c r="K868" t="e">
        <f>VLOOKUP($E868,Table1[#All],3,FALSE)</f>
        <v>#N/A</v>
      </c>
    </row>
    <row r="869" spans="1:11" x14ac:dyDescent="0.25">
      <c r="A869" t="s">
        <v>1777</v>
      </c>
      <c r="B869">
        <v>99</v>
      </c>
      <c r="C869" t="s">
        <v>1733</v>
      </c>
      <c r="D869" t="s">
        <v>13</v>
      </c>
      <c r="E869" s="2">
        <v>36678</v>
      </c>
      <c r="F869">
        <v>200</v>
      </c>
      <c r="G869" t="s">
        <v>1734</v>
      </c>
      <c r="H869" t="s">
        <v>28</v>
      </c>
      <c r="I869" t="s">
        <v>1735</v>
      </c>
      <c r="J869" t="str">
        <f>VLOOKUP($E869,Table1[#All],2,FALSE)</f>
        <v>6'0"</v>
      </c>
      <c r="K869">
        <f>VLOOKUP($E869,Table1[#All],3,FALSE)</f>
        <v>72</v>
      </c>
    </row>
    <row r="870" spans="1:11" x14ac:dyDescent="0.25">
      <c r="A870" t="s">
        <v>1777</v>
      </c>
      <c r="B870">
        <v>99</v>
      </c>
      <c r="C870" t="s">
        <v>1736</v>
      </c>
      <c r="D870" t="s">
        <v>13</v>
      </c>
      <c r="E870" s="1">
        <v>44716</v>
      </c>
      <c r="F870">
        <v>215</v>
      </c>
      <c r="G870" t="s">
        <v>1708</v>
      </c>
      <c r="H870" t="s">
        <v>28</v>
      </c>
      <c r="I870" t="s">
        <v>1737</v>
      </c>
      <c r="J870" t="str">
        <f>VLOOKUP($E870,Table1[#All],2,FALSE)</f>
        <v>6'4"</v>
      </c>
      <c r="K870">
        <f>VLOOKUP($E870,Table1[#All],3,FALSE)</f>
        <v>76</v>
      </c>
    </row>
    <row r="871" spans="1:11" x14ac:dyDescent="0.25">
      <c r="A871" t="s">
        <v>1777</v>
      </c>
      <c r="B871">
        <v>99</v>
      </c>
      <c r="C871" t="s">
        <v>1738</v>
      </c>
      <c r="D871" t="s">
        <v>13</v>
      </c>
      <c r="E871" s="1">
        <v>44713</v>
      </c>
      <c r="F871">
        <v>205</v>
      </c>
      <c r="G871" t="s">
        <v>27</v>
      </c>
      <c r="H871" t="s">
        <v>44</v>
      </c>
      <c r="I871" t="s">
        <v>1739</v>
      </c>
      <c r="J871" t="str">
        <f>VLOOKUP($E871,Table1[#All],2,FALSE)</f>
        <v>6'1"</v>
      </c>
      <c r="K871">
        <f>VLOOKUP($E871,Table1[#All],3,FALSE)</f>
        <v>73</v>
      </c>
    </row>
    <row r="872" spans="1:11" x14ac:dyDescent="0.25">
      <c r="A872" t="s">
        <v>1777</v>
      </c>
      <c r="B872">
        <v>99</v>
      </c>
      <c r="C872" t="s">
        <v>1740</v>
      </c>
      <c r="D872" t="s">
        <v>13</v>
      </c>
      <c r="E872" s="2">
        <v>36678</v>
      </c>
      <c r="F872">
        <v>200</v>
      </c>
      <c r="G872" t="s">
        <v>1741</v>
      </c>
      <c r="H872" t="s">
        <v>32</v>
      </c>
      <c r="I872" t="s">
        <v>1742</v>
      </c>
      <c r="J872" t="str">
        <f>VLOOKUP($E872,Table1[#All],2,FALSE)</f>
        <v>6'0"</v>
      </c>
      <c r="K872">
        <f>VLOOKUP($E872,Table1[#All],3,FALSE)</f>
        <v>72</v>
      </c>
    </row>
    <row r="873" spans="1:11" x14ac:dyDescent="0.25">
      <c r="A873" t="s">
        <v>1777</v>
      </c>
      <c r="B873" t="s">
        <v>84</v>
      </c>
      <c r="J873" t="e">
        <f>VLOOKUP($E873,Table1[#All],2,FALSE)</f>
        <v>#N/A</v>
      </c>
      <c r="K873" t="e">
        <f>VLOOKUP($E873,Table1[#All],3,FALSE)</f>
        <v>#N/A</v>
      </c>
    </row>
    <row r="874" spans="1:11" x14ac:dyDescent="0.25">
      <c r="A874" t="s">
        <v>1777</v>
      </c>
      <c r="B874" t="s">
        <v>4</v>
      </c>
      <c r="C874" t="s">
        <v>5</v>
      </c>
      <c r="D874" t="s">
        <v>6</v>
      </c>
      <c r="E874" t="s">
        <v>7</v>
      </c>
      <c r="F874" t="s">
        <v>8</v>
      </c>
      <c r="G874" t="s">
        <v>9</v>
      </c>
      <c r="H874" t="s">
        <v>10</v>
      </c>
      <c r="I874" t="s">
        <v>11</v>
      </c>
      <c r="J874" t="e">
        <f>VLOOKUP($E874,Table1[#All],2,FALSE)</f>
        <v>#N/A</v>
      </c>
      <c r="K874" t="e">
        <f>VLOOKUP($E874,Table1[#All],3,FALSE)</f>
        <v>#N/A</v>
      </c>
    </row>
    <row r="875" spans="1:11" x14ac:dyDescent="0.25">
      <c r="A875" t="s">
        <v>1777</v>
      </c>
      <c r="B875">
        <v>99</v>
      </c>
      <c r="C875" t="s">
        <v>1743</v>
      </c>
      <c r="D875" t="s">
        <v>13</v>
      </c>
      <c r="E875" s="1">
        <v>44692</v>
      </c>
      <c r="F875">
        <v>200</v>
      </c>
      <c r="G875" t="s">
        <v>27</v>
      </c>
      <c r="H875" t="s">
        <v>28</v>
      </c>
      <c r="I875" t="s">
        <v>1744</v>
      </c>
      <c r="J875" t="str">
        <f>VLOOKUP($E875,Table1[#All],2,FALSE)</f>
        <v>5'11"</v>
      </c>
      <c r="K875">
        <f>VLOOKUP($E875,Table1[#All],3,FALSE)</f>
        <v>71</v>
      </c>
    </row>
    <row r="876" spans="1:11" x14ac:dyDescent="0.25">
      <c r="A876" t="s">
        <v>1777</v>
      </c>
      <c r="B876">
        <v>99</v>
      </c>
      <c r="C876" t="s">
        <v>1745</v>
      </c>
      <c r="D876" t="s">
        <v>13</v>
      </c>
      <c r="E876" s="1">
        <v>44713</v>
      </c>
      <c r="F876">
        <v>195</v>
      </c>
      <c r="G876" t="s">
        <v>231</v>
      </c>
      <c r="H876" t="s">
        <v>51</v>
      </c>
      <c r="I876" t="s">
        <v>1746</v>
      </c>
      <c r="J876" t="str">
        <f>VLOOKUP($E876,Table1[#All],2,FALSE)</f>
        <v>6'1"</v>
      </c>
      <c r="K876">
        <f>VLOOKUP($E876,Table1[#All],3,FALSE)</f>
        <v>73</v>
      </c>
    </row>
    <row r="877" spans="1:11" x14ac:dyDescent="0.25">
      <c r="A877" t="s">
        <v>1777</v>
      </c>
      <c r="B877">
        <v>99</v>
      </c>
      <c r="C877" t="s">
        <v>1747</v>
      </c>
      <c r="D877" t="s">
        <v>35</v>
      </c>
      <c r="E877" s="1">
        <v>44692</v>
      </c>
      <c r="F877">
        <v>185</v>
      </c>
      <c r="G877" t="s">
        <v>1721</v>
      </c>
      <c r="H877" t="s">
        <v>51</v>
      </c>
      <c r="I877" t="s">
        <v>1748</v>
      </c>
      <c r="J877" t="str">
        <f>VLOOKUP($E877,Table1[#All],2,FALSE)</f>
        <v>5'11"</v>
      </c>
      <c r="K877">
        <f>VLOOKUP($E877,Table1[#All],3,FALSE)</f>
        <v>71</v>
      </c>
    </row>
    <row r="878" spans="1:11" x14ac:dyDescent="0.25">
      <c r="A878" t="s">
        <v>1777</v>
      </c>
      <c r="B878">
        <v>99</v>
      </c>
      <c r="C878" t="s">
        <v>1749</v>
      </c>
      <c r="D878" t="s">
        <v>18</v>
      </c>
      <c r="E878" s="1">
        <v>44715</v>
      </c>
      <c r="F878">
        <v>220</v>
      </c>
      <c r="G878" t="s">
        <v>1376</v>
      </c>
      <c r="H878" t="s">
        <v>44</v>
      </c>
      <c r="I878" t="s">
        <v>1750</v>
      </c>
      <c r="J878" t="str">
        <f>VLOOKUP($E878,Table1[#All],2,FALSE)</f>
        <v>6'3"</v>
      </c>
      <c r="K878">
        <f>VLOOKUP($E878,Table1[#All],3,FALSE)</f>
        <v>75</v>
      </c>
    </row>
    <row r="879" spans="1:11" x14ac:dyDescent="0.25">
      <c r="A879" t="s">
        <v>1777</v>
      </c>
      <c r="B879">
        <v>99</v>
      </c>
      <c r="C879" t="s">
        <v>1751</v>
      </c>
      <c r="D879" t="s">
        <v>13</v>
      </c>
      <c r="E879" s="1">
        <v>44714</v>
      </c>
      <c r="F879">
        <v>205</v>
      </c>
      <c r="G879" t="s">
        <v>1701</v>
      </c>
      <c r="H879" t="s">
        <v>15</v>
      </c>
      <c r="I879" t="s">
        <v>1752</v>
      </c>
      <c r="J879" t="str">
        <f>VLOOKUP($E879,Table1[#All],2,FALSE)</f>
        <v>6'2"</v>
      </c>
      <c r="K879">
        <f>VLOOKUP($E879,Table1[#All],3,FALSE)</f>
        <v>74</v>
      </c>
    </row>
    <row r="880" spans="1:11" x14ac:dyDescent="0.25">
      <c r="A880" t="s">
        <v>1777</v>
      </c>
      <c r="B880">
        <v>99</v>
      </c>
      <c r="C880" t="s">
        <v>1753</v>
      </c>
      <c r="D880" t="s">
        <v>35</v>
      </c>
      <c r="E880" s="1">
        <v>44691</v>
      </c>
      <c r="F880">
        <v>175</v>
      </c>
      <c r="G880" t="s">
        <v>803</v>
      </c>
      <c r="H880" t="s">
        <v>15</v>
      </c>
      <c r="I880" t="s">
        <v>1754</v>
      </c>
      <c r="J880" t="str">
        <f>VLOOKUP($E880,Table1[#All],2,FALSE)</f>
        <v>5'10"</v>
      </c>
      <c r="K880">
        <f>VLOOKUP($E880,Table1[#All],3,FALSE)</f>
        <v>70</v>
      </c>
    </row>
    <row r="881" spans="1:11" x14ac:dyDescent="0.25">
      <c r="A881" t="s">
        <v>1777</v>
      </c>
      <c r="B881">
        <v>99</v>
      </c>
      <c r="C881" t="s">
        <v>1755</v>
      </c>
      <c r="D881" t="s">
        <v>13</v>
      </c>
      <c r="E881" s="2">
        <v>36678</v>
      </c>
      <c r="F881">
        <v>175</v>
      </c>
      <c r="G881" t="s">
        <v>868</v>
      </c>
      <c r="H881" t="s">
        <v>28</v>
      </c>
      <c r="I881" t="s">
        <v>1756</v>
      </c>
      <c r="J881" t="str">
        <f>VLOOKUP($E881,Table1[#All],2,FALSE)</f>
        <v>6'0"</v>
      </c>
      <c r="K881">
        <f>VLOOKUP($E881,Table1[#All],3,FALSE)</f>
        <v>72</v>
      </c>
    </row>
    <row r="882" spans="1:11" x14ac:dyDescent="0.25">
      <c r="A882" t="s">
        <v>1777</v>
      </c>
      <c r="B882">
        <v>99</v>
      </c>
      <c r="C882" t="s">
        <v>1757</v>
      </c>
      <c r="D882" t="s">
        <v>18</v>
      </c>
      <c r="E882" s="1">
        <v>44715</v>
      </c>
      <c r="F882">
        <v>195</v>
      </c>
      <c r="G882" t="s">
        <v>1758</v>
      </c>
      <c r="H882" t="s">
        <v>15</v>
      </c>
      <c r="I882" t="s">
        <v>1759</v>
      </c>
      <c r="J882" t="str">
        <f>VLOOKUP($E882,Table1[#All],2,FALSE)</f>
        <v>6'3"</v>
      </c>
      <c r="K882">
        <f>VLOOKUP($E882,Table1[#All],3,FALSE)</f>
        <v>75</v>
      </c>
    </row>
    <row r="883" spans="1:11" x14ac:dyDescent="0.25">
      <c r="A883" t="s">
        <v>1777</v>
      </c>
      <c r="B883">
        <v>99</v>
      </c>
      <c r="C883" t="s">
        <v>1760</v>
      </c>
      <c r="D883" t="s">
        <v>18</v>
      </c>
      <c r="E883" s="1">
        <v>44690</v>
      </c>
      <c r="F883">
        <v>165</v>
      </c>
      <c r="G883" t="s">
        <v>400</v>
      </c>
      <c r="H883" t="s">
        <v>28</v>
      </c>
      <c r="I883" t="s">
        <v>1761</v>
      </c>
      <c r="J883" t="str">
        <f>VLOOKUP($E883,Table1[#All],2,FALSE)</f>
        <v>5'9"</v>
      </c>
      <c r="K883">
        <f>VLOOKUP($E883,Table1[#All],3,FALSE)</f>
        <v>69</v>
      </c>
    </row>
    <row r="884" spans="1:11" x14ac:dyDescent="0.25">
      <c r="A884" t="s">
        <v>1777</v>
      </c>
      <c r="B884">
        <v>99</v>
      </c>
      <c r="C884" t="s">
        <v>1762</v>
      </c>
      <c r="D884" t="s">
        <v>18</v>
      </c>
      <c r="E884" s="1">
        <v>44714</v>
      </c>
      <c r="F884">
        <v>210</v>
      </c>
      <c r="G884" t="s">
        <v>498</v>
      </c>
      <c r="H884" t="s">
        <v>28</v>
      </c>
      <c r="I884" t="s">
        <v>1763</v>
      </c>
      <c r="J884" t="str">
        <f>VLOOKUP($E884,Table1[#All],2,FALSE)</f>
        <v>6'2"</v>
      </c>
      <c r="K884">
        <f>VLOOKUP($E884,Table1[#All],3,FALSE)</f>
        <v>74</v>
      </c>
    </row>
    <row r="885" spans="1:11" x14ac:dyDescent="0.25">
      <c r="A885" t="s">
        <v>1777</v>
      </c>
      <c r="B885">
        <v>99</v>
      </c>
      <c r="C885" t="s">
        <v>1764</v>
      </c>
      <c r="D885" t="s">
        <v>13</v>
      </c>
      <c r="E885" s="2">
        <v>36678</v>
      </c>
      <c r="F885">
        <v>185</v>
      </c>
      <c r="G885" t="s">
        <v>1765</v>
      </c>
      <c r="H885" t="s">
        <v>20</v>
      </c>
      <c r="I885" t="s">
        <v>1766</v>
      </c>
      <c r="J885" t="str">
        <f>VLOOKUP($E885,Table1[#All],2,FALSE)</f>
        <v>6'0"</v>
      </c>
      <c r="K885">
        <f>VLOOKUP($E885,Table1[#All],3,FALSE)</f>
        <v>72</v>
      </c>
    </row>
    <row r="886" spans="1:11" x14ac:dyDescent="0.25">
      <c r="A886" t="s">
        <v>1777</v>
      </c>
      <c r="B886" t="s">
        <v>117</v>
      </c>
      <c r="J886" t="e">
        <f>VLOOKUP($E886,Table1[#All],2,FALSE)</f>
        <v>#N/A</v>
      </c>
      <c r="K886" t="e">
        <f>VLOOKUP($E886,Table1[#All],3,FALSE)</f>
        <v>#N/A</v>
      </c>
    </row>
    <row r="887" spans="1:11" x14ac:dyDescent="0.25">
      <c r="A887" t="s">
        <v>1777</v>
      </c>
      <c r="B887" t="s">
        <v>4</v>
      </c>
      <c r="C887" t="s">
        <v>5</v>
      </c>
      <c r="D887" t="s">
        <v>6</v>
      </c>
      <c r="E887" t="s">
        <v>7</v>
      </c>
      <c r="F887" t="s">
        <v>8</v>
      </c>
      <c r="G887" t="s">
        <v>9</v>
      </c>
      <c r="H887" t="s">
        <v>10</v>
      </c>
      <c r="I887" t="s">
        <v>11</v>
      </c>
      <c r="J887" t="e">
        <f>VLOOKUP($E887,Table1[#All],2,FALSE)</f>
        <v>#N/A</v>
      </c>
      <c r="K887" t="e">
        <f>VLOOKUP($E887,Table1[#All],3,FALSE)</f>
        <v>#N/A</v>
      </c>
    </row>
    <row r="888" spans="1:11" x14ac:dyDescent="0.25">
      <c r="A888" t="s">
        <v>1777</v>
      </c>
      <c r="B888">
        <v>99</v>
      </c>
      <c r="C888" t="s">
        <v>1767</v>
      </c>
      <c r="D888" t="s">
        <v>39</v>
      </c>
      <c r="E888" s="1">
        <v>44691</v>
      </c>
      <c r="F888">
        <v>175</v>
      </c>
      <c r="G888" t="s">
        <v>421</v>
      </c>
      <c r="H888" t="s">
        <v>28</v>
      </c>
      <c r="I888" t="s">
        <v>1768</v>
      </c>
      <c r="J888" t="str">
        <f>VLOOKUP($E888,Table1[#All],2,FALSE)</f>
        <v>5'10"</v>
      </c>
      <c r="K888">
        <f>VLOOKUP($E888,Table1[#All],3,FALSE)</f>
        <v>70</v>
      </c>
    </row>
    <row r="889" spans="1:11" x14ac:dyDescent="0.25">
      <c r="A889" t="s">
        <v>1777</v>
      </c>
      <c r="B889">
        <v>99</v>
      </c>
      <c r="C889" t="s">
        <v>1769</v>
      </c>
      <c r="D889" t="s">
        <v>13</v>
      </c>
      <c r="E889" s="1">
        <v>44716</v>
      </c>
      <c r="F889">
        <v>240</v>
      </c>
      <c r="G889" t="s">
        <v>1770</v>
      </c>
      <c r="H889" t="s">
        <v>32</v>
      </c>
      <c r="I889" t="s">
        <v>1771</v>
      </c>
      <c r="J889" t="str">
        <f>VLOOKUP($E889,Table1[#All],2,FALSE)</f>
        <v>6'4"</v>
      </c>
      <c r="K889">
        <f>VLOOKUP($E889,Table1[#All],3,FALSE)</f>
        <v>76</v>
      </c>
    </row>
    <row r="890" spans="1:11" x14ac:dyDescent="0.25">
      <c r="A890" t="s">
        <v>1777</v>
      </c>
      <c r="B890">
        <v>99</v>
      </c>
      <c r="C890" t="s">
        <v>1772</v>
      </c>
      <c r="D890" t="s">
        <v>13</v>
      </c>
      <c r="E890" s="2">
        <v>36678</v>
      </c>
      <c r="F890">
        <v>190</v>
      </c>
      <c r="G890" t="s">
        <v>1773</v>
      </c>
      <c r="H890" t="s">
        <v>15</v>
      </c>
      <c r="I890" t="s">
        <v>1774</v>
      </c>
      <c r="J890" t="str">
        <f>VLOOKUP($E890,Table1[#All],2,FALSE)</f>
        <v>6'0"</v>
      </c>
      <c r="K890">
        <f>VLOOKUP($E890,Table1[#All],3,FALSE)</f>
        <v>72</v>
      </c>
    </row>
    <row r="891" spans="1:11" x14ac:dyDescent="0.25">
      <c r="A891" t="s">
        <v>1777</v>
      </c>
      <c r="B891">
        <v>99</v>
      </c>
      <c r="C891" t="s">
        <v>1775</v>
      </c>
      <c r="D891" t="s">
        <v>13</v>
      </c>
      <c r="E891" s="2">
        <v>36678</v>
      </c>
      <c r="F891">
        <v>190</v>
      </c>
      <c r="G891" t="s">
        <v>1360</v>
      </c>
      <c r="H891" t="s">
        <v>28</v>
      </c>
      <c r="I891" t="s">
        <v>1776</v>
      </c>
      <c r="J891" t="str">
        <f>VLOOKUP($E891,Table1[#All],2,FALSE)</f>
        <v>6'0"</v>
      </c>
      <c r="K891">
        <f>VLOOKUP($E891,Table1[#All],3,FALSE)</f>
        <v>72</v>
      </c>
    </row>
    <row r="892" spans="1:11" x14ac:dyDescent="0.25">
      <c r="A892" t="s">
        <v>1778</v>
      </c>
      <c r="B892" t="s">
        <v>3</v>
      </c>
      <c r="J892" t="e">
        <f>VLOOKUP($E892,Table1[#All],2,FALSE)</f>
        <v>#N/A</v>
      </c>
      <c r="K892" t="e">
        <f>VLOOKUP($E892,Table1[#All],3,FALSE)</f>
        <v>#N/A</v>
      </c>
    </row>
    <row r="893" spans="1:11" x14ac:dyDescent="0.25">
      <c r="A893" t="s">
        <v>1778</v>
      </c>
      <c r="B893" t="s">
        <v>4</v>
      </c>
      <c r="C893" t="s">
        <v>5</v>
      </c>
      <c r="D893" t="s">
        <v>6</v>
      </c>
      <c r="E893" t="s">
        <v>7</v>
      </c>
      <c r="F893" t="s">
        <v>8</v>
      </c>
      <c r="G893" t="s">
        <v>9</v>
      </c>
      <c r="H893" t="s">
        <v>10</v>
      </c>
      <c r="I893" t="s">
        <v>11</v>
      </c>
      <c r="J893" t="e">
        <f>VLOOKUP($E893,Table1[#All],2,FALSE)</f>
        <v>#N/A</v>
      </c>
      <c r="K893" t="e">
        <f>VLOOKUP($E893,Table1[#All],3,FALSE)</f>
        <v>#N/A</v>
      </c>
    </row>
    <row r="894" spans="1:11" x14ac:dyDescent="0.25">
      <c r="A894" t="s">
        <v>1778</v>
      </c>
      <c r="B894">
        <v>99</v>
      </c>
      <c r="C894" t="s">
        <v>1779</v>
      </c>
      <c r="D894" t="s">
        <v>26</v>
      </c>
      <c r="E894" s="1">
        <v>44714</v>
      </c>
      <c r="F894">
        <v>195</v>
      </c>
      <c r="G894" t="s">
        <v>788</v>
      </c>
      <c r="H894" t="s">
        <v>28</v>
      </c>
      <c r="I894" t="s">
        <v>1780</v>
      </c>
      <c r="J894" t="str">
        <f>VLOOKUP($E894,Table1[#All],2,FALSE)</f>
        <v>6'2"</v>
      </c>
      <c r="K894">
        <f>VLOOKUP($E894,Table1[#All],3,FALSE)</f>
        <v>74</v>
      </c>
    </row>
    <row r="895" spans="1:11" x14ac:dyDescent="0.25">
      <c r="A895" t="s">
        <v>1778</v>
      </c>
      <c r="B895">
        <v>99</v>
      </c>
      <c r="C895" t="s">
        <v>1781</v>
      </c>
      <c r="D895" t="s">
        <v>18</v>
      </c>
      <c r="E895" s="1">
        <v>44716</v>
      </c>
      <c r="F895">
        <v>215</v>
      </c>
      <c r="G895" t="s">
        <v>1782</v>
      </c>
      <c r="H895" t="s">
        <v>28</v>
      </c>
      <c r="I895" t="s">
        <v>1783</v>
      </c>
      <c r="J895" t="str">
        <f>VLOOKUP($E895,Table1[#All],2,FALSE)</f>
        <v>6'4"</v>
      </c>
      <c r="K895">
        <f>VLOOKUP($E895,Table1[#All],3,FALSE)</f>
        <v>76</v>
      </c>
    </row>
    <row r="896" spans="1:11" x14ac:dyDescent="0.25">
      <c r="A896" t="s">
        <v>1778</v>
      </c>
      <c r="B896">
        <v>99</v>
      </c>
      <c r="C896" t="s">
        <v>1784</v>
      </c>
      <c r="D896" t="s">
        <v>13</v>
      </c>
      <c r="E896" s="1">
        <v>44714</v>
      </c>
      <c r="F896">
        <v>200</v>
      </c>
      <c r="G896" t="s">
        <v>338</v>
      </c>
      <c r="H896" t="s">
        <v>15</v>
      </c>
      <c r="I896" t="s">
        <v>41</v>
      </c>
      <c r="J896" t="str">
        <f>VLOOKUP($E896,Table1[#All],2,FALSE)</f>
        <v>6'2"</v>
      </c>
      <c r="K896">
        <f>VLOOKUP($E896,Table1[#All],3,FALSE)</f>
        <v>74</v>
      </c>
    </row>
    <row r="897" spans="1:11" x14ac:dyDescent="0.25">
      <c r="A897" t="s">
        <v>1778</v>
      </c>
      <c r="B897">
        <v>99</v>
      </c>
      <c r="C897" t="s">
        <v>1785</v>
      </c>
      <c r="D897" t="s">
        <v>13</v>
      </c>
      <c r="E897" s="1">
        <v>44690</v>
      </c>
      <c r="F897">
        <v>185</v>
      </c>
      <c r="G897" t="s">
        <v>1786</v>
      </c>
      <c r="H897" t="s">
        <v>1027</v>
      </c>
      <c r="I897" t="s">
        <v>1787</v>
      </c>
      <c r="J897" t="str">
        <f>VLOOKUP($E897,Table1[#All],2,FALSE)</f>
        <v>5'9"</v>
      </c>
      <c r="K897">
        <f>VLOOKUP($E897,Table1[#All],3,FALSE)</f>
        <v>69</v>
      </c>
    </row>
    <row r="898" spans="1:11" x14ac:dyDescent="0.25">
      <c r="A898" t="s">
        <v>1778</v>
      </c>
      <c r="B898">
        <v>99</v>
      </c>
      <c r="C898" t="s">
        <v>1788</v>
      </c>
      <c r="D898" t="s">
        <v>13</v>
      </c>
      <c r="E898" s="1">
        <v>44717</v>
      </c>
      <c r="F898">
        <v>225</v>
      </c>
      <c r="G898" t="s">
        <v>1789</v>
      </c>
      <c r="H898" t="s">
        <v>32</v>
      </c>
      <c r="I898" t="s">
        <v>1790</v>
      </c>
      <c r="J898" t="str">
        <f>VLOOKUP($E898,Table1[#All],2,FALSE)</f>
        <v>6'5"</v>
      </c>
      <c r="K898">
        <f>VLOOKUP($E898,Table1[#All],3,FALSE)</f>
        <v>77</v>
      </c>
    </row>
    <row r="899" spans="1:11" x14ac:dyDescent="0.25">
      <c r="A899" t="s">
        <v>1778</v>
      </c>
      <c r="B899">
        <v>99</v>
      </c>
      <c r="C899" t="s">
        <v>1791</v>
      </c>
      <c r="D899" t="s">
        <v>26</v>
      </c>
      <c r="E899" s="1">
        <v>44715</v>
      </c>
      <c r="F899">
        <v>205</v>
      </c>
      <c r="G899" t="s">
        <v>809</v>
      </c>
      <c r="H899" t="s">
        <v>28</v>
      </c>
      <c r="I899" t="s">
        <v>1792</v>
      </c>
      <c r="J899" t="str">
        <f>VLOOKUP($E899,Table1[#All],2,FALSE)</f>
        <v>6'3"</v>
      </c>
      <c r="K899">
        <f>VLOOKUP($E899,Table1[#All],3,FALSE)</f>
        <v>75</v>
      </c>
    </row>
    <row r="900" spans="1:11" x14ac:dyDescent="0.25">
      <c r="A900" t="s">
        <v>1778</v>
      </c>
      <c r="B900">
        <v>99</v>
      </c>
      <c r="C900" t="s">
        <v>1793</v>
      </c>
      <c r="D900" t="s">
        <v>13</v>
      </c>
      <c r="E900" s="1">
        <v>44715</v>
      </c>
      <c r="F900">
        <v>205</v>
      </c>
      <c r="G900" t="s">
        <v>809</v>
      </c>
      <c r="H900" t="s">
        <v>28</v>
      </c>
      <c r="I900" t="s">
        <v>1794</v>
      </c>
      <c r="J900" t="str">
        <f>VLOOKUP($E900,Table1[#All],2,FALSE)</f>
        <v>6'3"</v>
      </c>
      <c r="K900">
        <f>VLOOKUP($E900,Table1[#All],3,FALSE)</f>
        <v>75</v>
      </c>
    </row>
    <row r="901" spans="1:11" x14ac:dyDescent="0.25">
      <c r="A901" t="s">
        <v>1778</v>
      </c>
      <c r="B901">
        <v>99</v>
      </c>
      <c r="C901" t="s">
        <v>1795</v>
      </c>
      <c r="D901" t="s">
        <v>13</v>
      </c>
      <c r="E901" s="1">
        <v>44714</v>
      </c>
      <c r="F901">
        <v>210</v>
      </c>
      <c r="G901" t="s">
        <v>1796</v>
      </c>
      <c r="H901" t="s">
        <v>28</v>
      </c>
      <c r="I901" t="s">
        <v>1797</v>
      </c>
      <c r="J901" t="str">
        <f>VLOOKUP($E901,Table1[#All],2,FALSE)</f>
        <v>6'2"</v>
      </c>
      <c r="K901">
        <f>VLOOKUP($E901,Table1[#All],3,FALSE)</f>
        <v>74</v>
      </c>
    </row>
    <row r="902" spans="1:11" x14ac:dyDescent="0.25">
      <c r="A902" t="s">
        <v>1778</v>
      </c>
      <c r="B902">
        <v>99</v>
      </c>
      <c r="C902" t="s">
        <v>1798</v>
      </c>
      <c r="D902" t="s">
        <v>13</v>
      </c>
      <c r="E902" s="1">
        <v>44692</v>
      </c>
      <c r="F902">
        <v>175</v>
      </c>
      <c r="G902" t="s">
        <v>198</v>
      </c>
      <c r="H902" t="s">
        <v>28</v>
      </c>
      <c r="I902" t="s">
        <v>1799</v>
      </c>
      <c r="J902" t="str">
        <f>VLOOKUP($E902,Table1[#All],2,FALSE)</f>
        <v>5'11"</v>
      </c>
      <c r="K902">
        <f>VLOOKUP($E902,Table1[#All],3,FALSE)</f>
        <v>71</v>
      </c>
    </row>
    <row r="903" spans="1:11" x14ac:dyDescent="0.25">
      <c r="A903" t="s">
        <v>1778</v>
      </c>
      <c r="B903">
        <v>99</v>
      </c>
      <c r="C903" t="s">
        <v>1800</v>
      </c>
      <c r="D903" t="s">
        <v>39</v>
      </c>
      <c r="E903" s="1">
        <v>44717</v>
      </c>
      <c r="F903">
        <v>220</v>
      </c>
      <c r="G903" t="s">
        <v>1107</v>
      </c>
      <c r="H903" t="s">
        <v>28</v>
      </c>
      <c r="I903" t="s">
        <v>1801</v>
      </c>
      <c r="J903" t="str">
        <f>VLOOKUP($E903,Table1[#All],2,FALSE)</f>
        <v>6'5"</v>
      </c>
      <c r="K903">
        <f>VLOOKUP($E903,Table1[#All],3,FALSE)</f>
        <v>77</v>
      </c>
    </row>
    <row r="904" spans="1:11" x14ac:dyDescent="0.25">
      <c r="A904" t="s">
        <v>1778</v>
      </c>
      <c r="B904">
        <v>99</v>
      </c>
      <c r="C904" t="s">
        <v>1802</v>
      </c>
      <c r="D904" t="s">
        <v>13</v>
      </c>
      <c r="E904" s="1">
        <v>44714</v>
      </c>
      <c r="F904">
        <v>190</v>
      </c>
      <c r="G904" t="s">
        <v>1803</v>
      </c>
      <c r="H904" t="s">
        <v>1027</v>
      </c>
      <c r="I904" t="s">
        <v>1804</v>
      </c>
      <c r="J904" t="str">
        <f>VLOOKUP($E904,Table1[#All],2,FALSE)</f>
        <v>6'2"</v>
      </c>
      <c r="K904">
        <f>VLOOKUP($E904,Table1[#All],3,FALSE)</f>
        <v>74</v>
      </c>
    </row>
    <row r="905" spans="1:11" x14ac:dyDescent="0.25">
      <c r="A905" t="s">
        <v>1778</v>
      </c>
      <c r="B905">
        <v>99</v>
      </c>
      <c r="C905" t="s">
        <v>1805</v>
      </c>
      <c r="D905" t="s">
        <v>13</v>
      </c>
      <c r="E905" s="1">
        <v>44714</v>
      </c>
      <c r="F905">
        <v>195</v>
      </c>
      <c r="G905" t="s">
        <v>444</v>
      </c>
      <c r="H905" t="s">
        <v>28</v>
      </c>
      <c r="I905" t="s">
        <v>1806</v>
      </c>
      <c r="J905" t="str">
        <f>VLOOKUP($E905,Table1[#All],2,FALSE)</f>
        <v>6'2"</v>
      </c>
      <c r="K905">
        <f>VLOOKUP($E905,Table1[#All],3,FALSE)</f>
        <v>74</v>
      </c>
    </row>
    <row r="906" spans="1:11" x14ac:dyDescent="0.25">
      <c r="A906" t="s">
        <v>1778</v>
      </c>
      <c r="B906">
        <v>99</v>
      </c>
      <c r="C906" t="s">
        <v>1807</v>
      </c>
      <c r="D906" t="s">
        <v>13</v>
      </c>
      <c r="E906" s="1">
        <v>44719</v>
      </c>
      <c r="F906">
        <v>240</v>
      </c>
      <c r="G906" t="s">
        <v>1101</v>
      </c>
      <c r="H906" t="s">
        <v>44</v>
      </c>
      <c r="I906" t="s">
        <v>1808</v>
      </c>
      <c r="J906" t="str">
        <f>VLOOKUP($E906,Table1[#All],2,FALSE)</f>
        <v>6'7"</v>
      </c>
      <c r="K906">
        <f>VLOOKUP($E906,Table1[#All],3,FALSE)</f>
        <v>79</v>
      </c>
    </row>
    <row r="907" spans="1:11" x14ac:dyDescent="0.25">
      <c r="A907" t="s">
        <v>1778</v>
      </c>
      <c r="B907">
        <v>99</v>
      </c>
      <c r="C907" t="s">
        <v>1809</v>
      </c>
      <c r="D907" t="s">
        <v>13</v>
      </c>
      <c r="E907" s="1">
        <v>44718</v>
      </c>
      <c r="F907">
        <v>210</v>
      </c>
      <c r="G907" t="s">
        <v>405</v>
      </c>
      <c r="H907" t="s">
        <v>44</v>
      </c>
      <c r="I907" t="s">
        <v>1810</v>
      </c>
      <c r="J907" t="str">
        <f>VLOOKUP($E907,Table1[#All],2,FALSE)</f>
        <v>6'6"</v>
      </c>
      <c r="K907">
        <f>VLOOKUP($E907,Table1[#All],3,FALSE)</f>
        <v>78</v>
      </c>
    </row>
    <row r="908" spans="1:11" x14ac:dyDescent="0.25">
      <c r="A908" t="s">
        <v>1778</v>
      </c>
      <c r="B908">
        <v>99</v>
      </c>
      <c r="C908" t="s">
        <v>1811</v>
      </c>
      <c r="D908" t="s">
        <v>39</v>
      </c>
      <c r="E908" s="1">
        <v>44692</v>
      </c>
      <c r="F908">
        <v>195</v>
      </c>
      <c r="G908" t="s">
        <v>1812</v>
      </c>
      <c r="H908" t="s">
        <v>32</v>
      </c>
      <c r="I908" t="s">
        <v>1813</v>
      </c>
      <c r="J908" t="str">
        <f>VLOOKUP($E908,Table1[#All],2,FALSE)</f>
        <v>5'11"</v>
      </c>
      <c r="K908">
        <f>VLOOKUP($E908,Table1[#All],3,FALSE)</f>
        <v>71</v>
      </c>
    </row>
    <row r="909" spans="1:11" x14ac:dyDescent="0.25">
      <c r="A909" t="s">
        <v>1778</v>
      </c>
      <c r="B909">
        <v>99</v>
      </c>
      <c r="C909" t="s">
        <v>1814</v>
      </c>
      <c r="D909" t="s">
        <v>13</v>
      </c>
      <c r="E909" s="1">
        <v>44717</v>
      </c>
      <c r="F909">
        <v>225</v>
      </c>
      <c r="G909" t="s">
        <v>1107</v>
      </c>
      <c r="H909" t="s">
        <v>28</v>
      </c>
      <c r="I909" t="s">
        <v>1815</v>
      </c>
      <c r="J909" t="str">
        <f>VLOOKUP($E909,Table1[#All],2,FALSE)</f>
        <v>6'5"</v>
      </c>
      <c r="K909">
        <f>VLOOKUP($E909,Table1[#All],3,FALSE)</f>
        <v>77</v>
      </c>
    </row>
    <row r="910" spans="1:11" x14ac:dyDescent="0.25">
      <c r="A910" t="s">
        <v>1778</v>
      </c>
      <c r="B910">
        <v>99</v>
      </c>
      <c r="C910" t="s">
        <v>1816</v>
      </c>
      <c r="D910" t="s">
        <v>13</v>
      </c>
      <c r="E910" s="1">
        <v>44713</v>
      </c>
      <c r="F910">
        <v>215</v>
      </c>
      <c r="G910" t="s">
        <v>1817</v>
      </c>
      <c r="H910" t="s">
        <v>44</v>
      </c>
      <c r="I910" t="s">
        <v>1818</v>
      </c>
      <c r="J910" t="str">
        <f>VLOOKUP($E910,Table1[#All],2,FALSE)</f>
        <v>6'1"</v>
      </c>
      <c r="K910">
        <f>VLOOKUP($E910,Table1[#All],3,FALSE)</f>
        <v>73</v>
      </c>
    </row>
    <row r="911" spans="1:11" x14ac:dyDescent="0.25">
      <c r="A911" t="s">
        <v>1778</v>
      </c>
      <c r="B911">
        <v>99</v>
      </c>
      <c r="C911" t="s">
        <v>1819</v>
      </c>
      <c r="D911" t="s">
        <v>13</v>
      </c>
      <c r="E911" s="1">
        <v>44716</v>
      </c>
      <c r="F911">
        <v>215</v>
      </c>
      <c r="G911" t="s">
        <v>1820</v>
      </c>
      <c r="H911" t="s">
        <v>28</v>
      </c>
      <c r="I911" t="s">
        <v>1821</v>
      </c>
      <c r="J911" t="str">
        <f>VLOOKUP($E911,Table1[#All],2,FALSE)</f>
        <v>6'4"</v>
      </c>
      <c r="K911">
        <f>VLOOKUP($E911,Table1[#All],3,FALSE)</f>
        <v>76</v>
      </c>
    </row>
    <row r="912" spans="1:11" x14ac:dyDescent="0.25">
      <c r="A912" t="s">
        <v>1778</v>
      </c>
      <c r="B912">
        <v>99</v>
      </c>
      <c r="C912" t="s">
        <v>1822</v>
      </c>
      <c r="D912" t="s">
        <v>13</v>
      </c>
      <c r="E912" s="1">
        <v>44719</v>
      </c>
      <c r="F912">
        <v>212</v>
      </c>
      <c r="G912" t="s">
        <v>217</v>
      </c>
      <c r="H912" t="s">
        <v>32</v>
      </c>
      <c r="I912" t="s">
        <v>1823</v>
      </c>
      <c r="J912" t="str">
        <f>VLOOKUP($E912,Table1[#All],2,FALSE)</f>
        <v>6'7"</v>
      </c>
      <c r="K912">
        <f>VLOOKUP($E912,Table1[#All],3,FALSE)</f>
        <v>79</v>
      </c>
    </row>
    <row r="913" spans="1:11" x14ac:dyDescent="0.25">
      <c r="A913" t="s">
        <v>1778</v>
      </c>
      <c r="B913">
        <v>99</v>
      </c>
      <c r="C913" t="s">
        <v>1824</v>
      </c>
      <c r="D913" t="s">
        <v>39</v>
      </c>
      <c r="E913" s="1">
        <v>44716</v>
      </c>
      <c r="F913">
        <v>210</v>
      </c>
      <c r="G913" t="s">
        <v>338</v>
      </c>
      <c r="H913" t="s">
        <v>28</v>
      </c>
      <c r="I913" t="s">
        <v>526</v>
      </c>
      <c r="J913" t="str">
        <f>VLOOKUP($E913,Table1[#All],2,FALSE)</f>
        <v>6'4"</v>
      </c>
      <c r="K913">
        <f>VLOOKUP($E913,Table1[#All],3,FALSE)</f>
        <v>76</v>
      </c>
    </row>
    <row r="914" spans="1:11" x14ac:dyDescent="0.25">
      <c r="A914" t="s">
        <v>1778</v>
      </c>
      <c r="B914">
        <v>99</v>
      </c>
      <c r="C914" t="s">
        <v>1825</v>
      </c>
      <c r="D914" t="s">
        <v>13</v>
      </c>
      <c r="E914" s="1">
        <v>44716</v>
      </c>
      <c r="F914">
        <v>215</v>
      </c>
      <c r="G914" t="s">
        <v>1249</v>
      </c>
      <c r="H914" t="s">
        <v>44</v>
      </c>
      <c r="I914" t="s">
        <v>1826</v>
      </c>
      <c r="J914" t="str">
        <f>VLOOKUP($E914,Table1[#All],2,FALSE)</f>
        <v>6'4"</v>
      </c>
      <c r="K914">
        <f>VLOOKUP($E914,Table1[#All],3,FALSE)</f>
        <v>76</v>
      </c>
    </row>
    <row r="915" spans="1:11" x14ac:dyDescent="0.25">
      <c r="A915" t="s">
        <v>1778</v>
      </c>
      <c r="B915">
        <v>99</v>
      </c>
      <c r="C915" t="s">
        <v>1827</v>
      </c>
      <c r="D915" t="s">
        <v>13</v>
      </c>
      <c r="E915" s="2">
        <v>36678</v>
      </c>
      <c r="F915">
        <v>200</v>
      </c>
      <c r="G915" t="s">
        <v>958</v>
      </c>
      <c r="H915" t="s">
        <v>44</v>
      </c>
      <c r="I915" t="s">
        <v>1828</v>
      </c>
      <c r="J915" t="str">
        <f>VLOOKUP($E915,Table1[#All],2,FALSE)</f>
        <v>6'0"</v>
      </c>
      <c r="K915">
        <f>VLOOKUP($E915,Table1[#All],3,FALSE)</f>
        <v>72</v>
      </c>
    </row>
    <row r="916" spans="1:11" x14ac:dyDescent="0.25">
      <c r="A916" t="s">
        <v>1778</v>
      </c>
      <c r="B916">
        <v>99</v>
      </c>
      <c r="C916" t="s">
        <v>1829</v>
      </c>
      <c r="D916" t="s">
        <v>39</v>
      </c>
      <c r="E916" s="1">
        <v>44715</v>
      </c>
      <c r="F916">
        <v>190</v>
      </c>
      <c r="G916" t="s">
        <v>1830</v>
      </c>
      <c r="H916" t="s">
        <v>44</v>
      </c>
      <c r="I916" t="s">
        <v>1831</v>
      </c>
      <c r="J916" t="str">
        <f>VLOOKUP($E916,Table1[#All],2,FALSE)</f>
        <v>6'3"</v>
      </c>
      <c r="K916">
        <f>VLOOKUP($E916,Table1[#All],3,FALSE)</f>
        <v>75</v>
      </c>
    </row>
    <row r="917" spans="1:11" x14ac:dyDescent="0.25">
      <c r="A917" t="s">
        <v>1778</v>
      </c>
      <c r="B917">
        <v>99</v>
      </c>
      <c r="C917" t="s">
        <v>1832</v>
      </c>
      <c r="D917" t="s">
        <v>13</v>
      </c>
      <c r="E917" s="2">
        <v>36678</v>
      </c>
      <c r="F917">
        <v>200</v>
      </c>
      <c r="G917" t="s">
        <v>449</v>
      </c>
      <c r="H917" t="s">
        <v>20</v>
      </c>
      <c r="I917" t="s">
        <v>1833</v>
      </c>
      <c r="J917" t="str">
        <f>VLOOKUP($E917,Table1[#All],2,FALSE)</f>
        <v>6'0"</v>
      </c>
      <c r="K917">
        <f>VLOOKUP($E917,Table1[#All],3,FALSE)</f>
        <v>72</v>
      </c>
    </row>
    <row r="918" spans="1:11" x14ac:dyDescent="0.25">
      <c r="A918" t="s">
        <v>1778</v>
      </c>
      <c r="B918">
        <v>99</v>
      </c>
      <c r="C918" t="s">
        <v>1834</v>
      </c>
      <c r="D918" t="s">
        <v>13</v>
      </c>
      <c r="E918" s="1">
        <v>44714</v>
      </c>
      <c r="F918">
        <v>215</v>
      </c>
      <c r="G918" t="s">
        <v>759</v>
      </c>
      <c r="H918" t="s">
        <v>44</v>
      </c>
      <c r="I918" t="s">
        <v>156</v>
      </c>
      <c r="J918" t="str">
        <f>VLOOKUP($E918,Table1[#All],2,FALSE)</f>
        <v>6'2"</v>
      </c>
      <c r="K918">
        <f>VLOOKUP($E918,Table1[#All],3,FALSE)</f>
        <v>74</v>
      </c>
    </row>
    <row r="919" spans="1:11" x14ac:dyDescent="0.25">
      <c r="A919" t="s">
        <v>1778</v>
      </c>
      <c r="B919" t="s">
        <v>73</v>
      </c>
      <c r="J919" t="e">
        <f>VLOOKUP($E919,Table1[#All],2,FALSE)</f>
        <v>#N/A</v>
      </c>
      <c r="K919" t="e">
        <f>VLOOKUP($E919,Table1[#All],3,FALSE)</f>
        <v>#N/A</v>
      </c>
    </row>
    <row r="920" spans="1:11" x14ac:dyDescent="0.25">
      <c r="A920" t="s">
        <v>1778</v>
      </c>
      <c r="B920" t="s">
        <v>4</v>
      </c>
      <c r="C920" t="s">
        <v>5</v>
      </c>
      <c r="D920" t="s">
        <v>6</v>
      </c>
      <c r="E920" t="s">
        <v>7</v>
      </c>
      <c r="F920" t="s">
        <v>8</v>
      </c>
      <c r="G920" t="s">
        <v>9</v>
      </c>
      <c r="H920" t="s">
        <v>10</v>
      </c>
      <c r="I920" t="s">
        <v>11</v>
      </c>
      <c r="J920" t="e">
        <f>VLOOKUP($E920,Table1[#All],2,FALSE)</f>
        <v>#N/A</v>
      </c>
      <c r="K920" t="e">
        <f>VLOOKUP($E920,Table1[#All],3,FALSE)</f>
        <v>#N/A</v>
      </c>
    </row>
    <row r="921" spans="1:11" x14ac:dyDescent="0.25">
      <c r="A921" t="s">
        <v>1778</v>
      </c>
      <c r="B921">
        <v>99</v>
      </c>
      <c r="C921" t="s">
        <v>1835</v>
      </c>
      <c r="D921" t="s">
        <v>13</v>
      </c>
      <c r="E921" s="1">
        <v>44714</v>
      </c>
      <c r="F921">
        <v>205</v>
      </c>
      <c r="G921" t="s">
        <v>1249</v>
      </c>
      <c r="H921" t="s">
        <v>44</v>
      </c>
      <c r="I921" t="s">
        <v>1836</v>
      </c>
      <c r="J921" t="str">
        <f>VLOOKUP($E921,Table1[#All],2,FALSE)</f>
        <v>6'2"</v>
      </c>
      <c r="K921">
        <f>VLOOKUP($E921,Table1[#All],3,FALSE)</f>
        <v>74</v>
      </c>
    </row>
    <row r="922" spans="1:11" x14ac:dyDescent="0.25">
      <c r="A922" t="s">
        <v>1778</v>
      </c>
      <c r="B922">
        <v>99</v>
      </c>
      <c r="C922" t="s">
        <v>1837</v>
      </c>
      <c r="D922" t="s">
        <v>13</v>
      </c>
      <c r="E922" s="1">
        <v>44692</v>
      </c>
      <c r="F922">
        <v>200</v>
      </c>
      <c r="G922" t="s">
        <v>217</v>
      </c>
      <c r="H922" t="s">
        <v>55</v>
      </c>
      <c r="I922" t="s">
        <v>886</v>
      </c>
      <c r="J922" t="str">
        <f>VLOOKUP($E922,Table1[#All],2,FALSE)</f>
        <v>5'11"</v>
      </c>
      <c r="K922">
        <f>VLOOKUP($E922,Table1[#All],3,FALSE)</f>
        <v>71</v>
      </c>
    </row>
    <row r="923" spans="1:11" x14ac:dyDescent="0.25">
      <c r="A923" t="s">
        <v>1778</v>
      </c>
      <c r="B923">
        <v>99</v>
      </c>
      <c r="C923" t="s">
        <v>1838</v>
      </c>
      <c r="D923" t="s">
        <v>13</v>
      </c>
      <c r="E923" s="1">
        <v>44692</v>
      </c>
      <c r="F923">
        <v>220</v>
      </c>
      <c r="G923" t="s">
        <v>1107</v>
      </c>
      <c r="H923" t="s">
        <v>28</v>
      </c>
      <c r="I923" t="s">
        <v>1839</v>
      </c>
      <c r="J923" t="str">
        <f>VLOOKUP($E923,Table1[#All],2,FALSE)</f>
        <v>5'11"</v>
      </c>
      <c r="K923">
        <f>VLOOKUP($E923,Table1[#All],3,FALSE)</f>
        <v>71</v>
      </c>
    </row>
    <row r="924" spans="1:11" x14ac:dyDescent="0.25">
      <c r="A924" t="s">
        <v>1778</v>
      </c>
      <c r="B924">
        <v>99</v>
      </c>
      <c r="C924" t="s">
        <v>1840</v>
      </c>
      <c r="D924" t="s">
        <v>13</v>
      </c>
      <c r="E924" s="1">
        <v>44714</v>
      </c>
      <c r="F924">
        <v>195</v>
      </c>
      <c r="G924" t="s">
        <v>1425</v>
      </c>
      <c r="H924" t="s">
        <v>44</v>
      </c>
      <c r="I924" t="s">
        <v>875</v>
      </c>
      <c r="J924" t="str">
        <f>VLOOKUP($E924,Table1[#All],2,FALSE)</f>
        <v>6'2"</v>
      </c>
      <c r="K924">
        <f>VLOOKUP($E924,Table1[#All],3,FALSE)</f>
        <v>74</v>
      </c>
    </row>
    <row r="925" spans="1:11" x14ac:dyDescent="0.25">
      <c r="A925" t="s">
        <v>1778</v>
      </c>
      <c r="B925">
        <v>99</v>
      </c>
      <c r="C925" t="s">
        <v>1841</v>
      </c>
      <c r="D925" t="s">
        <v>13</v>
      </c>
      <c r="E925" s="1">
        <v>44714</v>
      </c>
      <c r="F925">
        <v>225</v>
      </c>
      <c r="G925" t="s">
        <v>1842</v>
      </c>
      <c r="H925" t="s">
        <v>44</v>
      </c>
      <c r="I925" t="s">
        <v>1843</v>
      </c>
      <c r="J925" t="str">
        <f>VLOOKUP($E925,Table1[#All],2,FALSE)</f>
        <v>6'2"</v>
      </c>
      <c r="K925">
        <f>VLOOKUP($E925,Table1[#All],3,FALSE)</f>
        <v>74</v>
      </c>
    </row>
    <row r="926" spans="1:11" x14ac:dyDescent="0.25">
      <c r="A926" t="s">
        <v>1778</v>
      </c>
      <c r="B926">
        <v>99</v>
      </c>
      <c r="C926" t="s">
        <v>1844</v>
      </c>
      <c r="D926" t="s">
        <v>13</v>
      </c>
      <c r="E926" s="1">
        <v>44714</v>
      </c>
      <c r="F926">
        <v>195</v>
      </c>
      <c r="G926" t="s">
        <v>522</v>
      </c>
      <c r="H926" t="s">
        <v>44</v>
      </c>
      <c r="I926" t="s">
        <v>1845</v>
      </c>
      <c r="J926" t="str">
        <f>VLOOKUP($E926,Table1[#All],2,FALSE)</f>
        <v>6'2"</v>
      </c>
      <c r="K926">
        <f>VLOOKUP($E926,Table1[#All],3,FALSE)</f>
        <v>74</v>
      </c>
    </row>
    <row r="927" spans="1:11" x14ac:dyDescent="0.25">
      <c r="A927" t="s">
        <v>1778</v>
      </c>
      <c r="B927" t="s">
        <v>84</v>
      </c>
      <c r="J927" t="e">
        <f>VLOOKUP($E927,Table1[#All],2,FALSE)</f>
        <v>#N/A</v>
      </c>
      <c r="K927" t="e">
        <f>VLOOKUP($E927,Table1[#All],3,FALSE)</f>
        <v>#N/A</v>
      </c>
    </row>
    <row r="928" spans="1:11" x14ac:dyDescent="0.25">
      <c r="A928" t="s">
        <v>1778</v>
      </c>
      <c r="B928" t="s">
        <v>4</v>
      </c>
      <c r="C928" t="s">
        <v>5</v>
      </c>
      <c r="D928" t="s">
        <v>6</v>
      </c>
      <c r="E928" t="s">
        <v>7</v>
      </c>
      <c r="F928" t="s">
        <v>8</v>
      </c>
      <c r="G928" t="s">
        <v>9</v>
      </c>
      <c r="H928" t="s">
        <v>10</v>
      </c>
      <c r="I928" t="s">
        <v>11</v>
      </c>
      <c r="J928" t="e">
        <f>VLOOKUP($E928,Table1[#All],2,FALSE)</f>
        <v>#N/A</v>
      </c>
      <c r="K928" t="e">
        <f>VLOOKUP($E928,Table1[#All],3,FALSE)</f>
        <v>#N/A</v>
      </c>
    </row>
    <row r="929" spans="1:11" x14ac:dyDescent="0.25">
      <c r="A929" t="s">
        <v>1778</v>
      </c>
      <c r="B929">
        <v>99</v>
      </c>
      <c r="C929" t="s">
        <v>1846</v>
      </c>
      <c r="D929" t="s">
        <v>18</v>
      </c>
      <c r="E929" s="1">
        <v>44714</v>
      </c>
      <c r="F929">
        <v>210</v>
      </c>
      <c r="G929" t="s">
        <v>868</v>
      </c>
      <c r="H929" t="s">
        <v>28</v>
      </c>
      <c r="I929" t="s">
        <v>1847</v>
      </c>
      <c r="J929" t="str">
        <f>VLOOKUP($E929,Table1[#All],2,FALSE)</f>
        <v>6'2"</v>
      </c>
      <c r="K929">
        <f>VLOOKUP($E929,Table1[#All],3,FALSE)</f>
        <v>74</v>
      </c>
    </row>
    <row r="930" spans="1:11" x14ac:dyDescent="0.25">
      <c r="A930" t="s">
        <v>1778</v>
      </c>
      <c r="B930">
        <v>99</v>
      </c>
      <c r="C930" t="s">
        <v>1848</v>
      </c>
      <c r="D930" t="s">
        <v>13</v>
      </c>
      <c r="E930" s="2">
        <v>36678</v>
      </c>
      <c r="F930">
        <v>190</v>
      </c>
      <c r="G930" t="s">
        <v>1849</v>
      </c>
      <c r="H930" t="s">
        <v>28</v>
      </c>
      <c r="I930" t="s">
        <v>1850</v>
      </c>
      <c r="J930" t="str">
        <f>VLOOKUP($E930,Table1[#All],2,FALSE)</f>
        <v>6'0"</v>
      </c>
      <c r="K930">
        <f>VLOOKUP($E930,Table1[#All],3,FALSE)</f>
        <v>72</v>
      </c>
    </row>
    <row r="931" spans="1:11" x14ac:dyDescent="0.25">
      <c r="A931" t="s">
        <v>1778</v>
      </c>
      <c r="B931">
        <v>99</v>
      </c>
      <c r="C931" t="s">
        <v>1851</v>
      </c>
      <c r="D931" t="s">
        <v>13</v>
      </c>
      <c r="E931" s="1">
        <v>44714</v>
      </c>
      <c r="F931">
        <v>210</v>
      </c>
      <c r="G931" t="s">
        <v>740</v>
      </c>
      <c r="H931" t="s">
        <v>28</v>
      </c>
      <c r="I931" t="s">
        <v>1852</v>
      </c>
      <c r="J931" t="str">
        <f>VLOOKUP($E931,Table1[#All],2,FALSE)</f>
        <v>6'2"</v>
      </c>
      <c r="K931">
        <f>VLOOKUP($E931,Table1[#All],3,FALSE)</f>
        <v>74</v>
      </c>
    </row>
    <row r="932" spans="1:11" x14ac:dyDescent="0.25">
      <c r="A932" t="s">
        <v>1778</v>
      </c>
      <c r="B932">
        <v>99</v>
      </c>
      <c r="C932" t="s">
        <v>1853</v>
      </c>
      <c r="D932" t="s">
        <v>13</v>
      </c>
      <c r="E932" s="1">
        <v>44713</v>
      </c>
      <c r="F932">
        <v>185</v>
      </c>
      <c r="G932" t="s">
        <v>1249</v>
      </c>
      <c r="H932" t="s">
        <v>44</v>
      </c>
      <c r="I932" t="s">
        <v>1854</v>
      </c>
      <c r="J932" t="str">
        <f>VLOOKUP($E932,Table1[#All],2,FALSE)</f>
        <v>6'1"</v>
      </c>
      <c r="K932">
        <f>VLOOKUP($E932,Table1[#All],3,FALSE)</f>
        <v>73</v>
      </c>
    </row>
    <row r="933" spans="1:11" x14ac:dyDescent="0.25">
      <c r="A933" t="s">
        <v>1778</v>
      </c>
      <c r="B933">
        <v>99</v>
      </c>
      <c r="C933" t="s">
        <v>1855</v>
      </c>
      <c r="D933" t="s">
        <v>13</v>
      </c>
      <c r="E933" s="1">
        <v>44715</v>
      </c>
      <c r="F933">
        <v>215</v>
      </c>
      <c r="G933" t="s">
        <v>1856</v>
      </c>
      <c r="H933" t="s">
        <v>32</v>
      </c>
      <c r="I933" t="s">
        <v>1857</v>
      </c>
      <c r="J933" t="str">
        <f>VLOOKUP($E933,Table1[#All],2,FALSE)</f>
        <v>6'3"</v>
      </c>
      <c r="K933">
        <f>VLOOKUP($E933,Table1[#All],3,FALSE)</f>
        <v>75</v>
      </c>
    </row>
    <row r="934" spans="1:11" x14ac:dyDescent="0.25">
      <c r="A934" t="s">
        <v>1778</v>
      </c>
      <c r="B934">
        <v>99</v>
      </c>
      <c r="C934" t="s">
        <v>1858</v>
      </c>
      <c r="D934" t="s">
        <v>18</v>
      </c>
      <c r="E934" s="1">
        <v>44692</v>
      </c>
      <c r="F934">
        <v>180</v>
      </c>
      <c r="G934" t="s">
        <v>788</v>
      </c>
      <c r="H934" t="s">
        <v>28</v>
      </c>
      <c r="I934" t="s">
        <v>1859</v>
      </c>
      <c r="J934" t="str">
        <f>VLOOKUP($E934,Table1[#All],2,FALSE)</f>
        <v>5'11"</v>
      </c>
      <c r="K934">
        <f>VLOOKUP($E934,Table1[#All],3,FALSE)</f>
        <v>71</v>
      </c>
    </row>
    <row r="935" spans="1:11" x14ac:dyDescent="0.25">
      <c r="A935" t="s">
        <v>1778</v>
      </c>
      <c r="B935">
        <v>99</v>
      </c>
      <c r="C935" t="s">
        <v>1860</v>
      </c>
      <c r="D935" t="s">
        <v>18</v>
      </c>
      <c r="E935" s="2">
        <v>36678</v>
      </c>
      <c r="F935">
        <v>180</v>
      </c>
      <c r="G935" t="s">
        <v>1861</v>
      </c>
      <c r="H935" t="s">
        <v>44</v>
      </c>
      <c r="I935" t="s">
        <v>1862</v>
      </c>
      <c r="J935" t="str">
        <f>VLOOKUP($E935,Table1[#All],2,FALSE)</f>
        <v>6'0"</v>
      </c>
      <c r="K935">
        <f>VLOOKUP($E935,Table1[#All],3,FALSE)</f>
        <v>72</v>
      </c>
    </row>
    <row r="936" spans="1:11" x14ac:dyDescent="0.25">
      <c r="A936" t="s">
        <v>1778</v>
      </c>
      <c r="B936">
        <v>99</v>
      </c>
      <c r="C936" t="s">
        <v>1863</v>
      </c>
      <c r="D936" t="s">
        <v>18</v>
      </c>
      <c r="E936" s="1">
        <v>44691</v>
      </c>
      <c r="F936">
        <v>160</v>
      </c>
      <c r="G936" t="s">
        <v>217</v>
      </c>
      <c r="H936" t="s">
        <v>15</v>
      </c>
      <c r="I936" t="s">
        <v>886</v>
      </c>
      <c r="J936" t="str">
        <f>VLOOKUP($E936,Table1[#All],2,FALSE)</f>
        <v>5'10"</v>
      </c>
      <c r="K936">
        <f>VLOOKUP($E936,Table1[#All],3,FALSE)</f>
        <v>70</v>
      </c>
    </row>
    <row r="937" spans="1:11" x14ac:dyDescent="0.25">
      <c r="A937" t="s">
        <v>1778</v>
      </c>
      <c r="B937">
        <v>99</v>
      </c>
      <c r="C937" t="s">
        <v>1864</v>
      </c>
      <c r="D937" t="s">
        <v>13</v>
      </c>
      <c r="E937" s="1">
        <v>44715</v>
      </c>
      <c r="F937">
        <v>220</v>
      </c>
      <c r="G937" t="s">
        <v>1425</v>
      </c>
      <c r="H937" t="s">
        <v>44</v>
      </c>
      <c r="I937" t="s">
        <v>1865</v>
      </c>
      <c r="J937" t="str">
        <f>VLOOKUP($E937,Table1[#All],2,FALSE)</f>
        <v>6'3"</v>
      </c>
      <c r="K937">
        <f>VLOOKUP($E937,Table1[#All],3,FALSE)</f>
        <v>75</v>
      </c>
    </row>
    <row r="938" spans="1:11" x14ac:dyDescent="0.25">
      <c r="A938" t="s">
        <v>1778</v>
      </c>
      <c r="B938">
        <v>99</v>
      </c>
      <c r="C938" t="s">
        <v>1866</v>
      </c>
      <c r="D938" t="s">
        <v>13</v>
      </c>
      <c r="E938" s="1">
        <v>44713</v>
      </c>
      <c r="F938">
        <v>180</v>
      </c>
      <c r="G938" t="s">
        <v>1867</v>
      </c>
      <c r="H938" t="s">
        <v>55</v>
      </c>
      <c r="I938" t="s">
        <v>1868</v>
      </c>
      <c r="J938" t="str">
        <f>VLOOKUP($E938,Table1[#All],2,FALSE)</f>
        <v>6'1"</v>
      </c>
      <c r="K938">
        <f>VLOOKUP($E938,Table1[#All],3,FALSE)</f>
        <v>73</v>
      </c>
    </row>
    <row r="939" spans="1:11" x14ac:dyDescent="0.25">
      <c r="A939" t="s">
        <v>1778</v>
      </c>
      <c r="B939">
        <v>99</v>
      </c>
      <c r="C939" t="s">
        <v>1869</v>
      </c>
      <c r="D939" t="s">
        <v>18</v>
      </c>
      <c r="E939" s="1">
        <v>44713</v>
      </c>
      <c r="F939">
        <v>175</v>
      </c>
      <c r="G939" t="s">
        <v>1786</v>
      </c>
      <c r="H939" t="s">
        <v>32</v>
      </c>
      <c r="I939" t="s">
        <v>1870</v>
      </c>
      <c r="J939" t="str">
        <f>VLOOKUP($E939,Table1[#All],2,FALSE)</f>
        <v>6'1"</v>
      </c>
      <c r="K939">
        <f>VLOOKUP($E939,Table1[#All],3,FALSE)</f>
        <v>73</v>
      </c>
    </row>
    <row r="940" spans="1:11" x14ac:dyDescent="0.25">
      <c r="A940" t="s">
        <v>1778</v>
      </c>
      <c r="B940">
        <v>99</v>
      </c>
      <c r="C940" t="s">
        <v>1871</v>
      </c>
      <c r="D940" t="s">
        <v>13</v>
      </c>
      <c r="E940" s="1">
        <v>44715</v>
      </c>
      <c r="F940">
        <v>195</v>
      </c>
      <c r="G940" t="s">
        <v>522</v>
      </c>
      <c r="H940" t="s">
        <v>44</v>
      </c>
      <c r="I940" t="s">
        <v>509</v>
      </c>
      <c r="J940" t="str">
        <f>VLOOKUP($E940,Table1[#All],2,FALSE)</f>
        <v>6'3"</v>
      </c>
      <c r="K940">
        <f>VLOOKUP($E940,Table1[#All],3,FALSE)</f>
        <v>75</v>
      </c>
    </row>
    <row r="941" spans="1:11" x14ac:dyDescent="0.25">
      <c r="A941" t="s">
        <v>1778</v>
      </c>
      <c r="B941" t="s">
        <v>117</v>
      </c>
      <c r="J941" t="e">
        <f>VLOOKUP($E941,Table1[#All],2,FALSE)</f>
        <v>#N/A</v>
      </c>
      <c r="K941" t="e">
        <f>VLOOKUP($E941,Table1[#All],3,FALSE)</f>
        <v>#N/A</v>
      </c>
    </row>
    <row r="942" spans="1:11" x14ac:dyDescent="0.25">
      <c r="A942" t="s">
        <v>1778</v>
      </c>
      <c r="B942" t="s">
        <v>4</v>
      </c>
      <c r="C942" t="s">
        <v>5</v>
      </c>
      <c r="D942" t="s">
        <v>6</v>
      </c>
      <c r="E942" t="s">
        <v>7</v>
      </c>
      <c r="F942" t="s">
        <v>8</v>
      </c>
      <c r="G942" t="s">
        <v>9</v>
      </c>
      <c r="H942" t="s">
        <v>10</v>
      </c>
      <c r="I942" t="s">
        <v>11</v>
      </c>
      <c r="J942" t="e">
        <f>VLOOKUP($E942,Table1[#All],2,FALSE)</f>
        <v>#N/A</v>
      </c>
      <c r="K942" t="e">
        <f>VLOOKUP($E942,Table1[#All],3,FALSE)</f>
        <v>#N/A</v>
      </c>
    </row>
    <row r="943" spans="1:11" x14ac:dyDescent="0.25">
      <c r="A943" t="s">
        <v>1778</v>
      </c>
      <c r="B943">
        <v>99</v>
      </c>
      <c r="C943" t="s">
        <v>1872</v>
      </c>
      <c r="D943" t="s">
        <v>18</v>
      </c>
      <c r="E943" s="1">
        <v>44713</v>
      </c>
      <c r="F943">
        <v>190</v>
      </c>
      <c r="G943" t="s">
        <v>522</v>
      </c>
      <c r="H943" t="s">
        <v>28</v>
      </c>
      <c r="I943" t="s">
        <v>1873</v>
      </c>
      <c r="J943" t="str">
        <f>VLOOKUP($E943,Table1[#All],2,FALSE)</f>
        <v>6'1"</v>
      </c>
      <c r="K943">
        <f>VLOOKUP($E943,Table1[#All],3,FALSE)</f>
        <v>73</v>
      </c>
    </row>
    <row r="944" spans="1:11" x14ac:dyDescent="0.25">
      <c r="A944" t="s">
        <v>1778</v>
      </c>
      <c r="B944">
        <v>99</v>
      </c>
      <c r="C944" t="s">
        <v>1874</v>
      </c>
      <c r="D944" t="s">
        <v>13</v>
      </c>
      <c r="E944" s="2">
        <v>36678</v>
      </c>
      <c r="F944">
        <v>205</v>
      </c>
      <c r="G944" t="s">
        <v>161</v>
      </c>
      <c r="H944" t="s">
        <v>28</v>
      </c>
      <c r="I944" t="s">
        <v>1875</v>
      </c>
      <c r="J944" t="str">
        <f>VLOOKUP($E944,Table1[#All],2,FALSE)</f>
        <v>6'0"</v>
      </c>
      <c r="K944">
        <f>VLOOKUP($E944,Table1[#All],3,FALSE)</f>
        <v>72</v>
      </c>
    </row>
    <row r="945" spans="1:11" x14ac:dyDescent="0.25">
      <c r="A945" t="s">
        <v>1778</v>
      </c>
      <c r="B945">
        <v>99</v>
      </c>
      <c r="C945" t="s">
        <v>1876</v>
      </c>
      <c r="D945" t="s">
        <v>13</v>
      </c>
      <c r="E945" s="2">
        <v>36678</v>
      </c>
      <c r="F945">
        <v>190</v>
      </c>
      <c r="G945" t="s">
        <v>1252</v>
      </c>
      <c r="H945" t="s">
        <v>28</v>
      </c>
      <c r="I945" t="s">
        <v>1877</v>
      </c>
      <c r="J945" t="str">
        <f>VLOOKUP($E945,Table1[#All],2,FALSE)</f>
        <v>6'0"</v>
      </c>
      <c r="K945">
        <f>VLOOKUP($E945,Table1[#All],3,FALSE)</f>
        <v>72</v>
      </c>
    </row>
    <row r="946" spans="1:11" x14ac:dyDescent="0.25">
      <c r="A946" t="s">
        <v>1778</v>
      </c>
      <c r="B946">
        <v>99</v>
      </c>
      <c r="C946" t="s">
        <v>1878</v>
      </c>
      <c r="D946" t="s">
        <v>18</v>
      </c>
      <c r="E946" s="1">
        <v>44716</v>
      </c>
      <c r="F946">
        <v>220</v>
      </c>
      <c r="G946" t="s">
        <v>809</v>
      </c>
      <c r="H946" t="s">
        <v>28</v>
      </c>
      <c r="I946" t="s">
        <v>1879</v>
      </c>
      <c r="J946" t="str">
        <f>VLOOKUP($E946,Table1[#All],2,FALSE)</f>
        <v>6'4"</v>
      </c>
      <c r="K946">
        <f>VLOOKUP($E946,Table1[#All],3,FALSE)</f>
        <v>76</v>
      </c>
    </row>
    <row r="947" spans="1:11" x14ac:dyDescent="0.25">
      <c r="A947" t="s">
        <v>1</v>
      </c>
      <c r="B947" t="s">
        <v>3</v>
      </c>
      <c r="J947" t="e">
        <f>VLOOKUP($E947,Table1[#All],2,FALSE)</f>
        <v>#N/A</v>
      </c>
      <c r="K947" t="e">
        <f>VLOOKUP($E947,Table1[#All],3,FALSE)</f>
        <v>#N/A</v>
      </c>
    </row>
    <row r="948" spans="1:11" x14ac:dyDescent="0.25">
      <c r="A948" t="s">
        <v>1</v>
      </c>
      <c r="B948" t="s">
        <v>4</v>
      </c>
      <c r="C948" t="s">
        <v>5</v>
      </c>
      <c r="D948" t="s">
        <v>6</v>
      </c>
      <c r="E948" t="s">
        <v>7</v>
      </c>
      <c r="F948" t="s">
        <v>8</v>
      </c>
      <c r="G948" t="s">
        <v>9</v>
      </c>
      <c r="H948" t="s">
        <v>10</v>
      </c>
      <c r="I948" t="s">
        <v>11</v>
      </c>
      <c r="J948" t="e">
        <f>VLOOKUP($E948,Table1[#All],2,FALSE)</f>
        <v>#N/A</v>
      </c>
      <c r="K948" t="e">
        <f>VLOOKUP($E948,Table1[#All],3,FALSE)</f>
        <v>#N/A</v>
      </c>
    </row>
    <row r="949" spans="1:11" x14ac:dyDescent="0.25">
      <c r="A949" t="s">
        <v>1</v>
      </c>
      <c r="B949">
        <v>99</v>
      </c>
      <c r="C949" t="s">
        <v>1880</v>
      </c>
      <c r="D949" t="s">
        <v>13</v>
      </c>
      <c r="E949" s="1">
        <v>44714</v>
      </c>
      <c r="F949">
        <v>205</v>
      </c>
      <c r="G949" t="s">
        <v>1881</v>
      </c>
      <c r="H949" t="s">
        <v>28</v>
      </c>
      <c r="I949" t="s">
        <v>1882</v>
      </c>
      <c r="J949" t="str">
        <f>VLOOKUP($E949,Table1[#All],2,FALSE)</f>
        <v>6'2"</v>
      </c>
      <c r="K949">
        <f>VLOOKUP($E949,Table1[#All],3,FALSE)</f>
        <v>74</v>
      </c>
    </row>
    <row r="950" spans="1:11" x14ac:dyDescent="0.25">
      <c r="A950" t="s">
        <v>1</v>
      </c>
      <c r="B950">
        <v>99</v>
      </c>
      <c r="C950" t="s">
        <v>1883</v>
      </c>
      <c r="D950" t="s">
        <v>13</v>
      </c>
      <c r="E950" s="1">
        <v>44716</v>
      </c>
      <c r="F950">
        <v>200</v>
      </c>
      <c r="G950" t="s">
        <v>1884</v>
      </c>
      <c r="H950" t="s">
        <v>32</v>
      </c>
      <c r="I950" t="s">
        <v>1885</v>
      </c>
      <c r="J950" t="str">
        <f>VLOOKUP($E950,Table1[#All],2,FALSE)</f>
        <v>6'4"</v>
      </c>
      <c r="K950">
        <f>VLOOKUP($E950,Table1[#All],3,FALSE)</f>
        <v>76</v>
      </c>
    </row>
    <row r="951" spans="1:11" x14ac:dyDescent="0.25">
      <c r="A951" t="s">
        <v>1</v>
      </c>
      <c r="B951">
        <v>99</v>
      </c>
      <c r="C951" t="s">
        <v>1886</v>
      </c>
      <c r="D951" t="s">
        <v>18</v>
      </c>
      <c r="E951" s="1">
        <v>44715</v>
      </c>
      <c r="F951">
        <v>185</v>
      </c>
      <c r="G951" t="s">
        <v>1887</v>
      </c>
      <c r="H951" t="s">
        <v>51</v>
      </c>
      <c r="I951" t="s">
        <v>1888</v>
      </c>
      <c r="J951" t="str">
        <f>VLOOKUP($E951,Table1[#All],2,FALSE)</f>
        <v>6'3"</v>
      </c>
      <c r="K951">
        <f>VLOOKUP($E951,Table1[#All],3,FALSE)</f>
        <v>75</v>
      </c>
    </row>
    <row r="952" spans="1:11" x14ac:dyDescent="0.25">
      <c r="A952" t="s">
        <v>1</v>
      </c>
      <c r="B952">
        <v>99</v>
      </c>
      <c r="C952" t="s">
        <v>1889</v>
      </c>
      <c r="D952" t="s">
        <v>13</v>
      </c>
      <c r="E952" s="1">
        <v>44713</v>
      </c>
      <c r="F952">
        <v>170</v>
      </c>
      <c r="G952" t="s">
        <v>1252</v>
      </c>
      <c r="H952" t="s">
        <v>20</v>
      </c>
      <c r="I952" t="s">
        <v>1890</v>
      </c>
      <c r="J952" t="str">
        <f>VLOOKUP($E952,Table1[#All],2,FALSE)</f>
        <v>6'1"</v>
      </c>
      <c r="K952">
        <f>VLOOKUP($E952,Table1[#All],3,FALSE)</f>
        <v>73</v>
      </c>
    </row>
    <row r="953" spans="1:11" x14ac:dyDescent="0.25">
      <c r="A953" t="s">
        <v>1</v>
      </c>
      <c r="B953">
        <v>99</v>
      </c>
      <c r="C953" t="s">
        <v>1891</v>
      </c>
      <c r="D953" t="s">
        <v>26</v>
      </c>
      <c r="E953" s="1">
        <v>44715</v>
      </c>
      <c r="F953">
        <v>190</v>
      </c>
      <c r="G953" t="s">
        <v>1892</v>
      </c>
      <c r="H953" t="s">
        <v>32</v>
      </c>
      <c r="I953" t="s">
        <v>1893</v>
      </c>
      <c r="J953" t="str">
        <f>VLOOKUP($E953,Table1[#All],2,FALSE)</f>
        <v>6'3"</v>
      </c>
      <c r="K953">
        <f>VLOOKUP($E953,Table1[#All],3,FALSE)</f>
        <v>75</v>
      </c>
    </row>
    <row r="954" spans="1:11" x14ac:dyDescent="0.25">
      <c r="A954" t="s">
        <v>1</v>
      </c>
      <c r="B954">
        <v>99</v>
      </c>
      <c r="C954" t="s">
        <v>1894</v>
      </c>
      <c r="D954" t="s">
        <v>13</v>
      </c>
      <c r="E954" s="1">
        <v>44713</v>
      </c>
      <c r="F954">
        <v>240</v>
      </c>
      <c r="G954" t="s">
        <v>1895</v>
      </c>
      <c r="H954" t="s">
        <v>28</v>
      </c>
      <c r="I954" t="s">
        <v>1896</v>
      </c>
      <c r="J954" t="str">
        <f>VLOOKUP($E954,Table1[#All],2,FALSE)</f>
        <v>6'1"</v>
      </c>
      <c r="K954">
        <f>VLOOKUP($E954,Table1[#All],3,FALSE)</f>
        <v>73</v>
      </c>
    </row>
    <row r="955" spans="1:11" x14ac:dyDescent="0.25">
      <c r="A955" t="s">
        <v>1</v>
      </c>
      <c r="B955">
        <v>99</v>
      </c>
      <c r="C955" t="s">
        <v>1897</v>
      </c>
      <c r="D955" t="s">
        <v>18</v>
      </c>
      <c r="E955" s="1">
        <v>44716</v>
      </c>
      <c r="F955">
        <v>220</v>
      </c>
      <c r="G955" t="s">
        <v>1898</v>
      </c>
      <c r="H955" t="s">
        <v>28</v>
      </c>
      <c r="I955" t="s">
        <v>1899</v>
      </c>
      <c r="J955" t="str">
        <f>VLOOKUP($E955,Table1[#All],2,FALSE)</f>
        <v>6'4"</v>
      </c>
      <c r="K955">
        <f>VLOOKUP($E955,Table1[#All],3,FALSE)</f>
        <v>76</v>
      </c>
    </row>
    <row r="956" spans="1:11" x14ac:dyDescent="0.25">
      <c r="A956" t="s">
        <v>1</v>
      </c>
      <c r="B956">
        <v>99</v>
      </c>
      <c r="C956" t="s">
        <v>1900</v>
      </c>
      <c r="D956" t="s">
        <v>39</v>
      </c>
      <c r="E956" s="1">
        <v>44716</v>
      </c>
      <c r="F956">
        <v>210</v>
      </c>
      <c r="G956" t="s">
        <v>1901</v>
      </c>
      <c r="H956" t="s">
        <v>51</v>
      </c>
      <c r="I956" t="s">
        <v>1902</v>
      </c>
      <c r="J956" t="str">
        <f>VLOOKUP($E956,Table1[#All],2,FALSE)</f>
        <v>6'4"</v>
      </c>
      <c r="K956">
        <f>VLOOKUP($E956,Table1[#All],3,FALSE)</f>
        <v>76</v>
      </c>
    </row>
    <row r="957" spans="1:11" x14ac:dyDescent="0.25">
      <c r="A957" t="s">
        <v>1</v>
      </c>
      <c r="B957">
        <v>99</v>
      </c>
      <c r="C957" t="s">
        <v>1903</v>
      </c>
      <c r="D957" t="s">
        <v>18</v>
      </c>
      <c r="E957" s="1">
        <v>44717</v>
      </c>
      <c r="F957">
        <v>165</v>
      </c>
      <c r="G957" t="s">
        <v>1881</v>
      </c>
      <c r="H957" t="s">
        <v>44</v>
      </c>
      <c r="I957" t="s">
        <v>1904</v>
      </c>
      <c r="J957" t="str">
        <f>VLOOKUP($E957,Table1[#All],2,FALSE)</f>
        <v>6'5"</v>
      </c>
      <c r="K957">
        <f>VLOOKUP($E957,Table1[#All],3,FALSE)</f>
        <v>77</v>
      </c>
    </row>
    <row r="958" spans="1:11" x14ac:dyDescent="0.25">
      <c r="A958" t="s">
        <v>1</v>
      </c>
      <c r="B958">
        <v>99</v>
      </c>
      <c r="C958" t="s">
        <v>1905</v>
      </c>
      <c r="D958" t="s">
        <v>39</v>
      </c>
      <c r="E958" s="1">
        <v>44713</v>
      </c>
      <c r="F958">
        <v>205</v>
      </c>
      <c r="G958" t="s">
        <v>1906</v>
      </c>
      <c r="H958" t="s">
        <v>28</v>
      </c>
      <c r="I958" t="s">
        <v>1907</v>
      </c>
      <c r="J958" t="str">
        <f>VLOOKUP($E958,Table1[#All],2,FALSE)</f>
        <v>6'1"</v>
      </c>
      <c r="K958">
        <f>VLOOKUP($E958,Table1[#All],3,FALSE)</f>
        <v>73</v>
      </c>
    </row>
    <row r="959" spans="1:11" x14ac:dyDescent="0.25">
      <c r="A959" t="s">
        <v>1</v>
      </c>
      <c r="B959">
        <v>99</v>
      </c>
      <c r="C959" t="s">
        <v>1908</v>
      </c>
      <c r="D959" t="s">
        <v>13</v>
      </c>
      <c r="E959" s="2">
        <v>36678</v>
      </c>
      <c r="F959">
        <v>205</v>
      </c>
      <c r="G959" t="s">
        <v>1901</v>
      </c>
      <c r="H959" t="s">
        <v>32</v>
      </c>
      <c r="I959" t="s">
        <v>1909</v>
      </c>
      <c r="J959" t="str">
        <f>VLOOKUP($E959,Table1[#All],2,FALSE)</f>
        <v>6'0"</v>
      </c>
      <c r="K959">
        <f>VLOOKUP($E959,Table1[#All],3,FALSE)</f>
        <v>72</v>
      </c>
    </row>
    <row r="960" spans="1:11" x14ac:dyDescent="0.25">
      <c r="A960" t="s">
        <v>1</v>
      </c>
      <c r="B960">
        <v>99</v>
      </c>
      <c r="C960" t="s">
        <v>1910</v>
      </c>
      <c r="D960" t="s">
        <v>13</v>
      </c>
      <c r="E960" s="1">
        <v>44716</v>
      </c>
      <c r="F960">
        <v>215</v>
      </c>
      <c r="G960" t="s">
        <v>1911</v>
      </c>
      <c r="H960" t="s">
        <v>32</v>
      </c>
      <c r="I960" t="s">
        <v>765</v>
      </c>
      <c r="J960" t="str">
        <f>VLOOKUP($E960,Table1[#All],2,FALSE)</f>
        <v>6'4"</v>
      </c>
      <c r="K960">
        <f>VLOOKUP($E960,Table1[#All],3,FALSE)</f>
        <v>76</v>
      </c>
    </row>
    <row r="961" spans="1:11" x14ac:dyDescent="0.25">
      <c r="A961" t="s">
        <v>1</v>
      </c>
      <c r="B961">
        <v>99</v>
      </c>
      <c r="C961" t="s">
        <v>986</v>
      </c>
      <c r="D961" t="s">
        <v>13</v>
      </c>
      <c r="E961" s="1">
        <v>44716</v>
      </c>
      <c r="F961">
        <v>240</v>
      </c>
      <c r="G961" t="s">
        <v>1901</v>
      </c>
      <c r="H961" t="s">
        <v>20</v>
      </c>
      <c r="I961" t="s">
        <v>1912</v>
      </c>
      <c r="J961" t="str">
        <f>VLOOKUP($E961,Table1[#All],2,FALSE)</f>
        <v>6'4"</v>
      </c>
      <c r="K961">
        <f>VLOOKUP($E961,Table1[#All],3,FALSE)</f>
        <v>76</v>
      </c>
    </row>
    <row r="962" spans="1:11" x14ac:dyDescent="0.25">
      <c r="A962" t="s">
        <v>1</v>
      </c>
      <c r="B962">
        <v>99</v>
      </c>
      <c r="C962" t="s">
        <v>1913</v>
      </c>
      <c r="D962" t="s">
        <v>13</v>
      </c>
      <c r="E962" s="1">
        <v>44715</v>
      </c>
      <c r="F962">
        <v>205</v>
      </c>
      <c r="G962" t="s">
        <v>1914</v>
      </c>
      <c r="H962" t="s">
        <v>32</v>
      </c>
      <c r="I962" t="s">
        <v>1915</v>
      </c>
      <c r="J962" t="str">
        <f>VLOOKUP($E962,Table1[#All],2,FALSE)</f>
        <v>6'3"</v>
      </c>
      <c r="K962">
        <f>VLOOKUP($E962,Table1[#All],3,FALSE)</f>
        <v>75</v>
      </c>
    </row>
    <row r="963" spans="1:11" x14ac:dyDescent="0.25">
      <c r="A963" t="s">
        <v>1</v>
      </c>
      <c r="B963">
        <v>99</v>
      </c>
      <c r="C963" t="s">
        <v>1916</v>
      </c>
      <c r="D963" t="s">
        <v>13</v>
      </c>
      <c r="E963" s="2">
        <v>36678</v>
      </c>
      <c r="F963">
        <v>190</v>
      </c>
      <c r="G963" t="s">
        <v>1360</v>
      </c>
      <c r="H963" t="s">
        <v>51</v>
      </c>
      <c r="I963" t="s">
        <v>1776</v>
      </c>
      <c r="J963" t="str">
        <f>VLOOKUP($E963,Table1[#All],2,FALSE)</f>
        <v>6'0"</v>
      </c>
      <c r="K963">
        <f>VLOOKUP($E963,Table1[#All],3,FALSE)</f>
        <v>72</v>
      </c>
    </row>
    <row r="964" spans="1:11" x14ac:dyDescent="0.25">
      <c r="A964" t="s">
        <v>1</v>
      </c>
      <c r="B964">
        <v>99</v>
      </c>
      <c r="C964" t="s">
        <v>1917</v>
      </c>
      <c r="D964" t="s">
        <v>13</v>
      </c>
      <c r="E964" s="1">
        <v>44720</v>
      </c>
      <c r="F964">
        <v>250</v>
      </c>
      <c r="G964" t="s">
        <v>1918</v>
      </c>
      <c r="H964" t="s">
        <v>1027</v>
      </c>
      <c r="I964" t="s">
        <v>1919</v>
      </c>
      <c r="J964" t="str">
        <f>VLOOKUP($E964,Table1[#All],2,FALSE)</f>
        <v>6'8"</v>
      </c>
      <c r="K964">
        <f>VLOOKUP($E964,Table1[#All],3,FALSE)</f>
        <v>80</v>
      </c>
    </row>
    <row r="965" spans="1:11" x14ac:dyDescent="0.25">
      <c r="A965" t="s">
        <v>1</v>
      </c>
      <c r="B965">
        <v>99</v>
      </c>
      <c r="C965" t="s">
        <v>1920</v>
      </c>
      <c r="D965" t="s">
        <v>18</v>
      </c>
      <c r="E965" s="1">
        <v>44715</v>
      </c>
      <c r="F965">
        <v>225</v>
      </c>
      <c r="G965" t="s">
        <v>1911</v>
      </c>
      <c r="H965" t="s">
        <v>28</v>
      </c>
      <c r="I965" t="s">
        <v>1921</v>
      </c>
      <c r="J965" t="str">
        <f>VLOOKUP($E965,Table1[#All],2,FALSE)</f>
        <v>6'3"</v>
      </c>
      <c r="K965">
        <f>VLOOKUP($E965,Table1[#All],3,FALSE)</f>
        <v>75</v>
      </c>
    </row>
    <row r="966" spans="1:11" x14ac:dyDescent="0.25">
      <c r="A966" t="s">
        <v>1</v>
      </c>
      <c r="B966">
        <v>99</v>
      </c>
      <c r="C966" t="s">
        <v>1922</v>
      </c>
      <c r="D966" t="s">
        <v>39</v>
      </c>
      <c r="E966" s="1">
        <v>44716</v>
      </c>
      <c r="F966">
        <v>243</v>
      </c>
      <c r="G966" t="s">
        <v>1923</v>
      </c>
      <c r="H966" t="s">
        <v>20</v>
      </c>
      <c r="I966" t="s">
        <v>1924</v>
      </c>
      <c r="J966" t="str">
        <f>VLOOKUP($E966,Table1[#All],2,FALSE)</f>
        <v>6'4"</v>
      </c>
      <c r="K966">
        <f>VLOOKUP($E966,Table1[#All],3,FALSE)</f>
        <v>76</v>
      </c>
    </row>
    <row r="967" spans="1:11" x14ac:dyDescent="0.25">
      <c r="A967" t="s">
        <v>1</v>
      </c>
      <c r="B967">
        <v>99</v>
      </c>
      <c r="C967" t="s">
        <v>1925</v>
      </c>
      <c r="D967" t="s">
        <v>13</v>
      </c>
      <c r="E967" s="2">
        <v>36678</v>
      </c>
      <c r="F967">
        <v>175</v>
      </c>
      <c r="G967" t="s">
        <v>1881</v>
      </c>
      <c r="H967" t="s">
        <v>44</v>
      </c>
      <c r="I967" t="s">
        <v>1926</v>
      </c>
      <c r="J967" t="str">
        <f>VLOOKUP($E967,Table1[#All],2,FALSE)</f>
        <v>6'0"</v>
      </c>
      <c r="K967">
        <f>VLOOKUP($E967,Table1[#All],3,FALSE)</f>
        <v>72</v>
      </c>
    </row>
    <row r="968" spans="1:11" x14ac:dyDescent="0.25">
      <c r="A968" t="s">
        <v>1</v>
      </c>
      <c r="B968">
        <v>99</v>
      </c>
      <c r="C968" t="s">
        <v>1927</v>
      </c>
      <c r="D968" t="s">
        <v>18</v>
      </c>
      <c r="E968" s="1">
        <v>44716</v>
      </c>
      <c r="F968">
        <v>187</v>
      </c>
      <c r="G968" t="s">
        <v>1928</v>
      </c>
      <c r="H968" t="s">
        <v>15</v>
      </c>
      <c r="I968" t="s">
        <v>1929</v>
      </c>
      <c r="J968" t="str">
        <f>VLOOKUP($E968,Table1[#All],2,FALSE)</f>
        <v>6'4"</v>
      </c>
      <c r="K968">
        <f>VLOOKUP($E968,Table1[#All],3,FALSE)</f>
        <v>76</v>
      </c>
    </row>
    <row r="969" spans="1:11" x14ac:dyDescent="0.25">
      <c r="A969" t="s">
        <v>1</v>
      </c>
      <c r="B969">
        <v>99</v>
      </c>
      <c r="C969" t="s">
        <v>1930</v>
      </c>
      <c r="D969" t="s">
        <v>18</v>
      </c>
      <c r="E969" s="2">
        <v>36678</v>
      </c>
      <c r="F969">
        <v>205</v>
      </c>
      <c r="G969" t="s">
        <v>1931</v>
      </c>
      <c r="H969" t="s">
        <v>32</v>
      </c>
      <c r="I969" t="s">
        <v>1932</v>
      </c>
      <c r="J969" t="str">
        <f>VLOOKUP($E969,Table1[#All],2,FALSE)</f>
        <v>6'0"</v>
      </c>
      <c r="K969">
        <f>VLOOKUP($E969,Table1[#All],3,FALSE)</f>
        <v>72</v>
      </c>
    </row>
    <row r="970" spans="1:11" x14ac:dyDescent="0.25">
      <c r="A970" t="s">
        <v>1</v>
      </c>
      <c r="B970">
        <v>99</v>
      </c>
      <c r="C970" t="s">
        <v>1933</v>
      </c>
      <c r="D970" t="s">
        <v>13</v>
      </c>
      <c r="E970" s="1">
        <v>44716</v>
      </c>
      <c r="F970">
        <v>235</v>
      </c>
      <c r="G970" t="s">
        <v>1609</v>
      </c>
      <c r="H970" t="s">
        <v>51</v>
      </c>
      <c r="I970" t="s">
        <v>1934</v>
      </c>
      <c r="J970" t="str">
        <f>VLOOKUP($E970,Table1[#All],2,FALSE)</f>
        <v>6'4"</v>
      </c>
      <c r="K970">
        <f>VLOOKUP($E970,Table1[#All],3,FALSE)</f>
        <v>76</v>
      </c>
    </row>
    <row r="971" spans="1:11" x14ac:dyDescent="0.25">
      <c r="A971" t="s">
        <v>1</v>
      </c>
      <c r="B971">
        <v>99</v>
      </c>
      <c r="C971" t="s">
        <v>1935</v>
      </c>
      <c r="D971" t="s">
        <v>13</v>
      </c>
      <c r="E971" s="2">
        <v>36678</v>
      </c>
      <c r="F971">
        <v>175</v>
      </c>
      <c r="G971" t="s">
        <v>1936</v>
      </c>
      <c r="H971" t="s">
        <v>44</v>
      </c>
      <c r="I971" t="s">
        <v>1937</v>
      </c>
      <c r="J971" t="str">
        <f>VLOOKUP($E971,Table1[#All],2,FALSE)</f>
        <v>6'0"</v>
      </c>
      <c r="K971">
        <f>VLOOKUP($E971,Table1[#All],3,FALSE)</f>
        <v>72</v>
      </c>
    </row>
    <row r="972" spans="1:11" x14ac:dyDescent="0.25">
      <c r="A972" t="s">
        <v>1</v>
      </c>
      <c r="B972">
        <v>99</v>
      </c>
      <c r="C972" t="s">
        <v>1938</v>
      </c>
      <c r="D972" t="s">
        <v>13</v>
      </c>
      <c r="E972" s="1">
        <v>44716</v>
      </c>
      <c r="F972">
        <v>230</v>
      </c>
      <c r="G972" t="s">
        <v>1939</v>
      </c>
      <c r="H972" t="s">
        <v>44</v>
      </c>
      <c r="I972" t="s">
        <v>1940</v>
      </c>
      <c r="J972" t="str">
        <f>VLOOKUP($E972,Table1[#All],2,FALSE)</f>
        <v>6'4"</v>
      </c>
      <c r="K972">
        <f>VLOOKUP($E972,Table1[#All],3,FALSE)</f>
        <v>76</v>
      </c>
    </row>
    <row r="973" spans="1:11" x14ac:dyDescent="0.25">
      <c r="A973" t="s">
        <v>1</v>
      </c>
      <c r="B973" t="s">
        <v>73</v>
      </c>
      <c r="J973" t="e">
        <f>VLOOKUP($E973,Table1[#All],2,FALSE)</f>
        <v>#N/A</v>
      </c>
      <c r="K973" t="e">
        <f>VLOOKUP($E973,Table1[#All],3,FALSE)</f>
        <v>#N/A</v>
      </c>
    </row>
    <row r="974" spans="1:11" x14ac:dyDescent="0.25">
      <c r="A974" t="s">
        <v>1</v>
      </c>
      <c r="B974" t="s">
        <v>4</v>
      </c>
      <c r="C974" t="s">
        <v>5</v>
      </c>
      <c r="D974" t="s">
        <v>6</v>
      </c>
      <c r="E974" t="s">
        <v>7</v>
      </c>
      <c r="F974" t="s">
        <v>8</v>
      </c>
      <c r="G974" t="s">
        <v>9</v>
      </c>
      <c r="H974" t="s">
        <v>10</v>
      </c>
      <c r="I974" t="s">
        <v>11</v>
      </c>
      <c r="J974" t="e">
        <f>VLOOKUP($E974,Table1[#All],2,FALSE)</f>
        <v>#N/A</v>
      </c>
      <c r="K974" t="e">
        <f>VLOOKUP($E974,Table1[#All],3,FALSE)</f>
        <v>#N/A</v>
      </c>
    </row>
    <row r="975" spans="1:11" x14ac:dyDescent="0.25">
      <c r="A975" t="s">
        <v>1</v>
      </c>
      <c r="B975">
        <v>99</v>
      </c>
      <c r="C975" t="s">
        <v>1941</v>
      </c>
      <c r="D975" t="s">
        <v>13</v>
      </c>
      <c r="E975" s="1">
        <v>44713</v>
      </c>
      <c r="F975">
        <v>190</v>
      </c>
      <c r="G975" t="s">
        <v>1942</v>
      </c>
      <c r="H975" t="s">
        <v>32</v>
      </c>
      <c r="I975" t="s">
        <v>1943</v>
      </c>
      <c r="J975" t="str">
        <f>VLOOKUP($E975,Table1[#All],2,FALSE)</f>
        <v>6'1"</v>
      </c>
      <c r="K975">
        <f>VLOOKUP($E975,Table1[#All],3,FALSE)</f>
        <v>73</v>
      </c>
    </row>
    <row r="976" spans="1:11" x14ac:dyDescent="0.25">
      <c r="A976" t="s">
        <v>1</v>
      </c>
      <c r="B976">
        <v>99</v>
      </c>
      <c r="C976" t="s">
        <v>1944</v>
      </c>
      <c r="D976" t="s">
        <v>13</v>
      </c>
      <c r="E976" s="1">
        <v>44714</v>
      </c>
      <c r="F976">
        <v>210</v>
      </c>
      <c r="G976" t="s">
        <v>1901</v>
      </c>
      <c r="H976" t="s">
        <v>28</v>
      </c>
      <c r="I976" t="s">
        <v>1945</v>
      </c>
      <c r="J976" t="str">
        <f>VLOOKUP($E976,Table1[#All],2,FALSE)</f>
        <v>6'2"</v>
      </c>
      <c r="K976">
        <f>VLOOKUP($E976,Table1[#All],3,FALSE)</f>
        <v>74</v>
      </c>
    </row>
    <row r="977" spans="1:11" x14ac:dyDescent="0.25">
      <c r="A977" t="s">
        <v>1</v>
      </c>
      <c r="B977" t="s">
        <v>84</v>
      </c>
      <c r="J977" t="e">
        <f>VLOOKUP($E977,Table1[#All],2,FALSE)</f>
        <v>#N/A</v>
      </c>
      <c r="K977" t="e">
        <f>VLOOKUP($E977,Table1[#All],3,FALSE)</f>
        <v>#N/A</v>
      </c>
    </row>
    <row r="978" spans="1:11" x14ac:dyDescent="0.25">
      <c r="A978" t="s">
        <v>1</v>
      </c>
      <c r="B978" t="s">
        <v>4</v>
      </c>
      <c r="C978" t="s">
        <v>5</v>
      </c>
      <c r="D978" t="s">
        <v>6</v>
      </c>
      <c r="E978" t="s">
        <v>7</v>
      </c>
      <c r="F978" t="s">
        <v>8</v>
      </c>
      <c r="G978" t="s">
        <v>9</v>
      </c>
      <c r="H978" t="s">
        <v>10</v>
      </c>
      <c r="I978" t="s">
        <v>11</v>
      </c>
      <c r="J978" t="e">
        <f>VLOOKUP($E978,Table1[#All],2,FALSE)</f>
        <v>#N/A</v>
      </c>
      <c r="K978" t="e">
        <f>VLOOKUP($E978,Table1[#All],3,FALSE)</f>
        <v>#N/A</v>
      </c>
    </row>
    <row r="979" spans="1:11" x14ac:dyDescent="0.25">
      <c r="A979" t="s">
        <v>1</v>
      </c>
      <c r="B979">
        <v>99</v>
      </c>
      <c r="C979" t="s">
        <v>1946</v>
      </c>
      <c r="D979" t="s">
        <v>13</v>
      </c>
      <c r="E979" s="1">
        <v>44692</v>
      </c>
      <c r="F979">
        <v>185</v>
      </c>
      <c r="G979" t="s">
        <v>1947</v>
      </c>
      <c r="H979" t="s">
        <v>32</v>
      </c>
      <c r="I979" t="s">
        <v>1948</v>
      </c>
      <c r="J979" t="str">
        <f>VLOOKUP($E979,Table1[#All],2,FALSE)</f>
        <v>5'11"</v>
      </c>
      <c r="K979">
        <f>VLOOKUP($E979,Table1[#All],3,FALSE)</f>
        <v>71</v>
      </c>
    </row>
    <row r="980" spans="1:11" x14ac:dyDescent="0.25">
      <c r="A980" t="s">
        <v>1</v>
      </c>
      <c r="B980">
        <v>99</v>
      </c>
      <c r="C980" t="s">
        <v>1949</v>
      </c>
      <c r="D980" t="s">
        <v>13</v>
      </c>
      <c r="E980" s="1">
        <v>44691</v>
      </c>
      <c r="F980">
        <v>195</v>
      </c>
      <c r="G980" t="s">
        <v>1906</v>
      </c>
      <c r="H980" t="s">
        <v>55</v>
      </c>
      <c r="I980" t="s">
        <v>1950</v>
      </c>
      <c r="J980" t="str">
        <f>VLOOKUP($E980,Table1[#All],2,FALSE)</f>
        <v>5'10"</v>
      </c>
      <c r="K980">
        <f>VLOOKUP($E980,Table1[#All],3,FALSE)</f>
        <v>70</v>
      </c>
    </row>
    <row r="981" spans="1:11" x14ac:dyDescent="0.25">
      <c r="A981" t="s">
        <v>1</v>
      </c>
      <c r="B981">
        <v>99</v>
      </c>
      <c r="C981" t="s">
        <v>1951</v>
      </c>
      <c r="D981" t="s">
        <v>13</v>
      </c>
      <c r="E981" s="1">
        <v>44690</v>
      </c>
      <c r="F981">
        <v>175</v>
      </c>
      <c r="G981" t="s">
        <v>1952</v>
      </c>
      <c r="H981" t="s">
        <v>28</v>
      </c>
      <c r="I981" t="s">
        <v>1953</v>
      </c>
      <c r="J981" t="str">
        <f>VLOOKUP($E981,Table1[#All],2,FALSE)</f>
        <v>5'9"</v>
      </c>
      <c r="K981">
        <f>VLOOKUP($E981,Table1[#All],3,FALSE)</f>
        <v>69</v>
      </c>
    </row>
    <row r="982" spans="1:11" x14ac:dyDescent="0.25">
      <c r="A982" t="s">
        <v>1</v>
      </c>
      <c r="B982">
        <v>99</v>
      </c>
      <c r="C982" t="s">
        <v>1954</v>
      </c>
      <c r="D982" t="s">
        <v>13</v>
      </c>
      <c r="E982" s="1">
        <v>44691</v>
      </c>
      <c r="F982">
        <v>165</v>
      </c>
      <c r="G982" t="s">
        <v>1975</v>
      </c>
      <c r="H982" t="s">
        <v>44</v>
      </c>
      <c r="I982" t="s">
        <v>1955</v>
      </c>
      <c r="J982" t="str">
        <f>VLOOKUP($E982,Table1[#All],2,FALSE)</f>
        <v>5'10"</v>
      </c>
      <c r="K982">
        <f>VLOOKUP($E982,Table1[#All],3,FALSE)</f>
        <v>70</v>
      </c>
    </row>
    <row r="983" spans="1:11" x14ac:dyDescent="0.25">
      <c r="A983" t="s">
        <v>1</v>
      </c>
      <c r="B983">
        <v>99</v>
      </c>
      <c r="C983" t="s">
        <v>1956</v>
      </c>
      <c r="D983" t="s">
        <v>13</v>
      </c>
      <c r="E983" s="2">
        <v>36678</v>
      </c>
      <c r="F983">
        <v>258</v>
      </c>
      <c r="G983" t="s">
        <v>1911</v>
      </c>
      <c r="H983" t="s">
        <v>28</v>
      </c>
      <c r="I983" t="s">
        <v>1957</v>
      </c>
      <c r="J983" t="str">
        <f>VLOOKUP($E983,Table1[#All],2,FALSE)</f>
        <v>6'0"</v>
      </c>
      <c r="K983">
        <f>VLOOKUP($E983,Table1[#All],3,FALSE)</f>
        <v>72</v>
      </c>
    </row>
    <row r="984" spans="1:11" x14ac:dyDescent="0.25">
      <c r="A984" t="s">
        <v>1</v>
      </c>
      <c r="B984">
        <v>99</v>
      </c>
      <c r="C984" t="s">
        <v>1958</v>
      </c>
      <c r="D984" t="s">
        <v>18</v>
      </c>
      <c r="E984" s="1">
        <v>44714</v>
      </c>
      <c r="F984">
        <v>190</v>
      </c>
      <c r="G984" t="s">
        <v>764</v>
      </c>
      <c r="H984" t="s">
        <v>44</v>
      </c>
      <c r="I984" t="s">
        <v>1959</v>
      </c>
      <c r="J984" t="str">
        <f>VLOOKUP($E984,Table1[#All],2,FALSE)</f>
        <v>6'2"</v>
      </c>
      <c r="K984">
        <f>VLOOKUP($E984,Table1[#All],3,FALSE)</f>
        <v>74</v>
      </c>
    </row>
    <row r="985" spans="1:11" x14ac:dyDescent="0.25">
      <c r="A985" t="s">
        <v>1</v>
      </c>
      <c r="B985">
        <v>99</v>
      </c>
      <c r="C985" t="s">
        <v>1960</v>
      </c>
      <c r="D985" t="s">
        <v>13</v>
      </c>
      <c r="E985" s="1">
        <v>44713</v>
      </c>
      <c r="F985">
        <v>185</v>
      </c>
      <c r="G985" t="s">
        <v>487</v>
      </c>
      <c r="H985" t="s">
        <v>15</v>
      </c>
      <c r="I985" t="s">
        <v>1961</v>
      </c>
      <c r="J985" t="str">
        <f>VLOOKUP($E985,Table1[#All],2,FALSE)</f>
        <v>6'1"</v>
      </c>
      <c r="K985">
        <f>VLOOKUP($E985,Table1[#All],3,FALSE)</f>
        <v>73</v>
      </c>
    </row>
    <row r="986" spans="1:11" x14ac:dyDescent="0.25">
      <c r="A986" t="s">
        <v>1</v>
      </c>
      <c r="B986">
        <v>99</v>
      </c>
      <c r="C986" t="s">
        <v>1962</v>
      </c>
      <c r="D986" t="s">
        <v>13</v>
      </c>
      <c r="E986" s="1">
        <v>44714</v>
      </c>
      <c r="F986">
        <v>185</v>
      </c>
      <c r="G986" t="s">
        <v>1963</v>
      </c>
      <c r="H986" t="s">
        <v>55</v>
      </c>
      <c r="I986" t="s">
        <v>1964</v>
      </c>
      <c r="J986" t="str">
        <f>VLOOKUP($E986,Table1[#All],2,FALSE)</f>
        <v>6'2"</v>
      </c>
      <c r="K986">
        <f>VLOOKUP($E986,Table1[#All],3,FALSE)</f>
        <v>74</v>
      </c>
    </row>
    <row r="987" spans="1:11" x14ac:dyDescent="0.25">
      <c r="A987" t="s">
        <v>1</v>
      </c>
      <c r="B987">
        <v>99</v>
      </c>
      <c r="C987" t="s">
        <v>1965</v>
      </c>
      <c r="D987" t="s">
        <v>39</v>
      </c>
      <c r="E987" s="1">
        <v>44716</v>
      </c>
      <c r="F987">
        <v>210</v>
      </c>
      <c r="G987" t="s">
        <v>715</v>
      </c>
      <c r="H987" t="s">
        <v>32</v>
      </c>
      <c r="I987" t="s">
        <v>1966</v>
      </c>
      <c r="J987" t="str">
        <f>VLOOKUP($E987,Table1[#All],2,FALSE)</f>
        <v>6'4"</v>
      </c>
      <c r="K987">
        <f>VLOOKUP($E987,Table1[#All],3,FALSE)</f>
        <v>76</v>
      </c>
    </row>
    <row r="988" spans="1:11" x14ac:dyDescent="0.25">
      <c r="A988" t="s">
        <v>1</v>
      </c>
      <c r="B988">
        <v>99</v>
      </c>
      <c r="C988" t="s">
        <v>1967</v>
      </c>
      <c r="D988" t="s">
        <v>35</v>
      </c>
      <c r="E988" s="2">
        <v>36678</v>
      </c>
      <c r="F988">
        <v>180</v>
      </c>
      <c r="G988" t="s">
        <v>803</v>
      </c>
      <c r="H988" t="s">
        <v>15</v>
      </c>
      <c r="I988" t="s">
        <v>757</v>
      </c>
      <c r="J988" t="str">
        <f>VLOOKUP($E988,Table1[#All],2,FALSE)</f>
        <v>6'0"</v>
      </c>
      <c r="K988">
        <f>VLOOKUP($E988,Table1[#All],3,FALSE)</f>
        <v>72</v>
      </c>
    </row>
    <row r="989" spans="1:11" x14ac:dyDescent="0.25">
      <c r="A989" t="s">
        <v>1</v>
      </c>
      <c r="B989" t="s">
        <v>117</v>
      </c>
      <c r="J989" t="e">
        <f>VLOOKUP($E989,Table1[#All],2,FALSE)</f>
        <v>#N/A</v>
      </c>
      <c r="K989" t="e">
        <f>VLOOKUP($E989,Table1[#All],3,FALSE)</f>
        <v>#N/A</v>
      </c>
    </row>
    <row r="990" spans="1:11" x14ac:dyDescent="0.25">
      <c r="A990" t="s">
        <v>1</v>
      </c>
      <c r="B990" t="s">
        <v>4</v>
      </c>
      <c r="C990" t="s">
        <v>5</v>
      </c>
      <c r="D990" t="s">
        <v>6</v>
      </c>
      <c r="E990" t="s">
        <v>7</v>
      </c>
      <c r="F990" t="s">
        <v>8</v>
      </c>
      <c r="G990" t="s">
        <v>9</v>
      </c>
      <c r="H990" t="s">
        <v>10</v>
      </c>
      <c r="I990" t="s">
        <v>11</v>
      </c>
      <c r="J990" t="e">
        <f>VLOOKUP($E990,Table1[#All],2,FALSE)</f>
        <v>#N/A</v>
      </c>
      <c r="K990" t="e">
        <f>VLOOKUP($E990,Table1[#All],3,FALSE)</f>
        <v>#N/A</v>
      </c>
    </row>
    <row r="991" spans="1:11" x14ac:dyDescent="0.25">
      <c r="A991" t="s">
        <v>1</v>
      </c>
      <c r="B991">
        <v>99</v>
      </c>
      <c r="C991" t="s">
        <v>1968</v>
      </c>
      <c r="D991" t="s">
        <v>13</v>
      </c>
      <c r="E991" s="2">
        <v>36678</v>
      </c>
      <c r="F991">
        <v>195</v>
      </c>
      <c r="G991" t="s">
        <v>1969</v>
      </c>
      <c r="H991" t="s">
        <v>20</v>
      </c>
      <c r="I991" t="s">
        <v>1970</v>
      </c>
      <c r="J991" t="str">
        <f>VLOOKUP($E991,Table1[#All],2,FALSE)</f>
        <v>6'0"</v>
      </c>
      <c r="K991">
        <f>VLOOKUP($E991,Table1[#All],3,FALSE)</f>
        <v>72</v>
      </c>
    </row>
    <row r="992" spans="1:11" x14ac:dyDescent="0.25">
      <c r="A992" t="s">
        <v>1</v>
      </c>
      <c r="B992">
        <v>99</v>
      </c>
      <c r="C992" t="s">
        <v>1971</v>
      </c>
      <c r="D992" t="s">
        <v>13</v>
      </c>
      <c r="E992" s="1">
        <v>44715</v>
      </c>
      <c r="F992">
        <v>182</v>
      </c>
      <c r="G992" t="s">
        <v>1901</v>
      </c>
      <c r="H992" t="s">
        <v>32</v>
      </c>
      <c r="I992" t="s">
        <v>1972</v>
      </c>
      <c r="J992" t="str">
        <f>VLOOKUP($E992,Table1[#All],2,FALSE)</f>
        <v>6'3"</v>
      </c>
      <c r="K992">
        <f>VLOOKUP($E992,Table1[#All],3,FALSE)</f>
        <v>75</v>
      </c>
    </row>
    <row r="993" spans="1:11" x14ac:dyDescent="0.25">
      <c r="A993" t="s">
        <v>1</v>
      </c>
      <c r="B993">
        <v>99</v>
      </c>
      <c r="C993" t="s">
        <v>1973</v>
      </c>
      <c r="D993" t="s">
        <v>39</v>
      </c>
      <c r="E993" s="1">
        <v>44689</v>
      </c>
      <c r="F993">
        <v>175</v>
      </c>
      <c r="G993" t="s">
        <v>1881</v>
      </c>
      <c r="H993" t="s">
        <v>15</v>
      </c>
      <c r="I993" t="s">
        <v>1974</v>
      </c>
      <c r="J993" t="str">
        <f>VLOOKUP($E993,Table1[#All],2,FALSE)</f>
        <v>5'8"</v>
      </c>
      <c r="K993">
        <f>VLOOKUP($E993,Table1[#All],3,FALSE)</f>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FC5FC-8066-46D6-A876-BF0B6BD0430E}">
  <dimension ref="A1:S811"/>
  <sheetViews>
    <sheetView topLeftCell="A310" workbookViewId="0">
      <selection activeCell="D336" sqref="D336"/>
    </sheetView>
  </sheetViews>
  <sheetFormatPr defaultRowHeight="15" x14ac:dyDescent="0.25"/>
  <cols>
    <col min="1" max="1" width="18.28515625" customWidth="1"/>
    <col min="3" max="3" width="10.42578125" customWidth="1"/>
    <col min="4" max="4" width="13" customWidth="1"/>
    <col min="6" max="6" width="9.7109375" bestFit="1" customWidth="1"/>
    <col min="8" max="8" width="10.85546875" customWidth="1"/>
    <col min="9" max="9" width="20.140625" customWidth="1"/>
    <col min="12" max="12" width="14.5703125" customWidth="1"/>
    <col min="17" max="17" width="18.140625" customWidth="1"/>
  </cols>
  <sheetData>
    <row r="1" spans="1:19" s="4" customFormat="1" x14ac:dyDescent="0.25">
      <c r="A1" s="4" t="s">
        <v>2102</v>
      </c>
      <c r="B1" s="4" t="s">
        <v>0</v>
      </c>
      <c r="C1" s="4" t="s">
        <v>1976</v>
      </c>
      <c r="D1" s="4" t="s">
        <v>1977</v>
      </c>
      <c r="E1" s="4" t="s">
        <v>6</v>
      </c>
      <c r="F1" s="4" t="s">
        <v>7</v>
      </c>
      <c r="G1" s="4" t="s">
        <v>8</v>
      </c>
      <c r="H1" s="4" t="s">
        <v>9</v>
      </c>
      <c r="I1" s="4" t="s">
        <v>3071</v>
      </c>
      <c r="J1" s="4" t="s">
        <v>10</v>
      </c>
      <c r="K1" s="4" t="s">
        <v>3072</v>
      </c>
      <c r="L1" s="4" t="s">
        <v>2110</v>
      </c>
      <c r="M1" s="4" t="s">
        <v>1978</v>
      </c>
      <c r="N1" s="4" t="s">
        <v>2003</v>
      </c>
      <c r="O1" s="4" t="s">
        <v>2112</v>
      </c>
      <c r="P1" s="4" t="s">
        <v>2113</v>
      </c>
      <c r="Q1" s="4" t="s">
        <v>2111</v>
      </c>
      <c r="R1" s="4" t="s">
        <v>2731</v>
      </c>
      <c r="S1" s="4" t="s">
        <v>2732</v>
      </c>
    </row>
    <row r="2" spans="1:19" x14ac:dyDescent="0.25">
      <c r="A2" t="str">
        <f>RIGHT(D2,LEN(D2)-(FIND(",",D2)+1)) &amp; " " &amp; LEFT(D2,(FIND(",",D2,1)-1))</f>
        <v>Ben Abernathy</v>
      </c>
      <c r="B2" t="s">
        <v>1617</v>
      </c>
      <c r="C2" t="s">
        <v>2004</v>
      </c>
      <c r="D2" t="s">
        <v>1618</v>
      </c>
      <c r="E2" t="s">
        <v>13</v>
      </c>
      <c r="F2" s="3" t="s">
        <v>2026</v>
      </c>
      <c r="G2" t="s">
        <v>2038</v>
      </c>
      <c r="H2" t="s">
        <v>332</v>
      </c>
      <c r="I2" t="str">
        <f>VLOOKUP(Table2[[#This Row],[COLLEGE]],Table5[#All],5,FALSE)</f>
        <v>West Virginia</v>
      </c>
      <c r="J2" t="s">
        <v>28</v>
      </c>
      <c r="K2" t="str">
        <f>VLOOKUP(Table2[[#This Row],[CLASS]],Table6[#All],2,FALSE)</f>
        <v>Sophomore</v>
      </c>
      <c r="L2" t="e" vm="1">
        <v>#VALUE!</v>
      </c>
      <c r="M2" t="s">
        <v>2000</v>
      </c>
      <c r="N2">
        <v>71</v>
      </c>
      <c r="O2" t="e" cm="1" vm="2">
        <f t="array" ref="O2">_FV(Table2[[#This Row],[HOMETOWNraw]],"Admin Division 1 (State/province/other)",TRUE)</f>
        <v>#VALUE!</v>
      </c>
      <c r="P2" t="e" cm="1" vm="3">
        <f t="array" ref="P2">_FV(Table2[[#This Row],[HOMETOWNraw]],"Country/region",TRUE)</f>
        <v>#VALUE!</v>
      </c>
      <c r="Q2" t="str" cm="1">
        <f t="array" ref="Q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Warrior, AL</v>
      </c>
      <c r="R2" cm="1" vm="4">
        <f t="array" ref="R2">_FV(Table2[[#This Row],[HOMETOWNraw]],"Longitude")</f>
        <v>-86.811454999999995</v>
      </c>
      <c r="S2" cm="1" vm="5">
        <f t="array" ref="S2">_FV(Table2[[#This Row],[HOMETOWNraw]],"Latitude")</f>
        <v>33.813606999999998</v>
      </c>
    </row>
    <row r="3" spans="1:19" x14ac:dyDescent="0.25">
      <c r="A3" t="str">
        <f t="shared" ref="A3:A65" si="0">RIGHT(D3,LEN(D3)-(FIND(",",D3)+1)) &amp; " " &amp; LEFT(D3,(FIND(",",D3,1)-1))</f>
        <v>Andrew Acierni</v>
      </c>
      <c r="B3" t="s">
        <v>576</v>
      </c>
      <c r="C3" t="s">
        <v>2004</v>
      </c>
      <c r="D3" t="s">
        <v>577</v>
      </c>
      <c r="E3" t="s">
        <v>13</v>
      </c>
      <c r="F3" s="3" t="s">
        <v>2028</v>
      </c>
      <c r="G3" t="s">
        <v>2009</v>
      </c>
      <c r="H3" t="s">
        <v>578</v>
      </c>
      <c r="I3" t="str">
        <f>VLOOKUP(Table2[[#This Row],[COLLEGE]],Table5[#All],5,FALSE)</f>
        <v>Mary Hardin-Baylor</v>
      </c>
      <c r="J3" t="s">
        <v>44</v>
      </c>
      <c r="K3" t="str">
        <f>VLOOKUP(Table2[[#This Row],[CLASS]],Table6[#All],2,FALSE)</f>
        <v>Freshman</v>
      </c>
      <c r="L3" t="e" vm="6">
        <v>#VALUE!</v>
      </c>
      <c r="M3" t="s">
        <v>1999</v>
      </c>
      <c r="N3">
        <v>70</v>
      </c>
      <c r="O3" t="e" cm="1" vm="7">
        <f t="array" ref="O3">_FV(Table2[[#This Row],[HOMETOWNraw]],"Admin Division 1 (State/province/other)",TRUE)</f>
        <v>#VALUE!</v>
      </c>
      <c r="P3" t="e" cm="1" vm="3">
        <f t="array" ref="P3">_FV(Table2[[#This Row],[HOMETOWNraw]],"Country/region",TRUE)</f>
        <v>#VALUE!</v>
      </c>
      <c r="Q3" t="str" cm="1">
        <f t="array" ref="Q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Waco, TX</v>
      </c>
      <c r="R3" cm="1" vm="8">
        <f t="array" ref="R3">_FV(Table2[[#This Row],[HOMETOWNraw]],"Longitude")</f>
        <v>-97.130021900000003</v>
      </c>
      <c r="S3" cm="1" vm="9">
        <f t="array" ref="S3">_FV(Table2[[#This Row],[HOMETOWNraw]],"Latitude")</f>
        <v>31.556825100000001</v>
      </c>
    </row>
    <row r="4" spans="1:19" x14ac:dyDescent="0.25">
      <c r="A4" t="str">
        <f t="shared" si="0"/>
        <v>Rafael Acosta</v>
      </c>
      <c r="B4" t="s">
        <v>1358</v>
      </c>
      <c r="C4" t="s">
        <v>2004</v>
      </c>
      <c r="D4" t="s">
        <v>1359</v>
      </c>
      <c r="E4" t="s">
        <v>13</v>
      </c>
      <c r="F4" s="3" t="s">
        <v>2012</v>
      </c>
      <c r="G4" t="s">
        <v>2027</v>
      </c>
      <c r="H4" t="s">
        <v>1360</v>
      </c>
      <c r="I4" t="str">
        <f>VLOOKUP(Table2[[#This Row],[COLLEGE]],Table5[#All],5,FALSE)</f>
        <v>Georgia State</v>
      </c>
      <c r="J4" t="s">
        <v>32</v>
      </c>
      <c r="K4" t="str">
        <f>VLOOKUP(Table2[[#This Row],[CLASS]],Table6[#All],2,FALSE)</f>
        <v>Junior</v>
      </c>
      <c r="L4" t="e" vm="10">
        <v>#VALUE!</v>
      </c>
      <c r="M4" t="s">
        <v>1984</v>
      </c>
      <c r="N4">
        <v>75</v>
      </c>
      <c r="O4" t="e" cm="1" vm="11">
        <f t="array" ref="O4">_FV(Table2[[#This Row],[HOMETOWNraw]],"Admin Division 1 (State/province/other)",TRUE)</f>
        <v>#VALUE!</v>
      </c>
      <c r="P4" t="e" cm="1" vm="12">
        <f t="array" ref="P4">_FV(Table2[[#This Row],[HOMETOWNraw]],"Country/region",TRUE)</f>
        <v>#VALUE!</v>
      </c>
      <c r="Q4" t="str" cm="1">
        <f t="array" ref="Q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Santo Domingo, DOM</v>
      </c>
      <c r="R4" cm="1" vm="13">
        <f t="array" ref="R4">_FV(Table2[[#This Row],[HOMETOWNraw]],"Longitude")</f>
        <v>-69.9020309</v>
      </c>
      <c r="S4" cm="1" vm="14">
        <f t="array" ref="S4">_FV(Table2[[#This Row],[HOMETOWNraw]],"Latitude")</f>
        <v>18.4720187</v>
      </c>
    </row>
    <row r="5" spans="1:19" x14ac:dyDescent="0.25">
      <c r="A5" t="str">
        <f t="shared" si="0"/>
        <v>Aiden Adams</v>
      </c>
      <c r="B5" t="s">
        <v>1358</v>
      </c>
      <c r="C5" t="s">
        <v>2004</v>
      </c>
      <c r="D5" t="s">
        <v>1361</v>
      </c>
      <c r="E5" t="s">
        <v>39</v>
      </c>
      <c r="F5" s="3" t="s">
        <v>2022</v>
      </c>
      <c r="G5" t="s">
        <v>2023</v>
      </c>
      <c r="H5" t="s">
        <v>700</v>
      </c>
      <c r="I5" t="str">
        <f>VLOOKUP(Table2[[#This Row],[COLLEGE]],Table5[#All],5,FALSE)</f>
        <v>Tarleton State</v>
      </c>
      <c r="J5" t="s">
        <v>44</v>
      </c>
      <c r="K5" t="str">
        <f>VLOOKUP(Table2[[#This Row],[CLASS]],Table6[#All],2,FALSE)</f>
        <v>Freshman</v>
      </c>
      <c r="L5" t="e" vm="15">
        <v>#VALUE!</v>
      </c>
      <c r="M5" t="s">
        <v>2001</v>
      </c>
      <c r="N5">
        <v>72</v>
      </c>
      <c r="O5" t="e" cm="1" vm="16">
        <f t="array" ref="O5">_FV(Table2[[#This Row],[HOMETOWNraw]],"Admin Division 1 (State/province/other)",TRUE)</f>
        <v>#VALUE!</v>
      </c>
      <c r="P5" t="e" cm="1" vm="3">
        <f t="array" ref="P5">_FV(Table2[[#This Row],[HOMETOWNraw]],"Country/region",TRUE)</f>
        <v>#VALUE!</v>
      </c>
      <c r="Q5" t="str" cm="1">
        <f t="array" ref="Q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Hot Springs, AR</v>
      </c>
      <c r="R5" cm="1" vm="17">
        <f t="array" ref="R5">_FV(Table2[[#This Row],[HOMETOWNraw]],"Longitude")</f>
        <v>-93.055278000000001</v>
      </c>
      <c r="S5" cm="1" vm="18">
        <f t="array" ref="S5">_FV(Table2[[#This Row],[HOMETOWNraw]],"Latitude")</f>
        <v>34.497222000000001</v>
      </c>
    </row>
    <row r="6" spans="1:19" x14ac:dyDescent="0.25">
      <c r="A6" t="str">
        <f t="shared" si="0"/>
        <v>Ben Adams</v>
      </c>
      <c r="B6" t="s">
        <v>2099</v>
      </c>
      <c r="C6" t="s">
        <v>2004</v>
      </c>
      <c r="D6" t="s">
        <v>1779</v>
      </c>
      <c r="E6" t="s">
        <v>26</v>
      </c>
      <c r="F6" s="3" t="s">
        <v>2005</v>
      </c>
      <c r="G6" t="s">
        <v>2023</v>
      </c>
      <c r="H6" t="s">
        <v>788</v>
      </c>
      <c r="I6" t="str">
        <f>VLOOKUP(Table2[[#This Row],[COLLEGE]],Table5[#All],5,FALSE)</f>
        <v>St. John's</v>
      </c>
      <c r="J6" t="s">
        <v>28</v>
      </c>
      <c r="K6" t="str">
        <f>VLOOKUP(Table2[[#This Row],[CLASS]],Table6[#All],2,FALSE)</f>
        <v>Sophomore</v>
      </c>
      <c r="L6" t="e" vm="19">
        <v>#VALUE!</v>
      </c>
      <c r="M6" t="s">
        <v>1983</v>
      </c>
      <c r="N6">
        <v>74</v>
      </c>
      <c r="O6" t="e" cm="1" vm="20">
        <f t="array" ref="O6">_FV(Table2[[#This Row],[HOMETOWNraw]],"Admin Division 1 (State/province/other)",TRUE)</f>
        <v>#VALUE!</v>
      </c>
      <c r="P6" t="e" cm="1" vm="21">
        <f t="array" ref="P6">_FV(Table2[[#This Row],[HOMETOWNraw]],"Country/region",TRUE)</f>
        <v>#VALUE!</v>
      </c>
      <c r="Q6" t="str" cm="1">
        <f t="array" ref="Q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Ottawa, ON, CAN</v>
      </c>
      <c r="R6" cm="1" vm="22">
        <f t="array" ref="R6">_FV(Table2[[#This Row],[HOMETOWNraw]],"Longitude")</f>
        <v>-75.692432100000005</v>
      </c>
      <c r="S6" cm="1" vm="23">
        <f t="array" ref="S6">_FV(Table2[[#This Row],[HOMETOWNraw]],"Latitude")</f>
        <v>45.420421300000001</v>
      </c>
    </row>
    <row r="7" spans="1:19" x14ac:dyDescent="0.25">
      <c r="A7" t="str">
        <f t="shared" si="0"/>
        <v>Mitch Alba</v>
      </c>
      <c r="B7" t="s">
        <v>897</v>
      </c>
      <c r="C7" t="s">
        <v>2004</v>
      </c>
      <c r="D7" t="s">
        <v>898</v>
      </c>
      <c r="E7" t="s">
        <v>13</v>
      </c>
      <c r="F7" s="3" t="s">
        <v>2012</v>
      </c>
      <c r="G7" t="s">
        <v>2031</v>
      </c>
      <c r="H7" t="s">
        <v>899</v>
      </c>
      <c r="I7" t="str">
        <f>VLOOKUP(Table2[[#This Row],[COLLEGE]],Table5[#All],5,FALSE)</f>
        <v>Eastern Illinois</v>
      </c>
      <c r="J7" t="s">
        <v>28</v>
      </c>
      <c r="K7" t="str">
        <f>VLOOKUP(Table2[[#This Row],[CLASS]],Table6[#All],2,FALSE)</f>
        <v>Sophomore</v>
      </c>
      <c r="L7" t="e" vm="24">
        <v>#VALUE!</v>
      </c>
      <c r="M7" t="s">
        <v>1984</v>
      </c>
      <c r="N7">
        <v>75</v>
      </c>
      <c r="O7" t="e" cm="1" vm="25">
        <f t="array" ref="O7">_FV(Table2[[#This Row],[HOMETOWNraw]],"Admin Division 1 (State/province/other)",TRUE)</f>
        <v>#VALUE!</v>
      </c>
      <c r="P7" t="e" cm="1" vm="3">
        <f t="array" ref="P7">_FV(Table2[[#This Row],[HOMETOWNraw]],"Country/region",TRUE)</f>
        <v>#VALUE!</v>
      </c>
      <c r="Q7" t="str" cm="1">
        <f t="array" ref="Q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Franklin, WI</v>
      </c>
      <c r="R7" cm="1" vm="26">
        <f t="array" ref="R7">_FV(Table2[[#This Row],[HOMETOWNraw]],"Longitude")</f>
        <v>-87.705033</v>
      </c>
      <c r="S7" cm="1" vm="27">
        <f t="array" ref="S7">_FV(Table2[[#This Row],[HOMETOWNraw]],"Latitude")</f>
        <v>44.341842</v>
      </c>
    </row>
    <row r="8" spans="1:19" x14ac:dyDescent="0.25">
      <c r="A8" t="str">
        <f t="shared" si="0"/>
        <v>Kemp Alderman</v>
      </c>
      <c r="B8" t="s">
        <v>313</v>
      </c>
      <c r="C8" t="s">
        <v>2004</v>
      </c>
      <c r="D8" t="s">
        <v>351</v>
      </c>
      <c r="E8" t="s">
        <v>13</v>
      </c>
      <c r="F8" s="3" t="s">
        <v>2010</v>
      </c>
      <c r="G8" t="s">
        <v>2048</v>
      </c>
      <c r="H8" t="s">
        <v>211</v>
      </c>
      <c r="I8" t="str">
        <f>VLOOKUP(Table2[[#This Row],[COLLEGE]],Table5[#All],5,FALSE)</f>
        <v>Mississippi</v>
      </c>
      <c r="J8" t="s">
        <v>32</v>
      </c>
      <c r="K8" t="str">
        <f>VLOOKUP(Table2[[#This Row],[CLASS]],Table6[#All],2,FALSE)</f>
        <v>Junior</v>
      </c>
      <c r="L8" t="e" vm="28">
        <v>#VALUE!</v>
      </c>
      <c r="M8" t="s">
        <v>1985</v>
      </c>
      <c r="N8">
        <v>76</v>
      </c>
      <c r="O8" t="e" cm="1" vm="29">
        <f t="array" ref="O8">_FV(Table2[[#This Row],[HOMETOWNraw]],"Admin Division 1 (State/province/other)",TRUE)</f>
        <v>#VALUE!</v>
      </c>
      <c r="P8" t="e" cm="1" vm="3">
        <f t="array" ref="P8">_FV(Table2[[#This Row],[HOMETOWNraw]],"Country/region",TRUE)</f>
        <v>#VALUE!</v>
      </c>
      <c r="Q8" t="str" cm="1">
        <f t="array" ref="Q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Decatur, GA</v>
      </c>
      <c r="R8" cm="1" vm="30">
        <f t="array" ref="R8">_FV(Table2[[#This Row],[HOMETOWNraw]],"Longitude")</f>
        <v>-84.297777999999994</v>
      </c>
      <c r="S8" cm="1" vm="31">
        <f t="array" ref="S8">_FV(Table2[[#This Row],[HOMETOWNraw]],"Latitude")</f>
        <v>33.771388999999999</v>
      </c>
    </row>
    <row r="9" spans="1:19" x14ac:dyDescent="0.25">
      <c r="A9" t="str">
        <f t="shared" si="0"/>
        <v>Dwight Allen</v>
      </c>
      <c r="B9" t="s">
        <v>1617</v>
      </c>
      <c r="C9" t="s">
        <v>2004</v>
      </c>
      <c r="D9" t="s">
        <v>1679</v>
      </c>
      <c r="E9" t="s">
        <v>13</v>
      </c>
      <c r="F9" s="3" t="s">
        <v>2022</v>
      </c>
      <c r="G9" t="s">
        <v>2023</v>
      </c>
      <c r="H9" t="s">
        <v>1417</v>
      </c>
      <c r="I9" t="str">
        <f>VLOOKUP(Table2[[#This Row],[COLLEGE]],Table5[#All],5,FALSE)</f>
        <v>Georgia</v>
      </c>
      <c r="J9" t="s">
        <v>51</v>
      </c>
      <c r="K9" t="str">
        <f>VLOOKUP(Table2[[#This Row],[CLASS]],Table6[#All],2,FALSE)</f>
        <v>R-Freshman</v>
      </c>
      <c r="L9" t="e" vm="32">
        <v>#VALUE!</v>
      </c>
      <c r="M9" t="s">
        <v>2001</v>
      </c>
      <c r="N9">
        <v>72</v>
      </c>
      <c r="O9" t="e" cm="1" vm="29">
        <f t="array" ref="O9">_FV(Table2[[#This Row],[HOMETOWNraw]],"Admin Division 1 (State/province/other)",TRUE)</f>
        <v>#VALUE!</v>
      </c>
      <c r="P9" t="e" cm="1" vm="3">
        <f t="array" ref="P9">_FV(Table2[[#This Row],[HOMETOWNraw]],"Country/region",TRUE)</f>
        <v>#VALUE!</v>
      </c>
      <c r="Q9" t="str" cm="1">
        <f t="array" ref="Q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Milton, GA</v>
      </c>
      <c r="R9" cm="1" vm="33">
        <f t="array" ref="R9">_FV(Table2[[#This Row],[HOMETOWNraw]],"Longitude")</f>
        <v>-84.300666000000007</v>
      </c>
      <c r="S9" cm="1" vm="34">
        <f t="array" ref="S9">_FV(Table2[[#This Row],[HOMETOWNraw]],"Latitude")</f>
        <v>34.132162999999998</v>
      </c>
    </row>
    <row r="10" spans="1:19" x14ac:dyDescent="0.25">
      <c r="A10" t="str">
        <f t="shared" si="0"/>
        <v>Joshua Alpough</v>
      </c>
      <c r="B10" t="s">
        <v>2</v>
      </c>
      <c r="C10" t="s">
        <v>2004</v>
      </c>
      <c r="D10" t="s">
        <v>12</v>
      </c>
      <c r="E10" t="s">
        <v>13</v>
      </c>
      <c r="F10" s="3" t="s">
        <v>2005</v>
      </c>
      <c r="G10" t="s">
        <v>2006</v>
      </c>
      <c r="H10" t="s">
        <v>14</v>
      </c>
      <c r="I10" t="str">
        <f>VLOOKUP(Table2[[#This Row],[COLLEGE]],Table5[#All],5,FALSE)</f>
        <v>Montevallo</v>
      </c>
      <c r="J10" t="s">
        <v>15</v>
      </c>
      <c r="K10" t="str">
        <f>VLOOKUP(Table2[[#This Row],[CLASS]],Table6[#All],2,FALSE)</f>
        <v>R-Sophomore</v>
      </c>
      <c r="L10" t="e" vm="35">
        <v>#VALUE!</v>
      </c>
      <c r="M10" t="s">
        <v>1983</v>
      </c>
      <c r="N10">
        <v>74</v>
      </c>
      <c r="O10" t="e" cm="1" vm="36">
        <f t="array" ref="O10">_FV(Table2[[#This Row],[HOMETOWNraw]],"Admin Division 1 (State/province/other)",TRUE)</f>
        <v>#VALUE!</v>
      </c>
      <c r="P10" t="e" cm="1" vm="3">
        <f t="array" ref="P10">_FV(Table2[[#This Row],[HOMETOWNraw]],"Country/region",TRUE)</f>
        <v>#VALUE!</v>
      </c>
      <c r="Q10" t="str" cm="1">
        <f t="array" ref="Q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Los Angeles, CA</v>
      </c>
      <c r="R10" cm="1" vm="37">
        <f t="array" ref="R10">_FV(Table2[[#This Row],[HOMETOWNraw]],"Longitude")</f>
        <v>-118.24334399999999</v>
      </c>
      <c r="S10" cm="1" vm="38">
        <f t="array" ref="S10">_FV(Table2[[#This Row],[HOMETOWNraw]],"Latitude")</f>
        <v>34.052238000000003</v>
      </c>
    </row>
    <row r="11" spans="1:19" x14ac:dyDescent="0.25">
      <c r="A11" t="str">
        <f t="shared" si="0"/>
        <v>Ethan Anderson</v>
      </c>
      <c r="B11" t="s">
        <v>468</v>
      </c>
      <c r="C11" t="s">
        <v>2004</v>
      </c>
      <c r="D11" t="s">
        <v>521</v>
      </c>
      <c r="E11" t="s">
        <v>35</v>
      </c>
      <c r="F11" s="3" t="s">
        <v>2005</v>
      </c>
      <c r="G11" t="s">
        <v>2031</v>
      </c>
      <c r="H11" t="s">
        <v>522</v>
      </c>
      <c r="I11" t="str">
        <f>VLOOKUP(Table2[[#This Row],[COLLEGE]],Table5[#All],5,FALSE)</f>
        <v>Virginia</v>
      </c>
      <c r="J11" t="s">
        <v>44</v>
      </c>
      <c r="K11" t="str">
        <f>VLOOKUP(Table2[[#This Row],[CLASS]],Table6[#All],2,FALSE)</f>
        <v>Freshman</v>
      </c>
      <c r="L11" t="e" vm="39">
        <v>#VALUE!</v>
      </c>
      <c r="M11" t="s">
        <v>1983</v>
      </c>
      <c r="N11">
        <v>74</v>
      </c>
      <c r="O11" t="e" cm="1" vm="40">
        <f t="array" ref="O11">_FV(Table2[[#This Row],[HOMETOWNraw]],"Admin Division 1 (State/province/other)",TRUE)</f>
        <v>#VALUE!</v>
      </c>
      <c r="P11" t="e" cm="1" vm="3">
        <f t="array" ref="P11">_FV(Table2[[#This Row],[HOMETOWNraw]],"Country/region",TRUE)</f>
        <v>#VALUE!</v>
      </c>
      <c r="Q11" t="str" cm="1">
        <f t="array" ref="Q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Virginia Beach, VA</v>
      </c>
      <c r="R11" t="e" cm="1" vm="41">
        <f t="array" ref="R11">_FV(Table2[[#This Row],[HOMETOWNraw]],"Longitude")</f>
        <v>#VALUE!</v>
      </c>
      <c r="S11" t="e" cm="1" vm="42">
        <f t="array" ref="S11">_FV(Table2[[#This Row],[HOMETOWNraw]],"Latitude")</f>
        <v>#VALUE!</v>
      </c>
    </row>
    <row r="12" spans="1:19" x14ac:dyDescent="0.25">
      <c r="A12" t="str">
        <f t="shared" si="0"/>
        <v>Scott Anderson</v>
      </c>
      <c r="B12" t="s">
        <v>1777</v>
      </c>
      <c r="C12" t="s">
        <v>2004</v>
      </c>
      <c r="D12" t="s">
        <v>1743</v>
      </c>
      <c r="E12" t="s">
        <v>13</v>
      </c>
      <c r="F12" s="3" t="s">
        <v>2026</v>
      </c>
      <c r="G12" t="s">
        <v>2021</v>
      </c>
      <c r="H12" t="s">
        <v>27</v>
      </c>
      <c r="I12" t="str">
        <f>VLOOKUP(Table2[[#This Row],[COLLEGE]],Table5[#All],5,FALSE)</f>
        <v>Point Loma Nazarene</v>
      </c>
      <c r="J12" t="s">
        <v>28</v>
      </c>
      <c r="K12" t="str">
        <f>VLOOKUP(Table2[[#This Row],[CLASS]],Table6[#All],2,FALSE)</f>
        <v>Sophomore</v>
      </c>
      <c r="L12" t="e" vm="43">
        <v>#VALUE!</v>
      </c>
      <c r="M12" t="s">
        <v>2000</v>
      </c>
      <c r="N12">
        <v>71</v>
      </c>
      <c r="O12" t="e" cm="1" vm="36">
        <f t="array" ref="O12">_FV(Table2[[#This Row],[HOMETOWNraw]],"Admin Division 1 (State/province/other)",TRUE)</f>
        <v>#VALUE!</v>
      </c>
      <c r="P12" t="e" cm="1" vm="3">
        <f t="array" ref="P12">_FV(Table2[[#This Row],[HOMETOWNraw]],"Country/region",TRUE)</f>
        <v>#VALUE!</v>
      </c>
      <c r="Q12" t="str" cm="1">
        <f t="array" ref="Q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Carlsbad, CA</v>
      </c>
      <c r="R12" cm="1" vm="44">
        <f t="array" ref="R12">_FV(Table2[[#This Row],[HOMETOWNraw]],"Longitude")</f>
        <v>-117.296944</v>
      </c>
      <c r="S12" cm="1" vm="45">
        <f t="array" ref="S12">_FV(Table2[[#This Row],[HOMETOWNraw]],"Latitude")</f>
        <v>33.121943999999999</v>
      </c>
    </row>
    <row r="13" spans="1:19" x14ac:dyDescent="0.25">
      <c r="A13" t="str">
        <f t="shared" si="0"/>
        <v>Gannon Andrews</v>
      </c>
      <c r="B13" t="s">
        <v>468</v>
      </c>
      <c r="C13" t="s">
        <v>2004</v>
      </c>
      <c r="D13" t="s">
        <v>524</v>
      </c>
      <c r="E13" t="s">
        <v>13</v>
      </c>
      <c r="F13" s="3" t="s">
        <v>2008</v>
      </c>
      <c r="G13" t="s">
        <v>2038</v>
      </c>
      <c r="H13" t="s">
        <v>525</v>
      </c>
      <c r="I13" t="str">
        <f>VLOOKUP(Table2[[#This Row],[COLLEGE]],Table5[#All],5,FALSE)</f>
        <v>Purdue Northwest</v>
      </c>
      <c r="J13" t="s">
        <v>28</v>
      </c>
      <c r="K13" t="str">
        <f>VLOOKUP(Table2[[#This Row],[CLASS]],Table6[#All],2,FALSE)</f>
        <v>Sophomore</v>
      </c>
      <c r="L13" t="e" vm="46">
        <v>#VALUE!</v>
      </c>
      <c r="M13" t="s">
        <v>1998</v>
      </c>
      <c r="N13">
        <v>69</v>
      </c>
      <c r="O13" t="e" cm="1" vm="25">
        <f t="array" ref="O13">_FV(Table2[[#This Row],[HOMETOWNraw]],"Admin Division 1 (State/province/other)",TRUE)</f>
        <v>#VALUE!</v>
      </c>
      <c r="P13" t="e" cm="1" vm="3">
        <f t="array" ref="P13">_FV(Table2[[#This Row],[HOMETOWNraw]],"Country/region",TRUE)</f>
        <v>#VALUE!</v>
      </c>
      <c r="Q13" t="str" cm="1">
        <f t="array" ref="Q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Portage, WI</v>
      </c>
      <c r="R13" cm="1" vm="47">
        <f t="array" ref="R13">_FV(Table2[[#This Row],[HOMETOWNraw]],"Longitude")</f>
        <v>-89.466667000000001</v>
      </c>
      <c r="S13" cm="1" vm="48">
        <f t="array" ref="S13">_FV(Table2[[#This Row],[HOMETOWNraw]],"Latitude")</f>
        <v>43.55</v>
      </c>
    </row>
    <row r="14" spans="1:19" x14ac:dyDescent="0.25">
      <c r="A14" t="str">
        <f t="shared" si="0"/>
        <v>Keaton Anthony</v>
      </c>
      <c r="B14" t="s">
        <v>387</v>
      </c>
      <c r="C14" t="s">
        <v>2058</v>
      </c>
      <c r="D14" t="s">
        <v>454</v>
      </c>
      <c r="E14" t="s">
        <v>13</v>
      </c>
      <c r="F14" s="3" t="s">
        <v>2010</v>
      </c>
      <c r="G14" t="s">
        <v>2018</v>
      </c>
      <c r="H14" t="s">
        <v>455</v>
      </c>
      <c r="I14" t="str">
        <f>VLOOKUP(Table2[[#This Row],[COLLEGE]],Table5[#All],5,FALSE)</f>
        <v>Iowa</v>
      </c>
      <c r="J14" t="s">
        <v>51</v>
      </c>
      <c r="K14" t="str">
        <f>VLOOKUP(Table2[[#This Row],[CLASS]],Table6[#All],2,FALSE)</f>
        <v>R-Freshman</v>
      </c>
      <c r="L14" t="e" vm="49">
        <v>#VALUE!</v>
      </c>
      <c r="M14" t="s">
        <v>1985</v>
      </c>
      <c r="N14">
        <v>76</v>
      </c>
      <c r="O14" t="e" cm="1" vm="29">
        <f t="array" ref="O14">_FV(Table2[[#This Row],[HOMETOWNraw]],"Admin Division 1 (State/province/other)",TRUE)</f>
        <v>#VALUE!</v>
      </c>
      <c r="P14" t="e" cm="1" vm="3">
        <f t="array" ref="P14">_FV(Table2[[#This Row],[HOMETOWNraw]],"Country/region",TRUE)</f>
        <v>#VALUE!</v>
      </c>
      <c r="Q14" t="str" cm="1">
        <f t="array" ref="Q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Dacula, GA</v>
      </c>
      <c r="R14" cm="1" vm="50">
        <f t="array" ref="R14">_FV(Table2[[#This Row],[HOMETOWNraw]],"Longitude")</f>
        <v>-83.898476000000002</v>
      </c>
      <c r="S14" cm="1" vm="51">
        <f t="array" ref="S14">_FV(Table2[[#This Row],[HOMETOWNraw]],"Latitude")</f>
        <v>33.988802</v>
      </c>
    </row>
    <row r="15" spans="1:19" x14ac:dyDescent="0.25">
      <c r="A15" t="str">
        <f t="shared" si="0"/>
        <v>Ricky Apodaca</v>
      </c>
      <c r="B15" t="s">
        <v>213</v>
      </c>
      <c r="C15" t="s">
        <v>2036</v>
      </c>
      <c r="D15" t="s">
        <v>214</v>
      </c>
      <c r="E15" t="s">
        <v>39</v>
      </c>
      <c r="F15" s="3" t="s">
        <v>2022</v>
      </c>
      <c r="G15" t="s">
        <v>2031</v>
      </c>
      <c r="H15" t="s">
        <v>90</v>
      </c>
      <c r="I15" t="str">
        <f>VLOOKUP(Table2[[#This Row],[COLLEGE]],Table5[#All],5,FALSE)</f>
        <v>Minot State</v>
      </c>
      <c r="J15" t="s">
        <v>32</v>
      </c>
      <c r="K15" t="str">
        <f>VLOOKUP(Table2[[#This Row],[CLASS]],Table6[#All],2,FALSE)</f>
        <v>Junior</v>
      </c>
      <c r="L15" t="e" vm="52">
        <v>#VALUE!</v>
      </c>
      <c r="M15" t="s">
        <v>2001</v>
      </c>
      <c r="N15">
        <v>72</v>
      </c>
      <c r="O15" t="e" cm="1" vm="53">
        <f t="array" ref="O15">_FV(Table2[[#This Row],[HOMETOWNraw]],"Admin Division 1 (State/province/other)",TRUE)</f>
        <v>#VALUE!</v>
      </c>
      <c r="P15" t="e" cm="1" vm="3">
        <f t="array" ref="P15">_FV(Table2[[#This Row],[HOMETOWNraw]],"Country/region",TRUE)</f>
        <v>#VALUE!</v>
      </c>
      <c r="Q15" t="str" cm="1">
        <f t="array" ref="Q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Albuquerque, NM</v>
      </c>
      <c r="R15" cm="1" vm="54">
        <f t="array" ref="R15">_FV(Table2[[#This Row],[HOMETOWNraw]],"Longitude")</f>
        <v>-106.60999099999999</v>
      </c>
      <c r="S15" cm="1" vm="55">
        <f t="array" ref="S15">_FV(Table2[[#This Row],[HOMETOWNraw]],"Latitude")</f>
        <v>35.110703000000001</v>
      </c>
    </row>
    <row r="16" spans="1:19" x14ac:dyDescent="0.25">
      <c r="A16" t="str">
        <f t="shared" si="0"/>
        <v>Nicholas Argento</v>
      </c>
      <c r="B16" t="s">
        <v>1217</v>
      </c>
      <c r="C16" t="s">
        <v>2004</v>
      </c>
      <c r="D16" t="s">
        <v>1218</v>
      </c>
      <c r="E16" t="s">
        <v>13</v>
      </c>
      <c r="F16" s="3" t="s">
        <v>2033</v>
      </c>
      <c r="G16" t="s">
        <v>2011</v>
      </c>
      <c r="H16" t="s">
        <v>854</v>
      </c>
      <c r="I16" t="str">
        <f>VLOOKUP(Table2[[#This Row],[COLLEGE]],Table5[#All],5,FALSE)</f>
        <v>North Carolina</v>
      </c>
      <c r="J16" t="s">
        <v>44</v>
      </c>
      <c r="K16" t="str">
        <f>VLOOKUP(Table2[[#This Row],[CLASS]],Table6[#All],2,FALSE)</f>
        <v>Freshman</v>
      </c>
      <c r="L16" t="e" vm="56">
        <v>#VALUE!</v>
      </c>
      <c r="M16" t="s">
        <v>1987</v>
      </c>
      <c r="N16">
        <v>78</v>
      </c>
      <c r="O16" t="e" cm="1" vm="57">
        <f t="array" ref="O16">_FV(Table2[[#This Row],[HOMETOWNraw]],"Admin Division 1 (State/province/other)",TRUE)</f>
        <v>#VALUE!</v>
      </c>
      <c r="P16" t="e" cm="1" vm="3">
        <f t="array" ref="P16">_FV(Table2[[#This Row],[HOMETOWNraw]],"Country/region",TRUE)</f>
        <v>#VALUE!</v>
      </c>
      <c r="Q16" t="str" cm="1">
        <f t="array" ref="Q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Wayzata, MN</v>
      </c>
      <c r="R16" cm="1" vm="58">
        <f t="array" ref="R16">_FV(Table2[[#This Row],[HOMETOWNraw]],"Longitude")</f>
        <v>-93.510225000000005</v>
      </c>
      <c r="S16" cm="1" vm="59">
        <f t="array" ref="S16">_FV(Table2[[#This Row],[HOMETOWNraw]],"Latitude")</f>
        <v>44.972329000000002</v>
      </c>
    </row>
    <row r="17" spans="1:19" x14ac:dyDescent="0.25">
      <c r="A17" t="str">
        <f t="shared" si="0"/>
        <v>Matt Aribal</v>
      </c>
      <c r="B17" t="s">
        <v>679</v>
      </c>
      <c r="C17" t="s">
        <v>2004</v>
      </c>
      <c r="D17" t="s">
        <v>766</v>
      </c>
      <c r="E17" t="s">
        <v>18</v>
      </c>
      <c r="F17" s="3" t="s">
        <v>2028</v>
      </c>
      <c r="G17" t="s">
        <v>2029</v>
      </c>
      <c r="H17" t="s">
        <v>217</v>
      </c>
      <c r="I17" t="str">
        <f>VLOOKUP(Table2[[#This Row],[COLLEGE]],Table5[#All],5,FALSE)</f>
        <v>Hawai'i</v>
      </c>
      <c r="J17" t="s">
        <v>32</v>
      </c>
      <c r="K17" t="str">
        <f>VLOOKUP(Table2[[#This Row],[CLASS]],Table6[#All],2,FALSE)</f>
        <v>Junior</v>
      </c>
      <c r="L17" t="e" vm="60">
        <v>#VALUE!</v>
      </c>
      <c r="M17" t="s">
        <v>1999</v>
      </c>
      <c r="N17">
        <v>70</v>
      </c>
      <c r="O17" t="e" cm="1" vm="61">
        <f t="array" ref="O17">_FV(Table2[[#This Row],[HOMETOWNraw]],"Admin Division 1 (State/province/other)",TRUE)</f>
        <v>#VALUE!</v>
      </c>
      <c r="P17" t="e" cm="1" vm="3">
        <f t="array" ref="P17">_FV(Table2[[#This Row],[HOMETOWNraw]],"Country/region",TRUE)</f>
        <v>#VALUE!</v>
      </c>
      <c r="Q17" t="str" cm="1">
        <f t="array" ref="Q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Pearl City, HI</v>
      </c>
      <c r="R17" cm="1" vm="62">
        <f t="array" ref="R17">_FV(Table2[[#This Row],[HOMETOWNraw]],"Longitude")</f>
        <v>-157.96839499999999</v>
      </c>
      <c r="S17" cm="1" vm="63">
        <f t="array" ref="S17">_FV(Table2[[#This Row],[HOMETOWNraw]],"Latitude")</f>
        <v>21.398204</v>
      </c>
    </row>
    <row r="18" spans="1:19" x14ac:dyDescent="0.25">
      <c r="A18" t="str">
        <f t="shared" si="0"/>
        <v>Ariel Armas</v>
      </c>
      <c r="B18" t="s">
        <v>1165</v>
      </c>
      <c r="C18" t="s">
        <v>2004</v>
      </c>
      <c r="D18" t="s">
        <v>1132</v>
      </c>
      <c r="E18" t="s">
        <v>13</v>
      </c>
      <c r="F18" s="3" t="s">
        <v>2022</v>
      </c>
      <c r="G18" t="s">
        <v>2075</v>
      </c>
      <c r="H18" t="s">
        <v>817</v>
      </c>
      <c r="I18" t="str">
        <f>VLOOKUP(Table2[[#This Row],[COLLEGE]],Table5[#All],5,FALSE)</f>
        <v>San Diego</v>
      </c>
      <c r="J18" t="s">
        <v>44</v>
      </c>
      <c r="K18" t="str">
        <f>VLOOKUP(Table2[[#This Row],[CLASS]],Table6[#All],2,FALSE)</f>
        <v>Freshman</v>
      </c>
      <c r="L18" t="e" vm="64">
        <v>#VALUE!</v>
      </c>
      <c r="M18" t="s">
        <v>2001</v>
      </c>
      <c r="N18">
        <v>72</v>
      </c>
      <c r="O18" t="e" cm="1" vm="36">
        <f t="array" ref="O18">_FV(Table2[[#This Row],[HOMETOWNraw]],"Admin Division 1 (State/province/other)",TRUE)</f>
        <v>#VALUE!</v>
      </c>
      <c r="P18" t="e" cm="1" vm="3">
        <f t="array" ref="P18">_FV(Table2[[#This Row],[HOMETOWNraw]],"Country/region",TRUE)</f>
        <v>#VALUE!</v>
      </c>
      <c r="Q18" t="str" cm="1">
        <f t="array" ref="Q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Chula Vista, CA</v>
      </c>
      <c r="R18" cm="1" vm="65">
        <f t="array" ref="R18">_FV(Table2[[#This Row],[HOMETOWNraw]],"Longitude")</f>
        <v>-117.084042</v>
      </c>
      <c r="S18" cm="1" vm="66">
        <f t="array" ref="S18">_FV(Table2[[#This Row],[HOMETOWNraw]],"Latitude")</f>
        <v>32.6400705</v>
      </c>
    </row>
    <row r="19" spans="1:19" x14ac:dyDescent="0.25">
      <c r="A19" t="str">
        <f t="shared" si="0"/>
        <v>Eldridge Armstrong</v>
      </c>
      <c r="B19" t="s">
        <v>2082</v>
      </c>
      <c r="C19" t="s">
        <v>2004</v>
      </c>
      <c r="D19" t="s">
        <v>802</v>
      </c>
      <c r="E19" t="s">
        <v>13</v>
      </c>
      <c r="F19" s="3" t="s">
        <v>2012</v>
      </c>
      <c r="G19" t="s">
        <v>2023</v>
      </c>
      <c r="H19" t="s">
        <v>803</v>
      </c>
      <c r="I19" t="str">
        <f>VLOOKUP(Table2[[#This Row],[COLLEGE]],Table5[#All],5,FALSE)</f>
        <v>San Diego State</v>
      </c>
      <c r="J19" t="s">
        <v>44</v>
      </c>
      <c r="K19" t="str">
        <f>VLOOKUP(Table2[[#This Row],[CLASS]],Table6[#All],2,FALSE)</f>
        <v>Freshman</v>
      </c>
      <c r="L19" t="e" vm="67">
        <v>#VALUE!</v>
      </c>
      <c r="M19" t="s">
        <v>1984</v>
      </c>
      <c r="N19">
        <v>75</v>
      </c>
      <c r="O19" t="e" cm="1" vm="36">
        <f t="array" ref="O19">_FV(Table2[[#This Row],[HOMETOWNraw]],"Admin Division 1 (State/province/other)",TRUE)</f>
        <v>#VALUE!</v>
      </c>
      <c r="P19" t="e" cm="1" vm="3">
        <f t="array" ref="P19">_FV(Table2[[#This Row],[HOMETOWNraw]],"Country/region",TRUE)</f>
        <v>#VALUE!</v>
      </c>
      <c r="Q19" t="str" cm="1">
        <f t="array" ref="Q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Simi Valley, CA</v>
      </c>
      <c r="R19" cm="1" vm="68">
        <f t="array" ref="R19">_FV(Table2[[#This Row],[HOMETOWNraw]],"Longitude")</f>
        <v>-118.73944400000001</v>
      </c>
      <c r="S19" cm="1" vm="69">
        <f t="array" ref="S19">_FV(Table2[[#This Row],[HOMETOWNraw]],"Latitude")</f>
        <v>34.271110999999998</v>
      </c>
    </row>
    <row r="20" spans="1:19" x14ac:dyDescent="0.25">
      <c r="A20" t="str">
        <f t="shared" si="0"/>
        <v>Tai Atkins</v>
      </c>
      <c r="B20" t="s">
        <v>213</v>
      </c>
      <c r="C20" t="s">
        <v>2037</v>
      </c>
      <c r="D20" t="s">
        <v>216</v>
      </c>
      <c r="E20" t="s">
        <v>39</v>
      </c>
      <c r="F20" s="3" t="s">
        <v>2026</v>
      </c>
      <c r="G20" t="s">
        <v>2013</v>
      </c>
      <c r="H20" t="s">
        <v>217</v>
      </c>
      <c r="I20" t="str">
        <f>VLOOKUP(Table2[[#This Row],[COLLEGE]],Table5[#All],5,FALSE)</f>
        <v>Hawai'i</v>
      </c>
      <c r="J20" t="s">
        <v>28</v>
      </c>
      <c r="K20" t="str">
        <f>VLOOKUP(Table2[[#This Row],[CLASS]],Table6[#All],2,FALSE)</f>
        <v>Sophomore</v>
      </c>
      <c r="L20" t="e" vm="70">
        <v>#VALUE!</v>
      </c>
      <c r="M20" t="s">
        <v>2000</v>
      </c>
      <c r="N20">
        <v>71</v>
      </c>
      <c r="O20" t="e" cm="1" vm="61">
        <f t="array" ref="O20">_FV(Table2[[#This Row],[HOMETOWNraw]],"Admin Division 1 (State/province/other)",TRUE)</f>
        <v>#VALUE!</v>
      </c>
      <c r="P20" t="e" cm="1" vm="3">
        <f t="array" ref="P20">_FV(Table2[[#This Row],[HOMETOWNraw]],"Country/region",TRUE)</f>
        <v>#VALUE!</v>
      </c>
      <c r="Q20" t="str" cm="1">
        <f t="array" ref="Q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Kohala, HI</v>
      </c>
      <c r="R20" cm="1" vm="71">
        <f t="array" ref="R20">_FV(Table2[[#This Row],[HOMETOWNraw]],"Longitude")</f>
        <v>-155.79389</v>
      </c>
      <c r="S20" cm="1" vm="72">
        <f t="array" ref="S20">_FV(Table2[[#This Row],[HOMETOWNraw]],"Latitude")</f>
        <v>20.13194</v>
      </c>
    </row>
    <row r="21" spans="1:19" x14ac:dyDescent="0.25">
      <c r="A21" t="str">
        <f t="shared" si="0"/>
        <v>Alec Atkinson</v>
      </c>
      <c r="B21" t="s">
        <v>1441</v>
      </c>
      <c r="C21" t="s">
        <v>2004</v>
      </c>
      <c r="D21" t="s">
        <v>1503</v>
      </c>
      <c r="E21" t="s">
        <v>13</v>
      </c>
      <c r="F21" s="3" t="s">
        <v>2026</v>
      </c>
      <c r="G21" t="s">
        <v>2017</v>
      </c>
      <c r="H21" t="s">
        <v>1504</v>
      </c>
      <c r="I21" t="str">
        <f>VLOOKUP(Table2[[#This Row],[COLLEGE]],Table5[#All],5,FALSE)</f>
        <v>Yale</v>
      </c>
      <c r="J21" t="s">
        <v>28</v>
      </c>
      <c r="K21" t="str">
        <f>VLOOKUP(Table2[[#This Row],[CLASS]],Table6[#All],2,FALSE)</f>
        <v>Sophomore</v>
      </c>
      <c r="L21" t="e" vm="73">
        <v>#VALUE!</v>
      </c>
      <c r="M21" t="s">
        <v>2000</v>
      </c>
      <c r="N21">
        <v>71</v>
      </c>
      <c r="O21" t="e" cm="1" vm="7">
        <f t="array" ref="O21">_FV(Table2[[#This Row],[HOMETOWNraw]],"Admin Division 1 (State/province/other)",TRUE)</f>
        <v>#VALUE!</v>
      </c>
      <c r="P21" t="e" cm="1" vm="3">
        <f t="array" ref="P21">_FV(Table2[[#This Row],[HOMETOWNraw]],"Country/region",TRUE)</f>
        <v>#VALUE!</v>
      </c>
      <c r="Q21" t="str" cm="1">
        <f t="array" ref="Q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Katy, TX</v>
      </c>
      <c r="R21" cm="1" vm="74">
        <f t="array" ref="R21">_FV(Table2[[#This Row],[HOMETOWNraw]],"Longitude")</f>
        <v>-95.816531100000006</v>
      </c>
      <c r="S21" cm="1" vm="75">
        <f t="array" ref="S21">_FV(Table2[[#This Row],[HOMETOWNraw]],"Latitude")</f>
        <v>29.794856800000002</v>
      </c>
    </row>
    <row r="22" spans="1:19" x14ac:dyDescent="0.25">
      <c r="A22" t="str">
        <f t="shared" si="0"/>
        <v>Bobby Atkinson</v>
      </c>
      <c r="B22" t="s">
        <v>576</v>
      </c>
      <c r="C22" t="s">
        <v>2004</v>
      </c>
      <c r="D22" t="s">
        <v>633</v>
      </c>
      <c r="E22" t="s">
        <v>39</v>
      </c>
      <c r="F22" s="3" t="s">
        <v>2028</v>
      </c>
      <c r="G22" t="s">
        <v>2021</v>
      </c>
      <c r="H22" t="s">
        <v>634</v>
      </c>
      <c r="I22" t="str">
        <f>VLOOKUP(Table2[[#This Row],[COLLEGE]],Table5[#All],5,FALSE)</f>
        <v>Heartland CC</v>
      </c>
      <c r="J22" t="s">
        <v>44</v>
      </c>
      <c r="K22" t="str">
        <f>VLOOKUP(Table2[[#This Row],[CLASS]],Table6[#All],2,FALSE)</f>
        <v>Freshman</v>
      </c>
      <c r="L22" t="e" vm="76">
        <v>#VALUE!</v>
      </c>
      <c r="M22" t="s">
        <v>1999</v>
      </c>
      <c r="N22">
        <v>70</v>
      </c>
      <c r="O22" t="e" cm="1" vm="29">
        <f t="array" ref="O22">_FV(Table2[[#This Row],[HOMETOWNraw]],"Admin Division 1 (State/province/other)",TRUE)</f>
        <v>#VALUE!</v>
      </c>
      <c r="P22" t="e" cm="1" vm="3">
        <f t="array" ref="P22">_FV(Table2[[#This Row],[HOMETOWNraw]],"Country/region",TRUE)</f>
        <v>#VALUE!</v>
      </c>
      <c r="Q22" t="str" cm="1">
        <f t="array" ref="Q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Darien, GA</v>
      </c>
      <c r="R22" cm="1" vm="77">
        <f t="array" ref="R22">_FV(Table2[[#This Row],[HOMETOWNraw]],"Longitude")</f>
        <v>-81.430833000000007</v>
      </c>
      <c r="S22" cm="1" vm="78">
        <f t="array" ref="S22">_FV(Table2[[#This Row],[HOMETOWNraw]],"Latitude")</f>
        <v>31.371110999999999</v>
      </c>
    </row>
    <row r="23" spans="1:19" x14ac:dyDescent="0.25">
      <c r="A23" t="str">
        <f t="shared" si="0"/>
        <v>Trevor Austin</v>
      </c>
      <c r="B23" t="s">
        <v>1358</v>
      </c>
      <c r="C23" t="s">
        <v>2004</v>
      </c>
      <c r="D23" t="s">
        <v>1412</v>
      </c>
      <c r="E23" t="s">
        <v>13</v>
      </c>
      <c r="F23" s="3" t="s">
        <v>2022</v>
      </c>
      <c r="G23" t="s">
        <v>2029</v>
      </c>
      <c r="H23" t="s">
        <v>636</v>
      </c>
      <c r="I23" t="str">
        <f>VLOOKUP(Table2[[#This Row],[COLLEGE]],Table5[#All],5,FALSE)</f>
        <v>Mercer</v>
      </c>
      <c r="J23" t="s">
        <v>55</v>
      </c>
      <c r="K23" t="str">
        <f>VLOOKUP(Table2[[#This Row],[CLASS]],Table6[#All],2,FALSE)</f>
        <v>R-Junior</v>
      </c>
      <c r="L23" t="e" vm="79">
        <v>#VALUE!</v>
      </c>
      <c r="M23" t="s">
        <v>2001</v>
      </c>
      <c r="N23">
        <v>72</v>
      </c>
      <c r="O23" t="e" cm="1" vm="29">
        <f t="array" ref="O23">_FV(Table2[[#This Row],[HOMETOWNraw]],"Admin Division 1 (State/province/other)",TRUE)</f>
        <v>#VALUE!</v>
      </c>
      <c r="P23" t="e" cm="1" vm="3">
        <f t="array" ref="P23">_FV(Table2[[#This Row],[HOMETOWNraw]],"Country/region",TRUE)</f>
        <v>#VALUE!</v>
      </c>
      <c r="Q23" t="str" cm="1">
        <f t="array" ref="Q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Macon, GA</v>
      </c>
      <c r="R23" cm="1" vm="80">
        <f t="array" ref="R23">_FV(Table2[[#This Row],[HOMETOWNraw]],"Longitude")</f>
        <v>-83.670511000000005</v>
      </c>
      <c r="S23" cm="1" vm="81">
        <f t="array" ref="S23">_FV(Table2[[#This Row],[HOMETOWNraw]],"Latitude")</f>
        <v>32.838095000000003</v>
      </c>
    </row>
    <row r="24" spans="1:19" x14ac:dyDescent="0.25">
      <c r="A24" t="str">
        <f t="shared" si="0"/>
        <v>Adam Axtell</v>
      </c>
      <c r="B24" t="s">
        <v>2</v>
      </c>
      <c r="C24" t="s">
        <v>2004</v>
      </c>
      <c r="D24" t="s">
        <v>85</v>
      </c>
      <c r="E24" t="s">
        <v>18</v>
      </c>
      <c r="F24" s="3" t="s">
        <v>2005</v>
      </c>
      <c r="G24" t="s">
        <v>2009</v>
      </c>
      <c r="H24" t="s">
        <v>27</v>
      </c>
      <c r="I24" t="str">
        <f>VLOOKUP(Table2[[#This Row],[COLLEGE]],Table5[#All],5,FALSE)</f>
        <v>Point Loma Nazarene</v>
      </c>
      <c r="J24" t="s">
        <v>28</v>
      </c>
      <c r="K24" t="str">
        <f>VLOOKUP(Table2[[#This Row],[CLASS]],Table6[#All],2,FALSE)</f>
        <v>Sophomore</v>
      </c>
      <c r="L24" t="e" vm="82">
        <v>#VALUE!</v>
      </c>
      <c r="M24" t="s">
        <v>1983</v>
      </c>
      <c r="N24">
        <v>74</v>
      </c>
      <c r="O24" t="e" cm="1" vm="36">
        <f t="array" ref="O24">_FV(Table2[[#This Row],[HOMETOWNraw]],"Admin Division 1 (State/province/other)",TRUE)</f>
        <v>#VALUE!</v>
      </c>
      <c r="P24" t="e" cm="1" vm="3">
        <f t="array" ref="P24">_FV(Table2[[#This Row],[HOMETOWNraw]],"Country/region",TRUE)</f>
        <v>#VALUE!</v>
      </c>
      <c r="Q24" t="str" cm="1">
        <f t="array" ref="Q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Costa Mesa, CA</v>
      </c>
      <c r="R24" cm="1" vm="83">
        <f t="array" ref="R24">_FV(Table2[[#This Row],[HOMETOWNraw]],"Longitude")</f>
        <v>-117.904765</v>
      </c>
      <c r="S24" cm="1" vm="84">
        <f t="array" ref="S24">_FV(Table2[[#This Row],[HOMETOWNraw]],"Latitude")</f>
        <v>33.663857</v>
      </c>
    </row>
    <row r="25" spans="1:19" x14ac:dyDescent="0.25">
      <c r="A25" t="str">
        <f t="shared" si="0"/>
        <v>Trevyn Badger</v>
      </c>
      <c r="B25" t="s">
        <v>213</v>
      </c>
      <c r="C25" t="s">
        <v>2004</v>
      </c>
      <c r="D25" t="s">
        <v>219</v>
      </c>
      <c r="E25" t="s">
        <v>13</v>
      </c>
      <c r="F25" s="3" t="s">
        <v>2016</v>
      </c>
      <c r="G25" t="s">
        <v>2038</v>
      </c>
      <c r="H25" t="s">
        <v>90</v>
      </c>
      <c r="I25" t="str">
        <f>VLOOKUP(Table2[[#This Row],[COLLEGE]],Table5[#All],5,FALSE)</f>
        <v>Minot State</v>
      </c>
      <c r="J25" t="s">
        <v>28</v>
      </c>
      <c r="K25" t="str">
        <f>VLOOKUP(Table2[[#This Row],[CLASS]],Table6[#All],2,FALSE)</f>
        <v>Sophomore</v>
      </c>
      <c r="L25" t="e" vm="85">
        <v>#VALUE!</v>
      </c>
      <c r="M25" t="s">
        <v>1981</v>
      </c>
      <c r="N25">
        <v>73</v>
      </c>
      <c r="O25" t="e" cm="1" vm="86">
        <f t="array" ref="O25">_FV(Table2[[#This Row],[HOMETOWNraw]],"Admin Division 1 (State/province/other)",TRUE)</f>
        <v>#VALUE!</v>
      </c>
      <c r="P25" t="e" cm="1" vm="3">
        <f t="array" ref="P25">_FV(Table2[[#This Row],[HOMETOWNraw]],"Country/region",TRUE)</f>
        <v>#VALUE!</v>
      </c>
      <c r="Q25" t="str" cm="1">
        <f t="array" ref="Q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Tan Valley, AZ</v>
      </c>
      <c r="R25" cm="1" vm="87">
        <f t="array" ref="R25">_FV(Table2[[#This Row],[HOMETOWNraw]],"Longitude")</f>
        <v>-111.56241230000001</v>
      </c>
      <c r="S25" cm="1" vm="88">
        <f t="array" ref="S25">_FV(Table2[[#This Row],[HOMETOWNraw]],"Latitude")</f>
        <v>33.1604958</v>
      </c>
    </row>
    <row r="26" spans="1:19" x14ac:dyDescent="0.25">
      <c r="A26" t="str">
        <f t="shared" si="0"/>
        <v>Zane Badmaev</v>
      </c>
      <c r="B26" t="s">
        <v>1358</v>
      </c>
      <c r="C26" t="s">
        <v>2004</v>
      </c>
      <c r="D26" t="s">
        <v>1363</v>
      </c>
      <c r="E26" t="s">
        <v>13</v>
      </c>
      <c r="F26" s="3" t="s">
        <v>2080</v>
      </c>
      <c r="G26" t="s">
        <v>2092</v>
      </c>
      <c r="H26" t="s">
        <v>700</v>
      </c>
      <c r="I26" t="str">
        <f>VLOOKUP(Table2[[#This Row],[COLLEGE]],Table5[#All],5,FALSE)</f>
        <v>Tarleton State</v>
      </c>
      <c r="J26" t="s">
        <v>15</v>
      </c>
      <c r="K26" t="str">
        <f>VLOOKUP(Table2[[#This Row],[CLASS]],Table6[#All],2,FALSE)</f>
        <v>R-Sophomore</v>
      </c>
      <c r="L26" t="e" vm="89">
        <v>#VALUE!</v>
      </c>
      <c r="M26" t="s">
        <v>1989</v>
      </c>
      <c r="N26">
        <v>80</v>
      </c>
      <c r="O26" t="e" cm="1" vm="7">
        <f t="array" ref="O26">_FV(Table2[[#This Row],[HOMETOWNraw]],"Admin Division 1 (State/province/other)",TRUE)</f>
        <v>#VALUE!</v>
      </c>
      <c r="P26" t="e" cm="1" vm="3">
        <f t="array" ref="P26">_FV(Table2[[#This Row],[HOMETOWNraw]],"Country/region",TRUE)</f>
        <v>#VALUE!</v>
      </c>
      <c r="Q26" t="str" cm="1">
        <f t="array" ref="Q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Boerne, TX</v>
      </c>
      <c r="R26" cm="1" vm="90">
        <f t="array" ref="R26">_FV(Table2[[#This Row],[HOMETOWNraw]],"Longitude")</f>
        <v>-98.731482999999997</v>
      </c>
      <c r="S26" cm="1" vm="91">
        <f t="array" ref="S26">_FV(Table2[[#This Row],[HOMETOWNraw]],"Latitude")</f>
        <v>29.794445</v>
      </c>
    </row>
    <row r="27" spans="1:19" x14ac:dyDescent="0.25">
      <c r="A27" t="str">
        <f t="shared" si="0"/>
        <v>Jackson Bahn</v>
      </c>
      <c r="B27" t="s">
        <v>576</v>
      </c>
      <c r="C27" t="s">
        <v>2004</v>
      </c>
      <c r="D27" t="s">
        <v>580</v>
      </c>
      <c r="E27" t="s">
        <v>13</v>
      </c>
      <c r="F27" s="3" t="s">
        <v>2005</v>
      </c>
      <c r="G27" t="s">
        <v>2035</v>
      </c>
      <c r="H27" t="s">
        <v>581</v>
      </c>
      <c r="I27" t="str">
        <f>VLOOKUP(Table2[[#This Row],[COLLEGE]],Table5[#All],5,FALSE)</f>
        <v>Benedictine</v>
      </c>
      <c r="J27" t="s">
        <v>28</v>
      </c>
      <c r="K27" t="str">
        <f>VLOOKUP(Table2[[#This Row],[CLASS]],Table6[#All],2,FALSE)</f>
        <v>Sophomore</v>
      </c>
      <c r="L27" t="e" vm="92">
        <v>#VALUE!</v>
      </c>
      <c r="M27" t="s">
        <v>1983</v>
      </c>
      <c r="N27">
        <v>74</v>
      </c>
      <c r="O27" t="e" cm="1" vm="93">
        <f t="array" ref="O27">_FV(Table2[[#This Row],[HOMETOWNraw]],"Admin Division 1 (State/province/other)",TRUE)</f>
        <v>#VALUE!</v>
      </c>
      <c r="P27" t="e" cm="1" vm="3">
        <f t="array" ref="P27">_FV(Table2[[#This Row],[HOMETOWNraw]],"Country/region",TRUE)</f>
        <v>#VALUE!</v>
      </c>
      <c r="Q27" t="str" cm="1">
        <f t="array" ref="Q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Schaumburg, IL</v>
      </c>
      <c r="R27" cm="1" vm="94">
        <f t="array" ref="R27">_FV(Table2[[#This Row],[HOMETOWNraw]],"Longitude")</f>
        <v>-88.083888999999999</v>
      </c>
      <c r="S27" cm="1" vm="95">
        <f t="array" ref="S27">_FV(Table2[[#This Row],[HOMETOWNraw]],"Latitude")</f>
        <v>42.030278000000003</v>
      </c>
    </row>
    <row r="28" spans="1:19" x14ac:dyDescent="0.25">
      <c r="A28" t="str">
        <f t="shared" si="0"/>
        <v>Tim Baird</v>
      </c>
      <c r="B28" t="s">
        <v>897</v>
      </c>
      <c r="C28" t="s">
        <v>2004</v>
      </c>
      <c r="D28" t="s">
        <v>2103</v>
      </c>
      <c r="E28" t="s">
        <v>13</v>
      </c>
      <c r="F28" s="3" t="s">
        <v>2005</v>
      </c>
      <c r="G28" t="s">
        <v>2023</v>
      </c>
      <c r="H28" t="s">
        <v>495</v>
      </c>
      <c r="I28" t="str">
        <f>VLOOKUP(Table2[[#This Row],[COLLEGE]],Table5[#All],5,FALSE)</f>
        <v>Ohio State</v>
      </c>
      <c r="J28" t="s">
        <v>51</v>
      </c>
      <c r="K28" t="str">
        <f>VLOOKUP(Table2[[#This Row],[CLASS]],Table6[#All],2,FALSE)</f>
        <v>R-Freshman</v>
      </c>
      <c r="L28" t="e" vm="96">
        <v>#VALUE!</v>
      </c>
      <c r="M28" t="s">
        <v>1983</v>
      </c>
      <c r="N28">
        <v>74</v>
      </c>
      <c r="O28" t="e" cm="1" vm="97">
        <f t="array" ref="O28">_FV(Table2[[#This Row],[HOMETOWNraw]],"Admin Division 1 (State/province/other)",TRUE)</f>
        <v>#VALUE!</v>
      </c>
      <c r="P28" t="e" cm="1" vm="3">
        <f t="array" ref="P28">_FV(Table2[[#This Row],[HOMETOWNraw]],"Country/region",TRUE)</f>
        <v>#VALUE!</v>
      </c>
      <c r="Q28" t="str" cm="1">
        <f t="array" ref="Q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North Royalton, OH</v>
      </c>
      <c r="R28" cm="1" vm="98">
        <f t="array" ref="R28">_FV(Table2[[#This Row],[HOMETOWNraw]],"Longitude")</f>
        <v>-81.746388999999994</v>
      </c>
      <c r="S28" cm="1" vm="99">
        <f t="array" ref="S28">_FV(Table2[[#This Row],[HOMETOWNraw]],"Latitude")</f>
        <v>41.322221999999996</v>
      </c>
    </row>
    <row r="29" spans="1:19" x14ac:dyDescent="0.25">
      <c r="A29" t="str">
        <f t="shared" si="0"/>
        <v>Alec Baker</v>
      </c>
      <c r="B29" t="s">
        <v>213</v>
      </c>
      <c r="C29" t="s">
        <v>2039</v>
      </c>
      <c r="D29" t="s">
        <v>221</v>
      </c>
      <c r="E29" t="s">
        <v>13</v>
      </c>
      <c r="F29" s="3" t="s">
        <v>2012</v>
      </c>
      <c r="G29" t="s">
        <v>2021</v>
      </c>
      <c r="H29" t="s">
        <v>222</v>
      </c>
      <c r="I29" t="str">
        <f>VLOOKUP(Table2[[#This Row],[COLLEGE]],Table5[#All],5,FALSE)</f>
        <v>Dallas Baptist</v>
      </c>
      <c r="J29" t="s">
        <v>15</v>
      </c>
      <c r="K29" t="str">
        <f>VLOOKUP(Table2[[#This Row],[CLASS]],Table6[#All],2,FALSE)</f>
        <v>R-Sophomore</v>
      </c>
      <c r="L29" t="e" vm="100">
        <v>#VALUE!</v>
      </c>
      <c r="M29" t="s">
        <v>1984</v>
      </c>
      <c r="N29">
        <v>75</v>
      </c>
      <c r="O29" t="e" cm="1" vm="101">
        <f t="array" ref="O29">_FV(Table2[[#This Row],[HOMETOWNraw]],"Admin Division 1 (State/province/other)",TRUE)</f>
        <v>#VALUE!</v>
      </c>
      <c r="P29" t="e" cm="1" vm="3">
        <f t="array" ref="P29">_FV(Table2[[#This Row],[HOMETOWNraw]],"Country/region",TRUE)</f>
        <v>#VALUE!</v>
      </c>
      <c r="Q29" t="str" cm="1">
        <f t="array" ref="Q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East Longmeadow, MA</v>
      </c>
      <c r="R29" cm="1" vm="102">
        <f t="array" ref="R29">_FV(Table2[[#This Row],[HOMETOWNraw]],"Longitude")</f>
        <v>-72.512850999999998</v>
      </c>
      <c r="S29" cm="1" vm="103">
        <f t="array" ref="S29">_FV(Table2[[#This Row],[HOMETOWNraw]],"Latitude")</f>
        <v>42.064635000000003</v>
      </c>
    </row>
    <row r="30" spans="1:19" x14ac:dyDescent="0.25">
      <c r="A30" t="str">
        <f t="shared" si="0"/>
        <v>Drew Baker</v>
      </c>
      <c r="B30" t="s">
        <v>2090</v>
      </c>
      <c r="C30" t="s">
        <v>2004</v>
      </c>
      <c r="D30" t="s">
        <v>1331</v>
      </c>
      <c r="E30" t="s">
        <v>13</v>
      </c>
      <c r="F30" s="3" t="s">
        <v>2026</v>
      </c>
      <c r="G30" t="s">
        <v>2023</v>
      </c>
      <c r="H30" t="s">
        <v>299</v>
      </c>
      <c r="I30" t="str">
        <f>VLOOKUP(Table2[[#This Row],[COLLEGE]],Table5[#All],5,FALSE)</f>
        <v>Wright State</v>
      </c>
      <c r="J30" t="s">
        <v>51</v>
      </c>
      <c r="K30" t="str">
        <f>VLOOKUP(Table2[[#This Row],[CLASS]],Table6[#All],2,FALSE)</f>
        <v>R-Freshman</v>
      </c>
      <c r="L30" t="e" vm="104">
        <v>#VALUE!</v>
      </c>
      <c r="M30" t="s">
        <v>2000</v>
      </c>
      <c r="N30">
        <v>71</v>
      </c>
      <c r="O30" t="e" cm="1" vm="93">
        <f t="array" ref="O30">_FV(Table2[[#This Row],[HOMETOWNraw]],"Admin Division 1 (State/province/other)",TRUE)</f>
        <v>#VALUE!</v>
      </c>
      <c r="P30" t="e" cm="1" vm="3">
        <f t="array" ref="P30">_FV(Table2[[#This Row],[HOMETOWNraw]],"Country/region",TRUE)</f>
        <v>#VALUE!</v>
      </c>
      <c r="Q30" t="str" cm="1">
        <f t="array" ref="Q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Danville, IL</v>
      </c>
      <c r="R30" cm="1" vm="105">
        <f t="array" ref="R30">_FV(Table2[[#This Row],[HOMETOWNraw]],"Longitude")</f>
        <v>-87.63</v>
      </c>
      <c r="S30" cm="1" vm="106">
        <f t="array" ref="S30">_FV(Table2[[#This Row],[HOMETOWNraw]],"Latitude")</f>
        <v>40.124443999999997</v>
      </c>
    </row>
    <row r="31" spans="1:19" x14ac:dyDescent="0.25">
      <c r="A31" t="str">
        <f t="shared" si="0"/>
        <v>Will Baker</v>
      </c>
      <c r="B31" t="s">
        <v>576</v>
      </c>
      <c r="C31" t="s">
        <v>2004</v>
      </c>
      <c r="D31" t="s">
        <v>583</v>
      </c>
      <c r="E31" t="s">
        <v>584</v>
      </c>
      <c r="F31" s="3" t="s">
        <v>2026</v>
      </c>
      <c r="G31" t="s">
        <v>2029</v>
      </c>
      <c r="H31" t="s">
        <v>585</v>
      </c>
      <c r="I31" t="str">
        <f>VLOOKUP(Table2[[#This Row],[COLLEGE]],Table5[#All],5,FALSE)</f>
        <v>Coastal Alabama CC</v>
      </c>
      <c r="J31" t="s">
        <v>28</v>
      </c>
      <c r="K31" t="str">
        <f>VLOOKUP(Table2[[#This Row],[CLASS]],Table6[#All],2,FALSE)</f>
        <v>Sophomore</v>
      </c>
      <c r="L31" t="e" vm="107">
        <v>#VALUE!</v>
      </c>
      <c r="M31" t="s">
        <v>2000</v>
      </c>
      <c r="N31">
        <v>71</v>
      </c>
      <c r="O31" t="e" cm="1" vm="93">
        <f t="array" ref="O31">_FV(Table2[[#This Row],[HOMETOWNraw]],"Admin Division 1 (State/province/other)",TRUE)</f>
        <v>#VALUE!</v>
      </c>
      <c r="P31" t="e" cm="1" vm="3">
        <f t="array" ref="P31">_FV(Table2[[#This Row],[HOMETOWNraw]],"Country/region",TRUE)</f>
        <v>#VALUE!</v>
      </c>
      <c r="Q31" t="str" cm="1">
        <f t="array" ref="Q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 Olive, IL</v>
      </c>
      <c r="R31" cm="1" vm="108">
        <f t="array" ref="R31">_FV(Table2[[#This Row],[HOMETOWNraw]],"Longitude")</f>
        <v>-89.726667000000006</v>
      </c>
      <c r="S31" cm="1" vm="109">
        <f t="array" ref="S31">_FV(Table2[[#This Row],[HOMETOWNraw]],"Latitude")</f>
        <v>39.071666999999998</v>
      </c>
    </row>
    <row r="32" spans="1:19" x14ac:dyDescent="0.25">
      <c r="A32" t="str">
        <f t="shared" si="0"/>
        <v>Tyler Banks</v>
      </c>
      <c r="B32" t="s">
        <v>576</v>
      </c>
      <c r="C32" t="s">
        <v>2004</v>
      </c>
      <c r="D32" t="s">
        <v>587</v>
      </c>
      <c r="E32" t="s">
        <v>13</v>
      </c>
      <c r="F32" s="3" t="s">
        <v>2005</v>
      </c>
      <c r="G32" t="s">
        <v>2031</v>
      </c>
      <c r="H32" t="s">
        <v>588</v>
      </c>
      <c r="I32" t="str">
        <f>VLOOKUP(Table2[[#This Row],[COLLEGE]],Table5[#All],5,FALSE)</f>
        <v>North Park</v>
      </c>
      <c r="J32" t="s">
        <v>20</v>
      </c>
      <c r="K32" t="str">
        <f>VLOOKUP(Table2[[#This Row],[CLASS]],Table6[#All],2,FALSE)</f>
        <v>Senior</v>
      </c>
      <c r="L32" t="e" vm="110">
        <v>#VALUE!</v>
      </c>
      <c r="M32" t="s">
        <v>1983</v>
      </c>
      <c r="N32">
        <v>74</v>
      </c>
      <c r="O32" t="e" cm="1" vm="111">
        <f t="array" ref="O32">_FV(Table2[[#This Row],[HOMETOWNraw]],"Admin Division 1 (State/province/other)",TRUE)</f>
        <v>#VALUE!</v>
      </c>
      <c r="P32" t="e" cm="1" vm="3">
        <f t="array" ref="P32">_FV(Table2[[#This Row],[HOMETOWNraw]],"Country/region",TRUE)</f>
        <v>#VALUE!</v>
      </c>
      <c r="Q32" t="str" cm="1">
        <f t="array" ref="Q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Littleton, CO</v>
      </c>
      <c r="R32" cm="1" vm="112">
        <f t="array" ref="R32">_FV(Table2[[#This Row],[HOMETOWNraw]],"Longitude")</f>
        <v>-105.01083300000001</v>
      </c>
      <c r="S32" cm="1" vm="113">
        <f t="array" ref="S32">_FV(Table2[[#This Row],[HOMETOWNraw]],"Latitude")</f>
        <v>39.599722</v>
      </c>
    </row>
    <row r="33" spans="1:19" x14ac:dyDescent="0.25">
      <c r="A33" t="str">
        <f t="shared" si="0"/>
        <v>Brandon Bannon</v>
      </c>
      <c r="B33" t="s">
        <v>2090</v>
      </c>
      <c r="C33" t="s">
        <v>2004</v>
      </c>
      <c r="D33" t="s">
        <v>1333</v>
      </c>
      <c r="E33" t="s">
        <v>13</v>
      </c>
      <c r="F33" s="3" t="s">
        <v>2026</v>
      </c>
      <c r="G33" t="s">
        <v>2013</v>
      </c>
      <c r="H33" t="s">
        <v>649</v>
      </c>
      <c r="I33" t="str">
        <f>VLOOKUP(Table2[[#This Row],[COLLEGE]],Table5[#All],5,FALSE)</f>
        <v>Illinois Springfield</v>
      </c>
      <c r="J33" t="s">
        <v>55</v>
      </c>
      <c r="K33" t="str">
        <f>VLOOKUP(Table2[[#This Row],[CLASS]],Table6[#All],2,FALSE)</f>
        <v>R-Junior</v>
      </c>
      <c r="L33" t="e" vm="114">
        <v>#VALUE!</v>
      </c>
      <c r="M33" t="s">
        <v>2000</v>
      </c>
      <c r="N33">
        <v>71</v>
      </c>
      <c r="O33" t="e" cm="1" vm="57">
        <f t="array" ref="O33">_FV(Table2[[#This Row],[HOMETOWNraw]],"Admin Division 1 (State/province/other)",TRUE)</f>
        <v>#VALUE!</v>
      </c>
      <c r="P33" t="e" cm="1" vm="3">
        <f t="array" ref="P33">_FV(Table2[[#This Row],[HOMETOWNraw]],"Country/region",TRUE)</f>
        <v>#VALUE!</v>
      </c>
      <c r="Q33" t="str" cm="1">
        <f t="array" ref="Q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Spring Grove, MN</v>
      </c>
      <c r="R33" cm="1" vm="115">
        <f t="array" ref="R33">_FV(Table2[[#This Row],[HOMETOWNraw]],"Longitude")</f>
        <v>-91.636111</v>
      </c>
      <c r="S33" cm="1" vm="116">
        <f t="array" ref="S33">_FV(Table2[[#This Row],[HOMETOWNraw]],"Latitude")</f>
        <v>43.561110999999997</v>
      </c>
    </row>
    <row r="34" spans="1:19" x14ac:dyDescent="0.25">
      <c r="A34" t="str">
        <f t="shared" si="0"/>
        <v>A.J Barraza</v>
      </c>
      <c r="B34" t="s">
        <v>2</v>
      </c>
      <c r="C34" t="s">
        <v>2004</v>
      </c>
      <c r="D34" t="s">
        <v>87</v>
      </c>
      <c r="E34" t="s">
        <v>13</v>
      </c>
      <c r="F34" s="3" t="s">
        <v>2024</v>
      </c>
      <c r="G34" t="s">
        <v>2025</v>
      </c>
      <c r="H34" t="s">
        <v>36</v>
      </c>
      <c r="I34" t="str">
        <f>VLOOKUP(Table2[[#This Row],[COLLEGE]],Table5[#All],5,FALSE)</f>
        <v>Cal State San Bernardino</v>
      </c>
      <c r="J34" t="s">
        <v>20</v>
      </c>
      <c r="K34" t="str">
        <f>VLOOKUP(Table2[[#This Row],[CLASS]],Table6[#All],2,FALSE)</f>
        <v>Senior</v>
      </c>
      <c r="L34" t="e" vm="117">
        <v>#VALUE!</v>
      </c>
      <c r="M34" t="s">
        <v>1996</v>
      </c>
      <c r="N34">
        <v>67</v>
      </c>
      <c r="O34" t="e" cm="1" vm="36">
        <f t="array" ref="O34">_FV(Table2[[#This Row],[HOMETOWNraw]],"Admin Division 1 (State/province/other)",TRUE)</f>
        <v>#VALUE!</v>
      </c>
      <c r="P34" t="e" cm="1" vm="3">
        <f t="array" ref="P34">_FV(Table2[[#This Row],[HOMETOWNraw]],"Country/region",TRUE)</f>
        <v>#VALUE!</v>
      </c>
      <c r="Q34" t="str" cm="1">
        <f t="array" ref="Q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Pomona, CA</v>
      </c>
      <c r="R34" cm="1" vm="118">
        <f t="array" ref="R34">_FV(Table2[[#This Row],[HOMETOWNraw]],"Longitude")</f>
        <v>-117.75004800000001</v>
      </c>
      <c r="S34" cm="1" vm="119">
        <f t="array" ref="S34">_FV(Table2[[#This Row],[HOMETOWNraw]],"Latitude")</f>
        <v>34.055118</v>
      </c>
    </row>
    <row r="35" spans="1:19" x14ac:dyDescent="0.25">
      <c r="A35" t="str">
        <f t="shared" si="0"/>
        <v>David Barrett</v>
      </c>
      <c r="B35" t="s">
        <v>1617</v>
      </c>
      <c r="C35" t="s">
        <v>2004</v>
      </c>
      <c r="D35" t="s">
        <v>1620</v>
      </c>
      <c r="E35" t="s">
        <v>13</v>
      </c>
      <c r="F35" s="3" t="s">
        <v>2016</v>
      </c>
      <c r="G35" t="s">
        <v>2023</v>
      </c>
      <c r="H35" t="s">
        <v>1145</v>
      </c>
      <c r="I35" t="str">
        <f>VLOOKUP(Table2[[#This Row],[COLLEGE]],Table5[#All],5,FALSE)</f>
        <v>Florida State</v>
      </c>
      <c r="J35" t="s">
        <v>15</v>
      </c>
      <c r="K35" t="str">
        <f>VLOOKUP(Table2[[#This Row],[CLASS]],Table6[#All],2,FALSE)</f>
        <v>R-Sophomore</v>
      </c>
      <c r="L35" t="e" vm="120">
        <v>#VALUE!</v>
      </c>
      <c r="M35" t="s">
        <v>1981</v>
      </c>
      <c r="N35">
        <v>73</v>
      </c>
      <c r="O35" t="e" cm="1" vm="121">
        <f t="array" ref="O35">_FV(Table2[[#This Row],[HOMETOWNraw]],"Admin Division 1 (State/province/other)",TRUE)</f>
        <v>#VALUE!</v>
      </c>
      <c r="P35" t="e" cm="1" vm="3">
        <f t="array" ref="P35">_FV(Table2[[#This Row],[HOMETOWNraw]],"Country/region",TRUE)</f>
        <v>#VALUE!</v>
      </c>
      <c r="Q35" t="str" cm="1">
        <f t="array" ref="Q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Sarasota, FL</v>
      </c>
      <c r="R35" cm="1" vm="122">
        <f t="array" ref="R35">_FV(Table2[[#This Row],[HOMETOWNraw]],"Longitude")</f>
        <v>-82.535278000000005</v>
      </c>
      <c r="S35" cm="1" vm="123">
        <f t="array" ref="S35">_FV(Table2[[#This Row],[HOMETOWNraw]],"Latitude")</f>
        <v>27.337222000000001</v>
      </c>
    </row>
    <row r="36" spans="1:19" x14ac:dyDescent="0.25">
      <c r="A36" t="str">
        <f t="shared" si="0"/>
        <v>Braden Barry</v>
      </c>
      <c r="B36" t="s">
        <v>992</v>
      </c>
      <c r="C36" t="s">
        <v>2004</v>
      </c>
      <c r="D36" t="s">
        <v>1077</v>
      </c>
      <c r="E36" t="s">
        <v>13</v>
      </c>
      <c r="F36" s="3" t="s">
        <v>2005</v>
      </c>
      <c r="G36" t="s">
        <v>2009</v>
      </c>
      <c r="H36" t="s">
        <v>332</v>
      </c>
      <c r="I36" t="str">
        <f>VLOOKUP(Table2[[#This Row],[COLLEGE]],Table5[#All],5,FALSE)</f>
        <v>West Virginia</v>
      </c>
      <c r="J36" t="s">
        <v>28</v>
      </c>
      <c r="K36" t="str">
        <f>VLOOKUP(Table2[[#This Row],[CLASS]],Table6[#All],2,FALSE)</f>
        <v>Sophomore</v>
      </c>
      <c r="L36" t="e" vm="124">
        <v>#VALUE!</v>
      </c>
      <c r="M36" t="s">
        <v>1983</v>
      </c>
      <c r="N36">
        <v>74</v>
      </c>
      <c r="O36" t="e" cm="1" vm="125">
        <f t="array" ref="O36">_FV(Table2[[#This Row],[HOMETOWNraw]],"Admin Division 1 (State/province/other)",TRUE)</f>
        <v>#VALUE!</v>
      </c>
      <c r="P36" t="e" cm="1" vm="3">
        <f t="array" ref="P36">_FV(Table2[[#This Row],[HOMETOWNraw]],"Country/region",TRUE)</f>
        <v>#VALUE!</v>
      </c>
      <c r="Q36" t="str" cm="1">
        <f t="array" ref="Q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Louisville, KY</v>
      </c>
      <c r="R36" cm="1" vm="126">
        <f t="array" ref="R36">_FV(Table2[[#This Row],[HOMETOWNraw]],"Longitude")</f>
        <v>-85.766666999999998</v>
      </c>
      <c r="S36" cm="1" vm="127">
        <f t="array" ref="S36">_FV(Table2[[#This Row],[HOMETOWNraw]],"Latitude")</f>
        <v>38.25</v>
      </c>
    </row>
    <row r="37" spans="1:19" x14ac:dyDescent="0.25">
      <c r="A37" t="str">
        <f t="shared" si="0"/>
        <v>Chase Barsotti</v>
      </c>
      <c r="B37" t="s">
        <v>679</v>
      </c>
      <c r="C37" t="s">
        <v>2004</v>
      </c>
      <c r="D37" t="s">
        <v>680</v>
      </c>
      <c r="E37" t="s">
        <v>13</v>
      </c>
      <c r="F37" s="3" t="s">
        <v>2026</v>
      </c>
      <c r="G37" t="s">
        <v>2023</v>
      </c>
      <c r="H37" t="s">
        <v>681</v>
      </c>
      <c r="I37" t="str">
        <f>VLOOKUP(Table2[[#This Row],[COLLEGE]],Table5[#All],5,FALSE)</f>
        <v>Menlo College</v>
      </c>
      <c r="J37" t="s">
        <v>44</v>
      </c>
      <c r="K37" t="str">
        <f>VLOOKUP(Table2[[#This Row],[CLASS]],Table6[#All],2,FALSE)</f>
        <v>Freshman</v>
      </c>
      <c r="L37" t="e" vm="128">
        <v>#VALUE!</v>
      </c>
      <c r="M37" t="s">
        <v>2000</v>
      </c>
      <c r="N37">
        <v>71</v>
      </c>
      <c r="O37" t="e" cm="1" vm="36">
        <f t="array" ref="O37">_FV(Table2[[#This Row],[HOMETOWNraw]],"Admin Division 1 (State/province/other)",TRUE)</f>
        <v>#VALUE!</v>
      </c>
      <c r="P37" t="e" cm="1" vm="3">
        <f t="array" ref="P37">_FV(Table2[[#This Row],[HOMETOWNraw]],"Country/region",TRUE)</f>
        <v>#VALUE!</v>
      </c>
      <c r="Q37" t="str" cm="1">
        <f t="array" ref="Q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Fresno, CA</v>
      </c>
      <c r="R37" cm="1" vm="129">
        <f t="array" ref="R37">_FV(Table2[[#This Row],[HOMETOWNraw]],"Longitude")</f>
        <v>-119.785856</v>
      </c>
      <c r="S37" cm="1" vm="130">
        <f t="array" ref="S37">_FV(Table2[[#This Row],[HOMETOWNraw]],"Latitude")</f>
        <v>36.731653999999999</v>
      </c>
    </row>
    <row r="38" spans="1:19" x14ac:dyDescent="0.25">
      <c r="A38" t="str">
        <f t="shared" si="0"/>
        <v>Brett Bateman</v>
      </c>
      <c r="B38" t="s">
        <v>1777</v>
      </c>
      <c r="C38" t="s">
        <v>2004</v>
      </c>
      <c r="D38" t="s">
        <v>1767</v>
      </c>
      <c r="E38" t="s">
        <v>39</v>
      </c>
      <c r="F38" s="3" t="s">
        <v>2028</v>
      </c>
      <c r="G38" t="s">
        <v>2029</v>
      </c>
      <c r="H38" t="s">
        <v>421</v>
      </c>
      <c r="I38" t="str">
        <f>VLOOKUP(Table2[[#This Row],[COLLEGE]],Table5[#All],5,FALSE)</f>
        <v>Minnesota</v>
      </c>
      <c r="J38" t="s">
        <v>28</v>
      </c>
      <c r="K38" t="str">
        <f>VLOOKUP(Table2[[#This Row],[CLASS]],Table6[#All],2,FALSE)</f>
        <v>Sophomore</v>
      </c>
      <c r="L38" t="e" vm="131">
        <v>#VALUE!</v>
      </c>
      <c r="M38" t="s">
        <v>1999</v>
      </c>
      <c r="N38">
        <v>70</v>
      </c>
      <c r="O38" t="e" cm="1" vm="57">
        <f t="array" ref="O38">_FV(Table2[[#This Row],[HOMETOWNraw]],"Admin Division 1 (State/province/other)",TRUE)</f>
        <v>#VALUE!</v>
      </c>
      <c r="P38" t="e" cm="1" vm="3">
        <f t="array" ref="P38">_FV(Table2[[#This Row],[HOMETOWNraw]],"Country/region",TRUE)</f>
        <v>#VALUE!</v>
      </c>
      <c r="Q38" t="str" cm="1">
        <f t="array" ref="Q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Arden Hills, MN</v>
      </c>
      <c r="R38" cm="1" vm="132">
        <f t="array" ref="R38">_FV(Table2[[#This Row],[HOMETOWNraw]],"Longitude")</f>
        <v>-93.166944000000001</v>
      </c>
      <c r="S38" cm="1" vm="133">
        <f t="array" ref="S38">_FV(Table2[[#This Row],[HOMETOWNraw]],"Latitude")</f>
        <v>45.053055999999998</v>
      </c>
    </row>
    <row r="39" spans="1:19" x14ac:dyDescent="0.25">
      <c r="A39" t="str">
        <f t="shared" si="0"/>
        <v>Keegan Batka</v>
      </c>
      <c r="B39" t="s">
        <v>1</v>
      </c>
      <c r="C39" t="s">
        <v>2004</v>
      </c>
      <c r="D39" t="s">
        <v>1880</v>
      </c>
      <c r="E39" t="s">
        <v>13</v>
      </c>
      <c r="F39" s="3" t="s">
        <v>2005</v>
      </c>
      <c r="G39" t="s">
        <v>2031</v>
      </c>
      <c r="H39" t="s">
        <v>1881</v>
      </c>
      <c r="I39" t="str">
        <f>VLOOKUP(Table2[[#This Row],[COLLEGE]],Table5[#All],5,FALSE)</f>
        <v>Kellogg CC</v>
      </c>
      <c r="J39" t="s">
        <v>28</v>
      </c>
      <c r="K39" t="str">
        <f>VLOOKUP(Table2[[#This Row],[CLASS]],Table6[#All],2,FALSE)</f>
        <v>Sophomore</v>
      </c>
      <c r="L39" t="e" vm="134">
        <v>#VALUE!</v>
      </c>
      <c r="M39" t="s">
        <v>1983</v>
      </c>
      <c r="N39">
        <v>74</v>
      </c>
      <c r="O39" t="e" cm="1" vm="135">
        <f t="array" ref="O39">_FV(Table2[[#This Row],[HOMETOWNraw]],"Admin Division 1 (State/province/other)",TRUE)</f>
        <v>#VALUE!</v>
      </c>
      <c r="P39" t="e" cm="1" vm="3">
        <f t="array" ref="P39">_FV(Table2[[#This Row],[HOMETOWNraw]],"Country/region",TRUE)</f>
        <v>#VALUE!</v>
      </c>
      <c r="Q39" t="str" cm="1">
        <f t="array" ref="Q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Grand Rapids, MI</v>
      </c>
      <c r="R39" cm="1" vm="136">
        <f t="array" ref="R39">_FV(Table2[[#This Row],[HOMETOWNraw]],"Longitude")</f>
        <v>-85.670171400000001</v>
      </c>
      <c r="S39" cm="1" vm="137">
        <f t="array" ref="S39">_FV(Table2[[#This Row],[HOMETOWNraw]],"Latitude")</f>
        <v>42.965461699999999</v>
      </c>
    </row>
    <row r="40" spans="1:19" x14ac:dyDescent="0.25">
      <c r="A40" t="str">
        <f t="shared" si="0"/>
        <v>Joseph Battaglia</v>
      </c>
      <c r="B40" t="s">
        <v>1358</v>
      </c>
      <c r="C40" t="s">
        <v>2004</v>
      </c>
      <c r="D40" t="s">
        <v>1365</v>
      </c>
      <c r="E40" t="s">
        <v>13</v>
      </c>
      <c r="F40" s="3" t="s">
        <v>2012</v>
      </c>
      <c r="G40" t="s">
        <v>2015</v>
      </c>
      <c r="H40" t="s">
        <v>995</v>
      </c>
      <c r="I40" t="str">
        <f>VLOOKUP(Table2[[#This Row],[COLLEGE]],Table5[#All],5,FALSE)</f>
        <v>Southern</v>
      </c>
      <c r="J40" t="s">
        <v>20</v>
      </c>
      <c r="K40" t="str">
        <f>VLOOKUP(Table2[[#This Row],[CLASS]],Table6[#All],2,FALSE)</f>
        <v>Senior</v>
      </c>
      <c r="L40" t="e" vm="138">
        <v>#VALUE!</v>
      </c>
      <c r="M40" t="s">
        <v>1984</v>
      </c>
      <c r="N40">
        <v>75</v>
      </c>
      <c r="O40" t="e" cm="1" vm="139">
        <f t="array" ref="O40">_FV(Table2[[#This Row],[HOMETOWNraw]],"Admin Division 1 (State/province/other)",TRUE)</f>
        <v>#VALUE!</v>
      </c>
      <c r="P40" t="e" cm="1" vm="3">
        <f t="array" ref="P40">_FV(Table2[[#This Row],[HOMETOWNraw]],"Country/region",TRUE)</f>
        <v>#VALUE!</v>
      </c>
      <c r="Q40" t="str" cm="1">
        <f t="array" ref="Q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Lafayette, LA</v>
      </c>
      <c r="R40" cm="1" vm="140">
        <f t="array" ref="R40">_FV(Table2[[#This Row],[HOMETOWNraw]],"Longitude")</f>
        <v>-92.018772999999996</v>
      </c>
      <c r="S40" cm="1" vm="141">
        <f t="array" ref="S40">_FV(Table2[[#This Row],[HOMETOWNraw]],"Latitude")</f>
        <v>30.221260000000001</v>
      </c>
    </row>
    <row r="41" spans="1:19" x14ac:dyDescent="0.25">
      <c r="A41" t="str">
        <f t="shared" si="0"/>
        <v>Ty Batusich</v>
      </c>
      <c r="B41" t="s">
        <v>2090</v>
      </c>
      <c r="C41" t="s">
        <v>2004</v>
      </c>
      <c r="D41" t="s">
        <v>1335</v>
      </c>
      <c r="E41" t="s">
        <v>18</v>
      </c>
      <c r="F41" s="3" t="s">
        <v>2016</v>
      </c>
      <c r="G41" t="s">
        <v>2021</v>
      </c>
      <c r="H41" t="s">
        <v>441</v>
      </c>
      <c r="I41" t="str">
        <f>VLOOKUP(Table2[[#This Row],[COLLEGE]],Table5[#All],5,FALSE)</f>
        <v>Western Kentucky</v>
      </c>
      <c r="J41" t="s">
        <v>44</v>
      </c>
      <c r="K41" t="str">
        <f>VLOOKUP(Table2[[#This Row],[CLASS]],Table6[#All],2,FALSE)</f>
        <v>Freshman</v>
      </c>
      <c r="L41" t="e" vm="142">
        <v>#VALUE!</v>
      </c>
      <c r="M41" t="s">
        <v>1981</v>
      </c>
      <c r="N41">
        <v>73</v>
      </c>
      <c r="O41" t="e" cm="1" vm="93">
        <f t="array" ref="O41">_FV(Table2[[#This Row],[HOMETOWNraw]],"Admin Division 1 (State/province/other)",TRUE)</f>
        <v>#VALUE!</v>
      </c>
      <c r="P41" t="e" cm="1" vm="3">
        <f t="array" ref="P41">_FV(Table2[[#This Row],[HOMETOWNraw]],"Country/region",TRUE)</f>
        <v>#VALUE!</v>
      </c>
      <c r="Q41" t="str" cm="1">
        <f t="array" ref="Q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Joliet, IL</v>
      </c>
      <c r="R41" cm="1" vm="143">
        <f t="array" ref="R41">_FV(Table2[[#This Row],[HOMETOWNraw]],"Longitude")</f>
        <v>-88.150555999999995</v>
      </c>
      <c r="S41" cm="1" vm="144">
        <f t="array" ref="S41">_FV(Table2[[#This Row],[HOMETOWNraw]],"Latitude")</f>
        <v>41.520555999999999</v>
      </c>
    </row>
    <row r="42" spans="1:19" x14ac:dyDescent="0.25">
      <c r="A42" t="str">
        <f t="shared" si="0"/>
        <v>Alex Baumann</v>
      </c>
      <c r="B42" t="s">
        <v>1166</v>
      </c>
      <c r="C42" t="s">
        <v>2004</v>
      </c>
      <c r="D42" t="s">
        <v>1199</v>
      </c>
      <c r="E42" t="s">
        <v>13</v>
      </c>
      <c r="F42" s="3" t="s">
        <v>2026</v>
      </c>
      <c r="G42" t="s">
        <v>2035</v>
      </c>
      <c r="H42" t="s">
        <v>1200</v>
      </c>
      <c r="I42" t="str">
        <f>VLOOKUP(Table2[[#This Row],[COLLEGE]],Table5[#All],5,FALSE)</f>
        <v>Minnesota Morris</v>
      </c>
      <c r="J42" t="s">
        <v>55</v>
      </c>
      <c r="K42" t="str">
        <f>VLOOKUP(Table2[[#This Row],[CLASS]],Table6[#All],2,FALSE)</f>
        <v>R-Junior</v>
      </c>
      <c r="L42" t="e" vm="145">
        <v>#VALUE!</v>
      </c>
      <c r="M42" t="s">
        <v>2000</v>
      </c>
      <c r="N42">
        <v>71</v>
      </c>
      <c r="O42" t="e" cm="1" vm="57">
        <f t="array" ref="O42">_FV(Table2[[#This Row],[HOMETOWNraw]],"Admin Division 1 (State/province/other)",TRUE)</f>
        <v>#VALUE!</v>
      </c>
      <c r="P42" t="e" cm="1" vm="3">
        <f t="array" ref="P42">_FV(Table2[[#This Row],[HOMETOWNraw]],"Country/region",TRUE)</f>
        <v>#VALUE!</v>
      </c>
      <c r="Q42" t="str" cm="1">
        <f t="array" ref="Q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Howard Lake, MN</v>
      </c>
      <c r="R42" cm="1" vm="146">
        <f t="array" ref="R42">_FV(Table2[[#This Row],[HOMETOWNraw]],"Longitude")</f>
        <v>-94.073751999999999</v>
      </c>
      <c r="S42" cm="1" vm="147">
        <f t="array" ref="S42">_FV(Table2[[#This Row],[HOMETOWNraw]],"Latitude")</f>
        <v>45.060727999999997</v>
      </c>
    </row>
    <row r="43" spans="1:19" x14ac:dyDescent="0.25">
      <c r="A43" t="str">
        <f t="shared" si="0"/>
        <v>Andrew Baumgart</v>
      </c>
      <c r="B43" t="s">
        <v>1777</v>
      </c>
      <c r="C43" t="s">
        <v>2004</v>
      </c>
      <c r="D43" t="s">
        <v>1692</v>
      </c>
      <c r="E43" t="s">
        <v>39</v>
      </c>
      <c r="F43" s="3" t="s">
        <v>2012</v>
      </c>
      <c r="G43" t="s">
        <v>2023</v>
      </c>
      <c r="H43" t="s">
        <v>139</v>
      </c>
      <c r="I43" t="str">
        <f>VLOOKUP(Table2[[#This Row],[COLLEGE]],Table5[#All],5,FALSE)</f>
        <v>North Dakota State</v>
      </c>
      <c r="J43" t="s">
        <v>44</v>
      </c>
      <c r="K43" t="str">
        <f>VLOOKUP(Table2[[#This Row],[CLASS]],Table6[#All],2,FALSE)</f>
        <v>Freshman</v>
      </c>
      <c r="L43" t="e" vm="148">
        <v>#VALUE!</v>
      </c>
      <c r="M43" t="s">
        <v>1984</v>
      </c>
      <c r="N43">
        <v>75</v>
      </c>
      <c r="O43" t="e" cm="1" vm="57">
        <f t="array" ref="O43">_FV(Table2[[#This Row],[HOMETOWNraw]],"Admin Division 1 (State/province/other)",TRUE)</f>
        <v>#VALUE!</v>
      </c>
      <c r="P43" t="e" cm="1" vm="3">
        <f t="array" ref="P43">_FV(Table2[[#This Row],[HOMETOWNraw]],"Country/region",TRUE)</f>
        <v>#VALUE!</v>
      </c>
      <c r="Q43" t="str" cm="1">
        <f t="array" ref="Q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Willmar, MN</v>
      </c>
      <c r="R43" cm="1" vm="149">
        <f t="array" ref="R43">_FV(Table2[[#This Row],[HOMETOWNraw]],"Longitude")</f>
        <v>-95.043333000000004</v>
      </c>
      <c r="S43" cm="1" vm="150">
        <f t="array" ref="S43">_FV(Table2[[#This Row],[HOMETOWNraw]],"Latitude")</f>
        <v>45.121943999999999</v>
      </c>
    </row>
    <row r="44" spans="1:19" x14ac:dyDescent="0.25">
      <c r="A44" t="str">
        <f t="shared" si="0"/>
        <v>Chris Baytosh</v>
      </c>
      <c r="B44" t="s">
        <v>213</v>
      </c>
      <c r="C44" t="s">
        <v>2040</v>
      </c>
      <c r="D44" t="s">
        <v>224</v>
      </c>
      <c r="E44" t="s">
        <v>39</v>
      </c>
      <c r="F44" s="3" t="s">
        <v>2005</v>
      </c>
      <c r="G44" t="s">
        <v>2021</v>
      </c>
      <c r="H44" t="s">
        <v>225</v>
      </c>
      <c r="I44" t="str">
        <f>VLOOKUP(Table2[[#This Row],[COLLEGE]],Table5[#All],5,FALSE)</f>
        <v>Cal Poly</v>
      </c>
      <c r="J44" t="s">
        <v>51</v>
      </c>
      <c r="K44" t="str">
        <f>VLOOKUP(Table2[[#This Row],[CLASS]],Table6[#All],2,FALSE)</f>
        <v>R-Freshman</v>
      </c>
      <c r="L44" t="e" vm="151">
        <v>#VALUE!</v>
      </c>
      <c r="M44" t="s">
        <v>1983</v>
      </c>
      <c r="N44">
        <v>74</v>
      </c>
      <c r="O44" t="e" cm="1" vm="36">
        <f t="array" ref="O44">_FV(Table2[[#This Row],[HOMETOWNraw]],"Admin Division 1 (State/province/other)",TRUE)</f>
        <v>#VALUE!</v>
      </c>
      <c r="P44" t="e" cm="1" vm="3">
        <f t="array" ref="P44">_FV(Table2[[#This Row],[HOMETOWNraw]],"Country/region",TRUE)</f>
        <v>#VALUE!</v>
      </c>
      <c r="Q44" t="str" cm="1">
        <f t="array" ref="Q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Sacramento, CA</v>
      </c>
      <c r="R44" cm="1" vm="152">
        <f t="array" ref="R44">_FV(Table2[[#This Row],[HOMETOWNraw]],"Longitude")</f>
        <v>-121.468889</v>
      </c>
      <c r="S44" cm="1" vm="153">
        <f t="array" ref="S44">_FV(Table2[[#This Row],[HOMETOWNraw]],"Latitude")</f>
        <v>38.555556000000003</v>
      </c>
    </row>
    <row r="45" spans="1:19" x14ac:dyDescent="0.25">
      <c r="A45" t="str">
        <f t="shared" si="0"/>
        <v>Christian Beal</v>
      </c>
      <c r="B45" t="s">
        <v>1441</v>
      </c>
      <c r="C45" t="s">
        <v>2004</v>
      </c>
      <c r="D45" t="s">
        <v>1520</v>
      </c>
      <c r="E45" t="s">
        <v>13</v>
      </c>
      <c r="F45" s="3" t="s">
        <v>2008</v>
      </c>
      <c r="G45" t="s">
        <v>2013</v>
      </c>
      <c r="H45" t="s">
        <v>1479</v>
      </c>
      <c r="I45" t="str">
        <f>VLOOKUP(Table2[[#This Row],[COLLEGE]],Table5[#All],5,FALSE)</f>
        <v>Richmond</v>
      </c>
      <c r="J45" t="s">
        <v>20</v>
      </c>
      <c r="K45" t="str">
        <f>VLOOKUP(Table2[[#This Row],[CLASS]],Table6[#All],2,FALSE)</f>
        <v>Senior</v>
      </c>
      <c r="L45" t="e" vm="154">
        <v>#VALUE!</v>
      </c>
      <c r="M45" t="s">
        <v>1998</v>
      </c>
      <c r="N45">
        <v>69</v>
      </c>
      <c r="O45" t="e" cm="1" vm="93">
        <f t="array" ref="O45">_FV(Table2[[#This Row],[HOMETOWNraw]],"Admin Division 1 (State/province/other)",TRUE)</f>
        <v>#VALUE!</v>
      </c>
      <c r="P45" t="e" cm="1" vm="3">
        <f t="array" ref="P45">_FV(Table2[[#This Row],[HOMETOWNraw]],"Country/region",TRUE)</f>
        <v>#VALUE!</v>
      </c>
      <c r="Q45" t="str" cm="1">
        <f t="array" ref="Q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45" cm="1" vm="155">
        <f t="array" ref="R45">_FV(Table2[[#This Row],[HOMETOWNraw]],"Longitude")</f>
        <v>-87.632397999999995</v>
      </c>
      <c r="S45" cm="1" vm="156">
        <f t="array" ref="S45">_FV(Table2[[#This Row],[HOMETOWNraw]],"Latitude")</f>
        <v>41.883229</v>
      </c>
    </row>
    <row r="46" spans="1:19" x14ac:dyDescent="0.25">
      <c r="A46" t="str">
        <f t="shared" si="0"/>
        <v>Noah Beal</v>
      </c>
      <c r="B46" t="s">
        <v>2099</v>
      </c>
      <c r="C46" t="s">
        <v>2004</v>
      </c>
      <c r="D46" t="s">
        <v>1781</v>
      </c>
      <c r="E46" t="s">
        <v>18</v>
      </c>
      <c r="F46" s="3" t="s">
        <v>2010</v>
      </c>
      <c r="G46" t="s">
        <v>2011</v>
      </c>
      <c r="H46" t="s">
        <v>1782</v>
      </c>
      <c r="I46" t="str">
        <f>VLOOKUP(Table2[[#This Row],[COLLEGE]],Table5[#All],5,FALSE)</f>
        <v>Nevada Las Vegas</v>
      </c>
      <c r="J46" t="s">
        <v>28</v>
      </c>
      <c r="K46" t="str">
        <f>VLOOKUP(Table2[[#This Row],[CLASS]],Table6[#All],2,FALSE)</f>
        <v>Sophomore</v>
      </c>
      <c r="L46" t="e" vm="157">
        <v>#VALUE!</v>
      </c>
      <c r="M46" t="s">
        <v>1985</v>
      </c>
      <c r="N46">
        <v>76</v>
      </c>
      <c r="O46" t="e" cm="1" vm="36">
        <f t="array" ref="O46">_FV(Table2[[#This Row],[HOMETOWNraw]],"Admin Division 1 (State/province/other)",TRUE)</f>
        <v>#VALUE!</v>
      </c>
      <c r="P46" t="e" cm="1" vm="3">
        <f t="array" ref="P46">_FV(Table2[[#This Row],[HOMETOWNraw]],"Country/region",TRUE)</f>
        <v>#VALUE!</v>
      </c>
      <c r="Q46" t="str" cm="1">
        <f t="array" ref="Q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Clovis, CA</v>
      </c>
      <c r="R46" cm="1" vm="158">
        <f t="array" ref="R46">_FV(Table2[[#This Row],[HOMETOWNraw]],"Longitude")</f>
        <v>-119.703056</v>
      </c>
      <c r="S46" cm="1" vm="159">
        <f t="array" ref="S46">_FV(Table2[[#This Row],[HOMETOWNraw]],"Latitude")</f>
        <v>36.825277999999997</v>
      </c>
    </row>
    <row r="47" spans="1:19" x14ac:dyDescent="0.25">
      <c r="A47" t="str">
        <f t="shared" si="0"/>
        <v>Tommy Beam</v>
      </c>
      <c r="B47" t="s">
        <v>992</v>
      </c>
      <c r="C47" t="s">
        <v>2004</v>
      </c>
      <c r="D47" t="s">
        <v>993</v>
      </c>
      <c r="E47" t="s">
        <v>13</v>
      </c>
      <c r="F47" s="3" t="s">
        <v>2019</v>
      </c>
      <c r="G47" t="s">
        <v>2031</v>
      </c>
      <c r="H47" t="s">
        <v>332</v>
      </c>
      <c r="I47" t="str">
        <f>VLOOKUP(Table2[[#This Row],[COLLEGE]],Table5[#All],5,FALSE)</f>
        <v>West Virginia</v>
      </c>
      <c r="J47" t="s">
        <v>44</v>
      </c>
      <c r="K47" t="str">
        <f>VLOOKUP(Table2[[#This Row],[CLASS]],Table6[#All],2,FALSE)</f>
        <v>Freshman</v>
      </c>
      <c r="L47" t="e" vm="160">
        <v>#VALUE!</v>
      </c>
      <c r="M47" t="s">
        <v>1988</v>
      </c>
      <c r="N47">
        <v>79</v>
      </c>
      <c r="O47" t="e" cm="1" vm="161">
        <f t="array" ref="O47">_FV(Table2[[#This Row],[HOMETOWNraw]],"Admin Division 1 (State/province/other)",TRUE)</f>
        <v>#VALUE!</v>
      </c>
      <c r="P47" t="e" cm="1" vm="3">
        <f t="array" ref="P47">_FV(Table2[[#This Row],[HOMETOWNraw]],"Country/region",TRUE)</f>
        <v>#VALUE!</v>
      </c>
      <c r="Q47" t="str" cm="1">
        <f t="array" ref="Q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Pittsburgh, PA</v>
      </c>
      <c r="R47" cm="1" vm="162">
        <f t="array" ref="R47">_FV(Table2[[#This Row],[HOMETOWNraw]],"Longitude")</f>
        <v>-79.994957299999996</v>
      </c>
      <c r="S47" cm="1" vm="163">
        <f t="array" ref="S47">_FV(Table2[[#This Row],[HOMETOWNraw]],"Latitude")</f>
        <v>40.442167599999998</v>
      </c>
    </row>
    <row r="48" spans="1:19" x14ac:dyDescent="0.25">
      <c r="A48" t="str">
        <f t="shared" si="0"/>
        <v>Jackson Beaman</v>
      </c>
      <c r="B48" t="s">
        <v>2</v>
      </c>
      <c r="C48" t="s">
        <v>2004</v>
      </c>
      <c r="D48" t="s">
        <v>74</v>
      </c>
      <c r="E48" t="s">
        <v>13</v>
      </c>
      <c r="F48" s="3" t="s">
        <v>2016</v>
      </c>
      <c r="G48" t="s">
        <v>2011</v>
      </c>
      <c r="H48" t="s">
        <v>75</v>
      </c>
      <c r="I48" t="str">
        <f>VLOOKUP(Table2[[#This Row],[COLLEGE]],Table5[#All],5,FALSE)</f>
        <v>Missouri</v>
      </c>
      <c r="J48" t="s">
        <v>51</v>
      </c>
      <c r="K48" t="str">
        <f>VLOOKUP(Table2[[#This Row],[CLASS]],Table6[#All],2,FALSE)</f>
        <v>R-Freshman</v>
      </c>
      <c r="L48" t="e" vm="164">
        <v>#VALUE!</v>
      </c>
      <c r="M48" t="s">
        <v>1981</v>
      </c>
      <c r="N48">
        <v>73</v>
      </c>
      <c r="O48" t="e" cm="1" vm="165">
        <f t="array" ref="O48">_FV(Table2[[#This Row],[HOMETOWNraw]],"Admin Division 1 (State/province/other)",TRUE)</f>
        <v>#VALUE!</v>
      </c>
      <c r="P48" t="e" cm="1" vm="3">
        <f t="array" ref="P48">_FV(Table2[[#This Row],[HOMETOWNraw]],"Country/region",TRUE)</f>
        <v>#VALUE!</v>
      </c>
      <c r="Q48" t="str" cm="1">
        <f t="array" ref="Q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Lincoln, MO</v>
      </c>
      <c r="R48" cm="1" vm="166">
        <f t="array" ref="R48">_FV(Table2[[#This Row],[HOMETOWNraw]],"Longitude")</f>
        <v>-93.332778000000005</v>
      </c>
      <c r="S48" cm="1" vm="167">
        <f t="array" ref="S48">_FV(Table2[[#This Row],[HOMETOWNraw]],"Latitude")</f>
        <v>38.392221999999997</v>
      </c>
    </row>
    <row r="49" spans="1:19" x14ac:dyDescent="0.25">
      <c r="A49" t="str">
        <f t="shared" si="0"/>
        <v>Garrett Bell</v>
      </c>
      <c r="B49" t="s">
        <v>679</v>
      </c>
      <c r="C49" t="s">
        <v>2004</v>
      </c>
      <c r="D49" t="s">
        <v>684</v>
      </c>
      <c r="E49" t="s">
        <v>13</v>
      </c>
      <c r="F49" s="3" t="s">
        <v>2016</v>
      </c>
      <c r="G49" t="s">
        <v>2021</v>
      </c>
      <c r="H49" t="s">
        <v>685</v>
      </c>
      <c r="I49" t="str">
        <f>VLOOKUP(Table2[[#This Row],[COLLEGE]],Table5[#All],5,FALSE)</f>
        <v>Ithaca College</v>
      </c>
      <c r="J49" t="s">
        <v>28</v>
      </c>
      <c r="K49" t="str">
        <f>VLOOKUP(Table2[[#This Row],[CLASS]],Table6[#All],2,FALSE)</f>
        <v>Sophomore</v>
      </c>
      <c r="L49" t="e" vm="168">
        <v>#VALUE!</v>
      </c>
      <c r="M49" t="s">
        <v>1981</v>
      </c>
      <c r="N49">
        <v>73</v>
      </c>
      <c r="O49" t="e" cm="1" vm="57">
        <f t="array" ref="O49">_FV(Table2[[#This Row],[HOMETOWNraw]],"Admin Division 1 (State/province/other)",TRUE)</f>
        <v>#VALUE!</v>
      </c>
      <c r="P49" t="e" cm="1" vm="3">
        <f t="array" ref="P49">_FV(Table2[[#This Row],[HOMETOWNraw]],"Country/region",TRUE)</f>
        <v>#VALUE!</v>
      </c>
      <c r="Q49" t="str" cm="1">
        <f t="array" ref="Q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Lansing, MN</v>
      </c>
      <c r="R49" cm="1" vm="169">
        <f t="array" ref="R49">_FV(Table2[[#This Row],[HOMETOWNraw]],"Longitude")</f>
        <v>-92.970191799999995</v>
      </c>
      <c r="S49" cm="1" vm="170">
        <f t="array" ref="S49">_FV(Table2[[#This Row],[HOMETOWNraw]],"Latitude")</f>
        <v>43.745240199999998</v>
      </c>
    </row>
    <row r="50" spans="1:19" x14ac:dyDescent="0.25">
      <c r="A50" t="str">
        <f t="shared" si="0"/>
        <v>Isaac Benesh</v>
      </c>
      <c r="B50" t="s">
        <v>213</v>
      </c>
      <c r="C50" t="s">
        <v>2041</v>
      </c>
      <c r="D50" t="s">
        <v>227</v>
      </c>
      <c r="E50" t="s">
        <v>39</v>
      </c>
      <c r="F50" s="3" t="s">
        <v>2016</v>
      </c>
      <c r="G50" t="s">
        <v>2038</v>
      </c>
      <c r="H50" t="s">
        <v>228</v>
      </c>
      <c r="I50" t="str">
        <f>VLOOKUP(Table2[[#This Row],[COLLEGE]],Table5[#All],5,FALSE)</f>
        <v>Minnesota Duluth</v>
      </c>
      <c r="J50" t="s">
        <v>32</v>
      </c>
      <c r="K50" t="str">
        <f>VLOOKUP(Table2[[#This Row],[CLASS]],Table6[#All],2,FALSE)</f>
        <v>Junior</v>
      </c>
      <c r="L50" t="e" vm="171">
        <v>#VALUE!</v>
      </c>
      <c r="M50" t="s">
        <v>1981</v>
      </c>
      <c r="N50">
        <v>73</v>
      </c>
      <c r="O50" t="e" cm="1" vm="57">
        <f t="array" ref="O50">_FV(Table2[[#This Row],[HOMETOWNraw]],"Admin Division 1 (State/province/other)",TRUE)</f>
        <v>#VALUE!</v>
      </c>
      <c r="P50" t="e" cm="1" vm="3">
        <f t="array" ref="P50">_FV(Table2[[#This Row],[HOMETOWNraw]],"Country/region",TRUE)</f>
        <v>#VALUE!</v>
      </c>
      <c r="Q50" t="str" cm="1">
        <f t="array" ref="Q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Cloud, MN</v>
      </c>
      <c r="R50" cm="1" vm="172">
        <f t="array" ref="R50">_FV(Table2[[#This Row],[HOMETOWNraw]],"Longitude")</f>
        <v>-94.166667000000004</v>
      </c>
      <c r="S50" cm="1" vm="173">
        <f t="array" ref="S50">_FV(Table2[[#This Row],[HOMETOWNraw]],"Latitude")</f>
        <v>45.55</v>
      </c>
    </row>
    <row r="51" spans="1:19" x14ac:dyDescent="0.25">
      <c r="A51" t="str">
        <f t="shared" si="0"/>
        <v>Duke Benge</v>
      </c>
      <c r="B51" t="s">
        <v>1165</v>
      </c>
      <c r="C51" t="s">
        <v>2004</v>
      </c>
      <c r="D51" t="s">
        <v>1087</v>
      </c>
      <c r="E51" t="s">
        <v>35</v>
      </c>
      <c r="F51" s="3" t="s">
        <v>2026</v>
      </c>
      <c r="G51" t="s">
        <v>2017</v>
      </c>
      <c r="H51" t="s">
        <v>1088</v>
      </c>
      <c r="I51" t="str">
        <f>VLOOKUP(Table2[[#This Row],[COLLEGE]],Table5[#All],5,FALSE)</f>
        <v>Air Force Academy</v>
      </c>
      <c r="J51" t="s">
        <v>15</v>
      </c>
      <c r="K51" t="str">
        <f>VLOOKUP(Table2[[#This Row],[CLASS]],Table6[#All],2,FALSE)</f>
        <v>R-Sophomore</v>
      </c>
      <c r="L51" t="e" vm="174">
        <v>#VALUE!</v>
      </c>
      <c r="M51" t="s">
        <v>2000</v>
      </c>
      <c r="N51">
        <v>71</v>
      </c>
      <c r="O51" t="e" cm="1" vm="57">
        <f t="array" ref="O51">_FV(Table2[[#This Row],[HOMETOWNraw]],"Admin Division 1 (State/province/other)",TRUE)</f>
        <v>#VALUE!</v>
      </c>
      <c r="P51" t="e" cm="1" vm="3">
        <f t="array" ref="P51">_FV(Table2[[#This Row],[HOMETOWNraw]],"Country/region",TRUE)</f>
        <v>#VALUE!</v>
      </c>
      <c r="Q51" t="str" cm="1">
        <f t="array" ref="Q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Lakeville, MN</v>
      </c>
      <c r="R51" cm="1" vm="175">
        <f t="array" ref="R51">_FV(Table2[[#This Row],[HOMETOWNraw]],"Longitude")</f>
        <v>-93.242500000000007</v>
      </c>
      <c r="S51" cm="1" vm="176">
        <f t="array" ref="S51">_FV(Table2[[#This Row],[HOMETOWNraw]],"Latitude")</f>
        <v>44.649721999999997</v>
      </c>
    </row>
    <row r="52" spans="1:19" x14ac:dyDescent="0.25">
      <c r="A52" t="str">
        <f t="shared" si="0"/>
        <v>Thaxton Berch</v>
      </c>
      <c r="B52" t="s">
        <v>2090</v>
      </c>
      <c r="C52" t="s">
        <v>2004</v>
      </c>
      <c r="D52" t="s">
        <v>1339</v>
      </c>
      <c r="E52" t="s">
        <v>13</v>
      </c>
      <c r="F52" s="3" t="s">
        <v>2026</v>
      </c>
      <c r="G52" t="s">
        <v>2017</v>
      </c>
      <c r="H52" t="s">
        <v>1285</v>
      </c>
      <c r="I52" t="str">
        <f>VLOOKUP(Table2[[#This Row],[COLLEGE]],Table5[#All],5,FALSE)</f>
        <v>Louisiana Tech</v>
      </c>
      <c r="J52" t="s">
        <v>44</v>
      </c>
      <c r="K52" t="str">
        <f>VLOOKUP(Table2[[#This Row],[CLASS]],Table6[#All],2,FALSE)</f>
        <v>Freshman</v>
      </c>
      <c r="L52" t="e" vm="177">
        <v>#VALUE!</v>
      </c>
      <c r="M52" t="s">
        <v>2000</v>
      </c>
      <c r="N52">
        <v>71</v>
      </c>
      <c r="O52" t="e" cm="1" vm="178">
        <f t="array" ref="O52">_FV(Table2[[#This Row],[HOMETOWNraw]],"Admin Division 1 (State/province/other)",TRUE)</f>
        <v>#VALUE!</v>
      </c>
      <c r="P52" t="e" cm="1" vm="3">
        <f t="array" ref="P52">_FV(Table2[[#This Row],[HOMETOWNraw]],"Country/region",TRUE)</f>
        <v>#VALUE!</v>
      </c>
      <c r="Q52" t="str" cm="1">
        <f t="array" ref="Q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Jackson, MS</v>
      </c>
      <c r="R52" cm="1" vm="179">
        <f t="array" ref="R52">_FV(Table2[[#This Row],[HOMETOWNraw]],"Longitude")</f>
        <v>-90.184721999999994</v>
      </c>
      <c r="S52" cm="1" vm="180">
        <f t="array" ref="S52">_FV(Table2[[#This Row],[HOMETOWNraw]],"Latitude")</f>
        <v>32.298889000000003</v>
      </c>
    </row>
    <row r="53" spans="1:19" x14ac:dyDescent="0.25">
      <c r="A53" t="str">
        <f t="shared" si="0"/>
        <v>Logan Berrier</v>
      </c>
      <c r="B53" t="s">
        <v>387</v>
      </c>
      <c r="C53" t="s">
        <v>2058</v>
      </c>
      <c r="D53" t="s">
        <v>388</v>
      </c>
      <c r="E53" t="s">
        <v>13</v>
      </c>
      <c r="F53" s="3" t="s">
        <v>2026</v>
      </c>
      <c r="G53" t="s">
        <v>2013</v>
      </c>
      <c r="H53" t="s">
        <v>389</v>
      </c>
      <c r="I53" t="str">
        <f>VLOOKUP(Table2[[#This Row],[COLLEGE]],Table5[#All],5,FALSE)</f>
        <v>Longwood</v>
      </c>
      <c r="J53" t="s">
        <v>15</v>
      </c>
      <c r="K53" t="str">
        <f>VLOOKUP(Table2[[#This Row],[CLASS]],Table6[#All],2,FALSE)</f>
        <v>R-Sophomore</v>
      </c>
      <c r="L53" t="e" vm="181">
        <v>#VALUE!</v>
      </c>
      <c r="M53" t="s">
        <v>2000</v>
      </c>
      <c r="N53">
        <v>71</v>
      </c>
      <c r="O53" t="e" cm="1" vm="182">
        <f t="array" ref="O53">_FV(Table2[[#This Row],[HOMETOWNraw]],"Admin Division 1 (State/province/other)",TRUE)</f>
        <v>#VALUE!</v>
      </c>
      <c r="P53" t="e" cm="1" vm="3">
        <f t="array" ref="P53">_FV(Table2[[#This Row],[HOMETOWNraw]],"Country/region",TRUE)</f>
        <v>#VALUE!</v>
      </c>
      <c r="Q53" t="str" cm="1">
        <f t="array" ref="Q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North Las Vegas, NV</v>
      </c>
      <c r="R53" cm="1" vm="183">
        <f t="array" ref="R53">_FV(Table2[[#This Row],[HOMETOWNraw]],"Longitude")</f>
        <v>-115.114574</v>
      </c>
      <c r="S53" cm="1" vm="184">
        <f t="array" ref="S53">_FV(Table2[[#This Row],[HOMETOWNraw]],"Latitude")</f>
        <v>36.19585</v>
      </c>
    </row>
    <row r="54" spans="1:19" x14ac:dyDescent="0.25">
      <c r="A54" t="str">
        <f t="shared" si="0"/>
        <v>Edward Berry</v>
      </c>
      <c r="B54" t="s">
        <v>2082</v>
      </c>
      <c r="C54" t="s">
        <v>2004</v>
      </c>
      <c r="D54" t="s">
        <v>805</v>
      </c>
      <c r="E54" t="s">
        <v>13</v>
      </c>
      <c r="F54" s="3" t="s">
        <v>2028</v>
      </c>
      <c r="G54" t="s">
        <v>2017</v>
      </c>
      <c r="H54" t="s">
        <v>806</v>
      </c>
      <c r="I54" t="str">
        <f>VLOOKUP(Table2[[#This Row],[COLLEGE]],Table5[#All],5,FALSE)</f>
        <v>Swarthmore College</v>
      </c>
      <c r="J54" t="s">
        <v>44</v>
      </c>
      <c r="K54" t="str">
        <f>VLOOKUP(Table2[[#This Row],[CLASS]],Table6[#All],2,FALSE)</f>
        <v>Freshman</v>
      </c>
      <c r="L54" t="e" vm="185">
        <v>#VALUE!</v>
      </c>
      <c r="M54" t="s">
        <v>1999</v>
      </c>
      <c r="N54">
        <v>70</v>
      </c>
      <c r="O54" t="e" cm="1" vm="2">
        <f t="array" ref="O54">_FV(Table2[[#This Row],[HOMETOWNraw]],"Admin Division 1 (State/province/other)",TRUE)</f>
        <v>#VALUE!</v>
      </c>
      <c r="P54" t="e" cm="1" vm="3">
        <f t="array" ref="P54">_FV(Table2[[#This Row],[HOMETOWNraw]],"Country/region",TRUE)</f>
        <v>#VALUE!</v>
      </c>
      <c r="Q54" t="str" cm="1">
        <f t="array" ref="Q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Mountain Brook, AL</v>
      </c>
      <c r="R54" cm="1" vm="186">
        <f t="array" ref="R54">_FV(Table2[[#This Row],[HOMETOWNraw]],"Longitude")</f>
        <v>-86.740465</v>
      </c>
      <c r="S54" cm="1" vm="187">
        <f t="array" ref="S54">_FV(Table2[[#This Row],[HOMETOWNraw]],"Latitude")</f>
        <v>33.486972000000002</v>
      </c>
    </row>
    <row r="55" spans="1:19" x14ac:dyDescent="0.25">
      <c r="A55" t="str">
        <f t="shared" si="0"/>
        <v>Jay Beshears</v>
      </c>
      <c r="B55" t="s">
        <v>576</v>
      </c>
      <c r="C55" t="s">
        <v>2004</v>
      </c>
      <c r="D55" t="s">
        <v>591</v>
      </c>
      <c r="E55" t="s">
        <v>13</v>
      </c>
      <c r="F55" s="3" t="s">
        <v>2010</v>
      </c>
      <c r="G55" t="s">
        <v>2007</v>
      </c>
      <c r="H55" t="s">
        <v>528</v>
      </c>
      <c r="I55" t="str">
        <f>VLOOKUP(Table2[[#This Row],[COLLEGE]],Table5[#All],5,FALSE)</f>
        <v>Northwestern</v>
      </c>
      <c r="J55" t="s">
        <v>28</v>
      </c>
      <c r="K55" t="str">
        <f>VLOOKUP(Table2[[#This Row],[CLASS]],Table6[#All],2,FALSE)</f>
        <v>Sophomore</v>
      </c>
      <c r="L55" t="e" vm="188">
        <v>#VALUE!</v>
      </c>
      <c r="M55" t="s">
        <v>1985</v>
      </c>
      <c r="N55">
        <v>76</v>
      </c>
      <c r="O55" t="e" cm="1" vm="189">
        <f t="array" ref="O55">_FV(Table2[[#This Row],[HOMETOWNraw]],"Admin Division 1 (State/province/other)",TRUE)</f>
        <v>#VALUE!</v>
      </c>
      <c r="P55" t="e" cm="1" vm="190">
        <f t="array" ref="P55">_FV(Table2[[#This Row],[HOMETOWNraw]],"Country/region",TRUE)</f>
        <v>#VALUE!</v>
      </c>
      <c r="Q55" t="str" cm="1">
        <f t="array" ref="Q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Naples, ITA</v>
      </c>
      <c r="R55" cm="1" vm="191">
        <f t="array" ref="R55">_FV(Table2[[#This Row],[HOMETOWNraw]],"Longitude")</f>
        <v>14.252542099999999</v>
      </c>
      <c r="S55" cm="1" vm="192">
        <f t="array" ref="S55">_FV(Table2[[#This Row],[HOMETOWNraw]],"Latitude")</f>
        <v>40.8399833</v>
      </c>
    </row>
    <row r="56" spans="1:19" x14ac:dyDescent="0.25">
      <c r="A56" t="str">
        <f t="shared" si="0"/>
        <v>Calvin Bickerstaff</v>
      </c>
      <c r="B56" t="s">
        <v>897</v>
      </c>
      <c r="C56" t="s">
        <v>2004</v>
      </c>
      <c r="D56" t="s">
        <v>903</v>
      </c>
      <c r="E56" t="s">
        <v>13</v>
      </c>
      <c r="F56" s="3" t="s">
        <v>2014</v>
      </c>
      <c r="G56" t="s">
        <v>2031</v>
      </c>
      <c r="H56" t="s">
        <v>904</v>
      </c>
      <c r="I56" t="str">
        <f>VLOOKUP(Table2[[#This Row],[COLLEGE]],Table5[#All],5,FALSE)</f>
        <v>Kent State</v>
      </c>
      <c r="J56" t="s">
        <v>51</v>
      </c>
      <c r="K56" t="str">
        <f>VLOOKUP(Table2[[#This Row],[CLASS]],Table6[#All],2,FALSE)</f>
        <v>R-Freshman</v>
      </c>
      <c r="L56" t="e" vm="193">
        <v>#VALUE!</v>
      </c>
      <c r="M56" t="s">
        <v>1986</v>
      </c>
      <c r="N56">
        <v>77</v>
      </c>
      <c r="O56" t="e" cm="1" vm="93">
        <f t="array" ref="O56">_FV(Table2[[#This Row],[HOMETOWNraw]],"Admin Division 1 (State/province/other)",TRUE)</f>
        <v>#VALUE!</v>
      </c>
      <c r="P56" t="e" cm="1" vm="3">
        <f t="array" ref="P56">_FV(Table2[[#This Row],[HOMETOWNraw]],"Country/region",TRUE)</f>
        <v>#VALUE!</v>
      </c>
      <c r="Q56" t="str" cm="1">
        <f t="array" ref="Q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Bloomingdale, IL</v>
      </c>
      <c r="R56" cm="1" vm="194">
        <f t="array" ref="R56">_FV(Table2[[#This Row],[HOMETOWNraw]],"Longitude")</f>
        <v>-88.082499999999996</v>
      </c>
      <c r="S56" cm="1" vm="195">
        <f t="array" ref="S56">_FV(Table2[[#This Row],[HOMETOWNraw]],"Latitude")</f>
        <v>41.949444</v>
      </c>
    </row>
    <row r="57" spans="1:19" x14ac:dyDescent="0.25">
      <c r="A57" t="str">
        <f t="shared" si="0"/>
        <v>Sam Biller</v>
      </c>
      <c r="B57" t="s">
        <v>1530</v>
      </c>
      <c r="C57" t="s">
        <v>2004</v>
      </c>
      <c r="D57" t="s">
        <v>1602</v>
      </c>
      <c r="E57" t="s">
        <v>39</v>
      </c>
      <c r="F57" s="3" t="s">
        <v>2028</v>
      </c>
      <c r="G57" t="s">
        <v>2013</v>
      </c>
      <c r="H57" t="s">
        <v>1579</v>
      </c>
      <c r="I57" t="str">
        <f>VLOOKUP(Table2[[#This Row],[COLLEGE]],Table5[#All],5,FALSE)</f>
        <v>Loyola Marymount</v>
      </c>
      <c r="J57" t="s">
        <v>28</v>
      </c>
      <c r="K57" t="str">
        <f>VLOOKUP(Table2[[#This Row],[CLASS]],Table6[#All],2,FALSE)</f>
        <v>Sophomore</v>
      </c>
      <c r="L57" t="e" vm="35">
        <v>#VALUE!</v>
      </c>
      <c r="M57" t="s">
        <v>1999</v>
      </c>
      <c r="N57">
        <v>70</v>
      </c>
      <c r="O57" t="e" cm="1" vm="36">
        <f t="array" ref="O57">_FV(Table2[[#This Row],[HOMETOWNraw]],"Admin Division 1 (State/province/other)",TRUE)</f>
        <v>#VALUE!</v>
      </c>
      <c r="P57" t="e" cm="1" vm="3">
        <f t="array" ref="P57">_FV(Table2[[#This Row],[HOMETOWNraw]],"Country/region",TRUE)</f>
        <v>#VALUE!</v>
      </c>
      <c r="Q57" t="str" cm="1">
        <f t="array" ref="Q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Los Angeles, CA</v>
      </c>
      <c r="R57" cm="1" vm="37">
        <f t="array" ref="R57">_FV(Table2[[#This Row],[HOMETOWNraw]],"Longitude")</f>
        <v>-118.24334399999999</v>
      </c>
      <c r="S57" cm="1" vm="38">
        <f t="array" ref="S57">_FV(Table2[[#This Row],[HOMETOWNraw]],"Latitude")</f>
        <v>34.052238000000003</v>
      </c>
    </row>
    <row r="58" spans="1:19" x14ac:dyDescent="0.25">
      <c r="A58" t="str">
        <f t="shared" si="0"/>
        <v>Jake Bilotta</v>
      </c>
      <c r="B58" t="s">
        <v>2090</v>
      </c>
      <c r="C58" t="s">
        <v>2004</v>
      </c>
      <c r="D58" t="s">
        <v>1341</v>
      </c>
      <c r="E58" t="s">
        <v>13</v>
      </c>
      <c r="F58" s="3" t="s">
        <v>2060</v>
      </c>
      <c r="G58" t="s">
        <v>2013</v>
      </c>
      <c r="H58" t="s">
        <v>1293</v>
      </c>
      <c r="I58" t="str">
        <f>VLOOKUP(Table2[[#This Row],[COLLEGE]],Table5[#All],5,FALSE)</f>
        <v>Rockford</v>
      </c>
      <c r="J58" t="s">
        <v>28</v>
      </c>
      <c r="K58" t="str">
        <f>VLOOKUP(Table2[[#This Row],[CLASS]],Table6[#All],2,FALSE)</f>
        <v>Sophomore</v>
      </c>
      <c r="L58" t="e" vm="196">
        <v>#VALUE!</v>
      </c>
      <c r="M58" t="s">
        <v>1997</v>
      </c>
      <c r="N58">
        <v>68</v>
      </c>
      <c r="O58" t="e" cm="1" vm="93">
        <f t="array" ref="O58">_FV(Table2[[#This Row],[HOMETOWNraw]],"Admin Division 1 (State/province/other)",TRUE)</f>
        <v>#VALUE!</v>
      </c>
      <c r="P58" t="e" cm="1" vm="3">
        <f t="array" ref="P58">_FV(Table2[[#This Row],[HOMETOWNraw]],"Country/region",TRUE)</f>
        <v>#VALUE!</v>
      </c>
      <c r="Q58" t="str" cm="1">
        <f t="array" ref="Q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Sugar Grove, IL</v>
      </c>
      <c r="R58" cm="1" vm="197">
        <f t="array" ref="R58">_FV(Table2[[#This Row],[HOMETOWNraw]],"Longitude")</f>
        <v>-88.442499999999995</v>
      </c>
      <c r="S58" cm="1" vm="198">
        <f t="array" ref="S58">_FV(Table2[[#This Row],[HOMETOWNraw]],"Latitude")</f>
        <v>41.772500000000001</v>
      </c>
    </row>
    <row r="59" spans="1:19" x14ac:dyDescent="0.25">
      <c r="A59" t="str">
        <f t="shared" si="0"/>
        <v>Hayden Birdsong</v>
      </c>
      <c r="B59" t="s">
        <v>897</v>
      </c>
      <c r="C59" t="s">
        <v>2004</v>
      </c>
      <c r="D59" t="s">
        <v>906</v>
      </c>
      <c r="E59" t="s">
        <v>13</v>
      </c>
      <c r="F59" s="3" t="s">
        <v>2010</v>
      </c>
      <c r="G59" t="s">
        <v>2031</v>
      </c>
      <c r="H59" t="s">
        <v>899</v>
      </c>
      <c r="I59" t="str">
        <f>VLOOKUP(Table2[[#This Row],[COLLEGE]],Table5[#All],5,FALSE)</f>
        <v>Eastern Illinois</v>
      </c>
      <c r="J59" t="s">
        <v>15</v>
      </c>
      <c r="K59" t="str">
        <f>VLOOKUP(Table2[[#This Row],[CLASS]],Table6[#All],2,FALSE)</f>
        <v>R-Sophomore</v>
      </c>
      <c r="L59" t="e" vm="199">
        <v>#VALUE!</v>
      </c>
      <c r="M59" t="s">
        <v>1985</v>
      </c>
      <c r="N59">
        <v>76</v>
      </c>
      <c r="O59" t="e" cm="1" vm="93">
        <f t="array" ref="O59">_FV(Table2[[#This Row],[HOMETOWNraw]],"Admin Division 1 (State/province/other)",TRUE)</f>
        <v>#VALUE!</v>
      </c>
      <c r="P59" t="e" cm="1" vm="3">
        <f t="array" ref="P59">_FV(Table2[[#This Row],[HOMETOWNraw]],"Country/region",TRUE)</f>
        <v>#VALUE!</v>
      </c>
      <c r="Q59" t="str" cm="1">
        <f t="array" ref="Q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Gays, IL</v>
      </c>
      <c r="R59" cm="1" vm="200">
        <f t="array" ref="R59">_FV(Table2[[#This Row],[HOMETOWNraw]],"Longitude")</f>
        <v>-88.496388999999994</v>
      </c>
      <c r="S59" cm="1" vm="201">
        <f t="array" ref="S59">_FV(Table2[[#This Row],[HOMETOWNraw]],"Latitude")</f>
        <v>39.458888999999999</v>
      </c>
    </row>
    <row r="60" spans="1:19" x14ac:dyDescent="0.25">
      <c r="A60" t="str">
        <f t="shared" si="0"/>
        <v>Lucas Bixby</v>
      </c>
      <c r="B60" t="s">
        <v>1</v>
      </c>
      <c r="C60" t="s">
        <v>2004</v>
      </c>
      <c r="D60" t="s">
        <v>1883</v>
      </c>
      <c r="E60" t="s">
        <v>13</v>
      </c>
      <c r="F60" s="3" t="s">
        <v>2010</v>
      </c>
      <c r="G60" t="s">
        <v>2021</v>
      </c>
      <c r="H60" t="s">
        <v>1884</v>
      </c>
      <c r="I60" t="str">
        <f>VLOOKUP(Table2[[#This Row],[COLLEGE]],Table5[#All],5,FALSE)</f>
        <v>Vanguard</v>
      </c>
      <c r="J60" t="s">
        <v>32</v>
      </c>
      <c r="K60" t="str">
        <f>VLOOKUP(Table2[[#This Row],[CLASS]],Table6[#All],2,FALSE)</f>
        <v>Junior</v>
      </c>
      <c r="L60" t="e" vm="202">
        <v>#VALUE!</v>
      </c>
      <c r="M60" t="s">
        <v>1985</v>
      </c>
      <c r="N60">
        <v>76</v>
      </c>
      <c r="O60" t="e" cm="1" vm="203">
        <f t="array" ref="O60">_FV(Table2[[#This Row],[HOMETOWNraw]],"Admin Division 1 (State/province/other)",TRUE)</f>
        <v>#VALUE!</v>
      </c>
      <c r="P60" t="e" cm="1" vm="3">
        <f t="array" ref="P60">_FV(Table2[[#This Row],[HOMETOWNraw]],"Country/region",TRUE)</f>
        <v>#VALUE!</v>
      </c>
      <c r="Q60" t="str" cm="1">
        <f t="array" ref="Q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DeWitt, IA</v>
      </c>
      <c r="R60" cm="1" vm="204">
        <f t="array" ref="R60">_FV(Table2[[#This Row],[HOMETOWNraw]],"Longitude")</f>
        <v>-90.542777999999998</v>
      </c>
      <c r="S60" cm="1" vm="205">
        <f t="array" ref="S60">_FV(Table2[[#This Row],[HOMETOWNraw]],"Latitude")</f>
        <v>41.822778</v>
      </c>
    </row>
    <row r="61" spans="1:19" x14ac:dyDescent="0.25">
      <c r="A61" t="str">
        <f t="shared" si="0"/>
        <v>Braedon Blackford</v>
      </c>
      <c r="B61" t="s">
        <v>992</v>
      </c>
      <c r="C61" t="s">
        <v>2004</v>
      </c>
      <c r="D61" t="s">
        <v>1052</v>
      </c>
      <c r="E61" t="s">
        <v>18</v>
      </c>
      <c r="F61" s="3" t="s">
        <v>2022</v>
      </c>
      <c r="G61" t="s">
        <v>2009</v>
      </c>
      <c r="H61" t="s">
        <v>1053</v>
      </c>
      <c r="I61" t="str">
        <f>VLOOKUP(Table2[[#This Row],[COLLEGE]],Table5[#All],5,FALSE)</f>
        <v>Purdue Fort Wayne</v>
      </c>
      <c r="J61" t="s">
        <v>55</v>
      </c>
      <c r="K61" t="str">
        <f>VLOOKUP(Table2[[#This Row],[CLASS]],Table6[#All],2,FALSE)</f>
        <v>R-Junior</v>
      </c>
      <c r="L61" t="e" vm="206">
        <v>#VALUE!</v>
      </c>
      <c r="M61" t="s">
        <v>2001</v>
      </c>
      <c r="N61">
        <v>72</v>
      </c>
      <c r="O61" t="e" cm="1" vm="93">
        <f t="array" ref="O61">_FV(Table2[[#This Row],[HOMETOWNraw]],"Admin Division 1 (State/province/other)",TRUE)</f>
        <v>#VALUE!</v>
      </c>
      <c r="P61" t="e" cm="1" vm="3">
        <f t="array" ref="P61">_FV(Table2[[#This Row],[HOMETOWNraw]],"Country/region",TRUE)</f>
        <v>#VALUE!</v>
      </c>
      <c r="Q61" t="str" cm="1">
        <f t="array" ref="Q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Peoria, IL</v>
      </c>
      <c r="R61" cm="1" vm="207">
        <f t="array" ref="R61">_FV(Table2[[#This Row],[HOMETOWNraw]],"Longitude")</f>
        <v>-89.609443999999996</v>
      </c>
      <c r="S61" cm="1" vm="208">
        <f t="array" ref="S61">_FV(Table2[[#This Row],[HOMETOWNraw]],"Latitude")</f>
        <v>40.720832999999999</v>
      </c>
    </row>
    <row r="62" spans="1:19" x14ac:dyDescent="0.25">
      <c r="A62" t="str">
        <f t="shared" si="0"/>
        <v>Nate Blain</v>
      </c>
      <c r="B62" t="s">
        <v>1441</v>
      </c>
      <c r="C62" t="s">
        <v>2004</v>
      </c>
      <c r="D62" t="s">
        <v>1442</v>
      </c>
      <c r="E62" t="s">
        <v>13</v>
      </c>
      <c r="F62" s="3" t="s">
        <v>2022</v>
      </c>
      <c r="G62" t="s">
        <v>2021</v>
      </c>
      <c r="H62" t="s">
        <v>1443</v>
      </c>
      <c r="I62" t="str">
        <f>VLOOKUP(Table2[[#This Row],[COLLEGE]],Table5[#All],5,FALSE)</f>
        <v>Madonna</v>
      </c>
      <c r="J62" t="s">
        <v>15</v>
      </c>
      <c r="K62" t="str">
        <f>VLOOKUP(Table2[[#This Row],[CLASS]],Table6[#All],2,FALSE)</f>
        <v>R-Sophomore</v>
      </c>
      <c r="L62" t="e" vm="209">
        <v>#VALUE!</v>
      </c>
      <c r="M62" t="s">
        <v>2001</v>
      </c>
      <c r="N62">
        <v>72</v>
      </c>
      <c r="O62" t="e" cm="1" vm="29">
        <f t="array" ref="O62">_FV(Table2[[#This Row],[HOMETOWNraw]],"Admin Division 1 (State/province/other)",TRUE)</f>
        <v>#VALUE!</v>
      </c>
      <c r="P62" t="e" cm="1" vm="3">
        <f t="array" ref="P62">_FV(Table2[[#This Row],[HOMETOWNraw]],"Country/region",TRUE)</f>
        <v>#VALUE!</v>
      </c>
      <c r="Q62" t="str" cm="1">
        <f t="array" ref="Q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Canton, GA</v>
      </c>
      <c r="R62" cm="1" vm="210">
        <f t="array" ref="R62">_FV(Table2[[#This Row],[HOMETOWNraw]],"Longitude")</f>
        <v>-84.494721999999996</v>
      </c>
      <c r="S62" cm="1" vm="211">
        <f t="array" ref="S62">_FV(Table2[[#This Row],[HOMETOWNraw]],"Latitude")</f>
        <v>34.227221999999998</v>
      </c>
    </row>
    <row r="63" spans="1:19" x14ac:dyDescent="0.25">
      <c r="A63" t="str">
        <f t="shared" si="0"/>
        <v>Brett Blair</v>
      </c>
      <c r="B63" t="s">
        <v>387</v>
      </c>
      <c r="C63" t="s">
        <v>2059</v>
      </c>
      <c r="D63" t="s">
        <v>436</v>
      </c>
      <c r="E63" t="s">
        <v>13</v>
      </c>
      <c r="F63" s="3" t="s">
        <v>2005</v>
      </c>
      <c r="G63" t="s">
        <v>2073</v>
      </c>
      <c r="H63" t="s">
        <v>248</v>
      </c>
      <c r="I63" t="str">
        <f>VLOOKUP(Table2[[#This Row],[COLLEGE]],Table5[#All],5,FALSE)</f>
        <v>Stanford</v>
      </c>
      <c r="J63" t="s">
        <v>44</v>
      </c>
      <c r="K63" t="str">
        <f>VLOOKUP(Table2[[#This Row],[CLASS]],Table6[#All],2,FALSE)</f>
        <v>Freshman</v>
      </c>
      <c r="L63" t="e" vm="212">
        <v>#VALUE!</v>
      </c>
      <c r="M63" t="s">
        <v>1983</v>
      </c>
      <c r="N63">
        <v>74</v>
      </c>
      <c r="O63" t="e" cm="1" vm="29">
        <f t="array" ref="O63">_FV(Table2[[#This Row],[HOMETOWNraw]],"Admin Division 1 (State/province/other)",TRUE)</f>
        <v>#VALUE!</v>
      </c>
      <c r="P63" t="e" cm="1" vm="3">
        <f t="array" ref="P63">_FV(Table2[[#This Row],[HOMETOWNraw]],"Country/region",TRUE)</f>
        <v>#VALUE!</v>
      </c>
      <c r="Q63" t="str" cm="1">
        <f t="array" ref="Q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Gainesville, GA</v>
      </c>
      <c r="R63" cm="1" vm="213">
        <f t="array" ref="R63">_FV(Table2[[#This Row],[HOMETOWNraw]],"Longitude")</f>
        <v>-82.324991999999995</v>
      </c>
      <c r="S63" cm="1" vm="214">
        <f t="array" ref="S63">_FV(Table2[[#This Row],[HOMETOWNraw]],"Latitude")</f>
        <v>29.651997000000001</v>
      </c>
    </row>
    <row r="64" spans="1:19" x14ac:dyDescent="0.25">
      <c r="A64" t="str">
        <f t="shared" si="0"/>
        <v>Bobby Blandford</v>
      </c>
      <c r="B64" t="s">
        <v>122</v>
      </c>
      <c r="C64" t="s">
        <v>2004</v>
      </c>
      <c r="D64" t="s">
        <v>204</v>
      </c>
      <c r="E64" t="s">
        <v>39</v>
      </c>
      <c r="F64" s="3" t="s">
        <v>2005</v>
      </c>
      <c r="G64" t="s">
        <v>2009</v>
      </c>
      <c r="H64" t="s">
        <v>205</v>
      </c>
      <c r="I64" t="str">
        <f>VLOOKUP(Table2[[#This Row],[COLLEGE]],Table5[#All],5,FALSE)</f>
        <v>Fresno State</v>
      </c>
      <c r="J64" t="s">
        <v>44</v>
      </c>
      <c r="K64" t="str">
        <f>VLOOKUP(Table2[[#This Row],[CLASS]],Table6[#All],2,FALSE)</f>
        <v>Freshman</v>
      </c>
      <c r="L64" t="e" vm="215">
        <v>#VALUE!</v>
      </c>
      <c r="M64" t="s">
        <v>1983</v>
      </c>
      <c r="N64">
        <v>74</v>
      </c>
      <c r="O64" t="e" cm="1" vm="36">
        <f t="array" ref="O64">_FV(Table2[[#This Row],[HOMETOWNraw]],"Admin Division 1 (State/province/other)",TRUE)</f>
        <v>#VALUE!</v>
      </c>
      <c r="P64" t="e" cm="1" vm="3">
        <f t="array" ref="P64">_FV(Table2[[#This Row],[HOMETOWNraw]],"Country/region",TRUE)</f>
        <v>#VALUE!</v>
      </c>
      <c r="Q64" t="str" cm="1">
        <f t="array" ref="Q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 Grove, CA</v>
      </c>
      <c r="R64" cm="1" vm="216">
        <f t="array" ref="R64">_FV(Table2[[#This Row],[HOMETOWNraw]],"Longitude")</f>
        <v>-121.381944</v>
      </c>
      <c r="S64" cm="1" vm="217">
        <f t="array" ref="S64">_FV(Table2[[#This Row],[HOMETOWNraw]],"Latitude")</f>
        <v>38.438333</v>
      </c>
    </row>
    <row r="65" spans="1:19" x14ac:dyDescent="0.25">
      <c r="A65" t="str">
        <f t="shared" si="0"/>
        <v>Jarrett Blunt</v>
      </c>
      <c r="B65" t="s">
        <v>1165</v>
      </c>
      <c r="C65" t="s">
        <v>2004</v>
      </c>
      <c r="D65" t="s">
        <v>1090</v>
      </c>
      <c r="E65" t="s">
        <v>13</v>
      </c>
      <c r="F65" s="3" t="s">
        <v>2012</v>
      </c>
      <c r="G65" t="s">
        <v>2018</v>
      </c>
      <c r="H65" t="s">
        <v>155</v>
      </c>
      <c r="I65" t="str">
        <f>VLOOKUP(Table2[[#This Row],[COLLEGE]],Table5[#All],5,FALSE)</f>
        <v>Nebraska Omaha</v>
      </c>
      <c r="J65" t="s">
        <v>55</v>
      </c>
      <c r="K65" t="str">
        <f>VLOOKUP(Table2[[#This Row],[CLASS]],Table6[#All],2,FALSE)</f>
        <v>R-Junior</v>
      </c>
      <c r="L65" t="e" vm="218">
        <v>#VALUE!</v>
      </c>
      <c r="M65" t="s">
        <v>1984</v>
      </c>
      <c r="N65">
        <v>75</v>
      </c>
      <c r="O65" t="e" cm="1" vm="203">
        <f t="array" ref="O65">_FV(Table2[[#This Row],[HOMETOWNraw]],"Admin Division 1 (State/province/other)",TRUE)</f>
        <v>#VALUE!</v>
      </c>
      <c r="P65" t="e" cm="1" vm="3">
        <f t="array" ref="P65">_FV(Table2[[#This Row],[HOMETOWNraw]],"Country/region",TRUE)</f>
        <v>#VALUE!</v>
      </c>
      <c r="Q65" t="str" cm="1">
        <f t="array" ref="Q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Ottumwa, IA</v>
      </c>
      <c r="R65" cm="1" vm="219">
        <f t="array" ref="R65">_FV(Table2[[#This Row],[HOMETOWNraw]],"Longitude")</f>
        <v>-92.414721999999998</v>
      </c>
      <c r="S65" cm="1" vm="220">
        <f t="array" ref="S65">_FV(Table2[[#This Row],[HOMETOWNraw]],"Latitude")</f>
        <v>41.013055999999999</v>
      </c>
    </row>
    <row r="66" spans="1:19" x14ac:dyDescent="0.25">
      <c r="A66" t="str">
        <f t="shared" ref="A66:A129" si="1">RIGHT(D66,LEN(D66)-(FIND(",",D66)+1)) &amp; " " &amp; LEFT(D66,(FIND(",",D66,1)-1))</f>
        <v>Brendan Bobo</v>
      </c>
      <c r="B66" t="s">
        <v>2099</v>
      </c>
      <c r="C66" t="s">
        <v>2004</v>
      </c>
      <c r="D66" t="s">
        <v>1846</v>
      </c>
      <c r="E66" t="s">
        <v>18</v>
      </c>
      <c r="F66" s="3" t="s">
        <v>2005</v>
      </c>
      <c r="G66" t="s">
        <v>2018</v>
      </c>
      <c r="H66" t="s">
        <v>868</v>
      </c>
      <c r="I66" t="str">
        <f>VLOOKUP(Table2[[#This Row],[COLLEGE]],Table5[#All],5,FALSE)</f>
        <v>Cal State Fullerton</v>
      </c>
      <c r="J66" t="s">
        <v>28</v>
      </c>
      <c r="K66" t="str">
        <f>VLOOKUP(Table2[[#This Row],[CLASS]],Table6[#All],2,FALSE)</f>
        <v>Sophomore</v>
      </c>
      <c r="L66" t="e" vm="221">
        <v>#VALUE!</v>
      </c>
      <c r="M66" t="s">
        <v>1983</v>
      </c>
      <c r="N66">
        <v>74</v>
      </c>
      <c r="O66" t="e" cm="1" vm="36">
        <f t="array" ref="O66">_FV(Table2[[#This Row],[HOMETOWNraw]],"Admin Division 1 (State/province/other)",TRUE)</f>
        <v>#VALUE!</v>
      </c>
      <c r="P66" t="e" cm="1" vm="3">
        <f t="array" ref="P66">_FV(Table2[[#This Row],[HOMETOWNraw]],"Country/region",TRUE)</f>
        <v>#VALUE!</v>
      </c>
      <c r="Q66" t="str" cm="1">
        <f t="array" ref="Q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Cruz, CA</v>
      </c>
      <c r="R66" cm="1" vm="222">
        <f t="array" ref="R66">_FV(Table2[[#This Row],[HOMETOWNraw]],"Longitude")</f>
        <v>-122.026252</v>
      </c>
      <c r="S66" cm="1" vm="223">
        <f t="array" ref="S66">_FV(Table2[[#This Row],[HOMETOWNraw]],"Latitude")</f>
        <v>36.972050000000003</v>
      </c>
    </row>
    <row r="67" spans="1:19" x14ac:dyDescent="0.25">
      <c r="A67" t="str">
        <f t="shared" si="1"/>
        <v>Owen Boerema</v>
      </c>
      <c r="B67" t="s">
        <v>1165</v>
      </c>
      <c r="C67" t="s">
        <v>2004</v>
      </c>
      <c r="D67" t="s">
        <v>1092</v>
      </c>
      <c r="E67" t="s">
        <v>39</v>
      </c>
      <c r="F67" s="3" t="s">
        <v>2014</v>
      </c>
      <c r="G67" t="s">
        <v>2021</v>
      </c>
      <c r="H67" t="s">
        <v>1093</v>
      </c>
      <c r="I67" t="str">
        <f>VLOOKUP(Table2[[#This Row],[COLLEGE]],Table5[#All],5,FALSE)</f>
        <v>Northwestern Saint Paul</v>
      </c>
      <c r="J67" t="s">
        <v>32</v>
      </c>
      <c r="K67" t="str">
        <f>VLOOKUP(Table2[[#This Row],[CLASS]],Table6[#All],2,FALSE)</f>
        <v>Junior</v>
      </c>
      <c r="L67" t="e" vm="224">
        <v>#VALUE!</v>
      </c>
      <c r="M67" t="s">
        <v>1986</v>
      </c>
      <c r="N67">
        <v>77</v>
      </c>
      <c r="O67" t="e" cm="1" vm="225">
        <f t="array" ref="O67">_FV(Table2[[#This Row],[HOMETOWNraw]],"Admin Division 1 (State/province/other)",TRUE)</f>
        <v>#VALUE!</v>
      </c>
      <c r="P67" t="e" cm="1" vm="3">
        <f t="array" ref="P67">_FV(Table2[[#This Row],[HOMETOWNraw]],"Country/region",TRUE)</f>
        <v>#VALUE!</v>
      </c>
      <c r="Q67" t="str" cm="1">
        <f t="array" ref="Q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Litchfield, CT</v>
      </c>
      <c r="R67" cm="1" vm="226">
        <f t="array" ref="R67">_FV(Table2[[#This Row],[HOMETOWNraw]],"Longitude")</f>
        <v>-73.189722000000003</v>
      </c>
      <c r="S67" cm="1" vm="227">
        <f t="array" ref="S67">_FV(Table2[[#This Row],[HOMETOWNraw]],"Latitude")</f>
        <v>41.747222000000001</v>
      </c>
    </row>
    <row r="68" spans="1:19" x14ac:dyDescent="0.25">
      <c r="A68" t="str">
        <f t="shared" si="1"/>
        <v>Matthew Boyer</v>
      </c>
      <c r="B68" t="s">
        <v>2082</v>
      </c>
      <c r="C68" t="s">
        <v>2004</v>
      </c>
      <c r="D68" t="s">
        <v>808</v>
      </c>
      <c r="E68" t="s">
        <v>13</v>
      </c>
      <c r="F68" s="3" t="s">
        <v>2005</v>
      </c>
      <c r="G68" t="s">
        <v>2031</v>
      </c>
      <c r="H68" t="s">
        <v>809</v>
      </c>
      <c r="I68" t="str">
        <f>VLOOKUP(Table2[[#This Row],[COLLEGE]],Table5[#All],5,FALSE)</f>
        <v>Wichita State</v>
      </c>
      <c r="J68" t="s">
        <v>32</v>
      </c>
      <c r="K68" t="str">
        <f>VLOOKUP(Table2[[#This Row],[CLASS]],Table6[#All],2,FALSE)</f>
        <v>Junior</v>
      </c>
      <c r="L68" t="e" vm="228">
        <v>#VALUE!</v>
      </c>
      <c r="M68" t="s">
        <v>1983</v>
      </c>
      <c r="N68">
        <v>74</v>
      </c>
      <c r="O68" t="e" cm="1" vm="93">
        <f t="array" ref="O68">_FV(Table2[[#This Row],[HOMETOWNraw]],"Admin Division 1 (State/province/other)",TRUE)</f>
        <v>#VALUE!</v>
      </c>
      <c r="P68" t="e" cm="1" vm="3">
        <f t="array" ref="P68">_FV(Table2[[#This Row],[HOMETOWNraw]],"Country/region",TRUE)</f>
        <v>#VALUE!</v>
      </c>
      <c r="Q68" t="str" cm="1">
        <f t="array" ref="Q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Glen Carbon, IL</v>
      </c>
      <c r="R68" cm="1" vm="229">
        <f t="array" ref="R68">_FV(Table2[[#This Row],[HOMETOWNraw]],"Longitude")</f>
        <v>-89.969166999999999</v>
      </c>
      <c r="S68" cm="1" vm="230">
        <f t="array" ref="S68">_FV(Table2[[#This Row],[HOMETOWNraw]],"Latitude")</f>
        <v>38.759721999999996</v>
      </c>
    </row>
    <row r="69" spans="1:19" x14ac:dyDescent="0.25">
      <c r="A69" t="str">
        <f t="shared" si="1"/>
        <v>Joseph Brandon</v>
      </c>
      <c r="B69" t="s">
        <v>1358</v>
      </c>
      <c r="C69" t="s">
        <v>2004</v>
      </c>
      <c r="D69" t="s">
        <v>1367</v>
      </c>
      <c r="E69" t="s">
        <v>13</v>
      </c>
      <c r="F69" s="3" t="s">
        <v>2005</v>
      </c>
      <c r="G69" t="s">
        <v>2031</v>
      </c>
      <c r="H69" t="s">
        <v>1360</v>
      </c>
      <c r="I69" t="str">
        <f>VLOOKUP(Table2[[#This Row],[COLLEGE]],Table5[#All],5,FALSE)</f>
        <v>Georgia State</v>
      </c>
      <c r="J69" t="s">
        <v>20</v>
      </c>
      <c r="K69" t="str">
        <f>VLOOKUP(Table2[[#This Row],[CLASS]],Table6[#All],2,FALSE)</f>
        <v>Senior</v>
      </c>
      <c r="L69" t="e" vm="231">
        <v>#VALUE!</v>
      </c>
      <c r="M69" t="s">
        <v>1983</v>
      </c>
      <c r="N69">
        <v>74</v>
      </c>
      <c r="O69" t="e" cm="1" vm="29">
        <f t="array" ref="O69">_FV(Table2[[#This Row],[HOMETOWNraw]],"Admin Division 1 (State/province/other)",TRUE)</f>
        <v>#VALUE!</v>
      </c>
      <c r="P69" t="e" cm="1" vm="3">
        <f t="array" ref="P69">_FV(Table2[[#This Row],[HOMETOWNraw]],"Country/region",TRUE)</f>
        <v>#VALUE!</v>
      </c>
      <c r="Q69" t="str" cm="1">
        <f t="array" ref="Q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Loganville, GA</v>
      </c>
      <c r="R69" cm="1" vm="232">
        <f t="array" ref="R69">_FV(Table2[[#This Row],[HOMETOWNraw]],"Longitude")</f>
        <v>-83.898055999999997</v>
      </c>
      <c r="S69" cm="1" vm="233">
        <f t="array" ref="S69">_FV(Table2[[#This Row],[HOMETOWNraw]],"Latitude")</f>
        <v>33.838889000000002</v>
      </c>
    </row>
    <row r="70" spans="1:19" x14ac:dyDescent="0.25">
      <c r="A70" t="str">
        <f t="shared" si="1"/>
        <v>Ben Brantley</v>
      </c>
      <c r="B70" t="s">
        <v>2090</v>
      </c>
      <c r="C70" t="s">
        <v>2004</v>
      </c>
      <c r="D70" t="s">
        <v>1343</v>
      </c>
      <c r="E70" t="s">
        <v>18</v>
      </c>
      <c r="F70" s="3" t="s">
        <v>2010</v>
      </c>
      <c r="G70" t="s">
        <v>2076</v>
      </c>
      <c r="H70" t="s">
        <v>1285</v>
      </c>
      <c r="I70" t="str">
        <f>VLOOKUP(Table2[[#This Row],[COLLEGE]],Table5[#All],5,FALSE)</f>
        <v>Louisiana Tech</v>
      </c>
      <c r="J70" t="s">
        <v>32</v>
      </c>
      <c r="K70" t="str">
        <f>VLOOKUP(Table2[[#This Row],[CLASS]],Table6[#All],2,FALSE)</f>
        <v>Junior</v>
      </c>
      <c r="L70" t="e" vm="234">
        <v>#VALUE!</v>
      </c>
      <c r="M70" t="s">
        <v>1985</v>
      </c>
      <c r="N70">
        <v>76</v>
      </c>
      <c r="O70" t="e" cm="1" vm="178">
        <f t="array" ref="O70">_FV(Table2[[#This Row],[HOMETOWNraw]],"Admin Division 1 (State/province/other)",TRUE)</f>
        <v>#VALUE!</v>
      </c>
      <c r="P70" t="e" cm="1" vm="3">
        <f t="array" ref="P70">_FV(Table2[[#This Row],[HOMETOWNraw]],"Country/region",TRUE)</f>
        <v>#VALUE!</v>
      </c>
      <c r="Q70" t="str" cm="1">
        <f t="array" ref="Q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Hernando, MS</v>
      </c>
      <c r="R70" cm="1" vm="235">
        <f t="array" ref="R70">_FV(Table2[[#This Row],[HOMETOWNraw]],"Longitude")</f>
        <v>-89.993611000000001</v>
      </c>
      <c r="S70" cm="1" vm="236">
        <f t="array" ref="S70">_FV(Table2[[#This Row],[HOMETOWNraw]],"Latitude")</f>
        <v>34.830832999999998</v>
      </c>
    </row>
    <row r="71" spans="1:19" x14ac:dyDescent="0.25">
      <c r="A71" t="str">
        <f t="shared" si="1"/>
        <v>Gavin Brasosky Brasosky</v>
      </c>
      <c r="B71" t="s">
        <v>468</v>
      </c>
      <c r="C71" t="s">
        <v>2004</v>
      </c>
      <c r="D71" t="s">
        <v>469</v>
      </c>
      <c r="E71" t="s">
        <v>39</v>
      </c>
      <c r="F71" s="3" t="s">
        <v>2022</v>
      </c>
      <c r="G71" t="s">
        <v>2023</v>
      </c>
      <c r="H71" t="s">
        <v>470</v>
      </c>
      <c r="I71" t="str">
        <f>VLOOKUP(Table2[[#This Row],[COLLEGE]],Table5[#All],5,FALSE)</f>
        <v>Tennessee</v>
      </c>
      <c r="J71" t="s">
        <v>44</v>
      </c>
      <c r="K71" t="str">
        <f>VLOOKUP(Table2[[#This Row],[CLASS]],Table6[#All],2,FALSE)</f>
        <v>Freshman</v>
      </c>
      <c r="L71" t="e" vm="237">
        <v>#VALUE!</v>
      </c>
      <c r="M71" t="s">
        <v>2001</v>
      </c>
      <c r="N71">
        <v>72</v>
      </c>
      <c r="O71" t="e" cm="1" vm="135">
        <f t="array" ref="O71">_FV(Table2[[#This Row],[HOMETOWNraw]],"Admin Division 1 (State/province/other)",TRUE)</f>
        <v>#VALUE!</v>
      </c>
      <c r="P71" t="e" cm="1" vm="3">
        <f t="array" ref="P71">_FV(Table2[[#This Row],[HOMETOWNraw]],"Country/region",TRUE)</f>
        <v>#VALUE!</v>
      </c>
      <c r="Q71" t="str" cm="1">
        <f t="array" ref="Q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Kalamazoo, MI</v>
      </c>
      <c r="R71" cm="1" vm="238">
        <f t="array" ref="R71">_FV(Table2[[#This Row],[HOMETOWNraw]],"Longitude")</f>
        <v>-85.585832999999994</v>
      </c>
      <c r="S71" cm="1" vm="239">
        <f t="array" ref="S71">_FV(Table2[[#This Row],[HOMETOWNraw]],"Latitude")</f>
        <v>42.29</v>
      </c>
    </row>
    <row r="72" spans="1:19" x14ac:dyDescent="0.25">
      <c r="A72" t="str">
        <f t="shared" si="1"/>
        <v>Cj Breen</v>
      </c>
      <c r="B72" t="s">
        <v>679</v>
      </c>
      <c r="C72" t="s">
        <v>2004</v>
      </c>
      <c r="D72" t="s">
        <v>768</v>
      </c>
      <c r="E72" t="s">
        <v>13</v>
      </c>
      <c r="F72" s="3" t="s">
        <v>2016</v>
      </c>
      <c r="G72" t="s">
        <v>2031</v>
      </c>
      <c r="H72" t="s">
        <v>769</v>
      </c>
      <c r="I72" t="str">
        <f>VLOOKUP(Table2[[#This Row],[COLLEGE]],Table5[#All],5,FALSE)</f>
        <v>St. Cloud State</v>
      </c>
      <c r="J72" t="s">
        <v>32</v>
      </c>
      <c r="K72" t="str">
        <f>VLOOKUP(Table2[[#This Row],[CLASS]],Table6[#All],2,FALSE)</f>
        <v>Junior</v>
      </c>
      <c r="L72" t="e" vm="240">
        <v>#VALUE!</v>
      </c>
      <c r="M72" t="s">
        <v>1981</v>
      </c>
      <c r="N72">
        <v>73</v>
      </c>
      <c r="O72" t="e" cm="1" vm="135">
        <f t="array" ref="O72">_FV(Table2[[#This Row],[HOMETOWNraw]],"Admin Division 1 (State/province/other)",TRUE)</f>
        <v>#VALUE!</v>
      </c>
      <c r="P72" t="e" cm="1" vm="3">
        <f t="array" ref="P72">_FV(Table2[[#This Row],[HOMETOWNraw]],"Country/region",TRUE)</f>
        <v>#VALUE!</v>
      </c>
      <c r="Q72" t="str" cm="1">
        <f t="array" ref="Q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Livonia, MI</v>
      </c>
      <c r="R72" cm="1" vm="241">
        <f t="array" ref="R72">_FV(Table2[[#This Row],[HOMETOWNraw]],"Longitude")</f>
        <v>-83.373610999999997</v>
      </c>
      <c r="S72" cm="1" vm="242">
        <f t="array" ref="S72">_FV(Table2[[#This Row],[HOMETOWNraw]],"Latitude")</f>
        <v>42.397221999999999</v>
      </c>
    </row>
    <row r="73" spans="1:19" x14ac:dyDescent="0.25">
      <c r="A73" t="str">
        <f t="shared" si="1"/>
        <v>Aidan Brewer</v>
      </c>
      <c r="B73" t="s">
        <v>2099</v>
      </c>
      <c r="C73" t="s">
        <v>2004</v>
      </c>
      <c r="D73" t="s">
        <v>1848</v>
      </c>
      <c r="E73" t="s">
        <v>13</v>
      </c>
      <c r="F73" s="3" t="s">
        <v>2022</v>
      </c>
      <c r="G73" t="s">
        <v>2009</v>
      </c>
      <c r="H73" t="s">
        <v>1849</v>
      </c>
      <c r="I73" t="str">
        <f>VLOOKUP(Table2[[#This Row],[COLLEGE]],Table5[#All],5,FALSE)</f>
        <v>Hillsdale College</v>
      </c>
      <c r="J73" t="s">
        <v>28</v>
      </c>
      <c r="K73" t="str">
        <f>VLOOKUP(Table2[[#This Row],[CLASS]],Table6[#All],2,FALSE)</f>
        <v>Sophomore</v>
      </c>
      <c r="L73" t="e" vm="243">
        <v>#VALUE!</v>
      </c>
      <c r="M73" t="s">
        <v>2001</v>
      </c>
      <c r="N73">
        <v>72</v>
      </c>
      <c r="O73" t="e" cm="1" vm="135">
        <f t="array" ref="O73">_FV(Table2[[#This Row],[HOMETOWNraw]],"Admin Division 1 (State/province/other)",TRUE)</f>
        <v>#VALUE!</v>
      </c>
      <c r="P73" t="e" cm="1" vm="3">
        <f t="array" ref="P73">_FV(Table2[[#This Row],[HOMETOWNraw]],"Country/region",TRUE)</f>
        <v>#VALUE!</v>
      </c>
      <c r="Q73" t="str" cm="1">
        <f t="array" ref="Q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Dexter, MI</v>
      </c>
      <c r="R73" cm="1" vm="244">
        <f t="array" ref="R73">_FV(Table2[[#This Row],[HOMETOWNraw]],"Longitude")</f>
        <v>-83.887246500000003</v>
      </c>
      <c r="S73" cm="1" vm="245">
        <f t="array" ref="S73">_FV(Table2[[#This Row],[HOMETOWNraw]],"Latitude")</f>
        <v>42.3354936</v>
      </c>
    </row>
    <row r="74" spans="1:19" x14ac:dyDescent="0.25">
      <c r="A74" t="str">
        <f t="shared" si="1"/>
        <v>Seth Brewer</v>
      </c>
      <c r="B74" t="s">
        <v>2</v>
      </c>
      <c r="C74" t="s">
        <v>2004</v>
      </c>
      <c r="D74" t="s">
        <v>17</v>
      </c>
      <c r="E74" t="s">
        <v>18</v>
      </c>
      <c r="F74" s="3" t="s">
        <v>2005</v>
      </c>
      <c r="G74" t="s">
        <v>2007</v>
      </c>
      <c r="H74" t="s">
        <v>19</v>
      </c>
      <c r="I74" t="str">
        <f>VLOOKUP(Table2[[#This Row],[COLLEGE]],Table5[#All],5,FALSE)</f>
        <v>Northern State</v>
      </c>
      <c r="J74" t="s">
        <v>20</v>
      </c>
      <c r="K74" t="str">
        <f>VLOOKUP(Table2[[#This Row],[CLASS]],Table6[#All],2,FALSE)</f>
        <v>Senior</v>
      </c>
      <c r="L74" t="e" vm="246">
        <v>#VALUE!</v>
      </c>
      <c r="M74" t="s">
        <v>1983</v>
      </c>
      <c r="N74">
        <v>74</v>
      </c>
      <c r="O74" t="e" cm="1" vm="247">
        <f t="array" ref="O74">_FV(Table2[[#This Row],[HOMETOWNraw]],"Admin Division 1 (State/province/other)",TRUE)</f>
        <v>#VALUE!</v>
      </c>
      <c r="P74" t="e" cm="1" vm="3">
        <f t="array" ref="P74">_FV(Table2[[#This Row],[HOMETOWNraw]],"Country/region",TRUE)</f>
        <v>#VALUE!</v>
      </c>
      <c r="Q74" t="str" cm="1">
        <f t="array" ref="Q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Rapid City, SD</v>
      </c>
      <c r="R74" cm="1" vm="248">
        <f t="array" ref="R74">_FV(Table2[[#This Row],[HOMETOWNraw]],"Longitude")</f>
        <v>-103.224442</v>
      </c>
      <c r="S74" cm="1" vm="249">
        <f t="array" ref="S74">_FV(Table2[[#This Row],[HOMETOWNraw]],"Latitude")</f>
        <v>44.083053399999997</v>
      </c>
    </row>
    <row r="75" spans="1:19" x14ac:dyDescent="0.25">
      <c r="A75" t="str">
        <f t="shared" si="1"/>
        <v>Steven Brooks</v>
      </c>
      <c r="B75" t="s">
        <v>1777</v>
      </c>
      <c r="C75" t="s">
        <v>2004</v>
      </c>
      <c r="D75" t="s">
        <v>1694</v>
      </c>
      <c r="E75" t="s">
        <v>13</v>
      </c>
      <c r="F75" s="3" t="s">
        <v>2033</v>
      </c>
      <c r="G75" t="s">
        <v>2021</v>
      </c>
      <c r="H75" t="s">
        <v>225</v>
      </c>
      <c r="I75" t="str">
        <f>VLOOKUP(Table2[[#This Row],[COLLEGE]],Table5[#All],5,FALSE)</f>
        <v>Cal Poly</v>
      </c>
      <c r="J75" t="s">
        <v>44</v>
      </c>
      <c r="K75" t="str">
        <f>VLOOKUP(Table2[[#This Row],[CLASS]],Table6[#All],2,FALSE)</f>
        <v>Freshman</v>
      </c>
      <c r="L75" t="e" vm="215">
        <v>#VALUE!</v>
      </c>
      <c r="M75" t="s">
        <v>1987</v>
      </c>
      <c r="N75">
        <v>78</v>
      </c>
      <c r="O75" t="e" cm="1" vm="36">
        <f t="array" ref="O75">_FV(Table2[[#This Row],[HOMETOWNraw]],"Admin Division 1 (State/province/other)",TRUE)</f>
        <v>#VALUE!</v>
      </c>
      <c r="P75" t="e" cm="1" vm="3">
        <f t="array" ref="P75">_FV(Table2[[#This Row],[HOMETOWNraw]],"Country/region",TRUE)</f>
        <v>#VALUE!</v>
      </c>
      <c r="Q75" t="str" cm="1">
        <f t="array" ref="Q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 Grove, CA</v>
      </c>
      <c r="R75" cm="1" vm="216">
        <f t="array" ref="R75">_FV(Table2[[#This Row],[HOMETOWNraw]],"Longitude")</f>
        <v>-121.381944</v>
      </c>
      <c r="S75" cm="1" vm="217">
        <f t="array" ref="S75">_FV(Table2[[#This Row],[HOMETOWNraw]],"Latitude")</f>
        <v>38.438333</v>
      </c>
    </row>
    <row r="76" spans="1:19" x14ac:dyDescent="0.25">
      <c r="A76" t="str">
        <f t="shared" si="1"/>
        <v>Peter Brookshaw</v>
      </c>
      <c r="B76" t="s">
        <v>213</v>
      </c>
      <c r="C76" t="s">
        <v>2059</v>
      </c>
      <c r="D76" t="s">
        <v>280</v>
      </c>
      <c r="E76" t="s">
        <v>18</v>
      </c>
      <c r="F76" s="3" t="s">
        <v>2022</v>
      </c>
      <c r="G76" t="s">
        <v>2023</v>
      </c>
      <c r="H76" t="s">
        <v>139</v>
      </c>
      <c r="I76" t="str">
        <f>VLOOKUP(Table2[[#This Row],[COLLEGE]],Table5[#All],5,FALSE)</f>
        <v>North Dakota State</v>
      </c>
      <c r="J76" t="s">
        <v>32</v>
      </c>
      <c r="K76" t="str">
        <f>VLOOKUP(Table2[[#This Row],[CLASS]],Table6[#All],2,FALSE)</f>
        <v>Junior</v>
      </c>
      <c r="L76" t="e" vm="250">
        <v>#VALUE!</v>
      </c>
      <c r="M76" t="s">
        <v>2001</v>
      </c>
      <c r="N76">
        <v>72</v>
      </c>
      <c r="O76" t="e" cm="1" vm="86">
        <f t="array" ref="O76">_FV(Table2[[#This Row],[HOMETOWNraw]],"Admin Division 1 (State/province/other)",TRUE)</f>
        <v>#VALUE!</v>
      </c>
      <c r="P76" t="e" cm="1" vm="3">
        <f t="array" ref="P76">_FV(Table2[[#This Row],[HOMETOWNraw]],"Country/region",TRUE)</f>
        <v>#VALUE!</v>
      </c>
      <c r="Q76" t="str" cm="1">
        <f t="array" ref="Q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Prescott, AZ</v>
      </c>
      <c r="R76" cm="1" vm="251">
        <f t="array" ref="R76">_FV(Table2[[#This Row],[HOMETOWNraw]],"Longitude")</f>
        <v>-112.46870800000001</v>
      </c>
      <c r="S76" cm="1" vm="252">
        <f t="array" ref="S76">_FV(Table2[[#This Row],[HOMETOWNraw]],"Latitude")</f>
        <v>34.541851999999999</v>
      </c>
    </row>
    <row r="77" spans="1:19" x14ac:dyDescent="0.25">
      <c r="A77" t="str">
        <f t="shared" si="1"/>
        <v>Garrett Broussard</v>
      </c>
      <c r="B77" t="s">
        <v>2099</v>
      </c>
      <c r="C77" t="s">
        <v>2004</v>
      </c>
      <c r="D77" t="s">
        <v>1851</v>
      </c>
      <c r="E77" t="s">
        <v>13</v>
      </c>
      <c r="F77" s="3" t="s">
        <v>2005</v>
      </c>
      <c r="G77" t="s">
        <v>2018</v>
      </c>
      <c r="H77" t="s">
        <v>740</v>
      </c>
      <c r="I77" t="str">
        <f>VLOOKUP(Table2[[#This Row],[COLLEGE]],Table5[#All],5,FALSE)</f>
        <v>Utah Valley</v>
      </c>
      <c r="J77" t="s">
        <v>28</v>
      </c>
      <c r="K77" t="str">
        <f>VLOOKUP(Table2[[#This Row],[CLASS]],Table6[#All],2,FALSE)</f>
        <v>Sophomore</v>
      </c>
      <c r="L77" t="e" vm="253">
        <v>#VALUE!</v>
      </c>
      <c r="M77" t="s">
        <v>1983</v>
      </c>
      <c r="N77">
        <v>74</v>
      </c>
      <c r="O77" t="e" cm="1" vm="36">
        <f t="array" ref="O77">_FV(Table2[[#This Row],[HOMETOWNraw]],"Admin Division 1 (State/province/other)",TRUE)</f>
        <v>#VALUE!</v>
      </c>
      <c r="P77" t="e" cm="1" vm="3">
        <f t="array" ref="P77">_FV(Table2[[#This Row],[HOMETOWNraw]],"Country/region",TRUE)</f>
        <v>#VALUE!</v>
      </c>
      <c r="Q77" t="str" cm="1">
        <f t="array" ref="Q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Juan Capistrano, CA</v>
      </c>
      <c r="R77" cm="1" vm="254">
        <f t="array" ref="R77">_FV(Table2[[#This Row],[HOMETOWNraw]],"Longitude")</f>
        <v>-117.66166699999999</v>
      </c>
      <c r="S77" cm="1" vm="255">
        <f t="array" ref="S77">_FV(Table2[[#This Row],[HOMETOWNraw]],"Latitude")</f>
        <v>33.499443999999997</v>
      </c>
    </row>
    <row r="78" spans="1:19" x14ac:dyDescent="0.25">
      <c r="A78" t="str">
        <f t="shared" si="1"/>
        <v>Antonio Brown</v>
      </c>
      <c r="B78" t="s">
        <v>576</v>
      </c>
      <c r="C78" t="s">
        <v>2004</v>
      </c>
      <c r="D78" t="s">
        <v>635</v>
      </c>
      <c r="E78" t="s">
        <v>35</v>
      </c>
      <c r="F78" s="3" t="s">
        <v>2008</v>
      </c>
      <c r="G78" t="s">
        <v>2017</v>
      </c>
      <c r="H78" t="s">
        <v>636</v>
      </c>
      <c r="I78" t="str">
        <f>VLOOKUP(Table2[[#This Row],[COLLEGE]],Table5[#All],5,FALSE)</f>
        <v>Mercer</v>
      </c>
      <c r="J78" t="s">
        <v>28</v>
      </c>
      <c r="K78" t="str">
        <f>VLOOKUP(Table2[[#This Row],[CLASS]],Table6[#All],2,FALSE)</f>
        <v>Sophomore</v>
      </c>
      <c r="L78" t="e" vm="256">
        <v>#VALUE!</v>
      </c>
      <c r="M78" t="s">
        <v>1998</v>
      </c>
      <c r="N78">
        <v>69</v>
      </c>
      <c r="O78" t="e" cm="1" vm="93">
        <f t="array" ref="O78">_FV(Table2[[#This Row],[HOMETOWNraw]],"Admin Division 1 (State/province/other)",TRUE)</f>
        <v>#VALUE!</v>
      </c>
      <c r="P78" t="e" cm="1" vm="3">
        <f t="array" ref="P78">_FV(Table2[[#This Row],[HOMETOWNraw]],"Country/region",TRUE)</f>
        <v>#VALUE!</v>
      </c>
      <c r="Q78" t="str" cm="1">
        <f t="array" ref="Q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Vernon Hills, IL</v>
      </c>
      <c r="R78" cm="1" vm="257">
        <f t="array" ref="R78">_FV(Table2[[#This Row],[HOMETOWNraw]],"Longitude")</f>
        <v>-87.969166999999999</v>
      </c>
      <c r="S78" cm="1" vm="258">
        <f t="array" ref="S78">_FV(Table2[[#This Row],[HOMETOWNraw]],"Latitude")</f>
        <v>42.231110999999999</v>
      </c>
    </row>
    <row r="79" spans="1:19" x14ac:dyDescent="0.25">
      <c r="A79" t="str">
        <f t="shared" si="1"/>
        <v>Jack Brown</v>
      </c>
      <c r="B79" t="s">
        <v>213</v>
      </c>
      <c r="C79" t="s">
        <v>2042</v>
      </c>
      <c r="D79" t="s">
        <v>230</v>
      </c>
      <c r="E79" t="s">
        <v>13</v>
      </c>
      <c r="F79" s="3" t="s">
        <v>2026</v>
      </c>
      <c r="G79" t="s">
        <v>2023</v>
      </c>
      <c r="H79" t="s">
        <v>231</v>
      </c>
      <c r="I79" t="str">
        <f>VLOOKUP(Table2[[#This Row],[COLLEGE]],Table5[#All],5,FALSE)</f>
        <v>Minnesota State-Mankato</v>
      </c>
      <c r="J79" t="s">
        <v>55</v>
      </c>
      <c r="K79" t="str">
        <f>VLOOKUP(Table2[[#This Row],[CLASS]],Table6[#All],2,FALSE)</f>
        <v>R-Junior</v>
      </c>
      <c r="L79" t="e" vm="259">
        <v>#VALUE!</v>
      </c>
      <c r="M79" t="s">
        <v>2000</v>
      </c>
      <c r="N79">
        <v>71</v>
      </c>
      <c r="O79" t="e" cm="1" vm="25">
        <f t="array" ref="O79">_FV(Table2[[#This Row],[HOMETOWNraw]],"Admin Division 1 (State/province/other)",TRUE)</f>
        <v>#VALUE!</v>
      </c>
      <c r="P79" t="e" cm="1" vm="3">
        <f t="array" ref="P79">_FV(Table2[[#This Row],[HOMETOWNraw]],"Country/region",TRUE)</f>
        <v>#VALUE!</v>
      </c>
      <c r="Q79" t="str" cm="1">
        <f t="array" ref="Q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Eau Claire, WI</v>
      </c>
      <c r="R79" cm="1" vm="260">
        <f t="array" ref="R79">_FV(Table2[[#This Row],[HOMETOWNraw]],"Longitude")</f>
        <v>-91.499424000000005</v>
      </c>
      <c r="S79" cm="1" vm="261">
        <f t="array" ref="S79">_FV(Table2[[#This Row],[HOMETOWNraw]],"Latitude")</f>
        <v>44.812564999999999</v>
      </c>
    </row>
    <row r="80" spans="1:19" x14ac:dyDescent="0.25">
      <c r="A80" t="str">
        <f t="shared" si="1"/>
        <v>Michael Brown</v>
      </c>
      <c r="B80" t="s">
        <v>1217</v>
      </c>
      <c r="C80" t="s">
        <v>2004</v>
      </c>
      <c r="D80" t="s">
        <v>1260</v>
      </c>
      <c r="E80" t="s">
        <v>39</v>
      </c>
      <c r="F80" s="3" t="s">
        <v>2014</v>
      </c>
      <c r="G80" t="s">
        <v>2015</v>
      </c>
      <c r="H80" t="s">
        <v>880</v>
      </c>
      <c r="I80" t="str">
        <f>VLOOKUP(Table2[[#This Row],[COLLEGE]],Table5[#All],5,FALSE)</f>
        <v>Washignton</v>
      </c>
      <c r="J80" t="s">
        <v>28</v>
      </c>
      <c r="K80" t="str">
        <f>VLOOKUP(Table2[[#This Row],[CLASS]],Table6[#All],2,FALSE)</f>
        <v>Sophomore</v>
      </c>
      <c r="L80" t="e" vm="262">
        <v>#VALUE!</v>
      </c>
      <c r="M80" t="s">
        <v>1986</v>
      </c>
      <c r="N80">
        <v>77</v>
      </c>
      <c r="O80" t="e" cm="1" vm="36">
        <f t="array" ref="O80">_FV(Table2[[#This Row],[HOMETOWNraw]],"Admin Division 1 (State/province/other)",TRUE)</f>
        <v>#VALUE!</v>
      </c>
      <c r="P80" t="e" cm="1" vm="3">
        <f t="array" ref="P80">_FV(Table2[[#This Row],[HOMETOWNraw]],"Country/region",TRUE)</f>
        <v>#VALUE!</v>
      </c>
      <c r="Q80" t="str" cm="1">
        <f t="array" ref="Q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Vacaville, CA</v>
      </c>
      <c r="R80" cm="1" vm="263">
        <f t="array" ref="R80">_FV(Table2[[#This Row],[HOMETOWNraw]],"Longitude")</f>
        <v>-121.97277800000001</v>
      </c>
      <c r="S80" cm="1" vm="264">
        <f t="array" ref="S80">_FV(Table2[[#This Row],[HOMETOWNraw]],"Latitude")</f>
        <v>38.353889000000002</v>
      </c>
    </row>
    <row r="81" spans="1:19" x14ac:dyDescent="0.25">
      <c r="A81" t="str">
        <f t="shared" si="1"/>
        <v>Austin Brush</v>
      </c>
      <c r="B81" t="s">
        <v>679</v>
      </c>
      <c r="C81" t="s">
        <v>2004</v>
      </c>
      <c r="D81" t="s">
        <v>687</v>
      </c>
      <c r="E81" t="s">
        <v>18</v>
      </c>
      <c r="F81" s="3" t="s">
        <v>2005</v>
      </c>
      <c r="G81" t="s">
        <v>2009</v>
      </c>
      <c r="H81" t="s">
        <v>688</v>
      </c>
      <c r="I81" t="str">
        <f>VLOOKUP(Table2[[#This Row],[COLLEGE]],Table5[#All],5,FALSE)</f>
        <v>Dayton</v>
      </c>
      <c r="J81" t="s">
        <v>28</v>
      </c>
      <c r="K81" t="str">
        <f>VLOOKUP(Table2[[#This Row],[CLASS]],Table6[#All],2,FALSE)</f>
        <v>Sophomore</v>
      </c>
      <c r="L81" t="e" vm="265">
        <v>#VALUE!</v>
      </c>
      <c r="M81" t="s">
        <v>1983</v>
      </c>
      <c r="N81">
        <v>74</v>
      </c>
      <c r="O81" t="e" cm="1" vm="165">
        <f t="array" ref="O81">_FV(Table2[[#This Row],[HOMETOWNraw]],"Admin Division 1 (State/province/other)",TRUE)</f>
        <v>#VALUE!</v>
      </c>
      <c r="P81" t="e" cm="1" vm="3">
        <f t="array" ref="P81">_FV(Table2[[#This Row],[HOMETOWNraw]],"Country/region",TRUE)</f>
        <v>#VALUE!</v>
      </c>
      <c r="Q81" t="str" cm="1">
        <f t="array" ref="Q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Webster Groves, MO</v>
      </c>
      <c r="R81" cm="1" vm="266">
        <f t="array" ref="R81">_FV(Table2[[#This Row],[HOMETOWNraw]],"Longitude")</f>
        <v>-90.354444000000001</v>
      </c>
      <c r="S81" cm="1" vm="267">
        <f t="array" ref="S81">_FV(Table2[[#This Row],[HOMETOWNraw]],"Latitude")</f>
        <v>38.587778</v>
      </c>
    </row>
    <row r="82" spans="1:19" x14ac:dyDescent="0.25">
      <c r="A82" t="str">
        <f t="shared" si="1"/>
        <v>Drew Buhr</v>
      </c>
      <c r="B82" t="s">
        <v>1165</v>
      </c>
      <c r="C82" t="s">
        <v>2004</v>
      </c>
      <c r="D82" t="s">
        <v>1095</v>
      </c>
      <c r="E82" t="s">
        <v>18</v>
      </c>
      <c r="F82" s="3" t="s">
        <v>2016</v>
      </c>
      <c r="G82" t="s">
        <v>2023</v>
      </c>
      <c r="H82" t="s">
        <v>1096</v>
      </c>
      <c r="I82" t="str">
        <f>VLOOKUP(Table2[[#This Row],[COLLEGE]],Table5[#All],5,FALSE)</f>
        <v>Bellarmine</v>
      </c>
      <c r="J82" t="s">
        <v>15</v>
      </c>
      <c r="K82" t="str">
        <f>VLOOKUP(Table2[[#This Row],[CLASS]],Table6[#All],2,FALSE)</f>
        <v>R-Sophomore</v>
      </c>
      <c r="L82" t="e" vm="268">
        <v>#VALUE!</v>
      </c>
      <c r="M82" t="s">
        <v>1981</v>
      </c>
      <c r="N82">
        <v>73</v>
      </c>
      <c r="O82" t="e" cm="1" vm="269">
        <f t="array" ref="O82">_FV(Table2[[#This Row],[HOMETOWNraw]],"Admin Division 1 (State/province/other)",TRUE)</f>
        <v>#VALUE!</v>
      </c>
      <c r="P82" t="e" cm="1" vm="3">
        <f t="array" ref="P82">_FV(Table2[[#This Row],[HOMETOWNraw]],"Country/region",TRUE)</f>
        <v>#VALUE!</v>
      </c>
      <c r="Q82" t="str" cm="1">
        <f t="array" ref="Q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Austin, IN</v>
      </c>
      <c r="R82" cm="1" vm="270">
        <f t="array" ref="R82">_FV(Table2[[#This Row],[HOMETOWNraw]],"Longitude")</f>
        <v>-85.804582999999994</v>
      </c>
      <c r="S82" cm="1" vm="271">
        <f t="array" ref="S82">_FV(Table2[[#This Row],[HOMETOWNraw]],"Latitude")</f>
        <v>38.742361000000002</v>
      </c>
    </row>
    <row r="83" spans="1:19" x14ac:dyDescent="0.25">
      <c r="A83" t="str">
        <f t="shared" si="1"/>
        <v>O’Neill Burgos</v>
      </c>
      <c r="B83" t="s">
        <v>1358</v>
      </c>
      <c r="C83" t="s">
        <v>2004</v>
      </c>
      <c r="D83" t="s">
        <v>1414</v>
      </c>
      <c r="E83" t="s">
        <v>13</v>
      </c>
      <c r="F83" s="3" t="s">
        <v>2022</v>
      </c>
      <c r="G83" t="s">
        <v>2018</v>
      </c>
      <c r="H83" t="s">
        <v>995</v>
      </c>
      <c r="I83" t="str">
        <f>VLOOKUP(Table2[[#This Row],[COLLEGE]],Table5[#All],5,FALSE)</f>
        <v>Southern</v>
      </c>
      <c r="J83" t="s">
        <v>32</v>
      </c>
      <c r="K83" t="str">
        <f>VLOOKUP(Table2[[#This Row],[CLASS]],Table6[#All],2,FALSE)</f>
        <v>Junior</v>
      </c>
      <c r="L83" t="e" vm="272">
        <v>#VALUE!</v>
      </c>
      <c r="M83" t="s">
        <v>2001</v>
      </c>
      <c r="N83">
        <v>72</v>
      </c>
      <c r="O83" t="e" cm="1" vm="273">
        <f t="array" ref="O83">_FV(Table2[[#This Row],[HOMETOWNraw]],"Admin Division 1 (State/province/other)",TRUE)</f>
        <v>#VALUE!</v>
      </c>
      <c r="P83" t="e" cm="1" vm="274">
        <f t="array" ref="P83">_FV(Table2[[#This Row],[HOMETOWNraw]],"Country/region",TRUE)</f>
        <v>#VALUE!</v>
      </c>
      <c r="Q83" t="str" cm="1">
        <f t="array" ref="Q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Juncos, PRI</v>
      </c>
      <c r="R83" cm="1" vm="275">
        <f t="array" ref="R83">_FV(Table2[[#This Row],[HOMETOWNraw]],"Longitude")</f>
        <v>-65.921751999999998</v>
      </c>
      <c r="S83" cm="1" vm="276">
        <f t="array" ref="S83">_FV(Table2[[#This Row],[HOMETOWNraw]],"Latitude")</f>
        <v>18.226617000000001</v>
      </c>
    </row>
    <row r="84" spans="1:19" x14ac:dyDescent="0.25">
      <c r="A84" t="str">
        <f t="shared" si="1"/>
        <v>Noah Burke</v>
      </c>
      <c r="B84" t="s">
        <v>387</v>
      </c>
      <c r="C84" t="s">
        <v>2058</v>
      </c>
      <c r="D84" t="s">
        <v>457</v>
      </c>
      <c r="E84" t="s">
        <v>18</v>
      </c>
      <c r="F84" s="3" t="s">
        <v>2022</v>
      </c>
      <c r="G84" t="s">
        <v>2017</v>
      </c>
      <c r="H84" t="s">
        <v>318</v>
      </c>
      <c r="I84" t="str">
        <f>VLOOKUP(Table2[[#This Row],[COLLEGE]],Table5[#All],5,FALSE)</f>
        <v>Pennsylvania State</v>
      </c>
      <c r="J84" t="s">
        <v>44</v>
      </c>
      <c r="K84" t="str">
        <f>VLOOKUP(Table2[[#This Row],[CLASS]],Table6[#All],2,FALSE)</f>
        <v>Freshman</v>
      </c>
      <c r="L84" t="e" vm="277">
        <v>#VALUE!</v>
      </c>
      <c r="M84" t="s">
        <v>2001</v>
      </c>
      <c r="N84">
        <v>72</v>
      </c>
      <c r="O84" t="e" cm="1" vm="161">
        <f t="array" ref="O84">_FV(Table2[[#This Row],[HOMETOWNraw]],"Admin Division 1 (State/province/other)",TRUE)</f>
        <v>#VALUE!</v>
      </c>
      <c r="P84" t="e" cm="1" vm="3">
        <f t="array" ref="P84">_FV(Table2[[#This Row],[HOMETOWNraw]],"Country/region",TRUE)</f>
        <v>#VALUE!</v>
      </c>
      <c r="Q84" t="str" cm="1">
        <f t="array" ref="Q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North Strabane Township, PA</v>
      </c>
      <c r="R84" cm="1" vm="278">
        <f t="array" ref="R84">_FV(Table2[[#This Row],[HOMETOWNraw]],"Longitude")</f>
        <v>-80.199680999999998</v>
      </c>
      <c r="S84" cm="1" vm="279">
        <f t="array" ref="S84">_FV(Table2[[#This Row],[HOMETOWNraw]],"Latitude")</f>
        <v>40.250464999999998</v>
      </c>
    </row>
    <row r="85" spans="1:19" x14ac:dyDescent="0.25">
      <c r="A85" t="str">
        <f t="shared" si="1"/>
        <v>Alec Burnett</v>
      </c>
      <c r="B85" t="s">
        <v>2099</v>
      </c>
      <c r="C85" t="s">
        <v>2004</v>
      </c>
      <c r="D85" t="s">
        <v>1784</v>
      </c>
      <c r="E85" t="s">
        <v>13</v>
      </c>
      <c r="F85" s="3" t="s">
        <v>2005</v>
      </c>
      <c r="G85" t="s">
        <v>2021</v>
      </c>
      <c r="H85" t="s">
        <v>338</v>
      </c>
      <c r="I85" t="str">
        <f>VLOOKUP(Table2[[#This Row],[COLLEGE]],Table5[#All],5,FALSE)</f>
        <v>Indianapolis</v>
      </c>
      <c r="J85" t="s">
        <v>15</v>
      </c>
      <c r="K85" t="str">
        <f>VLOOKUP(Table2[[#This Row],[CLASS]],Table6[#All],2,FALSE)</f>
        <v>R-Sophomore</v>
      </c>
      <c r="L85" t="e" vm="280">
        <v>#VALUE!</v>
      </c>
      <c r="M85" t="s">
        <v>1983</v>
      </c>
      <c r="N85">
        <v>74</v>
      </c>
      <c r="O85" t="e" cm="1" vm="97">
        <f t="array" ref="O85">_FV(Table2[[#This Row],[HOMETOWNraw]],"Admin Division 1 (State/province/other)",TRUE)</f>
        <v>#VALUE!</v>
      </c>
      <c r="P85" t="e" cm="1" vm="3">
        <f t="array" ref="P85">_FV(Table2[[#This Row],[HOMETOWNraw]],"Country/region",TRUE)</f>
        <v>#VALUE!</v>
      </c>
      <c r="Q85" t="str" cm="1">
        <f t="array" ref="Q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Columbus, OH</v>
      </c>
      <c r="R85" cm="1" vm="281">
        <f t="array" ref="R85">_FV(Table2[[#This Row],[HOMETOWNraw]],"Longitude")</f>
        <v>-82.983333000000002</v>
      </c>
      <c r="S85" cm="1" vm="282">
        <f t="array" ref="S85">_FV(Table2[[#This Row],[HOMETOWNraw]],"Latitude")</f>
        <v>39.983333000000002</v>
      </c>
    </row>
    <row r="86" spans="1:19" x14ac:dyDescent="0.25">
      <c r="A86" t="str">
        <f t="shared" si="1"/>
        <v>Mason Burns</v>
      </c>
      <c r="B86" t="s">
        <v>122</v>
      </c>
      <c r="C86" t="s">
        <v>2004</v>
      </c>
      <c r="D86" t="s">
        <v>123</v>
      </c>
      <c r="E86" t="s">
        <v>13</v>
      </c>
      <c r="F86" s="3" t="s">
        <v>2012</v>
      </c>
      <c r="G86" t="s">
        <v>2018</v>
      </c>
      <c r="H86" t="s">
        <v>124</v>
      </c>
      <c r="I86" t="str">
        <f>VLOOKUP(Table2[[#This Row],[COLLEGE]],Table5[#All],5,FALSE)</f>
        <v>Illinois State</v>
      </c>
      <c r="J86" t="s">
        <v>28</v>
      </c>
      <c r="K86" t="str">
        <f>VLOOKUP(Table2[[#This Row],[CLASS]],Table6[#All],2,FALSE)</f>
        <v>Sophomore</v>
      </c>
      <c r="L86" t="e" vm="283">
        <v>#VALUE!</v>
      </c>
      <c r="M86" t="s">
        <v>1984</v>
      </c>
      <c r="N86">
        <v>75</v>
      </c>
      <c r="O86" t="e" cm="1" vm="93">
        <f t="array" ref="O86">_FV(Table2[[#This Row],[HOMETOWNraw]],"Admin Division 1 (State/province/other)",TRUE)</f>
        <v>#VALUE!</v>
      </c>
      <c r="P86" t="e" cm="1" vm="3">
        <f t="array" ref="P86">_FV(Table2[[#This Row],[HOMETOWNraw]],"Country/region",TRUE)</f>
        <v>#VALUE!</v>
      </c>
      <c r="Q86" t="str" cm="1">
        <f t="array" ref="Q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Bloomington, IL</v>
      </c>
      <c r="R86" cm="1" vm="284">
        <f t="array" ref="R86">_FV(Table2[[#This Row],[HOMETOWNraw]],"Longitude")</f>
        <v>-88.993611000000001</v>
      </c>
      <c r="S86" cm="1" vm="285">
        <f t="array" ref="S86">_FV(Table2[[#This Row],[HOMETOWNraw]],"Latitude")</f>
        <v>40.484166999999999</v>
      </c>
    </row>
    <row r="87" spans="1:19" x14ac:dyDescent="0.25">
      <c r="A87" t="str">
        <f t="shared" si="1"/>
        <v>Addie Burrow</v>
      </c>
      <c r="B87" t="s">
        <v>2099</v>
      </c>
      <c r="C87" t="s">
        <v>2004</v>
      </c>
      <c r="D87" t="s">
        <v>1872</v>
      </c>
      <c r="E87" t="s">
        <v>18</v>
      </c>
      <c r="F87" s="3" t="s">
        <v>2016</v>
      </c>
      <c r="G87" t="s">
        <v>2009</v>
      </c>
      <c r="H87" t="s">
        <v>522</v>
      </c>
      <c r="I87" t="str">
        <f>VLOOKUP(Table2[[#This Row],[COLLEGE]],Table5[#All],5,FALSE)</f>
        <v>Virginia</v>
      </c>
      <c r="J87" t="s">
        <v>28</v>
      </c>
      <c r="K87" t="str">
        <f>VLOOKUP(Table2[[#This Row],[CLASS]],Table6[#All],2,FALSE)</f>
        <v>Sophomore</v>
      </c>
      <c r="L87" t="e" vm="286">
        <v>#VALUE!</v>
      </c>
      <c r="M87" t="s">
        <v>1981</v>
      </c>
      <c r="N87">
        <v>73</v>
      </c>
      <c r="O87" t="e" cm="1" vm="40">
        <f t="array" ref="O87">_FV(Table2[[#This Row],[HOMETOWNraw]],"Admin Division 1 (State/province/other)",TRUE)</f>
        <v>#VALUE!</v>
      </c>
      <c r="P87" t="e" cm="1" vm="3">
        <f t="array" ref="P87">_FV(Table2[[#This Row],[HOMETOWNraw]],"Country/region",TRUE)</f>
        <v>#VALUE!</v>
      </c>
      <c r="Q87" t="str" cm="1">
        <f t="array" ref="Q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Spotsylvania, VA</v>
      </c>
      <c r="R87" t="e" cm="1" vm="41">
        <f t="array" ref="R87">_FV(Table2[[#This Row],[HOMETOWNraw]],"Longitude")</f>
        <v>#VALUE!</v>
      </c>
      <c r="S87" t="e" cm="1" vm="42">
        <f t="array" ref="S87">_FV(Table2[[#This Row],[HOMETOWNraw]],"Latitude")</f>
        <v>#VALUE!</v>
      </c>
    </row>
    <row r="88" spans="1:19" x14ac:dyDescent="0.25">
      <c r="A88" t="str">
        <f t="shared" si="1"/>
        <v>Logan Bursick-Harrington</v>
      </c>
      <c r="B88" t="s">
        <v>468</v>
      </c>
      <c r="C88" t="s">
        <v>2004</v>
      </c>
      <c r="D88" t="s">
        <v>472</v>
      </c>
      <c r="E88" t="s">
        <v>13</v>
      </c>
      <c r="F88" s="3" t="s">
        <v>2010</v>
      </c>
      <c r="G88" t="s">
        <v>2009</v>
      </c>
      <c r="H88" t="s">
        <v>473</v>
      </c>
      <c r="I88" t="str">
        <f>VLOOKUP(Table2[[#This Row],[COLLEGE]],Table5[#All],5,FALSE)</f>
        <v>Davenport</v>
      </c>
      <c r="J88" t="s">
        <v>51</v>
      </c>
      <c r="K88" t="str">
        <f>VLOOKUP(Table2[[#This Row],[CLASS]],Table6[#All],2,FALSE)</f>
        <v>R-Freshman</v>
      </c>
      <c r="L88" t="e" vm="287">
        <v>#VALUE!</v>
      </c>
      <c r="M88" t="s">
        <v>1985</v>
      </c>
      <c r="N88">
        <v>76</v>
      </c>
      <c r="O88" t="e" cm="1" vm="135">
        <f t="array" ref="O88">_FV(Table2[[#This Row],[HOMETOWNraw]],"Admin Division 1 (State/province/other)",TRUE)</f>
        <v>#VALUE!</v>
      </c>
      <c r="P88" t="e" cm="1" vm="3">
        <f t="array" ref="P88">_FV(Table2[[#This Row],[HOMETOWNraw]],"Country/region",TRUE)</f>
        <v>#VALUE!</v>
      </c>
      <c r="Q88" t="str" cm="1">
        <f t="array" ref="Q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South Lyon, MI</v>
      </c>
      <c r="R88" cm="1" vm="288">
        <f t="array" ref="R88">_FV(Table2[[#This Row],[HOMETOWNraw]],"Longitude")</f>
        <v>-83.651667000000003</v>
      </c>
      <c r="S88" cm="1" vm="289">
        <f t="array" ref="S88">_FV(Table2[[#This Row],[HOMETOWNraw]],"Latitude")</f>
        <v>42.460555999999997</v>
      </c>
    </row>
    <row r="89" spans="1:19" x14ac:dyDescent="0.25">
      <c r="A89" t="str">
        <f t="shared" si="1"/>
        <v>Will Busch</v>
      </c>
      <c r="B89" t="s">
        <v>1777</v>
      </c>
      <c r="C89" t="s">
        <v>2004</v>
      </c>
      <c r="D89" t="s">
        <v>1733</v>
      </c>
      <c r="E89" t="s">
        <v>13</v>
      </c>
      <c r="F89" s="3" t="s">
        <v>2022</v>
      </c>
      <c r="G89" t="s">
        <v>2021</v>
      </c>
      <c r="H89" t="s">
        <v>1734</v>
      </c>
      <c r="I89" t="str">
        <f>VLOOKUP(Table2[[#This Row],[COLLEGE]],Table5[#All],5,FALSE)</f>
        <v>North Dakota State</v>
      </c>
      <c r="J89" t="s">
        <v>28</v>
      </c>
      <c r="K89" t="str">
        <f>VLOOKUP(Table2[[#This Row],[CLASS]],Table6[#All],2,FALSE)</f>
        <v>Sophomore</v>
      </c>
      <c r="L89" t="e" vm="290">
        <v>#VALUE!</v>
      </c>
      <c r="M89" t="s">
        <v>2001</v>
      </c>
      <c r="N89">
        <v>72</v>
      </c>
      <c r="O89" t="e" cm="1" vm="57">
        <f t="array" ref="O89">_FV(Table2[[#This Row],[HOMETOWNraw]],"Admin Division 1 (State/province/other)",TRUE)</f>
        <v>#VALUE!</v>
      </c>
      <c r="P89" t="e" cm="1" vm="3">
        <f t="array" ref="P89">_FV(Table2[[#This Row],[HOMETOWNraw]],"Country/region",TRUE)</f>
        <v>#VALUE!</v>
      </c>
      <c r="Q89" t="str" cm="1">
        <f t="array" ref="Q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 Prague, MN</v>
      </c>
      <c r="R89" cm="1" vm="291">
        <f t="array" ref="R89">_FV(Table2[[#This Row],[HOMETOWNraw]],"Longitude")</f>
        <v>-93.576110999999997</v>
      </c>
      <c r="S89" cm="1" vm="292">
        <f t="array" ref="S89">_FV(Table2[[#This Row],[HOMETOWNraw]],"Latitude")</f>
        <v>44.543332999999997</v>
      </c>
    </row>
    <row r="90" spans="1:19" x14ac:dyDescent="0.25">
      <c r="A90" t="str">
        <f t="shared" si="1"/>
        <v>Wyatt Bush</v>
      </c>
      <c r="B90" t="s">
        <v>2099</v>
      </c>
      <c r="C90" t="s">
        <v>2004</v>
      </c>
      <c r="D90" t="s">
        <v>1853</v>
      </c>
      <c r="E90" t="s">
        <v>13</v>
      </c>
      <c r="F90" s="3" t="s">
        <v>2016</v>
      </c>
      <c r="G90" t="s">
        <v>2017</v>
      </c>
      <c r="H90" t="s">
        <v>1249</v>
      </c>
      <c r="I90" t="str">
        <f>VLOOKUP(Table2[[#This Row],[COLLEGE]],Table5[#All],5,FALSE)</f>
        <v>California Irvine</v>
      </c>
      <c r="J90" t="s">
        <v>44</v>
      </c>
      <c r="K90" t="str">
        <f>VLOOKUP(Table2[[#This Row],[CLASS]],Table6[#All],2,FALSE)</f>
        <v>Freshman</v>
      </c>
      <c r="L90" t="e" vm="293">
        <v>#VALUE!</v>
      </c>
      <c r="M90" t="s">
        <v>1981</v>
      </c>
      <c r="N90">
        <v>73</v>
      </c>
      <c r="O90" t="e" cm="1" vm="36">
        <f t="array" ref="O90">_FV(Table2[[#This Row],[HOMETOWNraw]],"Admin Division 1 (State/province/other)",TRUE)</f>
        <v>#VALUE!</v>
      </c>
      <c r="P90" t="e" cm="1" vm="3">
        <f t="array" ref="P90">_FV(Table2[[#This Row],[HOMETOWNraw]],"Country/region",TRUE)</f>
        <v>#VALUE!</v>
      </c>
      <c r="Q90" t="str" cm="1">
        <f t="array" ref="Q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Menifee, CA</v>
      </c>
      <c r="R90" cm="1" vm="294">
        <f t="array" ref="R90">_FV(Table2[[#This Row],[HOMETOWNraw]],"Longitude")</f>
        <v>-117.185</v>
      </c>
      <c r="S90" cm="1" vm="295">
        <f t="array" ref="S90">_FV(Table2[[#This Row],[HOMETOWNraw]],"Latitude")</f>
        <v>33.690832999999998</v>
      </c>
    </row>
    <row r="91" spans="1:19" x14ac:dyDescent="0.25">
      <c r="A91" t="str">
        <f t="shared" si="1"/>
        <v>Kanan Butler</v>
      </c>
      <c r="B91" t="s">
        <v>897</v>
      </c>
      <c r="C91" t="s">
        <v>2004</v>
      </c>
      <c r="D91" t="s">
        <v>908</v>
      </c>
      <c r="E91" t="s">
        <v>13</v>
      </c>
      <c r="F91" s="3" t="s">
        <v>2016</v>
      </c>
      <c r="G91" t="s">
        <v>2021</v>
      </c>
      <c r="H91" t="s">
        <v>909</v>
      </c>
      <c r="I91" t="str">
        <f>VLOOKUP(Table2[[#This Row],[COLLEGE]],Table5[#All],5,FALSE)</f>
        <v>Lenoir-Rhyne</v>
      </c>
      <c r="J91" t="s">
        <v>20</v>
      </c>
      <c r="K91" t="str">
        <f>VLOOKUP(Table2[[#This Row],[CLASS]],Table6[#All],2,FALSE)</f>
        <v>Senior</v>
      </c>
      <c r="L91" t="e" vm="296">
        <v>#VALUE!</v>
      </c>
      <c r="M91" t="s">
        <v>1981</v>
      </c>
      <c r="N91">
        <v>73</v>
      </c>
      <c r="O91" t="e" cm="1" vm="297">
        <f t="array" ref="O91">_FV(Table2[[#This Row],[HOMETOWNraw]],"Admin Division 1 (State/province/other)",TRUE)</f>
        <v>#VALUE!</v>
      </c>
      <c r="P91" t="e" cm="1" vm="3">
        <f t="array" ref="P91">_FV(Table2[[#This Row],[HOMETOWNraw]],"Country/region",TRUE)</f>
        <v>#VALUE!</v>
      </c>
      <c r="Q91" t="str" cm="1">
        <f t="array" ref="Q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Cary, NC</v>
      </c>
      <c r="R91" cm="1" vm="298">
        <f t="array" ref="R91">_FV(Table2[[#This Row],[HOMETOWNraw]],"Longitude")</f>
        <v>-78.800278000000006</v>
      </c>
      <c r="S91" cm="1" vm="299">
        <f t="array" ref="S91">_FV(Table2[[#This Row],[HOMETOWNraw]],"Latitude")</f>
        <v>35.778888999999999</v>
      </c>
    </row>
    <row r="92" spans="1:19" x14ac:dyDescent="0.25">
      <c r="A92" t="str">
        <f t="shared" si="1"/>
        <v>Jake Buxton</v>
      </c>
      <c r="B92" t="s">
        <v>1441</v>
      </c>
      <c r="C92" t="s">
        <v>2004</v>
      </c>
      <c r="D92" t="s">
        <v>1445</v>
      </c>
      <c r="E92" t="s">
        <v>13</v>
      </c>
      <c r="F92" s="3" t="s">
        <v>2005</v>
      </c>
      <c r="G92" t="s">
        <v>2009</v>
      </c>
      <c r="H92" t="s">
        <v>225</v>
      </c>
      <c r="I92" t="str">
        <f>VLOOKUP(Table2[[#This Row],[COLLEGE]],Table5[#All],5,FALSE)</f>
        <v>Cal Poly</v>
      </c>
      <c r="J92" t="s">
        <v>28</v>
      </c>
      <c r="K92" t="str">
        <f>VLOOKUP(Table2[[#This Row],[CLASS]],Table6[#All],2,FALSE)</f>
        <v>Sophomore</v>
      </c>
      <c r="L92" t="e" vm="300">
        <v>#VALUE!</v>
      </c>
      <c r="M92" t="s">
        <v>1983</v>
      </c>
      <c r="N92">
        <v>74</v>
      </c>
      <c r="O92" t="e" cm="1" vm="36">
        <f t="array" ref="O92">_FV(Table2[[#This Row],[HOMETOWNraw]],"Admin Division 1 (State/province/other)",TRUE)</f>
        <v>#VALUE!</v>
      </c>
      <c r="P92" t="e" cm="1" vm="3">
        <f t="array" ref="P92">_FV(Table2[[#This Row],[HOMETOWNraw]],"Country/region",TRUE)</f>
        <v>#VALUE!</v>
      </c>
      <c r="Q92" t="str" cm="1">
        <f t="array" ref="Q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Mill Valley, CA</v>
      </c>
      <c r="R92" cm="1" vm="301">
        <f t="array" ref="R92">_FV(Table2[[#This Row],[HOMETOWNraw]],"Longitude")</f>
        <v>-122.54754800000001</v>
      </c>
      <c r="S92" cm="1" vm="302">
        <f t="array" ref="S92">_FV(Table2[[#This Row],[HOMETOWNraw]],"Latitude")</f>
        <v>37.906672999999998</v>
      </c>
    </row>
    <row r="93" spans="1:19" x14ac:dyDescent="0.25">
      <c r="A93" t="str">
        <f t="shared" si="1"/>
        <v>Carson Byers</v>
      </c>
      <c r="B93" t="s">
        <v>468</v>
      </c>
      <c r="C93" t="s">
        <v>2004</v>
      </c>
      <c r="D93" t="s">
        <v>475</v>
      </c>
      <c r="E93" t="s">
        <v>39</v>
      </c>
      <c r="F93" s="3" t="s">
        <v>2008</v>
      </c>
      <c r="G93" t="s">
        <v>2031</v>
      </c>
      <c r="H93" t="s">
        <v>476</v>
      </c>
      <c r="I93" t="str">
        <f>VLOOKUP(Table2[[#This Row],[COLLEGE]],Table5[#All],5,FALSE)</f>
        <v>Miami Ohio</v>
      </c>
      <c r="J93" t="s">
        <v>199</v>
      </c>
      <c r="K93" t="str">
        <f>VLOOKUP(Table2[[#This Row],[CLASS]],Table6[#All],2,FALSE)</f>
        <v>HS Senior</v>
      </c>
      <c r="L93" t="e" vm="303">
        <v>#VALUE!</v>
      </c>
      <c r="M93" t="s">
        <v>1998</v>
      </c>
      <c r="N93">
        <v>69</v>
      </c>
      <c r="O93" t="e" cm="1" vm="135">
        <f t="array" ref="O93">_FV(Table2[[#This Row],[HOMETOWNraw]],"Admin Division 1 (State/province/other)",TRUE)</f>
        <v>#VALUE!</v>
      </c>
      <c r="P93" t="e" cm="1" vm="3">
        <f t="array" ref="P93">_FV(Table2[[#This Row],[HOMETOWNraw]],"Country/region",TRUE)</f>
        <v>#VALUE!</v>
      </c>
      <c r="Q93" t="str" cm="1">
        <f t="array" ref="Q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Mattawan, MI</v>
      </c>
      <c r="R93" cm="1" vm="304">
        <f t="array" ref="R93">_FV(Table2[[#This Row],[HOMETOWNraw]],"Longitude")</f>
        <v>-85.786688400000003</v>
      </c>
      <c r="S93" cm="1" vm="305">
        <f t="array" ref="S93">_FV(Table2[[#This Row],[HOMETOWNraw]],"Latitude")</f>
        <v>42.209026899999998</v>
      </c>
    </row>
    <row r="94" spans="1:19" x14ac:dyDescent="0.25">
      <c r="A94" t="str">
        <f t="shared" si="1"/>
        <v>Aidan Byrne</v>
      </c>
      <c r="B94" t="s">
        <v>1777</v>
      </c>
      <c r="C94" t="s">
        <v>2004</v>
      </c>
      <c r="D94" t="s">
        <v>1745</v>
      </c>
      <c r="E94" t="s">
        <v>13</v>
      </c>
      <c r="F94" s="3" t="s">
        <v>2016</v>
      </c>
      <c r="G94" t="s">
        <v>2023</v>
      </c>
      <c r="H94" t="s">
        <v>231</v>
      </c>
      <c r="I94" t="str">
        <f>VLOOKUP(Table2[[#This Row],[COLLEGE]],Table5[#All],5,FALSE)</f>
        <v>Minnesota State-Mankato</v>
      </c>
      <c r="J94" t="s">
        <v>51</v>
      </c>
      <c r="K94" t="str">
        <f>VLOOKUP(Table2[[#This Row],[CLASS]],Table6[#All],2,FALSE)</f>
        <v>R-Freshman</v>
      </c>
      <c r="L94" t="e" vm="306">
        <v>#VALUE!</v>
      </c>
      <c r="M94" t="s">
        <v>1981</v>
      </c>
      <c r="N94">
        <v>73</v>
      </c>
      <c r="O94" t="e" cm="1" vm="57">
        <f t="array" ref="O94">_FV(Table2[[#This Row],[HOMETOWNraw]],"Admin Division 1 (State/province/other)",TRUE)</f>
        <v>#VALUE!</v>
      </c>
      <c r="P94" t="e" cm="1" vm="3">
        <f t="array" ref="P94">_FV(Table2[[#This Row],[HOMETOWNraw]],"Country/region",TRUE)</f>
        <v>#VALUE!</v>
      </c>
      <c r="Q94" t="str" cm="1">
        <f t="array" ref="Q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Eagan, MN</v>
      </c>
      <c r="R94" cm="1" vm="132">
        <f t="array" ref="R94">_FV(Table2[[#This Row],[HOMETOWNraw]],"Longitude")</f>
        <v>-93.166944000000001</v>
      </c>
      <c r="S94" cm="1" vm="307">
        <f t="array" ref="S94">_FV(Table2[[#This Row],[HOMETOWNraw]],"Latitude")</f>
        <v>44.817777999999997</v>
      </c>
    </row>
    <row r="95" spans="1:19" x14ac:dyDescent="0.25">
      <c r="A95" t="str">
        <f t="shared" si="1"/>
        <v>Alex Calarco</v>
      </c>
      <c r="B95" t="s">
        <v>468</v>
      </c>
      <c r="C95" t="s">
        <v>2004</v>
      </c>
      <c r="D95" t="s">
        <v>527</v>
      </c>
      <c r="E95" t="s">
        <v>35</v>
      </c>
      <c r="F95" s="3" t="s">
        <v>2010</v>
      </c>
      <c r="G95" t="s">
        <v>2048</v>
      </c>
      <c r="H95" t="s">
        <v>528</v>
      </c>
      <c r="I95" t="str">
        <f>VLOOKUP(Table2[[#This Row],[COLLEGE]],Table5[#All],5,FALSE)</f>
        <v>Northwestern</v>
      </c>
      <c r="J95" t="s">
        <v>44</v>
      </c>
      <c r="K95" t="str">
        <f>VLOOKUP(Table2[[#This Row],[CLASS]],Table6[#All],2,FALSE)</f>
        <v>Freshman</v>
      </c>
      <c r="L95" t="e" vm="308">
        <v>#VALUE!</v>
      </c>
      <c r="M95" t="s">
        <v>1985</v>
      </c>
      <c r="N95">
        <v>76</v>
      </c>
      <c r="O95" t="e" cm="1" vm="93">
        <f t="array" ref="O95">_FV(Table2[[#This Row],[HOMETOWNraw]],"Admin Division 1 (State/province/other)",TRUE)</f>
        <v>#VALUE!</v>
      </c>
      <c r="P95" t="e" cm="1" vm="3">
        <f t="array" ref="P95">_FV(Table2[[#This Row],[HOMETOWNraw]],"Country/region",TRUE)</f>
        <v>#VALUE!</v>
      </c>
      <c r="Q95" t="str" cm="1">
        <f t="array" ref="Q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Wilmette, IL</v>
      </c>
      <c r="R95" cm="1" vm="309">
        <f t="array" ref="R95">_FV(Table2[[#This Row],[HOMETOWNraw]],"Longitude")</f>
        <v>-87.723611000000005</v>
      </c>
      <c r="S95" cm="1" vm="310">
        <f t="array" ref="S95">_FV(Table2[[#This Row],[HOMETOWNraw]],"Latitude")</f>
        <v>42.077221999999999</v>
      </c>
    </row>
    <row r="96" spans="1:19" x14ac:dyDescent="0.25">
      <c r="A96" t="str">
        <f t="shared" si="1"/>
        <v>Naighel Calderon</v>
      </c>
      <c r="B96" t="s">
        <v>1530</v>
      </c>
      <c r="C96" t="s">
        <v>2004</v>
      </c>
      <c r="D96" t="s">
        <v>1603</v>
      </c>
      <c r="E96" t="s">
        <v>13</v>
      </c>
      <c r="F96" s="3" t="s">
        <v>2060</v>
      </c>
      <c r="G96" t="s">
        <v>2029</v>
      </c>
      <c r="H96" t="s">
        <v>217</v>
      </c>
      <c r="I96" t="str">
        <f>VLOOKUP(Table2[[#This Row],[COLLEGE]],Table5[#All],5,FALSE)</f>
        <v>Hawai'i</v>
      </c>
      <c r="J96" t="s">
        <v>28</v>
      </c>
      <c r="K96" t="str">
        <f>VLOOKUP(Table2[[#This Row],[CLASS]],Table6[#All],2,FALSE)</f>
        <v>Sophomore</v>
      </c>
      <c r="L96" t="e" vm="311">
        <v>#VALUE!</v>
      </c>
      <c r="M96" t="s">
        <v>1997</v>
      </c>
      <c r="N96">
        <v>68</v>
      </c>
      <c r="O96" t="e" cm="1" vm="61">
        <f t="array" ref="O96">_FV(Table2[[#This Row],[HOMETOWNraw]],"Admin Division 1 (State/province/other)",TRUE)</f>
        <v>#VALUE!</v>
      </c>
      <c r="P96" t="e" cm="1" vm="3">
        <f t="array" ref="P96">_FV(Table2[[#This Row],[HOMETOWNraw]],"Country/region",TRUE)</f>
        <v>#VALUE!</v>
      </c>
      <c r="Q96" t="str" cm="1">
        <f t="array" ref="Q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Lanai City, HI</v>
      </c>
      <c r="R96" cm="1" vm="312">
        <f t="array" ref="R96">_FV(Table2[[#This Row],[HOMETOWNraw]],"Longitude")</f>
        <v>-156.921944</v>
      </c>
      <c r="S96" cm="1" vm="313">
        <f t="array" ref="S96">_FV(Table2[[#This Row],[HOMETOWNraw]],"Latitude")</f>
        <v>20.827500000000001</v>
      </c>
    </row>
    <row r="97" spans="1:19" x14ac:dyDescent="0.25">
      <c r="A97" t="str">
        <f t="shared" si="1"/>
        <v>Chase Call</v>
      </c>
      <c r="B97" t="s">
        <v>2099</v>
      </c>
      <c r="C97" t="s">
        <v>2004</v>
      </c>
      <c r="D97" t="s">
        <v>1835</v>
      </c>
      <c r="E97" t="s">
        <v>13</v>
      </c>
      <c r="F97" s="3" t="s">
        <v>2005</v>
      </c>
      <c r="G97" t="s">
        <v>2031</v>
      </c>
      <c r="H97" t="s">
        <v>1249</v>
      </c>
      <c r="I97" t="str">
        <f>VLOOKUP(Table2[[#This Row],[COLLEGE]],Table5[#All],5,FALSE)</f>
        <v>California Irvine</v>
      </c>
      <c r="J97" t="s">
        <v>44</v>
      </c>
      <c r="K97" t="str">
        <f>VLOOKUP(Table2[[#This Row],[CLASS]],Table6[#All],2,FALSE)</f>
        <v>Freshman</v>
      </c>
      <c r="L97" t="e" vm="314">
        <v>#VALUE!</v>
      </c>
      <c r="M97" t="s">
        <v>1983</v>
      </c>
      <c r="N97">
        <v>74</v>
      </c>
      <c r="O97" t="e" cm="1" vm="36">
        <f t="array" ref="O97">_FV(Table2[[#This Row],[HOMETOWNraw]],"Admin Division 1 (State/province/other)",TRUE)</f>
        <v>#VALUE!</v>
      </c>
      <c r="P97" t="e" cm="1" vm="3">
        <f t="array" ref="P97">_FV(Table2[[#This Row],[HOMETOWNraw]],"Country/region",TRUE)</f>
        <v>#VALUE!</v>
      </c>
      <c r="Q97" t="str" cm="1">
        <f t="array" ref="Q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Porter Ranch, CA</v>
      </c>
      <c r="R97" cm="1" vm="315">
        <f t="array" ref="R97">_FV(Table2[[#This Row],[HOMETOWNraw]],"Longitude")</f>
        <v>-118.571389</v>
      </c>
      <c r="S97" cm="1" vm="316">
        <f t="array" ref="S97">_FV(Table2[[#This Row],[HOMETOWNraw]],"Latitude")</f>
        <v>34.281388999999997</v>
      </c>
    </row>
    <row r="98" spans="1:19" x14ac:dyDescent="0.25">
      <c r="A98" t="str">
        <f t="shared" si="1"/>
        <v>Joey Cammarata</v>
      </c>
      <c r="B98" t="s">
        <v>1217</v>
      </c>
      <c r="C98" t="s">
        <v>2004</v>
      </c>
      <c r="D98" t="s">
        <v>1220</v>
      </c>
      <c r="E98" t="s">
        <v>13</v>
      </c>
      <c r="F98" s="3" t="s">
        <v>2016</v>
      </c>
      <c r="G98" t="s">
        <v>2079</v>
      </c>
      <c r="H98" t="s">
        <v>848</v>
      </c>
      <c r="I98" t="str">
        <f>VLOOKUP(Table2[[#This Row],[COLLEGE]],Table5[#All],5,FALSE)</f>
        <v>San Jose State</v>
      </c>
      <c r="J98" t="s">
        <v>15</v>
      </c>
      <c r="K98" t="str">
        <f>VLOOKUP(Table2[[#This Row],[CLASS]],Table6[#All],2,FALSE)</f>
        <v>R-Sophomore</v>
      </c>
      <c r="L98" t="e" vm="317">
        <v>#VALUE!</v>
      </c>
      <c r="M98" t="s">
        <v>1981</v>
      </c>
      <c r="N98">
        <v>73</v>
      </c>
      <c r="O98" t="e" cm="1" vm="86">
        <f t="array" ref="O98">_FV(Table2[[#This Row],[HOMETOWNraw]],"Admin Division 1 (State/province/other)",TRUE)</f>
        <v>#VALUE!</v>
      </c>
      <c r="P98" t="e" cm="1" vm="3">
        <f t="array" ref="P98">_FV(Table2[[#This Row],[HOMETOWNraw]],"Country/region",TRUE)</f>
        <v>#VALUE!</v>
      </c>
      <c r="Q98" t="str" cm="1">
        <f t="array" ref="Q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Scottsdale, AZ</v>
      </c>
      <c r="R98" cm="1" vm="318">
        <f t="array" ref="R98">_FV(Table2[[#This Row],[HOMETOWNraw]],"Longitude")</f>
        <v>-111.933333</v>
      </c>
      <c r="S98" cm="1" vm="319">
        <f t="array" ref="S98">_FV(Table2[[#This Row],[HOMETOWNraw]],"Latitude")</f>
        <v>33.5</v>
      </c>
    </row>
    <row r="99" spans="1:19" x14ac:dyDescent="0.25">
      <c r="A99" t="str">
        <f t="shared" si="1"/>
        <v>AJ Campbell</v>
      </c>
      <c r="B99" t="s">
        <v>1217</v>
      </c>
      <c r="C99" t="s">
        <v>2004</v>
      </c>
      <c r="D99" t="s">
        <v>1222</v>
      </c>
      <c r="E99" t="s">
        <v>13</v>
      </c>
      <c r="F99" s="3" t="s">
        <v>2005</v>
      </c>
      <c r="G99" t="s">
        <v>2018</v>
      </c>
      <c r="H99" t="s">
        <v>1223</v>
      </c>
      <c r="I99" t="str">
        <f>VLOOKUP(Table2[[#This Row],[COLLEGE]],Table5[#All],5,FALSE)</f>
        <v>Frostburg State</v>
      </c>
      <c r="J99" t="s">
        <v>51</v>
      </c>
      <c r="K99" t="str">
        <f>VLOOKUP(Table2[[#This Row],[CLASS]],Table6[#All],2,FALSE)</f>
        <v>R-Freshman</v>
      </c>
      <c r="L99" t="e" vm="320">
        <v>#VALUE!</v>
      </c>
      <c r="M99" t="s">
        <v>1983</v>
      </c>
      <c r="N99">
        <v>74</v>
      </c>
      <c r="O99" t="e" cm="1" vm="321">
        <f t="array" ref="O99">_FV(Table2[[#This Row],[HOMETOWNraw]],"Admin Division 1 (State/province/other)",TRUE)</f>
        <v>#VALUE!</v>
      </c>
      <c r="P99" t="e" cm="1" vm="3">
        <f t="array" ref="P99">_FV(Table2[[#This Row],[HOMETOWNraw]],"Country/region",TRUE)</f>
        <v>#VALUE!</v>
      </c>
      <c r="Q99" t="str" cm="1">
        <f t="array" ref="Q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Absecon, NJ</v>
      </c>
      <c r="R99" cm="1" vm="322">
        <f t="array" ref="R99">_FV(Table2[[#This Row],[HOMETOWNraw]],"Longitude")</f>
        <v>-74.493025000000003</v>
      </c>
      <c r="S99" cm="1" vm="323">
        <f t="array" ref="S99">_FV(Table2[[#This Row],[HOMETOWNraw]],"Latitude")</f>
        <v>39.423563000000001</v>
      </c>
    </row>
    <row r="100" spans="1:19" x14ac:dyDescent="0.25">
      <c r="A100" t="str">
        <f t="shared" si="1"/>
        <v>Kenny Campbell</v>
      </c>
      <c r="B100" t="s">
        <v>313</v>
      </c>
      <c r="C100" t="s">
        <v>2004</v>
      </c>
      <c r="D100" t="s">
        <v>314</v>
      </c>
      <c r="E100" t="s">
        <v>13</v>
      </c>
      <c r="F100" s="3" t="s">
        <v>2005</v>
      </c>
      <c r="G100" t="s">
        <v>2018</v>
      </c>
      <c r="H100" t="s">
        <v>315</v>
      </c>
      <c r="I100" t="str">
        <f>VLOOKUP(Table2[[#This Row],[COLLEGE]],Table5[#All],5,FALSE)</f>
        <v>Connecticut</v>
      </c>
      <c r="J100" t="s">
        <v>20</v>
      </c>
      <c r="K100" t="str">
        <f>VLOOKUP(Table2[[#This Row],[CLASS]],Table6[#All],2,FALSE)</f>
        <v>Senior</v>
      </c>
      <c r="L100" t="e" vm="324">
        <v>#VALUE!</v>
      </c>
      <c r="M100" t="s">
        <v>1983</v>
      </c>
      <c r="N100">
        <v>74</v>
      </c>
      <c r="O100" t="e" cm="1" vm="321">
        <f t="array" ref="O100">_FV(Table2[[#This Row],[HOMETOWNraw]],"Admin Division 1 (State/province/other)",TRUE)</f>
        <v>#VALUE!</v>
      </c>
      <c r="P100" t="e" cm="1" vm="3">
        <f t="array" ref="P100">_FV(Table2[[#This Row],[HOMETOWNraw]],"Country/region",TRUE)</f>
        <v>#VALUE!</v>
      </c>
      <c r="Q100" t="str" cm="1">
        <f t="array" ref="Q1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Brick, NJ</v>
      </c>
      <c r="R100" cm="1" vm="325">
        <f t="array" ref="R100">_FV(Table2[[#This Row],[HOMETOWNraw]],"Longitude")</f>
        <v>-74.153109000000001</v>
      </c>
      <c r="S100" cm="1" vm="326">
        <f t="array" ref="S100">_FV(Table2[[#This Row],[HOMETOWNraw]],"Latitude")</f>
        <v>40.074835</v>
      </c>
    </row>
    <row r="101" spans="1:19" x14ac:dyDescent="0.25">
      <c r="A101" t="str">
        <f t="shared" si="1"/>
        <v>Kristian Campbell</v>
      </c>
      <c r="B101" t="s">
        <v>122</v>
      </c>
      <c r="C101" t="s">
        <v>2004</v>
      </c>
      <c r="D101" t="s">
        <v>187</v>
      </c>
      <c r="E101" t="s">
        <v>13</v>
      </c>
      <c r="F101" s="3" t="s">
        <v>2012</v>
      </c>
      <c r="G101" t="s">
        <v>2018</v>
      </c>
      <c r="H101" t="s">
        <v>188</v>
      </c>
      <c r="I101" t="str">
        <f>VLOOKUP(Table2[[#This Row],[COLLEGE]],Table5[#All],5,FALSE)</f>
        <v>Georgia Tech</v>
      </c>
      <c r="J101" t="s">
        <v>44</v>
      </c>
      <c r="K101" t="str">
        <f>VLOOKUP(Table2[[#This Row],[CLASS]],Table6[#All],2,FALSE)</f>
        <v>Freshman</v>
      </c>
      <c r="L101" t="e" vm="327">
        <v>#VALUE!</v>
      </c>
      <c r="M101" t="s">
        <v>1984</v>
      </c>
      <c r="N101">
        <v>75</v>
      </c>
      <c r="O101" t="e" cm="1" vm="29">
        <f t="array" ref="O101">_FV(Table2[[#This Row],[HOMETOWNraw]],"Admin Division 1 (State/province/other)",TRUE)</f>
        <v>#VALUE!</v>
      </c>
      <c r="P101" t="e" cm="1" vm="3">
        <f t="array" ref="P101">_FV(Table2[[#This Row],[HOMETOWNraw]],"Country/region",TRUE)</f>
        <v>#VALUE!</v>
      </c>
      <c r="Q101" t="str" cm="1">
        <f t="array" ref="Q1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Kennesaw, GA</v>
      </c>
      <c r="R101" cm="1" vm="328">
        <f t="array" ref="R101">_FV(Table2[[#This Row],[HOMETOWNraw]],"Longitude")</f>
        <v>-84.615278000000004</v>
      </c>
      <c r="S101" cm="1" vm="329">
        <f t="array" ref="S101">_FV(Table2[[#This Row],[HOMETOWNraw]],"Latitude")</f>
        <v>34.023333000000001</v>
      </c>
    </row>
    <row r="102" spans="1:19" x14ac:dyDescent="0.25">
      <c r="A102" t="str">
        <f t="shared" si="1"/>
        <v>Giovanni Canales</v>
      </c>
      <c r="B102" t="s">
        <v>387</v>
      </c>
      <c r="C102" t="s">
        <v>2058</v>
      </c>
      <c r="D102" t="s">
        <v>391</v>
      </c>
      <c r="E102" t="s">
        <v>13</v>
      </c>
      <c r="F102" s="3" t="s">
        <v>2022</v>
      </c>
      <c r="G102" t="s">
        <v>2018</v>
      </c>
      <c r="H102" t="s">
        <v>392</v>
      </c>
      <c r="I102" t="str">
        <f>VLOOKUP(Table2[[#This Row],[COLLEGE]],Table5[#All],5,FALSE)</f>
        <v>Coppin State</v>
      </c>
      <c r="J102" t="s">
        <v>15</v>
      </c>
      <c r="K102" t="str">
        <f>VLOOKUP(Table2[[#This Row],[CLASS]],Table6[#All],2,FALSE)</f>
        <v>R-Sophomore</v>
      </c>
      <c r="L102" t="e" vm="330">
        <v>#VALUE!</v>
      </c>
      <c r="M102" t="s">
        <v>2001</v>
      </c>
      <c r="N102">
        <v>72</v>
      </c>
      <c r="O102" t="e" cm="1" vm="331">
        <f t="array" ref="O102">_FV(Table2[[#This Row],[HOMETOWNraw]],"Admin Division 1 (State/province/other)",TRUE)</f>
        <v>#VALUE!</v>
      </c>
      <c r="P102" t="e" cm="1" vm="3">
        <f t="array" ref="P102">_FV(Table2[[#This Row],[HOMETOWNraw]],"Country/region",TRUE)</f>
        <v>#VALUE!</v>
      </c>
      <c r="Q102" t="str" cm="1">
        <f t="array" ref="Q1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Cranston, RI</v>
      </c>
      <c r="R102" cm="1" vm="332">
        <f t="array" ref="R102">_FV(Table2[[#This Row],[HOMETOWNraw]],"Longitude")</f>
        <v>-71.435807999999994</v>
      </c>
      <c r="S102" cm="1" vm="333">
        <f t="array" ref="S102">_FV(Table2[[#This Row],[HOMETOWNraw]],"Latitude")</f>
        <v>41.778962999999997</v>
      </c>
    </row>
    <row r="103" spans="1:19" x14ac:dyDescent="0.25">
      <c r="A103" t="str">
        <f t="shared" si="1"/>
        <v>James Canar</v>
      </c>
      <c r="B103" t="s">
        <v>1</v>
      </c>
      <c r="C103" t="s">
        <v>2004</v>
      </c>
      <c r="D103" t="s">
        <v>1946</v>
      </c>
      <c r="E103" t="s">
        <v>13</v>
      </c>
      <c r="F103" s="3" t="s">
        <v>2026</v>
      </c>
      <c r="G103" t="s">
        <v>2017</v>
      </c>
      <c r="H103" t="s">
        <v>1947</v>
      </c>
      <c r="I103" t="str">
        <f>VLOOKUP(Table2[[#This Row],[COLLEGE]],Table5[#All],5,FALSE)</f>
        <v>McPherson College</v>
      </c>
      <c r="J103" t="s">
        <v>32</v>
      </c>
      <c r="K103" t="str">
        <f>VLOOKUP(Table2[[#This Row],[CLASS]],Table6[#All],2,FALSE)</f>
        <v>Junior</v>
      </c>
      <c r="L103" t="e" vm="334">
        <v>#VALUE!</v>
      </c>
      <c r="M103" t="s">
        <v>2000</v>
      </c>
      <c r="N103">
        <v>71</v>
      </c>
      <c r="O103" t="e" cm="1" vm="111">
        <f t="array" ref="O103">_FV(Table2[[#This Row],[HOMETOWNraw]],"Admin Division 1 (State/province/other)",TRUE)</f>
        <v>#VALUE!</v>
      </c>
      <c r="P103" t="e" cm="1" vm="3">
        <f t="array" ref="P103">_FV(Table2[[#This Row],[HOMETOWNraw]],"Country/region",TRUE)</f>
        <v>#VALUE!</v>
      </c>
      <c r="Q103" t="str" cm="1">
        <f t="array" ref="Q1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Longmont, CO</v>
      </c>
      <c r="R103" cm="1" vm="335">
        <f t="array" ref="R103">_FV(Table2[[#This Row],[HOMETOWNraw]],"Longitude")</f>
        <v>-105.109167</v>
      </c>
      <c r="S103" cm="1" vm="336">
        <f t="array" ref="S103">_FV(Table2[[#This Row],[HOMETOWNraw]],"Latitude")</f>
        <v>40.171666999999999</v>
      </c>
    </row>
    <row r="104" spans="1:19" x14ac:dyDescent="0.25">
      <c r="A104" t="str">
        <f t="shared" si="1"/>
        <v>Carl Cano</v>
      </c>
      <c r="B104" t="s">
        <v>387</v>
      </c>
      <c r="C104" t="s">
        <v>2049</v>
      </c>
      <c r="D104" t="s">
        <v>394</v>
      </c>
      <c r="E104" t="s">
        <v>13</v>
      </c>
      <c r="F104" s="3" t="s">
        <v>2022</v>
      </c>
      <c r="G104" t="s">
        <v>2029</v>
      </c>
      <c r="H104" t="s">
        <v>253</v>
      </c>
      <c r="I104" t="str">
        <f>VLOOKUP(Table2[[#This Row],[COLLEGE]],Table5[#All],5,FALSE)</f>
        <v>St. Thomas</v>
      </c>
      <c r="J104" t="s">
        <v>44</v>
      </c>
      <c r="K104" t="str">
        <f>VLOOKUP(Table2[[#This Row],[CLASS]],Table6[#All],2,FALSE)</f>
        <v>Freshman</v>
      </c>
      <c r="L104" t="e" vm="337">
        <v>#VALUE!</v>
      </c>
      <c r="M104" t="s">
        <v>2001</v>
      </c>
      <c r="N104">
        <v>72</v>
      </c>
      <c r="O104" t="e" cm="1" vm="25">
        <f t="array" ref="O104">_FV(Table2[[#This Row],[HOMETOWNraw]],"Admin Division 1 (State/province/other)",TRUE)</f>
        <v>#VALUE!</v>
      </c>
      <c r="P104" t="e" cm="1" vm="3">
        <f t="array" ref="P104">_FV(Table2[[#This Row],[HOMETOWNraw]],"Country/region",TRUE)</f>
        <v>#VALUE!</v>
      </c>
      <c r="Q104" t="str" cm="1">
        <f t="array" ref="Q1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Howard, WI</v>
      </c>
      <c r="R104" cm="1" vm="338">
        <f t="array" ref="R104">_FV(Table2[[#This Row],[HOMETOWNraw]],"Longitude")</f>
        <v>-88.081943999999993</v>
      </c>
      <c r="S104" cm="1" vm="339">
        <f t="array" ref="S104">_FV(Table2[[#This Row],[HOMETOWNraw]],"Latitude")</f>
        <v>44.563056000000003</v>
      </c>
    </row>
    <row r="105" spans="1:19" x14ac:dyDescent="0.25">
      <c r="A105" t="str">
        <f t="shared" si="1"/>
        <v>Nainoa Cardinez</v>
      </c>
      <c r="B105" t="s">
        <v>387</v>
      </c>
      <c r="C105" t="s">
        <v>2058</v>
      </c>
      <c r="D105" t="s">
        <v>428</v>
      </c>
      <c r="E105" t="s">
        <v>13</v>
      </c>
      <c r="F105" s="3" t="s">
        <v>2005</v>
      </c>
      <c r="G105" t="s">
        <v>2018</v>
      </c>
      <c r="H105" t="s">
        <v>217</v>
      </c>
      <c r="I105" t="str">
        <f>VLOOKUP(Table2[[#This Row],[COLLEGE]],Table5[#All],5,FALSE)</f>
        <v>Hawai'i</v>
      </c>
      <c r="J105" t="s">
        <v>28</v>
      </c>
      <c r="K105" t="str">
        <f>VLOOKUP(Table2[[#This Row],[CLASS]],Table6[#All],2,FALSE)</f>
        <v>Sophomore</v>
      </c>
      <c r="L105" t="e" vm="340">
        <v>#VALUE!</v>
      </c>
      <c r="M105" t="s">
        <v>1983</v>
      </c>
      <c r="N105">
        <v>74</v>
      </c>
      <c r="O105" t="e" cm="1" vm="61">
        <f t="array" ref="O105">_FV(Table2[[#This Row],[HOMETOWNraw]],"Admin Division 1 (State/province/other)",TRUE)</f>
        <v>#VALUE!</v>
      </c>
      <c r="P105" t="e" cm="1" vm="3">
        <f t="array" ref="P105">_FV(Table2[[#This Row],[HOMETOWNraw]],"Country/region",TRUE)</f>
        <v>#VALUE!</v>
      </c>
      <c r="Q105" t="str" cm="1">
        <f t="array" ref="Q1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Kapaa, HI</v>
      </c>
      <c r="R105" cm="1" vm="341">
        <f t="array" ref="R105">_FV(Table2[[#This Row],[HOMETOWNraw]],"Longitude")</f>
        <v>-159.33777799999999</v>
      </c>
      <c r="S105" cm="1" vm="342">
        <f t="array" ref="S105">_FV(Table2[[#This Row],[HOMETOWNraw]],"Latitude")</f>
        <v>22.088332999999999</v>
      </c>
    </row>
    <row r="106" spans="1:19" x14ac:dyDescent="0.25">
      <c r="A106" t="str">
        <f t="shared" si="1"/>
        <v>Kaiden Cardoso</v>
      </c>
      <c r="B106" t="s">
        <v>2</v>
      </c>
      <c r="C106" t="s">
        <v>2004</v>
      </c>
      <c r="D106" t="s">
        <v>89</v>
      </c>
      <c r="E106" t="s">
        <v>18</v>
      </c>
      <c r="F106" s="3" t="s">
        <v>2005</v>
      </c>
      <c r="G106" t="s">
        <v>2006</v>
      </c>
      <c r="H106" t="s">
        <v>90</v>
      </c>
      <c r="I106" t="str">
        <f>VLOOKUP(Table2[[#This Row],[COLLEGE]],Table5[#All],5,FALSE)</f>
        <v>Minot State</v>
      </c>
      <c r="J106" t="s">
        <v>55</v>
      </c>
      <c r="K106" t="str">
        <f>VLOOKUP(Table2[[#This Row],[CLASS]],Table6[#All],2,FALSE)</f>
        <v>R-Junior</v>
      </c>
      <c r="L106" t="e" vm="343">
        <v>#VALUE!</v>
      </c>
      <c r="M106" t="s">
        <v>1983</v>
      </c>
      <c r="N106">
        <v>74</v>
      </c>
      <c r="O106" t="e" cm="1" vm="344">
        <f t="array" ref="O106">_FV(Table2[[#This Row],[HOMETOWNraw]],"Admin Division 1 (State/province/other)",TRUE)</f>
        <v>#VALUE!</v>
      </c>
      <c r="P106" t="e" cm="1" vm="21">
        <f t="array" ref="P106">_FV(Table2[[#This Row],[HOMETOWNraw]],"Country/region",TRUE)</f>
        <v>#VALUE!</v>
      </c>
      <c r="Q106" t="str" cm="1">
        <f t="array" ref="Q1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Abbotsford, BC, CAN</v>
      </c>
      <c r="R106" cm="1" vm="345">
        <f t="array" ref="R106">_FV(Table2[[#This Row],[HOMETOWNraw]],"Longitude")</f>
        <v>-122.328</v>
      </c>
      <c r="S106" cm="1" vm="346">
        <f t="array" ref="S106">_FV(Table2[[#This Row],[HOMETOWNraw]],"Latitude")</f>
        <v>49.054611000000001</v>
      </c>
    </row>
    <row r="107" spans="1:19" x14ac:dyDescent="0.25">
      <c r="A107" t="str">
        <f t="shared" si="1"/>
        <v>Michael Carico</v>
      </c>
      <c r="B107" t="s">
        <v>1217</v>
      </c>
      <c r="C107" t="s">
        <v>2004</v>
      </c>
      <c r="D107" t="s">
        <v>1254</v>
      </c>
      <c r="E107" t="s">
        <v>18</v>
      </c>
      <c r="F107" s="3" t="s">
        <v>2016</v>
      </c>
      <c r="G107" t="s">
        <v>2023</v>
      </c>
      <c r="H107" t="s">
        <v>1255</v>
      </c>
      <c r="I107" t="str">
        <f>VLOOKUP(Table2[[#This Row],[COLLEGE]],Table5[#All],5,FALSE)</f>
        <v>Davidson College</v>
      </c>
      <c r="J107" t="s">
        <v>28</v>
      </c>
      <c r="K107" t="str">
        <f>VLOOKUP(Table2[[#This Row],[CLASS]],Table6[#All],2,FALSE)</f>
        <v>Sophomore</v>
      </c>
      <c r="L107" t="e" vm="347">
        <v>#VALUE!</v>
      </c>
      <c r="M107" t="s">
        <v>1981</v>
      </c>
      <c r="N107">
        <v>73</v>
      </c>
      <c r="O107" t="e" cm="1" vm="297">
        <f t="array" ref="O107">_FV(Table2[[#This Row],[HOMETOWNraw]],"Admin Division 1 (State/province/other)",TRUE)</f>
        <v>#VALUE!</v>
      </c>
      <c r="P107" t="e" cm="1" vm="3">
        <f t="array" ref="P107">_FV(Table2[[#This Row],[HOMETOWNraw]],"Country/region",TRUE)</f>
        <v>#VALUE!</v>
      </c>
      <c r="Q107" t="str" cm="1">
        <f t="array" ref="Q1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Winston-Salem, NC</v>
      </c>
      <c r="R107" cm="1" vm="348">
        <f t="array" ref="R107">_FV(Table2[[#This Row],[HOMETOWNraw]],"Longitude")</f>
        <v>-80.260491999999999</v>
      </c>
      <c r="S107" cm="1" vm="349">
        <f t="array" ref="S107">_FV(Table2[[#This Row],[HOMETOWNraw]],"Latitude")</f>
        <v>36.102764000000001</v>
      </c>
    </row>
    <row r="108" spans="1:19" x14ac:dyDescent="0.25">
      <c r="A108" t="str">
        <f t="shared" si="1"/>
        <v>Zach Carlsen</v>
      </c>
      <c r="B108" t="s">
        <v>897</v>
      </c>
      <c r="C108" t="s">
        <v>2004</v>
      </c>
      <c r="D108" t="s">
        <v>911</v>
      </c>
      <c r="E108" t="s">
        <v>18</v>
      </c>
      <c r="F108" s="3" t="s">
        <v>2012</v>
      </c>
      <c r="G108" t="s">
        <v>2013</v>
      </c>
      <c r="H108" t="s">
        <v>912</v>
      </c>
      <c r="I108" t="str">
        <f>VLOOKUP(Table2[[#This Row],[COLLEGE]],Table5[#All],5,FALSE)</f>
        <v>The Cumberlands</v>
      </c>
      <c r="J108" t="s">
        <v>15</v>
      </c>
      <c r="K108" t="str">
        <f>VLOOKUP(Table2[[#This Row],[CLASS]],Table6[#All],2,FALSE)</f>
        <v>R-Sophomore</v>
      </c>
      <c r="L108" t="e" vm="350">
        <v>#VALUE!</v>
      </c>
      <c r="M108" t="s">
        <v>1984</v>
      </c>
      <c r="N108">
        <v>75</v>
      </c>
      <c r="O108" t="e" cm="1" vm="93">
        <f t="array" ref="O108">_FV(Table2[[#This Row],[HOMETOWNraw]],"Admin Division 1 (State/province/other)",TRUE)</f>
        <v>#VALUE!</v>
      </c>
      <c r="P108" t="e" cm="1" vm="3">
        <f t="array" ref="P108">_FV(Table2[[#This Row],[HOMETOWNraw]],"Country/region",TRUE)</f>
        <v>#VALUE!</v>
      </c>
      <c r="Q108" t="str" cm="1">
        <f t="array" ref="Q1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Sycamore, IL</v>
      </c>
      <c r="R108" cm="1" vm="351">
        <f t="array" ref="R108">_FV(Table2[[#This Row],[HOMETOWNraw]],"Longitude")</f>
        <v>-88.694166999999993</v>
      </c>
      <c r="S108" cm="1" vm="352">
        <f t="array" ref="S108">_FV(Table2[[#This Row],[HOMETOWNraw]],"Latitude")</f>
        <v>41.983888999999998</v>
      </c>
    </row>
    <row r="109" spans="1:19" x14ac:dyDescent="0.25">
      <c r="A109" t="str">
        <f t="shared" si="1"/>
        <v>Kyler Carpenter</v>
      </c>
      <c r="B109" t="s">
        <v>1441</v>
      </c>
      <c r="C109" t="s">
        <v>2004</v>
      </c>
      <c r="D109" t="s">
        <v>1447</v>
      </c>
      <c r="E109" t="s">
        <v>13</v>
      </c>
      <c r="F109" s="3" t="s">
        <v>2012</v>
      </c>
      <c r="G109" t="s">
        <v>2029</v>
      </c>
      <c r="H109" t="s">
        <v>1324</v>
      </c>
      <c r="I109" t="str">
        <f>VLOOKUP(Table2[[#This Row],[COLLEGE]],Table5[#All],5,FALSE)</f>
        <v>Tyler CC</v>
      </c>
      <c r="J109" t="s">
        <v>44</v>
      </c>
      <c r="K109" t="str">
        <f>VLOOKUP(Table2[[#This Row],[CLASS]],Table6[#All],2,FALSE)</f>
        <v>Freshman</v>
      </c>
      <c r="L109" t="e" vm="353">
        <v>#VALUE!</v>
      </c>
      <c r="M109" t="s">
        <v>1984</v>
      </c>
      <c r="N109">
        <v>75</v>
      </c>
      <c r="O109" t="e" cm="1" vm="111">
        <f t="array" ref="O109">_FV(Table2[[#This Row],[HOMETOWNraw]],"Admin Division 1 (State/province/other)",TRUE)</f>
        <v>#VALUE!</v>
      </c>
      <c r="P109" t="e" cm="1" vm="3">
        <f t="array" ref="P109">_FV(Table2[[#This Row],[HOMETOWNraw]],"Country/region",TRUE)</f>
        <v>#VALUE!</v>
      </c>
      <c r="Q109" t="str" cm="1">
        <f t="array" ref="Q1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Parker, CO</v>
      </c>
      <c r="R109" cm="1" vm="354">
        <f t="array" ref="R109">_FV(Table2[[#This Row],[HOMETOWNraw]],"Longitude")</f>
        <v>-104.765833</v>
      </c>
      <c r="S109" cm="1" vm="355">
        <f t="array" ref="S109">_FV(Table2[[#This Row],[HOMETOWNraw]],"Latitude")</f>
        <v>39.519444</v>
      </c>
    </row>
    <row r="110" spans="1:19" x14ac:dyDescent="0.25">
      <c r="A110" t="str">
        <f t="shared" si="1"/>
        <v>Dylan Carter</v>
      </c>
      <c r="B110" t="s">
        <v>387</v>
      </c>
      <c r="C110" t="s">
        <v>2058</v>
      </c>
      <c r="D110" t="s">
        <v>396</v>
      </c>
      <c r="E110" t="s">
        <v>13</v>
      </c>
      <c r="F110" s="3" t="s">
        <v>2005</v>
      </c>
      <c r="G110" t="s">
        <v>2031</v>
      </c>
      <c r="H110" t="s">
        <v>397</v>
      </c>
      <c r="I110" t="str">
        <f>VLOOKUP(Table2[[#This Row],[COLLEGE]],Table5[#All],5,FALSE)</f>
        <v>Arkansas</v>
      </c>
      <c r="J110" t="s">
        <v>28</v>
      </c>
      <c r="K110" t="str">
        <f>VLOOKUP(Table2[[#This Row],[CLASS]],Table6[#All],2,FALSE)</f>
        <v>Sophomore</v>
      </c>
      <c r="L110" t="e" vm="356">
        <v>#VALUE!</v>
      </c>
      <c r="M110" t="s">
        <v>1983</v>
      </c>
      <c r="N110">
        <v>74</v>
      </c>
      <c r="O110" t="e" cm="1" vm="16">
        <f t="array" ref="O110">_FV(Table2[[#This Row],[HOMETOWNraw]],"Admin Division 1 (State/province/other)",TRUE)</f>
        <v>#VALUE!</v>
      </c>
      <c r="P110" t="e" cm="1" vm="3">
        <f t="array" ref="P110">_FV(Table2[[#This Row],[HOMETOWNraw]],"Country/region",TRUE)</f>
        <v>#VALUE!</v>
      </c>
      <c r="Q110" t="str" cm="1">
        <f t="array" ref="Q1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Bentonville, AR</v>
      </c>
      <c r="R110" cm="1" vm="357">
        <f t="array" ref="R110">_FV(Table2[[#This Row],[HOMETOWNraw]],"Longitude")</f>
        <v>-94.213333000000006</v>
      </c>
      <c r="S110" cm="1" vm="358">
        <f t="array" ref="S110">_FV(Table2[[#This Row],[HOMETOWNraw]],"Latitude")</f>
        <v>36.366667</v>
      </c>
    </row>
    <row r="111" spans="1:19" x14ac:dyDescent="0.25">
      <c r="A111" t="str">
        <f t="shared" si="1"/>
        <v>Andrew Case</v>
      </c>
      <c r="B111" t="s">
        <v>679</v>
      </c>
      <c r="C111" t="s">
        <v>2004</v>
      </c>
      <c r="D111" t="s">
        <v>690</v>
      </c>
      <c r="E111" t="s">
        <v>13</v>
      </c>
      <c r="F111" s="3" t="s">
        <v>2028</v>
      </c>
      <c r="G111" t="s">
        <v>2009</v>
      </c>
      <c r="H111" t="s">
        <v>691</v>
      </c>
      <c r="I111" t="str">
        <f>VLOOKUP(Table2[[#This Row],[COLLEGE]],Table5[#All],5,FALSE)</f>
        <v>Ramapo College</v>
      </c>
      <c r="J111" t="s">
        <v>32</v>
      </c>
      <c r="K111" t="str">
        <f>VLOOKUP(Table2[[#This Row],[CLASS]],Table6[#All],2,FALSE)</f>
        <v>Junior</v>
      </c>
      <c r="L111" t="e" vm="359">
        <v>#VALUE!</v>
      </c>
      <c r="M111" t="s">
        <v>1999</v>
      </c>
      <c r="N111">
        <v>70</v>
      </c>
      <c r="O111" t="e" cm="1" vm="321">
        <f t="array" ref="O111">_FV(Table2[[#This Row],[HOMETOWNraw]],"Admin Division 1 (State/province/other)",TRUE)</f>
        <v>#VALUE!</v>
      </c>
      <c r="P111" t="e" cm="1" vm="3">
        <f t="array" ref="P111">_FV(Table2[[#This Row],[HOMETOWNraw]],"Country/region",TRUE)</f>
        <v>#VALUE!</v>
      </c>
      <c r="Q111" t="str" cm="1">
        <f t="array" ref="Q1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Skillman, NJ</v>
      </c>
      <c r="R111" cm="1" vm="360">
        <f t="array" ref="R111">_FV(Table2[[#This Row],[HOMETOWNraw]],"Longitude")</f>
        <v>-74.712293000000003</v>
      </c>
      <c r="S111" cm="1" vm="361">
        <f t="array" ref="S111">_FV(Table2[[#This Row],[HOMETOWNraw]],"Latitude")</f>
        <v>40.428190999999998</v>
      </c>
    </row>
    <row r="112" spans="1:19" x14ac:dyDescent="0.25">
      <c r="A112" t="str">
        <f t="shared" si="1"/>
        <v>Xavier Casserilla</v>
      </c>
      <c r="B112" t="s">
        <v>2082</v>
      </c>
      <c r="C112" t="s">
        <v>2004</v>
      </c>
      <c r="D112" t="s">
        <v>860</v>
      </c>
      <c r="E112" t="s">
        <v>13</v>
      </c>
      <c r="F112" s="3" t="s">
        <v>2022</v>
      </c>
      <c r="G112" t="s">
        <v>2021</v>
      </c>
      <c r="H112" t="s">
        <v>809</v>
      </c>
      <c r="I112" t="str">
        <f>VLOOKUP(Table2[[#This Row],[COLLEGE]],Table5[#All],5,FALSE)</f>
        <v>Wichita State</v>
      </c>
      <c r="J112" t="s">
        <v>44</v>
      </c>
      <c r="K112" t="str">
        <f>VLOOKUP(Table2[[#This Row],[CLASS]],Table6[#All],2,FALSE)</f>
        <v>Freshman</v>
      </c>
      <c r="L112" t="e" vm="362">
        <v>#VALUE!</v>
      </c>
      <c r="M112" t="s">
        <v>2001</v>
      </c>
      <c r="N112">
        <v>72</v>
      </c>
      <c r="O112" t="e" cm="1" vm="7">
        <f t="array" ref="O112">_FV(Table2[[#This Row],[HOMETOWNraw]],"Admin Division 1 (State/province/other)",TRUE)</f>
        <v>#VALUE!</v>
      </c>
      <c r="P112" t="e" cm="1" vm="3">
        <f t="array" ref="P112">_FV(Table2[[#This Row],[HOMETOWNraw]],"Country/region",TRUE)</f>
        <v>#VALUE!</v>
      </c>
      <c r="Q112" t="str" cm="1">
        <f t="array" ref="Q1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Haslet, TX</v>
      </c>
      <c r="R112" cm="1" vm="363">
        <f t="array" ref="R112">_FV(Table2[[#This Row],[HOMETOWNraw]],"Longitude")</f>
        <v>-97.34</v>
      </c>
      <c r="S112" cm="1" vm="364">
        <f t="array" ref="S112">_FV(Table2[[#This Row],[HOMETOWNraw]],"Latitude")</f>
        <v>32.959721999999999</v>
      </c>
    </row>
    <row r="113" spans="1:19" x14ac:dyDescent="0.25">
      <c r="A113" t="str">
        <f t="shared" si="1"/>
        <v>Marco Castillo</v>
      </c>
      <c r="B113" t="s">
        <v>2099</v>
      </c>
      <c r="C113" t="s">
        <v>2004</v>
      </c>
      <c r="D113" t="s">
        <v>1855</v>
      </c>
      <c r="E113" t="s">
        <v>13</v>
      </c>
      <c r="F113" s="3" t="s">
        <v>2012</v>
      </c>
      <c r="G113" t="s">
        <v>2011</v>
      </c>
      <c r="H113" t="s">
        <v>1856</v>
      </c>
      <c r="I113" t="str">
        <f>VLOOKUP(Table2[[#This Row],[COLLEGE]],Table5[#All],5,FALSE)</f>
        <v>Claremont Mudd Scripps</v>
      </c>
      <c r="J113" t="s">
        <v>32</v>
      </c>
      <c r="K113" t="str">
        <f>VLOOKUP(Table2[[#This Row],[CLASS]],Table6[#All],2,FALSE)</f>
        <v>Junior</v>
      </c>
      <c r="L113" t="e" vm="365">
        <v>#VALUE!</v>
      </c>
      <c r="M113" t="s">
        <v>1984</v>
      </c>
      <c r="N113">
        <v>75</v>
      </c>
      <c r="O113" t="e" cm="1" vm="36">
        <f t="array" ref="O113">_FV(Table2[[#This Row],[HOMETOWNraw]],"Admin Division 1 (State/province/other)",TRUE)</f>
        <v>#VALUE!</v>
      </c>
      <c r="P113" t="e" cm="1" vm="3">
        <f t="array" ref="P113">_FV(Table2[[#This Row],[HOMETOWNraw]],"Country/region",TRUE)</f>
        <v>#VALUE!</v>
      </c>
      <c r="Q113" t="str" cm="1">
        <f t="array" ref="Q1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Corte Madera, CA</v>
      </c>
      <c r="R113" cm="1" vm="366">
        <f t="array" ref="R113">_FV(Table2[[#This Row],[HOMETOWNraw]],"Longitude")</f>
        <v>-122.5275</v>
      </c>
      <c r="S113" cm="1" vm="367">
        <f t="array" ref="S113">_FV(Table2[[#This Row],[HOMETOWNraw]],"Latitude")</f>
        <v>37.925556</v>
      </c>
    </row>
    <row r="114" spans="1:19" x14ac:dyDescent="0.25">
      <c r="A114" t="str">
        <f t="shared" si="1"/>
        <v>Derek Cease</v>
      </c>
      <c r="B114" t="s">
        <v>313</v>
      </c>
      <c r="C114" t="s">
        <v>2004</v>
      </c>
      <c r="D114" t="s">
        <v>2104</v>
      </c>
      <c r="E114" t="s">
        <v>13</v>
      </c>
      <c r="F114" s="3" t="s">
        <v>2032</v>
      </c>
      <c r="G114" t="s">
        <v>2072</v>
      </c>
      <c r="H114" t="s">
        <v>318</v>
      </c>
      <c r="I114" t="str">
        <f>VLOOKUP(Table2[[#This Row],[COLLEGE]],Table5[#All],5,FALSE)</f>
        <v>Pennsylvania State</v>
      </c>
      <c r="J114" t="s">
        <v>44</v>
      </c>
      <c r="K114" t="str">
        <f>VLOOKUP(Table2[[#This Row],[CLASS]],Table6[#All],2,FALSE)</f>
        <v>Freshman</v>
      </c>
      <c r="L114" t="e" vm="368">
        <v>#VALUE!</v>
      </c>
      <c r="M114" t="s">
        <v>1995</v>
      </c>
      <c r="N114">
        <v>66</v>
      </c>
      <c r="O114" t="e" cm="1" vm="369">
        <f t="array" ref="O114">_FV(Table2[[#This Row],[HOMETOWNraw]],"Admin Division 1 (State/province/other)",TRUE)</f>
        <v>#VALUE!</v>
      </c>
      <c r="P114" t="e" cm="1" vm="370">
        <f t="array" ref="P114">_FV(Table2[[#This Row],[HOMETOWNraw]],"Country/region",TRUE)</f>
        <v>#VALUE!</v>
      </c>
      <c r="Q114" t="str" cm="1">
        <f t="array" ref="Q1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Plymouth, ENG</v>
      </c>
      <c r="R114" cm="1" vm="371">
        <f t="array" ref="R114">_FV(Table2[[#This Row],[HOMETOWNraw]],"Longitude")</f>
        <v>-4.1426530000000001</v>
      </c>
      <c r="S114" cm="1" vm="372">
        <f t="array" ref="S114">_FV(Table2[[#This Row],[HOMETOWNraw]],"Latitude")</f>
        <v>50.370380500000003</v>
      </c>
    </row>
    <row r="115" spans="1:19" x14ac:dyDescent="0.25">
      <c r="A115" t="str">
        <f t="shared" si="1"/>
        <v>Tanner Chafin</v>
      </c>
      <c r="B115" t="s">
        <v>2099</v>
      </c>
      <c r="C115" t="s">
        <v>2004</v>
      </c>
      <c r="D115" t="s">
        <v>1785</v>
      </c>
      <c r="E115" t="s">
        <v>13</v>
      </c>
      <c r="F115" s="3" t="s">
        <v>2008</v>
      </c>
      <c r="G115" t="s">
        <v>2017</v>
      </c>
      <c r="H115" t="s">
        <v>1786</v>
      </c>
      <c r="I115" t="str">
        <f>VLOOKUP(Table2[[#This Row],[COLLEGE]],Table5[#All],5,FALSE)</f>
        <v>LaGrange College</v>
      </c>
      <c r="J115" t="s">
        <v>1027</v>
      </c>
      <c r="K115" t="str">
        <f>VLOOKUP(Table2[[#This Row],[CLASS]],Table6[#All],2,FALSE)</f>
        <v>R-Senior</v>
      </c>
      <c r="L115" t="e" vm="373">
        <v>#VALUE!</v>
      </c>
      <c r="M115" t="s">
        <v>1998</v>
      </c>
      <c r="N115">
        <v>69</v>
      </c>
      <c r="O115" t="e" cm="1" vm="121">
        <f t="array" ref="O115">_FV(Table2[[#This Row],[HOMETOWNraw]],"Admin Division 1 (State/province/other)",TRUE)</f>
        <v>#VALUE!</v>
      </c>
      <c r="P115" t="e" cm="1" vm="3">
        <f t="array" ref="P115">_FV(Table2[[#This Row],[HOMETOWNraw]],"Country/region",TRUE)</f>
        <v>#VALUE!</v>
      </c>
      <c r="Q115" t="str" cm="1">
        <f t="array" ref="Q1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 St. Joe, FL</v>
      </c>
      <c r="R115" cm="1" vm="374">
        <f t="array" ref="R115">_FV(Table2[[#This Row],[HOMETOWNraw]],"Longitude")</f>
        <v>-85.297222000000005</v>
      </c>
      <c r="S115" cm="1" vm="375">
        <f t="array" ref="S115">_FV(Table2[[#This Row],[HOMETOWNraw]],"Latitude")</f>
        <v>29.814722</v>
      </c>
    </row>
    <row r="116" spans="1:19" x14ac:dyDescent="0.25">
      <c r="A116" t="str">
        <f t="shared" si="1"/>
        <v>Eric Chalus</v>
      </c>
      <c r="B116" t="s">
        <v>897</v>
      </c>
      <c r="C116" t="s">
        <v>2004</v>
      </c>
      <c r="D116" t="s">
        <v>914</v>
      </c>
      <c r="E116" t="s">
        <v>39</v>
      </c>
      <c r="F116" s="3" t="s">
        <v>2016</v>
      </c>
      <c r="G116" t="s">
        <v>2084</v>
      </c>
      <c r="H116" t="s">
        <v>904</v>
      </c>
      <c r="I116" t="str">
        <f>VLOOKUP(Table2[[#This Row],[COLLEGE]],Table5[#All],5,FALSE)</f>
        <v>Kent State</v>
      </c>
      <c r="J116" t="s">
        <v>44</v>
      </c>
      <c r="K116" t="str">
        <f>VLOOKUP(Table2[[#This Row],[CLASS]],Table6[#All],2,FALSE)</f>
        <v>Freshman</v>
      </c>
      <c r="L116" t="e" vm="376">
        <v>#VALUE!</v>
      </c>
      <c r="M116" t="s">
        <v>1981</v>
      </c>
      <c r="N116">
        <v>73</v>
      </c>
      <c r="O116" t="e" cm="1" vm="161">
        <f t="array" ref="O116">_FV(Table2[[#This Row],[HOMETOWNraw]],"Admin Division 1 (State/province/other)",TRUE)</f>
        <v>#VALUE!</v>
      </c>
      <c r="P116" t="e" cm="1" vm="3">
        <f t="array" ref="P116">_FV(Table2[[#This Row],[HOMETOWNraw]],"Country/region",TRUE)</f>
        <v>#VALUE!</v>
      </c>
      <c r="Q116" t="str" cm="1">
        <f t="array" ref="Q1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Bethel Park, PA</v>
      </c>
      <c r="R116" cm="1" vm="377">
        <f t="array" ref="R116">_FV(Table2[[#This Row],[HOMETOWNraw]],"Longitude")</f>
        <v>-80.024064999999993</v>
      </c>
      <c r="S116" cm="1" vm="378">
        <f t="array" ref="S116">_FV(Table2[[#This Row],[HOMETOWNraw]],"Latitude")</f>
        <v>40.33361</v>
      </c>
    </row>
    <row r="117" spans="1:19" x14ac:dyDescent="0.25">
      <c r="A117" t="str">
        <f t="shared" si="1"/>
        <v>Chase Chatman</v>
      </c>
      <c r="B117" t="s">
        <v>2082</v>
      </c>
      <c r="C117" t="s">
        <v>2004</v>
      </c>
      <c r="D117" t="s">
        <v>811</v>
      </c>
      <c r="E117" t="s">
        <v>39</v>
      </c>
      <c r="F117" s="3" t="s">
        <v>2022</v>
      </c>
      <c r="G117" t="s">
        <v>2017</v>
      </c>
      <c r="H117" t="s">
        <v>812</v>
      </c>
      <c r="I117" t="str">
        <f>VLOOKUP(Table2[[#This Row],[COLLEGE]],Table5[#All],5,FALSE)</f>
        <v>Florida SouthWestern</v>
      </c>
      <c r="J117" t="s">
        <v>15</v>
      </c>
      <c r="K117" t="str">
        <f>VLOOKUP(Table2[[#This Row],[CLASS]],Table6[#All],2,FALSE)</f>
        <v>R-Sophomore</v>
      </c>
      <c r="L117" t="e" vm="379">
        <v>#VALUE!</v>
      </c>
      <c r="M117" t="s">
        <v>2001</v>
      </c>
      <c r="N117">
        <v>72</v>
      </c>
      <c r="O117" t="e" cm="1" vm="121">
        <f t="array" ref="O117">_FV(Table2[[#This Row],[HOMETOWNraw]],"Admin Division 1 (State/province/other)",TRUE)</f>
        <v>#VALUE!</v>
      </c>
      <c r="P117" t="e" cm="1" vm="3">
        <f t="array" ref="P117">_FV(Table2[[#This Row],[HOMETOWNraw]],"Country/region",TRUE)</f>
        <v>#VALUE!</v>
      </c>
      <c r="Q117" t="str" cm="1">
        <f t="array" ref="Q1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Cape Coral, FL</v>
      </c>
      <c r="R117" cm="1" vm="380">
        <f t="array" ref="R117">_FV(Table2[[#This Row],[HOMETOWNraw]],"Longitude")</f>
        <v>-81.982500000000002</v>
      </c>
      <c r="S117" cm="1" vm="381">
        <f t="array" ref="S117">_FV(Table2[[#This Row],[HOMETOWNraw]],"Latitude")</f>
        <v>26.639721999999999</v>
      </c>
    </row>
    <row r="118" spans="1:19" x14ac:dyDescent="0.25">
      <c r="A118" t="str">
        <f t="shared" si="1"/>
        <v>Will Cheatham</v>
      </c>
      <c r="B118" t="s">
        <v>1530</v>
      </c>
      <c r="C118" t="s">
        <v>2004</v>
      </c>
      <c r="D118" t="s">
        <v>1576</v>
      </c>
      <c r="E118" t="s">
        <v>13</v>
      </c>
      <c r="F118" s="3" t="s">
        <v>2012</v>
      </c>
      <c r="G118" t="s">
        <v>2021</v>
      </c>
      <c r="H118" t="s">
        <v>1577</v>
      </c>
      <c r="I118" t="str">
        <f>VLOOKUP(Table2[[#This Row],[COLLEGE]],Table5[#All],5,FALSE)</f>
        <v>Glendale CC</v>
      </c>
      <c r="J118" t="s">
        <v>15</v>
      </c>
      <c r="K118" t="str">
        <f>VLOOKUP(Table2[[#This Row],[CLASS]],Table6[#All],2,FALSE)</f>
        <v>R-Sophomore</v>
      </c>
      <c r="L118" t="e" vm="382">
        <v>#VALUE!</v>
      </c>
      <c r="M118" t="s">
        <v>1984</v>
      </c>
      <c r="N118">
        <v>75</v>
      </c>
      <c r="O118" t="e" cm="1" vm="383">
        <f t="array" ref="O118">_FV(Table2[[#This Row],[HOMETOWNraw]],"Admin Division 1 (State/province/other)",TRUE)</f>
        <v>#VALUE!</v>
      </c>
      <c r="P118" t="e" cm="1" vm="3">
        <f t="array" ref="P118">_FV(Table2[[#This Row],[HOMETOWNraw]],"Country/region",TRUE)</f>
        <v>#VALUE!</v>
      </c>
      <c r="Q118" t="str" cm="1">
        <f t="array" ref="Q1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Brooklyn, NY</v>
      </c>
      <c r="R118" cm="1" vm="384">
        <f t="array" ref="R118">_FV(Table2[[#This Row],[HOMETOWNraw]],"Longitude")</f>
        <v>-73.990995999999996</v>
      </c>
      <c r="S118" cm="1" vm="385">
        <f t="array" ref="S118">_FV(Table2[[#This Row],[HOMETOWNraw]],"Latitude")</f>
        <v>40.692529</v>
      </c>
    </row>
    <row r="119" spans="1:19" x14ac:dyDescent="0.25">
      <c r="A119" t="str">
        <f t="shared" si="1"/>
        <v>Nate Chester</v>
      </c>
      <c r="B119" t="s">
        <v>1217</v>
      </c>
      <c r="C119" t="s">
        <v>2004</v>
      </c>
      <c r="D119" t="s">
        <v>1262</v>
      </c>
      <c r="E119" t="s">
        <v>13</v>
      </c>
      <c r="F119" s="3" t="s">
        <v>2016</v>
      </c>
      <c r="G119" t="s">
        <v>2021</v>
      </c>
      <c r="H119" t="s">
        <v>1263</v>
      </c>
      <c r="I119" t="str">
        <f>VLOOKUP(Table2[[#This Row],[COLLEGE]],Table5[#All],5,FALSE)</f>
        <v>John A. Logan CC</v>
      </c>
      <c r="J119" t="s">
        <v>51</v>
      </c>
      <c r="K119" t="str">
        <f>VLOOKUP(Table2[[#This Row],[CLASS]],Table6[#All],2,FALSE)</f>
        <v>R-Freshman</v>
      </c>
      <c r="L119" t="e" vm="386">
        <v>#VALUE!</v>
      </c>
      <c r="M119" t="s">
        <v>1981</v>
      </c>
      <c r="N119">
        <v>73</v>
      </c>
      <c r="O119" t="e" cm="1" vm="161">
        <f t="array" ref="O119">_FV(Table2[[#This Row],[HOMETOWNraw]],"Admin Division 1 (State/province/other)",TRUE)</f>
        <v>#VALUE!</v>
      </c>
      <c r="P119" t="e" cm="1" vm="3">
        <f t="array" ref="P119">_FV(Table2[[#This Row],[HOMETOWNraw]],"Country/region",TRUE)</f>
        <v>#VALUE!</v>
      </c>
      <c r="Q119" t="str" cm="1">
        <f t="array" ref="Q1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Liberty, PA</v>
      </c>
      <c r="R119" cm="1" vm="387">
        <f t="array" ref="R119">_FV(Table2[[#This Row],[HOMETOWNraw]],"Longitude")</f>
        <v>-79.856110999999999</v>
      </c>
      <c r="S119" cm="1" vm="388">
        <f t="array" ref="S119">_FV(Table2[[#This Row],[HOMETOWNraw]],"Latitude")</f>
        <v>40.326388999999999</v>
      </c>
    </row>
    <row r="120" spans="1:19" x14ac:dyDescent="0.25">
      <c r="A120" t="str">
        <f t="shared" si="1"/>
        <v>Dante Chirico</v>
      </c>
      <c r="B120" t="s">
        <v>1617</v>
      </c>
      <c r="C120" t="s">
        <v>2004</v>
      </c>
      <c r="D120" t="s">
        <v>1622</v>
      </c>
      <c r="E120" t="s">
        <v>13</v>
      </c>
      <c r="F120" s="3" t="s">
        <v>2026</v>
      </c>
      <c r="G120" t="s">
        <v>2031</v>
      </c>
      <c r="H120" t="s">
        <v>1623</v>
      </c>
      <c r="I120" t="str">
        <f>VLOOKUP(Table2[[#This Row],[COLLEGE]],Table5[#All],5,FALSE)</f>
        <v>Northwest Florida State</v>
      </c>
      <c r="J120" t="s">
        <v>44</v>
      </c>
      <c r="K120" t="str">
        <f>VLOOKUP(Table2[[#This Row],[CLASS]],Table6[#All],2,FALSE)</f>
        <v>Freshman</v>
      </c>
      <c r="L120" t="e" vm="389">
        <v>#VALUE!</v>
      </c>
      <c r="M120" t="s">
        <v>2000</v>
      </c>
      <c r="N120">
        <v>71</v>
      </c>
      <c r="O120" t="e" cm="1" vm="25">
        <f t="array" ref="O120">_FV(Table2[[#This Row],[HOMETOWNraw]],"Admin Division 1 (State/province/other)",TRUE)</f>
        <v>#VALUE!</v>
      </c>
      <c r="P120" t="e" cm="1" vm="3">
        <f t="array" ref="P120">_FV(Table2[[#This Row],[HOMETOWNraw]],"Country/region",TRUE)</f>
        <v>#VALUE!</v>
      </c>
      <c r="Q120" t="str" cm="1">
        <f t="array" ref="Q1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Chapin, WI</v>
      </c>
      <c r="R120" cm="1" vm="390">
        <f t="array" ref="R120">_FV(Table2[[#This Row],[HOMETOWNraw]],"Longitude")</f>
        <v>-87.97278</v>
      </c>
      <c r="S120" cm="1" vm="391">
        <f t="array" ref="S120">_FV(Table2[[#This Row],[HOMETOWNraw]],"Latitude")</f>
        <v>42.621389999999998</v>
      </c>
    </row>
    <row r="121" spans="1:19" x14ac:dyDescent="0.25">
      <c r="A121" t="str">
        <f t="shared" si="1"/>
        <v>Albert Choi</v>
      </c>
      <c r="B121" t="s">
        <v>1358</v>
      </c>
      <c r="C121" t="s">
        <v>2004</v>
      </c>
      <c r="D121" t="s">
        <v>1432</v>
      </c>
      <c r="E121" t="s">
        <v>13</v>
      </c>
      <c r="F121" s="3" t="s">
        <v>2022</v>
      </c>
      <c r="G121" t="s">
        <v>2009</v>
      </c>
      <c r="H121" t="s">
        <v>1433</v>
      </c>
      <c r="I121" t="str">
        <f>VLOOKUP(Table2[[#This Row],[COLLEGE]],Table5[#All],5,FALSE)</f>
        <v>New Jersey Institute of Technology</v>
      </c>
      <c r="J121" t="s">
        <v>32</v>
      </c>
      <c r="K121" t="str">
        <f>VLOOKUP(Table2[[#This Row],[CLASS]],Table6[#All],2,FALSE)</f>
        <v>Junior</v>
      </c>
      <c r="L121" t="e" vm="392">
        <v>#VALUE!</v>
      </c>
      <c r="M121" t="s">
        <v>2001</v>
      </c>
      <c r="N121">
        <v>72</v>
      </c>
      <c r="O121" t="e" cm="1" vm="161">
        <f t="array" ref="O121">_FV(Table2[[#This Row],[HOMETOWNraw]],"Admin Division 1 (State/province/other)",TRUE)</f>
        <v>#VALUE!</v>
      </c>
      <c r="P121" t="e" cm="1" vm="3">
        <f t="array" ref="P121">_FV(Table2[[#This Row],[HOMETOWNraw]],"Country/region",TRUE)</f>
        <v>#VALUE!</v>
      </c>
      <c r="Q121" t="str" cm="1">
        <f t="array" ref="Q1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Downingtown, PA</v>
      </c>
      <c r="R121" cm="1" vm="393">
        <f t="array" ref="R121">_FV(Table2[[#This Row],[HOMETOWNraw]],"Longitude")</f>
        <v>-75.705278000000007</v>
      </c>
      <c r="S121" cm="1" vm="394">
        <f t="array" ref="S121">_FV(Table2[[#This Row],[HOMETOWNraw]],"Latitude")</f>
        <v>40.011111</v>
      </c>
    </row>
    <row r="122" spans="1:19" x14ac:dyDescent="0.25">
      <c r="A122" t="str">
        <f t="shared" si="1"/>
        <v>Jake Christianson</v>
      </c>
      <c r="B122" t="s">
        <v>122</v>
      </c>
      <c r="C122" t="s">
        <v>2004</v>
      </c>
      <c r="D122" t="s">
        <v>126</v>
      </c>
      <c r="E122" t="s">
        <v>13</v>
      </c>
      <c r="F122" s="3" t="s">
        <v>2012</v>
      </c>
      <c r="G122" t="s">
        <v>2023</v>
      </c>
      <c r="H122" t="s">
        <v>127</v>
      </c>
      <c r="I122" t="str">
        <f>VLOOKUP(Table2[[#This Row],[COLLEGE]],Table5[#All],5,FALSE)</f>
        <v>Feather River College</v>
      </c>
      <c r="J122" t="s">
        <v>28</v>
      </c>
      <c r="K122" t="str">
        <f>VLOOKUP(Table2[[#This Row],[CLASS]],Table6[#All],2,FALSE)</f>
        <v>Sophomore</v>
      </c>
      <c r="L122" t="e" vm="395">
        <v>#VALUE!</v>
      </c>
      <c r="M122" t="s">
        <v>1984</v>
      </c>
      <c r="N122">
        <v>75</v>
      </c>
      <c r="O122" t="e" cm="1" vm="57">
        <f t="array" ref="O122">_FV(Table2[[#This Row],[HOMETOWNraw]],"Admin Division 1 (State/province/other)",TRUE)</f>
        <v>#VALUE!</v>
      </c>
      <c r="P122" t="e" cm="1" vm="3">
        <f t="array" ref="P122">_FV(Table2[[#This Row],[HOMETOWNraw]],"Country/region",TRUE)</f>
        <v>#VALUE!</v>
      </c>
      <c r="Q122" t="str" cm="1">
        <f t="array" ref="Q1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Saint Paul, MN</v>
      </c>
      <c r="R122" cm="1" vm="396">
        <f t="array" ref="R122">_FV(Table2[[#This Row],[HOMETOWNraw]],"Longitude")</f>
        <v>-93.094280999999995</v>
      </c>
      <c r="S122" cm="1" vm="397">
        <f t="array" ref="S122">_FV(Table2[[#This Row],[HOMETOWNraw]],"Latitude")</f>
        <v>44.943719000000002</v>
      </c>
    </row>
    <row r="123" spans="1:19" x14ac:dyDescent="0.25">
      <c r="A123" t="str">
        <f t="shared" si="1"/>
        <v>Drew Christo</v>
      </c>
      <c r="B123" t="s">
        <v>2082</v>
      </c>
      <c r="C123" t="s">
        <v>2004</v>
      </c>
      <c r="D123" t="s">
        <v>814</v>
      </c>
      <c r="E123" t="s">
        <v>18</v>
      </c>
      <c r="F123" s="3" t="s">
        <v>2010</v>
      </c>
      <c r="G123" t="s">
        <v>2076</v>
      </c>
      <c r="H123" t="s">
        <v>764</v>
      </c>
      <c r="I123" t="str">
        <f>VLOOKUP(Table2[[#This Row],[COLLEGE]],Table5[#All],5,FALSE)</f>
        <v>Nebraska</v>
      </c>
      <c r="J123" t="s">
        <v>44</v>
      </c>
      <c r="K123" t="str">
        <f>VLOOKUP(Table2[[#This Row],[CLASS]],Table6[#All],2,FALSE)</f>
        <v>Freshman</v>
      </c>
      <c r="L123" t="e" vm="398">
        <v>#VALUE!</v>
      </c>
      <c r="M123" t="s">
        <v>1985</v>
      </c>
      <c r="N123">
        <v>76</v>
      </c>
      <c r="O123" t="e" cm="1" vm="36">
        <f t="array" ref="O123">_FV(Table2[[#This Row],[HOMETOWNraw]],"Admin Division 1 (State/province/other)",TRUE)</f>
        <v>#VALUE!</v>
      </c>
      <c r="P123" t="e" cm="1" vm="3">
        <f t="array" ref="P123">_FV(Table2[[#This Row],[HOMETOWNraw]],"Country/region",TRUE)</f>
        <v>#VALUE!</v>
      </c>
      <c r="Q123" t="str" cm="1">
        <f t="array" ref="Q1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Elkhorn, CA</v>
      </c>
      <c r="R123" cm="1" vm="399">
        <f t="array" ref="R123">_FV(Table2[[#This Row],[HOMETOWNraw]],"Longitude")</f>
        <v>-121.740556</v>
      </c>
      <c r="S123" cm="1" vm="400">
        <f t="array" ref="S123">_FV(Table2[[#This Row],[HOMETOWNraw]],"Latitude")</f>
        <v>36.824444</v>
      </c>
    </row>
    <row r="124" spans="1:19" x14ac:dyDescent="0.25">
      <c r="A124" t="str">
        <f t="shared" si="1"/>
        <v>Kenny Chung</v>
      </c>
      <c r="B124" t="s">
        <v>2082</v>
      </c>
      <c r="C124" t="s">
        <v>2004</v>
      </c>
      <c r="D124" t="s">
        <v>816</v>
      </c>
      <c r="E124" t="s">
        <v>13</v>
      </c>
      <c r="F124" s="3" t="s">
        <v>2005</v>
      </c>
      <c r="G124" t="s">
        <v>2011</v>
      </c>
      <c r="H124" t="s">
        <v>817</v>
      </c>
      <c r="I124" t="str">
        <f>VLOOKUP(Table2[[#This Row],[COLLEGE]],Table5[#All],5,FALSE)</f>
        <v>San Diego</v>
      </c>
      <c r="J124" t="s">
        <v>44</v>
      </c>
      <c r="K124" t="str">
        <f>VLOOKUP(Table2[[#This Row],[CLASS]],Table6[#All],2,FALSE)</f>
        <v>Freshman</v>
      </c>
      <c r="L124" t="e" vm="401">
        <v>#VALUE!</v>
      </c>
      <c r="M124" t="s">
        <v>1983</v>
      </c>
      <c r="N124">
        <v>74</v>
      </c>
      <c r="O124" t="e" cm="1" vm="36">
        <f t="array" ref="O124">_FV(Table2[[#This Row],[HOMETOWNraw]],"Admin Division 1 (State/province/other)",TRUE)</f>
        <v>#VALUE!</v>
      </c>
      <c r="P124" t="e" cm="1" vm="3">
        <f t="array" ref="P124">_FV(Table2[[#This Row],[HOMETOWNraw]],"Country/region",TRUE)</f>
        <v>#VALUE!</v>
      </c>
      <c r="Q124" t="str" cm="1">
        <f t="array" ref="Q1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Newport Coast, CA</v>
      </c>
      <c r="R124" cm="1" vm="402">
        <f t="array" ref="R124">_FV(Table2[[#This Row],[HOMETOWNraw]],"Longitude")</f>
        <v>-117.827938</v>
      </c>
      <c r="S124" cm="1" vm="403">
        <f t="array" ref="S124">_FV(Table2[[#This Row],[HOMETOWNraw]],"Latitude")</f>
        <v>33.599623999999999</v>
      </c>
    </row>
    <row r="125" spans="1:19" x14ac:dyDescent="0.25">
      <c r="A125" t="str">
        <f t="shared" si="1"/>
        <v>Derek Clark</v>
      </c>
      <c r="B125" t="s">
        <v>1441</v>
      </c>
      <c r="C125" t="s">
        <v>2004</v>
      </c>
      <c r="D125" t="s">
        <v>1449</v>
      </c>
      <c r="E125" t="s">
        <v>39</v>
      </c>
      <c r="F125" s="3" t="s">
        <v>2060</v>
      </c>
      <c r="G125" t="s">
        <v>2017</v>
      </c>
      <c r="H125" t="s">
        <v>482</v>
      </c>
      <c r="I125" t="str">
        <f>VLOOKUP(Table2[[#This Row],[COLLEGE]],Table5[#All],5,FALSE)</f>
        <v>Northwood Univeristy</v>
      </c>
      <c r="J125" t="s">
        <v>32</v>
      </c>
      <c r="K125" t="str">
        <f>VLOOKUP(Table2[[#This Row],[CLASS]],Table6[#All],2,FALSE)</f>
        <v>Junior</v>
      </c>
      <c r="L125" t="e" vm="404">
        <v>#VALUE!</v>
      </c>
      <c r="M125" t="s">
        <v>1997</v>
      </c>
      <c r="N125">
        <v>68</v>
      </c>
      <c r="O125" t="e" cm="1" vm="135">
        <f t="array" ref="O125">_FV(Table2[[#This Row],[HOMETOWNraw]],"Admin Division 1 (State/province/other)",TRUE)</f>
        <v>#VALUE!</v>
      </c>
      <c r="P125" t="e" cm="1" vm="3">
        <f t="array" ref="P125">_FV(Table2[[#This Row],[HOMETOWNraw]],"Country/region",TRUE)</f>
        <v>#VALUE!</v>
      </c>
      <c r="Q125" t="str" cm="1">
        <f t="array" ref="Q1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Petersburg, MI</v>
      </c>
      <c r="R125" cm="1" vm="405">
        <f t="array" ref="R125">_FV(Table2[[#This Row],[HOMETOWNraw]],"Longitude")</f>
        <v>-83.715000000000003</v>
      </c>
      <c r="S125" cm="1" vm="406">
        <f t="array" ref="S125">_FV(Table2[[#This Row],[HOMETOWNraw]],"Latitude")</f>
        <v>41.901111</v>
      </c>
    </row>
    <row r="126" spans="1:19" x14ac:dyDescent="0.25">
      <c r="A126" t="str">
        <f t="shared" si="1"/>
        <v>Seth Clark</v>
      </c>
      <c r="B126" t="s">
        <v>1777</v>
      </c>
      <c r="C126" t="s">
        <v>2004</v>
      </c>
      <c r="D126" t="s">
        <v>1696</v>
      </c>
      <c r="E126" t="s">
        <v>26</v>
      </c>
      <c r="F126" s="3" t="s">
        <v>2012</v>
      </c>
      <c r="G126" t="s">
        <v>2015</v>
      </c>
      <c r="H126" t="s">
        <v>1360</v>
      </c>
      <c r="I126" t="str">
        <f>VLOOKUP(Table2[[#This Row],[COLLEGE]],Table5[#All],5,FALSE)</f>
        <v>Georgia State</v>
      </c>
      <c r="J126" t="s">
        <v>55</v>
      </c>
      <c r="K126" t="str">
        <f>VLOOKUP(Table2[[#This Row],[CLASS]],Table6[#All],2,FALSE)</f>
        <v>R-Junior</v>
      </c>
      <c r="L126" t="e" vm="231">
        <v>#VALUE!</v>
      </c>
      <c r="M126" t="s">
        <v>1984</v>
      </c>
      <c r="N126">
        <v>75</v>
      </c>
      <c r="O126" t="e" cm="1" vm="29">
        <f t="array" ref="O126">_FV(Table2[[#This Row],[HOMETOWNraw]],"Admin Division 1 (State/province/other)",TRUE)</f>
        <v>#VALUE!</v>
      </c>
      <c r="P126" t="e" cm="1" vm="3">
        <f t="array" ref="P126">_FV(Table2[[#This Row],[HOMETOWNraw]],"Country/region",TRUE)</f>
        <v>#VALUE!</v>
      </c>
      <c r="Q126" t="str" cm="1">
        <f t="array" ref="Q1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Loganville, GA</v>
      </c>
      <c r="R126" cm="1" vm="232">
        <f t="array" ref="R126">_FV(Table2[[#This Row],[HOMETOWNraw]],"Longitude")</f>
        <v>-83.898055999999997</v>
      </c>
      <c r="S126" cm="1" vm="233">
        <f t="array" ref="S126">_FV(Table2[[#This Row],[HOMETOWNraw]],"Latitude")</f>
        <v>33.838889000000002</v>
      </c>
    </row>
    <row r="127" spans="1:19" x14ac:dyDescent="0.25">
      <c r="A127" t="str">
        <f t="shared" si="1"/>
        <v>Marcus Cline</v>
      </c>
      <c r="B127" t="s">
        <v>897</v>
      </c>
      <c r="C127" t="s">
        <v>2004</v>
      </c>
      <c r="D127" t="s">
        <v>957</v>
      </c>
      <c r="E127" t="s">
        <v>18</v>
      </c>
      <c r="F127" s="3" t="s">
        <v>2026</v>
      </c>
      <c r="G127" t="s">
        <v>2035</v>
      </c>
      <c r="H127" t="s">
        <v>958</v>
      </c>
      <c r="I127" t="str">
        <f>VLOOKUP(Table2[[#This Row],[COLLEGE]],Table5[#All],5,FALSE)</f>
        <v>Wisconsin-Milwaukee</v>
      </c>
      <c r="J127" t="s">
        <v>28</v>
      </c>
      <c r="K127" t="str">
        <f>VLOOKUP(Table2[[#This Row],[CLASS]],Table6[#All],2,FALSE)</f>
        <v>Sophomore</v>
      </c>
      <c r="L127" t="e" vm="407">
        <v>#VALUE!</v>
      </c>
      <c r="M127" t="s">
        <v>2000</v>
      </c>
      <c r="N127">
        <v>71</v>
      </c>
      <c r="O127" t="e" cm="1" vm="25">
        <f t="array" ref="O127">_FV(Table2[[#This Row],[HOMETOWNraw]],"Admin Division 1 (State/province/other)",TRUE)</f>
        <v>#VALUE!</v>
      </c>
      <c r="P127" t="e" cm="1" vm="3">
        <f t="array" ref="P127">_FV(Table2[[#This Row],[HOMETOWNraw]],"Country/region",TRUE)</f>
        <v>#VALUE!</v>
      </c>
      <c r="Q127" t="str" cm="1">
        <f t="array" ref="Q1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Fall Creek, WI</v>
      </c>
      <c r="R127" cm="1" vm="408">
        <f t="array" ref="R127">_FV(Table2[[#This Row],[HOMETOWNraw]],"Longitude")</f>
        <v>-91.276900999999995</v>
      </c>
      <c r="S127" cm="1" vm="409">
        <f t="array" ref="S127">_FV(Table2[[#This Row],[HOMETOWNraw]],"Latitude")</f>
        <v>44.763598999999999</v>
      </c>
    </row>
    <row r="128" spans="1:19" x14ac:dyDescent="0.25">
      <c r="A128" t="str">
        <f t="shared" si="1"/>
        <v>Colton Coca</v>
      </c>
      <c r="B128" t="s">
        <v>468</v>
      </c>
      <c r="C128" t="s">
        <v>2004</v>
      </c>
      <c r="D128" t="s">
        <v>538</v>
      </c>
      <c r="E128" t="s">
        <v>13</v>
      </c>
      <c r="F128" s="3" t="s">
        <v>2010</v>
      </c>
      <c r="G128" t="s">
        <v>2011</v>
      </c>
      <c r="H128" t="s">
        <v>505</v>
      </c>
      <c r="I128" t="str">
        <f>VLOOKUP(Table2[[#This Row],[COLLEGE]],Table5[#All],5,FALSE)</f>
        <v>Central Michigan</v>
      </c>
      <c r="J128" t="s">
        <v>28</v>
      </c>
      <c r="K128" t="str">
        <f>VLOOKUP(Table2[[#This Row],[CLASS]],Table6[#All],2,FALSE)</f>
        <v>Sophomore</v>
      </c>
      <c r="L128" t="e" vm="410">
        <v>#VALUE!</v>
      </c>
      <c r="M128" t="s">
        <v>1985</v>
      </c>
      <c r="N128">
        <v>76</v>
      </c>
      <c r="O128" t="e" cm="1" vm="25">
        <f t="array" ref="O128">_FV(Table2[[#This Row],[HOMETOWNraw]],"Admin Division 1 (State/province/other)",TRUE)</f>
        <v>#VALUE!</v>
      </c>
      <c r="P128" t="e" cm="1" vm="3">
        <f t="array" ref="P128">_FV(Table2[[#This Row],[HOMETOWNraw]],"Country/region",TRUE)</f>
        <v>#VALUE!</v>
      </c>
      <c r="Q128" t="str" cm="1">
        <f t="array" ref="Q1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 Pleasant, WI</v>
      </c>
      <c r="R128" cm="1" vm="411">
        <f t="array" ref="R128">_FV(Table2[[#This Row],[HOMETOWNraw]],"Longitude")</f>
        <v>-89.073685999999995</v>
      </c>
      <c r="S128" cm="1" vm="412">
        <f t="array" ref="S128">_FV(Table2[[#This Row],[HOMETOWNraw]],"Latitude")</f>
        <v>37.451994999999997</v>
      </c>
    </row>
    <row r="129" spans="1:19" x14ac:dyDescent="0.25">
      <c r="A129" t="str">
        <f t="shared" si="1"/>
        <v>Jack Colette</v>
      </c>
      <c r="B129" t="s">
        <v>1217</v>
      </c>
      <c r="C129" t="s">
        <v>2004</v>
      </c>
      <c r="D129" t="s">
        <v>1275</v>
      </c>
      <c r="E129" t="s">
        <v>18</v>
      </c>
      <c r="F129" s="3" t="s">
        <v>2022</v>
      </c>
      <c r="G129" t="s">
        <v>2009</v>
      </c>
      <c r="H129" t="s">
        <v>848</v>
      </c>
      <c r="I129" t="str">
        <f>VLOOKUP(Table2[[#This Row],[COLLEGE]],Table5[#All],5,FALSE)</f>
        <v>San Jose State</v>
      </c>
      <c r="J129" t="s">
        <v>55</v>
      </c>
      <c r="K129" t="str">
        <f>VLOOKUP(Table2[[#This Row],[CLASS]],Table6[#All],2,FALSE)</f>
        <v>R-Junior</v>
      </c>
      <c r="L129" t="e" vm="413">
        <v>#VALUE!</v>
      </c>
      <c r="M129" t="s">
        <v>2001</v>
      </c>
      <c r="N129">
        <v>72</v>
      </c>
      <c r="O129" t="e" cm="1" vm="36">
        <f t="array" ref="O129">_FV(Table2[[#This Row],[HOMETOWNraw]],"Admin Division 1 (State/province/other)",TRUE)</f>
        <v>#VALUE!</v>
      </c>
      <c r="P129" t="e" cm="1" vm="3">
        <f t="array" ref="P129">_FV(Table2[[#This Row],[HOMETOWNraw]],"Country/region",TRUE)</f>
        <v>#VALUE!</v>
      </c>
      <c r="Q129" t="str" cm="1">
        <f t="array" ref="Q1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Torrance, CA</v>
      </c>
      <c r="R129" cm="1" vm="414">
        <f t="array" ref="R129">_FV(Table2[[#This Row],[HOMETOWNraw]],"Longitude")</f>
        <v>-118.34138900000001</v>
      </c>
      <c r="S129" cm="1" vm="415">
        <f t="array" ref="S129">_FV(Table2[[#This Row],[HOMETOWNraw]],"Latitude")</f>
        <v>33.834721999999999</v>
      </c>
    </row>
    <row r="130" spans="1:19" x14ac:dyDescent="0.25">
      <c r="A130" t="str">
        <f t="shared" ref="A130:A193" si="2">RIGHT(D130,LEN(D130)-(FIND(",",D130)+1)) &amp; " " &amp; LEFT(D130,(FIND(",",D130,1)-1))</f>
        <v>Cole Colleran</v>
      </c>
      <c r="B130" t="s">
        <v>2082</v>
      </c>
      <c r="C130" t="s">
        <v>2004</v>
      </c>
      <c r="D130" t="s">
        <v>819</v>
      </c>
      <c r="E130" t="s">
        <v>39</v>
      </c>
      <c r="F130" s="3" t="s">
        <v>2016</v>
      </c>
      <c r="G130" t="s">
        <v>2023</v>
      </c>
      <c r="H130" t="s">
        <v>817</v>
      </c>
      <c r="I130" t="str">
        <f>VLOOKUP(Table2[[#This Row],[COLLEGE]],Table5[#All],5,FALSE)</f>
        <v>San Diego</v>
      </c>
      <c r="J130" t="s">
        <v>28</v>
      </c>
      <c r="K130" t="str">
        <f>VLOOKUP(Table2[[#This Row],[CLASS]],Table6[#All],2,FALSE)</f>
        <v>Sophomore</v>
      </c>
      <c r="L130" t="e" vm="416">
        <v>#VALUE!</v>
      </c>
      <c r="M130" t="s">
        <v>1981</v>
      </c>
      <c r="N130">
        <v>73</v>
      </c>
      <c r="O130" t="e" cm="1" vm="36">
        <f t="array" ref="O130">_FV(Table2[[#This Row],[HOMETOWNraw]],"Admin Division 1 (State/province/other)",TRUE)</f>
        <v>#VALUE!</v>
      </c>
      <c r="P130" t="e" cm="1" vm="3">
        <f t="array" ref="P130">_FV(Table2[[#This Row],[HOMETOWNraw]],"Country/region",TRUE)</f>
        <v>#VALUE!</v>
      </c>
      <c r="Q130" t="str" cm="1">
        <f t="array" ref="Q1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Solana Beach, CA</v>
      </c>
      <c r="R130" cm="1" vm="417">
        <f t="array" ref="R130">_FV(Table2[[#This Row],[HOMETOWNraw]],"Longitude")</f>
        <v>-117.272469</v>
      </c>
      <c r="S130" cm="1" vm="418">
        <f t="array" ref="S130">_FV(Table2[[#This Row],[HOMETOWNraw]],"Latitude")</f>
        <v>32.989258</v>
      </c>
    </row>
    <row r="131" spans="1:19" x14ac:dyDescent="0.25">
      <c r="A131" t="str">
        <f t="shared" si="2"/>
        <v>Brayden Collett</v>
      </c>
      <c r="B131" t="s">
        <v>897</v>
      </c>
      <c r="C131" t="s">
        <v>2004</v>
      </c>
      <c r="D131" t="s">
        <v>980</v>
      </c>
      <c r="E131" t="s">
        <v>13</v>
      </c>
      <c r="F131" s="3" t="s">
        <v>2022</v>
      </c>
      <c r="G131" t="s">
        <v>2017</v>
      </c>
      <c r="H131" t="s">
        <v>909</v>
      </c>
      <c r="I131" t="str">
        <f>VLOOKUP(Table2[[#This Row],[COLLEGE]],Table5[#All],5,FALSE)</f>
        <v>Lenoir-Rhyne</v>
      </c>
      <c r="J131" t="s">
        <v>44</v>
      </c>
      <c r="K131" t="str">
        <f>VLOOKUP(Table2[[#This Row],[CLASS]],Table6[#All],2,FALSE)</f>
        <v>Freshman</v>
      </c>
      <c r="L131" t="e" vm="419">
        <v>#VALUE!</v>
      </c>
      <c r="M131" t="s">
        <v>2001</v>
      </c>
      <c r="N131">
        <v>72</v>
      </c>
      <c r="O131" t="e" cm="1" vm="29">
        <f t="array" ref="O131">_FV(Table2[[#This Row],[HOMETOWNraw]],"Admin Division 1 (State/province/other)",TRUE)</f>
        <v>#VALUE!</v>
      </c>
      <c r="P131" t="e" cm="1" vm="3">
        <f t="array" ref="P131">_FV(Table2[[#This Row],[HOMETOWNraw]],"Country/region",TRUE)</f>
        <v>#VALUE!</v>
      </c>
      <c r="Q131" t="str" cm="1">
        <f t="array" ref="Q1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Evans, GA</v>
      </c>
      <c r="R131" cm="1" vm="420">
        <f t="array" ref="R131">_FV(Table2[[#This Row],[HOMETOWNraw]],"Longitude")</f>
        <v>-82.130262999999999</v>
      </c>
      <c r="S131" cm="1" vm="421">
        <f t="array" ref="S131">_FV(Table2[[#This Row],[HOMETOWNraw]],"Latitude")</f>
        <v>33.533448</v>
      </c>
    </row>
    <row r="132" spans="1:19" x14ac:dyDescent="0.25">
      <c r="A132" t="str">
        <f t="shared" si="2"/>
        <v>Ian Collier</v>
      </c>
      <c r="B132" t="s">
        <v>576</v>
      </c>
      <c r="C132" t="s">
        <v>2004</v>
      </c>
      <c r="D132" t="s">
        <v>630</v>
      </c>
      <c r="E132" t="s">
        <v>13</v>
      </c>
      <c r="F132" s="3" t="s">
        <v>2005</v>
      </c>
      <c r="G132" t="s">
        <v>2011</v>
      </c>
      <c r="H132" t="s">
        <v>631</v>
      </c>
      <c r="I132" t="str">
        <f>VLOOKUP(Table2[[#This Row],[COLLEGE]],Table5[#All],5,FALSE)</f>
        <v>Grayson College</v>
      </c>
      <c r="J132" t="s">
        <v>44</v>
      </c>
      <c r="K132" t="str">
        <f>VLOOKUP(Table2[[#This Row],[CLASS]],Table6[#All],2,FALSE)</f>
        <v>Freshman</v>
      </c>
      <c r="L132" t="e" vm="422">
        <v>#VALUE!</v>
      </c>
      <c r="M132" t="s">
        <v>1983</v>
      </c>
      <c r="N132">
        <v>74</v>
      </c>
      <c r="O132" t="e" cm="1" vm="7">
        <f t="array" ref="O132">_FV(Table2[[#This Row],[HOMETOWNraw]],"Admin Division 1 (State/province/other)",TRUE)</f>
        <v>#VALUE!</v>
      </c>
      <c r="P132" t="e" cm="1" vm="3">
        <f t="array" ref="P132">_FV(Table2[[#This Row],[HOMETOWNraw]],"Country/region",TRUE)</f>
        <v>#VALUE!</v>
      </c>
      <c r="Q132" t="str" cm="1">
        <f t="array" ref="Q1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Plano, TX</v>
      </c>
      <c r="R132" cm="1" vm="423">
        <f t="array" ref="R132">_FV(Table2[[#This Row],[HOMETOWNraw]],"Longitude")</f>
        <v>-96.699167000000003</v>
      </c>
      <c r="S132" cm="1" vm="424">
        <f t="array" ref="S132">_FV(Table2[[#This Row],[HOMETOWNraw]],"Latitude")</f>
        <v>33.019722000000002</v>
      </c>
    </row>
    <row r="133" spans="1:19" x14ac:dyDescent="0.25">
      <c r="A133" t="str">
        <f t="shared" si="2"/>
        <v>Khalid Collymore</v>
      </c>
      <c r="B133" t="s">
        <v>2</v>
      </c>
      <c r="C133" t="s">
        <v>2004</v>
      </c>
      <c r="D133" t="s">
        <v>118</v>
      </c>
      <c r="E133" t="s">
        <v>18</v>
      </c>
      <c r="F133" s="3" t="s">
        <v>2032</v>
      </c>
      <c r="G133" t="s">
        <v>2030</v>
      </c>
      <c r="H133" t="s">
        <v>14</v>
      </c>
      <c r="I133" t="str">
        <f>VLOOKUP(Table2[[#This Row],[COLLEGE]],Table5[#All],5,FALSE)</f>
        <v>Montevallo</v>
      </c>
      <c r="J133" t="s">
        <v>28</v>
      </c>
      <c r="K133" t="str">
        <f>VLOOKUP(Table2[[#This Row],[CLASS]],Table6[#All],2,FALSE)</f>
        <v>Sophomore</v>
      </c>
      <c r="L133" t="e" vm="425">
        <v>#VALUE!</v>
      </c>
      <c r="M133" t="s">
        <v>1995</v>
      </c>
      <c r="N133">
        <v>66</v>
      </c>
      <c r="O133" t="e" cm="1" vm="20">
        <f t="array" ref="O133">_FV(Table2[[#This Row],[HOMETOWNraw]],"Admin Division 1 (State/province/other)",TRUE)</f>
        <v>#VALUE!</v>
      </c>
      <c r="P133" t="e" cm="1" vm="21">
        <f t="array" ref="P133">_FV(Table2[[#This Row],[HOMETOWNraw]],"Country/region",TRUE)</f>
        <v>#VALUE!</v>
      </c>
      <c r="Q133" t="str" cm="1">
        <f t="array" ref="Q1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Mississauga, ON, CAN</v>
      </c>
      <c r="R133" cm="1" vm="426">
        <f t="array" ref="R133">_FV(Table2[[#This Row],[HOMETOWNraw]],"Longitude")</f>
        <v>-79.650000000000006</v>
      </c>
      <c r="S133" cm="1" vm="427">
        <f t="array" ref="S133">_FV(Table2[[#This Row],[HOMETOWNraw]],"Latitude")</f>
        <v>43.6</v>
      </c>
    </row>
    <row r="134" spans="1:19" x14ac:dyDescent="0.25">
      <c r="A134" t="str">
        <f t="shared" si="2"/>
        <v>Edwin Colon</v>
      </c>
      <c r="B134" t="s">
        <v>2</v>
      </c>
      <c r="C134" t="s">
        <v>2004</v>
      </c>
      <c r="D134" t="s">
        <v>22</v>
      </c>
      <c r="E134" t="s">
        <v>13</v>
      </c>
      <c r="F134" s="3" t="s">
        <v>2008</v>
      </c>
      <c r="G134" t="s">
        <v>2009</v>
      </c>
      <c r="H134" t="s">
        <v>23</v>
      </c>
      <c r="I134" t="str">
        <f>VLOOKUP(Table2[[#This Row],[COLLEGE]],Table5[#All],5,FALSE)</f>
        <v>Northwestern Oklahoma State</v>
      </c>
      <c r="J134" t="s">
        <v>20</v>
      </c>
      <c r="K134" t="str">
        <f>VLOOKUP(Table2[[#This Row],[CLASS]],Table6[#All],2,FALSE)</f>
        <v>Senior</v>
      </c>
      <c r="L134" t="e" vm="428">
        <v>#VALUE!</v>
      </c>
      <c r="M134" t="s">
        <v>1998</v>
      </c>
      <c r="N134">
        <v>69</v>
      </c>
      <c r="O134" t="e" cm="1" vm="101">
        <f t="array" ref="O134">_FV(Table2[[#This Row],[HOMETOWNraw]],"Admin Division 1 (State/province/other)",TRUE)</f>
        <v>#VALUE!</v>
      </c>
      <c r="P134" t="e" cm="1" vm="3">
        <f t="array" ref="P134">_FV(Table2[[#This Row],[HOMETOWNraw]],"Country/region",TRUE)</f>
        <v>#VALUE!</v>
      </c>
      <c r="Q134" t="str" cm="1">
        <f t="array" ref="Q1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Lawrence, MA</v>
      </c>
      <c r="R134" cm="1" vm="429">
        <f t="array" ref="R134">_FV(Table2[[#This Row],[HOMETOWNraw]],"Longitude")</f>
        <v>-71.163611000000003</v>
      </c>
      <c r="S134" cm="1" vm="430">
        <f t="array" ref="S134">_FV(Table2[[#This Row],[HOMETOWNraw]],"Latitude")</f>
        <v>42.706944</v>
      </c>
    </row>
    <row r="135" spans="1:19" x14ac:dyDescent="0.25">
      <c r="A135" t="str">
        <f t="shared" si="2"/>
        <v>Josh Combs</v>
      </c>
      <c r="B135" t="s">
        <v>2</v>
      </c>
      <c r="C135" t="s">
        <v>2004</v>
      </c>
      <c r="D135" t="s">
        <v>25</v>
      </c>
      <c r="E135" t="s">
        <v>26</v>
      </c>
      <c r="F135" s="3" t="s">
        <v>2010</v>
      </c>
      <c r="G135" t="s">
        <v>2011</v>
      </c>
      <c r="H135" t="s">
        <v>27</v>
      </c>
      <c r="I135" t="str">
        <f>VLOOKUP(Table2[[#This Row],[COLLEGE]],Table5[#All],5,FALSE)</f>
        <v>Point Loma Nazarene</v>
      </c>
      <c r="J135" t="s">
        <v>28</v>
      </c>
      <c r="K135" t="str">
        <f>VLOOKUP(Table2[[#This Row],[CLASS]],Table6[#All],2,FALSE)</f>
        <v>Sophomore</v>
      </c>
      <c r="L135" t="e" vm="431">
        <v>#VALUE!</v>
      </c>
      <c r="M135" t="s">
        <v>1985</v>
      </c>
      <c r="N135">
        <v>76</v>
      </c>
      <c r="O135" t="e" cm="1" vm="86">
        <f t="array" ref="O135">_FV(Table2[[#This Row],[HOMETOWNraw]],"Admin Division 1 (State/province/other)",TRUE)</f>
        <v>#VALUE!</v>
      </c>
      <c r="P135" t="e" cm="1" vm="3">
        <f t="array" ref="P135">_FV(Table2[[#This Row],[HOMETOWNraw]],"Country/region",TRUE)</f>
        <v>#VALUE!</v>
      </c>
      <c r="Q135" t="str" cm="1">
        <f t="array" ref="Q1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Phoenix, AZ</v>
      </c>
      <c r="R135" cm="1" vm="432">
        <f t="array" ref="R135">_FV(Table2[[#This Row],[HOMETOWNraw]],"Longitude")</f>
        <v>-112.066667</v>
      </c>
      <c r="S135" cm="1" vm="433">
        <f t="array" ref="S135">_FV(Table2[[#This Row],[HOMETOWNraw]],"Latitude")</f>
        <v>33.450000000000003</v>
      </c>
    </row>
    <row r="136" spans="1:19" x14ac:dyDescent="0.25">
      <c r="A136" t="str">
        <f t="shared" si="2"/>
        <v>Jared Comia</v>
      </c>
      <c r="B136" t="s">
        <v>576</v>
      </c>
      <c r="C136" t="s">
        <v>2004</v>
      </c>
      <c r="D136" t="s">
        <v>638</v>
      </c>
      <c r="E136" t="s">
        <v>39</v>
      </c>
      <c r="F136" s="3" t="s">
        <v>2005</v>
      </c>
      <c r="G136" t="s">
        <v>2021</v>
      </c>
      <c r="H136" t="s">
        <v>341</v>
      </c>
      <c r="I136" t="str">
        <f>VLOOKUP(Table2[[#This Row],[COLLEGE]],Table5[#All],5,FALSE)</f>
        <v>Illinois</v>
      </c>
      <c r="J136" t="s">
        <v>44</v>
      </c>
      <c r="K136" t="str">
        <f>VLOOKUP(Table2[[#This Row],[CLASS]],Table6[#All],2,FALSE)</f>
        <v>Freshman</v>
      </c>
      <c r="L136" t="e" vm="434">
        <v>#VALUE!</v>
      </c>
      <c r="M136" t="s">
        <v>1983</v>
      </c>
      <c r="N136">
        <v>74</v>
      </c>
      <c r="O136" t="e" cm="1" vm="269">
        <f t="array" ref="O136">_FV(Table2[[#This Row],[HOMETOWNraw]],"Admin Division 1 (State/province/other)",TRUE)</f>
        <v>#VALUE!</v>
      </c>
      <c r="P136" t="e" cm="1" vm="3">
        <f t="array" ref="P136">_FV(Table2[[#This Row],[HOMETOWNraw]],"Country/region",TRUE)</f>
        <v>#VALUE!</v>
      </c>
      <c r="Q136" t="str" cm="1">
        <f t="array" ref="Q1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John, IN</v>
      </c>
      <c r="R136" cm="1" vm="435">
        <f t="array" ref="R136">_FV(Table2[[#This Row],[HOMETOWNraw]],"Longitude")</f>
        <v>-87.476667000000006</v>
      </c>
      <c r="S136" cm="1" vm="436">
        <f t="array" ref="S136">_FV(Table2[[#This Row],[HOMETOWNraw]],"Latitude")</f>
        <v>41.448332999999998</v>
      </c>
    </row>
    <row r="137" spans="1:19" x14ac:dyDescent="0.25">
      <c r="A137" t="str">
        <f t="shared" si="2"/>
        <v>Charlie Condon</v>
      </c>
      <c r="B137" t="s">
        <v>1358</v>
      </c>
      <c r="C137" t="s">
        <v>2004</v>
      </c>
      <c r="D137" t="s">
        <v>1416</v>
      </c>
      <c r="E137" t="s">
        <v>13</v>
      </c>
      <c r="F137" s="3" t="s">
        <v>2033</v>
      </c>
      <c r="G137" t="s">
        <v>2011</v>
      </c>
      <c r="H137" t="s">
        <v>1417</v>
      </c>
      <c r="I137" t="str">
        <f>VLOOKUP(Table2[[#This Row],[COLLEGE]],Table5[#All],5,FALSE)</f>
        <v>Georgia</v>
      </c>
      <c r="J137" t="s">
        <v>51</v>
      </c>
      <c r="K137" t="str">
        <f>VLOOKUP(Table2[[#This Row],[CLASS]],Table6[#All],2,FALSE)</f>
        <v>R-Freshman</v>
      </c>
      <c r="L137" t="e" vm="437">
        <v>#VALUE!</v>
      </c>
      <c r="M137" t="s">
        <v>1987</v>
      </c>
      <c r="N137">
        <v>78</v>
      </c>
      <c r="O137" t="e" cm="1" vm="29">
        <f t="array" ref="O137">_FV(Table2[[#This Row],[HOMETOWNraw]],"Admin Division 1 (State/province/other)",TRUE)</f>
        <v>#VALUE!</v>
      </c>
      <c r="P137" t="e" cm="1" vm="3">
        <f t="array" ref="P137">_FV(Table2[[#This Row],[HOMETOWNraw]],"Country/region",TRUE)</f>
        <v>#VALUE!</v>
      </c>
      <c r="Q137" t="str" cm="1">
        <f t="array" ref="Q1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Marietta, GA</v>
      </c>
      <c r="R137" cm="1" vm="438">
        <f t="array" ref="R137">_FV(Table2[[#This Row],[HOMETOWNraw]],"Longitude")</f>
        <v>-84.549051000000006</v>
      </c>
      <c r="S137" cm="1" vm="439">
        <f t="array" ref="S137">_FV(Table2[[#This Row],[HOMETOWNraw]],"Latitude")</f>
        <v>33.952303999999998</v>
      </c>
    </row>
    <row r="138" spans="1:19" x14ac:dyDescent="0.25">
      <c r="A138" t="str">
        <f t="shared" si="2"/>
        <v>Clay Conn</v>
      </c>
      <c r="B138" t="s">
        <v>213</v>
      </c>
      <c r="C138" t="s">
        <v>2004</v>
      </c>
      <c r="D138" t="s">
        <v>282</v>
      </c>
      <c r="E138" t="s">
        <v>35</v>
      </c>
      <c r="F138" s="3" t="s">
        <v>2060</v>
      </c>
      <c r="G138" t="s">
        <v>2038</v>
      </c>
      <c r="H138" t="s">
        <v>271</v>
      </c>
      <c r="I138" t="str">
        <f>VLOOKUP(Table2[[#This Row],[COLLEGE]],Table5[#All],5,FALSE)</f>
        <v>Illinois Chicago</v>
      </c>
      <c r="J138" t="s">
        <v>51</v>
      </c>
      <c r="K138" t="str">
        <f>VLOOKUP(Table2[[#This Row],[CLASS]],Table6[#All],2,FALSE)</f>
        <v>R-Freshman</v>
      </c>
      <c r="L138" t="e" vm="440">
        <v>#VALUE!</v>
      </c>
      <c r="M138" t="s">
        <v>1997</v>
      </c>
      <c r="N138">
        <v>68</v>
      </c>
      <c r="O138" t="e" cm="1" vm="165">
        <f t="array" ref="O138">_FV(Table2[[#This Row],[HOMETOWNraw]],"Admin Division 1 (State/province/other)",TRUE)</f>
        <v>#VALUE!</v>
      </c>
      <c r="P138" t="e" cm="1" vm="3">
        <f t="array" ref="P138">_FV(Table2[[#This Row],[HOMETOWNraw]],"Country/region",TRUE)</f>
        <v>#VALUE!</v>
      </c>
      <c r="Q138" t="str" cm="1">
        <f t="array" ref="Q1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Charles, MO</v>
      </c>
      <c r="R138" cm="1" vm="441">
        <f t="array" ref="R138">_FV(Table2[[#This Row],[HOMETOWNraw]],"Longitude")</f>
        <v>-90.486925999999997</v>
      </c>
      <c r="S138" cm="1" vm="442">
        <f t="array" ref="S138">_FV(Table2[[#This Row],[HOMETOWNraw]],"Latitude")</f>
        <v>38.781153000000003</v>
      </c>
    </row>
    <row r="139" spans="1:19" x14ac:dyDescent="0.25">
      <c r="A139" t="str">
        <f t="shared" si="2"/>
        <v>Cole Conn</v>
      </c>
      <c r="B139" t="s">
        <v>213</v>
      </c>
      <c r="C139" t="s">
        <v>2004</v>
      </c>
      <c r="D139" t="s">
        <v>270</v>
      </c>
      <c r="E139" t="s">
        <v>35</v>
      </c>
      <c r="F139" s="3" t="s">
        <v>2022</v>
      </c>
      <c r="G139" t="s">
        <v>2029</v>
      </c>
      <c r="H139" t="s">
        <v>271</v>
      </c>
      <c r="I139" t="str">
        <f>VLOOKUP(Table2[[#This Row],[COLLEGE]],Table5[#All],5,FALSE)</f>
        <v>Illinois Chicago</v>
      </c>
      <c r="J139" t="s">
        <v>28</v>
      </c>
      <c r="K139" t="str">
        <f>VLOOKUP(Table2[[#This Row],[CLASS]],Table6[#All],2,FALSE)</f>
        <v>Sophomore</v>
      </c>
      <c r="L139" t="e" vm="440">
        <v>#VALUE!</v>
      </c>
      <c r="M139" t="s">
        <v>2001</v>
      </c>
      <c r="N139">
        <v>72</v>
      </c>
      <c r="O139" t="e" cm="1" vm="165">
        <f t="array" ref="O139">_FV(Table2[[#This Row],[HOMETOWNraw]],"Admin Division 1 (State/province/other)",TRUE)</f>
        <v>#VALUE!</v>
      </c>
      <c r="P139" t="e" cm="1" vm="3">
        <f t="array" ref="P139">_FV(Table2[[#This Row],[HOMETOWNraw]],"Country/region",TRUE)</f>
        <v>#VALUE!</v>
      </c>
      <c r="Q139" t="str" cm="1">
        <f t="array" ref="Q1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Charles, MO</v>
      </c>
      <c r="R139" cm="1" vm="441">
        <f t="array" ref="R139">_FV(Table2[[#This Row],[HOMETOWNraw]],"Longitude")</f>
        <v>-90.486925999999997</v>
      </c>
      <c r="S139" cm="1" vm="442">
        <f t="array" ref="S139">_FV(Table2[[#This Row],[HOMETOWNraw]],"Latitude")</f>
        <v>38.781153000000003</v>
      </c>
    </row>
    <row r="140" spans="1:19" x14ac:dyDescent="0.25">
      <c r="A140" t="str">
        <f t="shared" si="2"/>
        <v>Mark Connelly</v>
      </c>
      <c r="B140" t="s">
        <v>1441</v>
      </c>
      <c r="C140" t="s">
        <v>2004</v>
      </c>
      <c r="D140" t="s">
        <v>1506</v>
      </c>
      <c r="E140" t="s">
        <v>18</v>
      </c>
      <c r="F140" s="3" t="s">
        <v>2022</v>
      </c>
      <c r="G140" t="s">
        <v>2021</v>
      </c>
      <c r="H140" t="s">
        <v>958</v>
      </c>
      <c r="I140" t="str">
        <f>VLOOKUP(Table2[[#This Row],[COLLEGE]],Table5[#All],5,FALSE)</f>
        <v>Wisconsin-Milwaukee</v>
      </c>
      <c r="J140" t="s">
        <v>32</v>
      </c>
      <c r="K140" t="str">
        <f>VLOOKUP(Table2[[#This Row],[CLASS]],Table6[#All],2,FALSE)</f>
        <v>Junior</v>
      </c>
      <c r="L140" t="e" vm="443">
        <v>#VALUE!</v>
      </c>
      <c r="M140" t="s">
        <v>2001</v>
      </c>
      <c r="N140">
        <v>72</v>
      </c>
      <c r="O140" t="e" cm="1" vm="135">
        <f t="array" ref="O140">_FV(Table2[[#This Row],[HOMETOWNraw]],"Admin Division 1 (State/province/other)",TRUE)</f>
        <v>#VALUE!</v>
      </c>
      <c r="P140" t="e" cm="1" vm="3">
        <f t="array" ref="P140">_FV(Table2[[#This Row],[HOMETOWNraw]],"Country/region",TRUE)</f>
        <v>#VALUE!</v>
      </c>
      <c r="Q140" t="str" cm="1">
        <f t="array" ref="Q1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DeWitt, MI</v>
      </c>
      <c r="R140" cm="1" vm="444">
        <f t="array" ref="R140">_FV(Table2[[#This Row],[HOMETOWNraw]],"Longitude")</f>
        <v>-84.569166999999993</v>
      </c>
      <c r="S140" cm="1" vm="445">
        <f t="array" ref="S140">_FV(Table2[[#This Row],[HOMETOWNraw]],"Latitude")</f>
        <v>42.842222</v>
      </c>
    </row>
    <row r="141" spans="1:19" x14ac:dyDescent="0.25">
      <c r="A141" t="str">
        <f t="shared" si="2"/>
        <v>Chris Conniff</v>
      </c>
      <c r="B141" t="s">
        <v>2099</v>
      </c>
      <c r="C141" t="s">
        <v>2004</v>
      </c>
      <c r="D141" t="s">
        <v>1858</v>
      </c>
      <c r="E141" t="s">
        <v>18</v>
      </c>
      <c r="F141" s="3" t="s">
        <v>2026</v>
      </c>
      <c r="G141" t="s">
        <v>2013</v>
      </c>
      <c r="H141" t="s">
        <v>788</v>
      </c>
      <c r="I141" t="str">
        <f>VLOOKUP(Table2[[#This Row],[COLLEGE]],Table5[#All],5,FALSE)</f>
        <v>St. John's</v>
      </c>
      <c r="J141" t="s">
        <v>28</v>
      </c>
      <c r="K141" t="str">
        <f>VLOOKUP(Table2[[#This Row],[CLASS]],Table6[#All],2,FALSE)</f>
        <v>Sophomore</v>
      </c>
      <c r="L141" t="e" vm="446">
        <v>#VALUE!</v>
      </c>
      <c r="M141" t="s">
        <v>2000</v>
      </c>
      <c r="N141">
        <v>71</v>
      </c>
      <c r="O141" t="e" cm="1" vm="36">
        <f t="array" ref="O141">_FV(Table2[[#This Row],[HOMETOWNraw]],"Admin Division 1 (State/province/other)",TRUE)</f>
        <v>#VALUE!</v>
      </c>
      <c r="P141" t="e" cm="1" vm="3">
        <f t="array" ref="P141">_FV(Table2[[#This Row],[HOMETOWNraw]],"Country/region",TRUE)</f>
        <v>#VALUE!</v>
      </c>
      <c r="Q141" t="str" cm="1">
        <f t="array" ref="Q1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Norco, CA</v>
      </c>
      <c r="R141" cm="1" vm="447">
        <f t="array" ref="R141">_FV(Table2[[#This Row],[HOMETOWNraw]],"Longitude")</f>
        <v>-117.5541798</v>
      </c>
      <c r="S141" cm="1" vm="448">
        <f t="array" ref="S141">_FV(Table2[[#This Row],[HOMETOWNraw]],"Latitude")</f>
        <v>33.924308000000003</v>
      </c>
    </row>
    <row r="142" spans="1:19" x14ac:dyDescent="0.25">
      <c r="A142" t="str">
        <f t="shared" si="2"/>
        <v>Will Conroy</v>
      </c>
      <c r="B142" t="s">
        <v>1</v>
      </c>
      <c r="C142" t="s">
        <v>2004</v>
      </c>
      <c r="D142" t="s">
        <v>1886</v>
      </c>
      <c r="E142" t="s">
        <v>18</v>
      </c>
      <c r="F142" s="3" t="s">
        <v>2012</v>
      </c>
      <c r="G142" t="s">
        <v>2017</v>
      </c>
      <c r="H142" t="s">
        <v>1887</v>
      </c>
      <c r="I142" t="str">
        <f>VLOOKUP(Table2[[#This Row],[COLLEGE]],Table5[#All],5,FALSE)</f>
        <v>Millersville-Pennslyvania</v>
      </c>
      <c r="J142" t="s">
        <v>51</v>
      </c>
      <c r="K142" t="str">
        <f>VLOOKUP(Table2[[#This Row],[CLASS]],Table6[#All],2,FALSE)</f>
        <v>R-Freshman</v>
      </c>
      <c r="L142" t="e" vm="449">
        <v>#VALUE!</v>
      </c>
      <c r="M142" t="s">
        <v>1984</v>
      </c>
      <c r="N142">
        <v>75</v>
      </c>
      <c r="O142" t="e" cm="1" vm="161">
        <f t="array" ref="O142">_FV(Table2[[#This Row],[HOMETOWNraw]],"Admin Division 1 (State/province/other)",TRUE)</f>
        <v>#VALUE!</v>
      </c>
      <c r="P142" t="e" cm="1" vm="3">
        <f t="array" ref="P142">_FV(Table2[[#This Row],[HOMETOWNraw]],"Country/region",TRUE)</f>
        <v>#VALUE!</v>
      </c>
      <c r="Q142" t="str" cm="1">
        <f t="array" ref="Q1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Shenandoah, PA</v>
      </c>
      <c r="R142" cm="1" vm="450">
        <f t="array" ref="R142">_FV(Table2[[#This Row],[HOMETOWNraw]],"Longitude")</f>
        <v>-76.202777999999995</v>
      </c>
      <c r="S142" cm="1" vm="451">
        <f t="array" ref="S142">_FV(Table2[[#This Row],[HOMETOWNraw]],"Latitude")</f>
        <v>40.819721999999999</v>
      </c>
    </row>
    <row r="143" spans="1:19" x14ac:dyDescent="0.25">
      <c r="A143" t="str">
        <f t="shared" si="2"/>
        <v>Michael Conte</v>
      </c>
      <c r="B143" t="s">
        <v>1617</v>
      </c>
      <c r="C143" t="s">
        <v>2004</v>
      </c>
      <c r="D143" t="s">
        <v>1625</v>
      </c>
      <c r="E143" t="s">
        <v>13</v>
      </c>
      <c r="F143" s="3" t="s">
        <v>2012</v>
      </c>
      <c r="G143" t="s">
        <v>2021</v>
      </c>
      <c r="H143" t="s">
        <v>505</v>
      </c>
      <c r="I143" t="str">
        <f>VLOOKUP(Table2[[#This Row],[COLLEGE]],Table5[#All],5,FALSE)</f>
        <v>Central Michigan</v>
      </c>
      <c r="J143" t="s">
        <v>44</v>
      </c>
      <c r="K143" t="str">
        <f>VLOOKUP(Table2[[#This Row],[CLASS]],Table6[#All],2,FALSE)</f>
        <v>Freshman</v>
      </c>
      <c r="L143" t="e" vm="452">
        <v>#VALUE!</v>
      </c>
      <c r="M143" t="s">
        <v>1984</v>
      </c>
      <c r="N143">
        <v>75</v>
      </c>
      <c r="O143" t="e" cm="1" vm="97">
        <f t="array" ref="O143">_FV(Table2[[#This Row],[HOMETOWNraw]],"Admin Division 1 (State/province/other)",TRUE)</f>
        <v>#VALUE!</v>
      </c>
      <c r="P143" t="e" cm="1" vm="3">
        <f t="array" ref="P143">_FV(Table2[[#This Row],[HOMETOWNraw]],"Country/region",TRUE)</f>
        <v>#VALUE!</v>
      </c>
      <c r="Q143" t="str" cm="1">
        <f t="array" ref="Q1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Cincinnati, OH</v>
      </c>
      <c r="R143" cm="1" vm="453">
        <f t="array" ref="R143">_FV(Table2[[#This Row],[HOMETOWNraw]],"Longitude")</f>
        <v>-84.513613100000001</v>
      </c>
      <c r="S143" cm="1" vm="454">
        <f t="array" ref="S143">_FV(Table2[[#This Row],[HOMETOWNraw]],"Latitude")</f>
        <v>39.103697400000001</v>
      </c>
    </row>
    <row r="144" spans="1:19" x14ac:dyDescent="0.25">
      <c r="A144" t="str">
        <f t="shared" si="2"/>
        <v>Tim Conway</v>
      </c>
      <c r="B144" t="s">
        <v>1617</v>
      </c>
      <c r="C144" t="s">
        <v>2004</v>
      </c>
      <c r="D144" t="s">
        <v>1681</v>
      </c>
      <c r="E144" t="s">
        <v>13</v>
      </c>
      <c r="F144" s="3" t="s">
        <v>2012</v>
      </c>
      <c r="G144" t="s">
        <v>2031</v>
      </c>
      <c r="H144" t="s">
        <v>1672</v>
      </c>
      <c r="I144" t="str">
        <f>VLOOKUP(Table2[[#This Row],[COLLEGE]],Table5[#All],5,FALSE)</f>
        <v>North Georgia</v>
      </c>
      <c r="J144" t="s">
        <v>15</v>
      </c>
      <c r="K144" t="str">
        <f>VLOOKUP(Table2[[#This Row],[CLASS]],Table6[#All],2,FALSE)</f>
        <v>R-Sophomore</v>
      </c>
      <c r="L144" t="e" vm="28">
        <v>#VALUE!</v>
      </c>
      <c r="M144" t="s">
        <v>1984</v>
      </c>
      <c r="N144">
        <v>75</v>
      </c>
      <c r="O144" t="e" cm="1" vm="29">
        <f t="array" ref="O144">_FV(Table2[[#This Row],[HOMETOWNraw]],"Admin Division 1 (State/province/other)",TRUE)</f>
        <v>#VALUE!</v>
      </c>
      <c r="P144" t="e" cm="1" vm="3">
        <f t="array" ref="P144">_FV(Table2[[#This Row],[HOMETOWNraw]],"Country/region",TRUE)</f>
        <v>#VALUE!</v>
      </c>
      <c r="Q144" t="str" cm="1">
        <f t="array" ref="Q1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Decatur, GA</v>
      </c>
      <c r="R144" cm="1" vm="30">
        <f t="array" ref="R144">_FV(Table2[[#This Row],[HOMETOWNraw]],"Longitude")</f>
        <v>-84.297777999999994</v>
      </c>
      <c r="S144" cm="1" vm="31">
        <f t="array" ref="S144">_FV(Table2[[#This Row],[HOMETOWNraw]],"Latitude")</f>
        <v>33.771388999999999</v>
      </c>
    </row>
    <row r="145" spans="1:19" x14ac:dyDescent="0.25">
      <c r="A145" t="str">
        <f t="shared" si="2"/>
        <v>Zac Corbin</v>
      </c>
      <c r="B145" t="s">
        <v>1777</v>
      </c>
      <c r="C145" t="s">
        <v>2004</v>
      </c>
      <c r="D145" t="s">
        <v>1747</v>
      </c>
      <c r="E145" t="s">
        <v>35</v>
      </c>
      <c r="F145" s="3" t="s">
        <v>2026</v>
      </c>
      <c r="G145" t="s">
        <v>2017</v>
      </c>
      <c r="H145" t="s">
        <v>1721</v>
      </c>
      <c r="I145" t="str">
        <f>VLOOKUP(Table2[[#This Row],[COLLEGE]],Table5[#All],5,FALSE)</f>
        <v>Kennesaw State</v>
      </c>
      <c r="J145" t="s">
        <v>51</v>
      </c>
      <c r="K145" t="str">
        <f>VLOOKUP(Table2[[#This Row],[CLASS]],Table6[#All],2,FALSE)</f>
        <v>R-Freshman</v>
      </c>
      <c r="L145" t="e" vm="455">
        <v>#VALUE!</v>
      </c>
      <c r="M145" t="s">
        <v>2000</v>
      </c>
      <c r="N145">
        <v>71</v>
      </c>
      <c r="O145" t="e" cm="1" vm="29">
        <f t="array" ref="O145">_FV(Table2[[#This Row],[HOMETOWNraw]],"Admin Division 1 (State/province/other)",TRUE)</f>
        <v>#VALUE!</v>
      </c>
      <c r="P145" t="e" cm="1" vm="3">
        <f t="array" ref="P145">_FV(Table2[[#This Row],[HOMETOWNraw]],"Country/region",TRUE)</f>
        <v>#VALUE!</v>
      </c>
      <c r="Q145" t="str" cm="1">
        <f t="array" ref="Q1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Jefferson, GA</v>
      </c>
      <c r="R145" cm="1" vm="456">
        <f t="array" ref="R145">_FV(Table2[[#This Row],[HOMETOWNraw]],"Longitude")</f>
        <v>-83.573374000000001</v>
      </c>
      <c r="S145" cm="1" vm="457">
        <f t="array" ref="S145">_FV(Table2[[#This Row],[HOMETOWNraw]],"Latitude")</f>
        <v>34.117463999999998</v>
      </c>
    </row>
    <row r="146" spans="1:19" x14ac:dyDescent="0.25">
      <c r="A146" t="str">
        <f t="shared" si="2"/>
        <v>Emilio Corona</v>
      </c>
      <c r="B146" t="s">
        <v>2082</v>
      </c>
      <c r="C146" t="s">
        <v>2004</v>
      </c>
      <c r="D146" t="s">
        <v>889</v>
      </c>
      <c r="E146" t="s">
        <v>13</v>
      </c>
      <c r="F146" s="3" t="s">
        <v>2022</v>
      </c>
      <c r="G146" t="s">
        <v>2023</v>
      </c>
      <c r="H146" t="s">
        <v>890</v>
      </c>
      <c r="I146" t="str">
        <f>VLOOKUP(Table2[[#This Row],[COLLEGE]],Table5[#All],5,FALSE)</f>
        <v>Pima CC</v>
      </c>
      <c r="J146" t="s">
        <v>28</v>
      </c>
      <c r="K146" t="str">
        <f>VLOOKUP(Table2[[#This Row],[CLASS]],Table6[#All],2,FALSE)</f>
        <v>Sophomore</v>
      </c>
      <c r="L146" t="e" vm="458">
        <v>#VALUE!</v>
      </c>
      <c r="M146" t="s">
        <v>2001</v>
      </c>
      <c r="N146">
        <v>72</v>
      </c>
      <c r="O146" t="e" cm="1" vm="36">
        <f t="array" ref="O146">_FV(Table2[[#This Row],[HOMETOWNraw]],"Admin Division 1 (State/province/other)",TRUE)</f>
        <v>#VALUE!</v>
      </c>
      <c r="P146" t="e" cm="1" vm="3">
        <f t="array" ref="P146">_FV(Table2[[#This Row],[HOMETOWNraw]],"Country/region",TRUE)</f>
        <v>#VALUE!</v>
      </c>
      <c r="Q146" t="str" cm="1">
        <f t="array" ref="Q1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Luis Obispo, CA</v>
      </c>
      <c r="R146" cm="1" vm="459">
        <f t="array" ref="R146">_FV(Table2[[#This Row],[HOMETOWNraw]],"Longitude")</f>
        <v>-120.663056</v>
      </c>
      <c r="S146" cm="1" vm="460">
        <f t="array" ref="S146">_FV(Table2[[#This Row],[HOMETOWNraw]],"Latitude")</f>
        <v>35.274166999999998</v>
      </c>
    </row>
    <row r="147" spans="1:19" x14ac:dyDescent="0.25">
      <c r="A147" t="str">
        <f t="shared" si="2"/>
        <v>Max Coupe</v>
      </c>
      <c r="B147" t="s">
        <v>213</v>
      </c>
      <c r="C147" t="s">
        <v>2066</v>
      </c>
      <c r="D147" t="s">
        <v>296</v>
      </c>
      <c r="E147" t="s">
        <v>13</v>
      </c>
      <c r="F147" s="3" t="s">
        <v>2016</v>
      </c>
      <c r="G147" t="s">
        <v>2009</v>
      </c>
      <c r="H147" t="s">
        <v>149</v>
      </c>
      <c r="I147" t="str">
        <f>VLOOKUP(Table2[[#This Row],[COLLEGE]],Table5[#All],5,FALSE)</f>
        <v>Skyline College</v>
      </c>
      <c r="J147" t="s">
        <v>44</v>
      </c>
      <c r="K147" t="str">
        <f>VLOOKUP(Table2[[#This Row],[CLASS]],Table6[#All],2,FALSE)</f>
        <v>Freshman</v>
      </c>
      <c r="L147" t="e" vm="461">
        <v>#VALUE!</v>
      </c>
      <c r="M147" t="s">
        <v>1981</v>
      </c>
      <c r="N147">
        <v>73</v>
      </c>
      <c r="O147" t="e" cm="1" vm="36">
        <f t="array" ref="O147">_FV(Table2[[#This Row],[HOMETOWNraw]],"Admin Division 1 (State/province/other)",TRUE)</f>
        <v>#VALUE!</v>
      </c>
      <c r="P147" t="e" cm="1" vm="3">
        <f t="array" ref="P147">_FV(Table2[[#This Row],[HOMETOWNraw]],"Country/region",TRUE)</f>
        <v>#VALUE!</v>
      </c>
      <c r="Q147" t="str" cm="1">
        <f t="array" ref="Q1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Menlo Park, CA</v>
      </c>
      <c r="R147" cm="1" vm="462">
        <f t="array" ref="R147">_FV(Table2[[#This Row],[HOMETOWNraw]],"Longitude")</f>
        <v>-122.183333</v>
      </c>
      <c r="S147" cm="1" vm="463">
        <f t="array" ref="S147">_FV(Table2[[#This Row],[HOMETOWNraw]],"Latitude")</f>
        <v>37.452778000000002</v>
      </c>
    </row>
    <row r="148" spans="1:19" x14ac:dyDescent="0.25">
      <c r="A148" t="str">
        <f t="shared" si="2"/>
        <v>Travis Cowan</v>
      </c>
      <c r="B148" t="s">
        <v>1</v>
      </c>
      <c r="C148" t="s">
        <v>2004</v>
      </c>
      <c r="D148" t="s">
        <v>1889</v>
      </c>
      <c r="E148" t="s">
        <v>13</v>
      </c>
      <c r="F148" s="3" t="s">
        <v>2016</v>
      </c>
      <c r="G148" t="s">
        <v>2035</v>
      </c>
      <c r="H148" t="s">
        <v>1252</v>
      </c>
      <c r="I148" t="str">
        <f>VLOOKUP(Table2[[#This Row],[COLLEGE]],Table5[#All],5,FALSE)</f>
        <v>Doane College</v>
      </c>
      <c r="J148" t="s">
        <v>20</v>
      </c>
      <c r="K148" t="str">
        <f>VLOOKUP(Table2[[#This Row],[CLASS]],Table6[#All],2,FALSE)</f>
        <v>Senior</v>
      </c>
      <c r="L148" t="e" vm="464">
        <v>#VALUE!</v>
      </c>
      <c r="M148" t="s">
        <v>1981</v>
      </c>
      <c r="N148">
        <v>73</v>
      </c>
      <c r="O148" t="e" cm="1" vm="111">
        <f t="array" ref="O148">_FV(Table2[[#This Row],[HOMETOWNraw]],"Admin Division 1 (State/province/other)",TRUE)</f>
        <v>#VALUE!</v>
      </c>
      <c r="P148" t="e" cm="1" vm="3">
        <f t="array" ref="P148">_FV(Table2[[#This Row],[HOMETOWNraw]],"Country/region",TRUE)</f>
        <v>#VALUE!</v>
      </c>
      <c r="Q148" t="str" cm="1">
        <f t="array" ref="Q1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Denver, CO</v>
      </c>
      <c r="R148" t="e" cm="1" vm="41">
        <f t="array" ref="R148">_FV(Table2[[#This Row],[HOMETOWNraw]],"Longitude")</f>
        <v>#VALUE!</v>
      </c>
      <c r="S148" t="e" cm="1" vm="42">
        <f t="array" ref="S148">_FV(Table2[[#This Row],[HOMETOWNraw]],"Latitude")</f>
        <v>#VALUE!</v>
      </c>
    </row>
    <row r="149" spans="1:19" x14ac:dyDescent="0.25">
      <c r="A149" t="str">
        <f t="shared" si="2"/>
        <v>Josh Cowden</v>
      </c>
      <c r="B149" t="s">
        <v>1358</v>
      </c>
      <c r="C149" t="s">
        <v>2004</v>
      </c>
      <c r="D149" t="s">
        <v>1435</v>
      </c>
      <c r="E149" t="s">
        <v>18</v>
      </c>
      <c r="F149" s="3" t="s">
        <v>2005</v>
      </c>
      <c r="G149" t="s">
        <v>2009</v>
      </c>
      <c r="H149" t="s">
        <v>1388</v>
      </c>
      <c r="I149" t="str">
        <f>VLOOKUP(Table2[[#This Row],[COLLEGE]],Table5[#All],5,FALSE)</f>
        <v>Brigham Young</v>
      </c>
      <c r="J149" t="s">
        <v>32</v>
      </c>
      <c r="K149" t="str">
        <f>VLOOKUP(Table2[[#This Row],[CLASS]],Table6[#All],2,FALSE)</f>
        <v>Junior</v>
      </c>
      <c r="L149" t="e" vm="465">
        <v>#VALUE!</v>
      </c>
      <c r="M149" t="s">
        <v>1983</v>
      </c>
      <c r="N149">
        <v>74</v>
      </c>
      <c r="O149" t="e" cm="1" vm="466">
        <f t="array" ref="O149">_FV(Table2[[#This Row],[HOMETOWNraw]],"Admin Division 1 (State/province/other)",TRUE)</f>
        <v>#VALUE!</v>
      </c>
      <c r="P149" t="e" cm="1" vm="3">
        <f t="array" ref="P149">_FV(Table2[[#This Row],[HOMETOWNraw]],"Country/region",TRUE)</f>
        <v>#VALUE!</v>
      </c>
      <c r="Q149" t="str" cm="1">
        <f t="array" ref="Q1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Spanish Fork, UT</v>
      </c>
      <c r="R149" cm="1" vm="467">
        <f t="array" ref="R149">_FV(Table2[[#This Row],[HOMETOWNraw]],"Longitude")</f>
        <v>-111.64</v>
      </c>
      <c r="S149" cm="1" vm="468">
        <f t="array" ref="S149">_FV(Table2[[#This Row],[HOMETOWNraw]],"Latitude")</f>
        <v>40.104444000000001</v>
      </c>
    </row>
    <row r="150" spans="1:19" x14ac:dyDescent="0.25">
      <c r="A150" t="str">
        <f t="shared" si="2"/>
        <v>Gino Cozzi</v>
      </c>
      <c r="B150" t="s">
        <v>1777</v>
      </c>
      <c r="C150" t="s">
        <v>2004</v>
      </c>
      <c r="D150" t="s">
        <v>1698</v>
      </c>
      <c r="E150" t="s">
        <v>13</v>
      </c>
      <c r="F150" s="3" t="s">
        <v>2022</v>
      </c>
      <c r="G150" t="s">
        <v>2009</v>
      </c>
      <c r="H150" t="s">
        <v>14</v>
      </c>
      <c r="I150" t="str">
        <f>VLOOKUP(Table2[[#This Row],[COLLEGE]],Table5[#All],5,FALSE)</f>
        <v>Montevallo</v>
      </c>
      <c r="J150" t="s">
        <v>15</v>
      </c>
      <c r="K150" t="str">
        <f>VLOOKUP(Table2[[#This Row],[CLASS]],Table6[#All],2,FALSE)</f>
        <v>R-Sophomore</v>
      </c>
      <c r="L150" t="e" vm="469">
        <v>#VALUE!</v>
      </c>
      <c r="M150" t="s">
        <v>2001</v>
      </c>
      <c r="N150">
        <v>72</v>
      </c>
      <c r="O150" t="e" cm="1" vm="93">
        <f t="array" ref="O150">_FV(Table2[[#This Row],[HOMETOWNraw]],"Admin Division 1 (State/province/other)",TRUE)</f>
        <v>#VALUE!</v>
      </c>
      <c r="P150" t="e" cm="1" vm="3">
        <f t="array" ref="P150">_FV(Table2[[#This Row],[HOMETOWNraw]],"Country/region",TRUE)</f>
        <v>#VALUE!</v>
      </c>
      <c r="Q150" t="str" cm="1">
        <f t="array" ref="Q1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Downers Grove, IL</v>
      </c>
      <c r="R150" cm="1" vm="470">
        <f t="array" ref="R150">_FV(Table2[[#This Row],[HOMETOWNraw]],"Longitude")</f>
        <v>-88.016943999999995</v>
      </c>
      <c r="S150" cm="1" vm="471">
        <f t="array" ref="S150">_FV(Table2[[#This Row],[HOMETOWNraw]],"Latitude")</f>
        <v>41.794722</v>
      </c>
    </row>
    <row r="151" spans="1:19" x14ac:dyDescent="0.25">
      <c r="A151" t="str">
        <f t="shared" si="2"/>
        <v>Isaac Crabb</v>
      </c>
      <c r="B151" t="s">
        <v>2090</v>
      </c>
      <c r="C151" t="s">
        <v>2004</v>
      </c>
      <c r="D151" t="s">
        <v>1284</v>
      </c>
      <c r="E151" t="s">
        <v>13</v>
      </c>
      <c r="F151" s="3" t="s">
        <v>2005</v>
      </c>
      <c r="G151" t="s">
        <v>2031</v>
      </c>
      <c r="H151" t="s">
        <v>1285</v>
      </c>
      <c r="I151" t="str">
        <f>VLOOKUP(Table2[[#This Row],[COLLEGE]],Table5[#All],5,FALSE)</f>
        <v>Louisiana Tech</v>
      </c>
      <c r="J151" t="s">
        <v>28</v>
      </c>
      <c r="K151" t="str">
        <f>VLOOKUP(Table2[[#This Row],[CLASS]],Table6[#All],2,FALSE)</f>
        <v>Sophomore</v>
      </c>
      <c r="L151" t="e" vm="472">
        <v>#VALUE!</v>
      </c>
      <c r="M151" t="s">
        <v>1983</v>
      </c>
      <c r="N151">
        <v>74</v>
      </c>
      <c r="O151" t="e" cm="1" vm="93">
        <f t="array" ref="O151">_FV(Table2[[#This Row],[HOMETOWNraw]],"Admin Division 1 (State/province/other)",TRUE)</f>
        <v>#VALUE!</v>
      </c>
      <c r="P151" t="e" cm="1" vm="3">
        <f t="array" ref="P151">_FV(Table2[[#This Row],[HOMETOWNraw]],"Country/region",TRUE)</f>
        <v>#VALUE!</v>
      </c>
      <c r="Q151" t="str" cm="1">
        <f t="array" ref="Q1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Harrisburg, IL</v>
      </c>
      <c r="R151" cm="1" vm="473">
        <f t="array" ref="R151">_FV(Table2[[#This Row],[HOMETOWNraw]],"Longitude")</f>
        <v>-88.540287000000006</v>
      </c>
      <c r="S151" cm="1" vm="474">
        <f t="array" ref="S151">_FV(Table2[[#This Row],[HOMETOWNraw]],"Latitude")</f>
        <v>37.738394999999997</v>
      </c>
    </row>
    <row r="152" spans="1:19" x14ac:dyDescent="0.25">
      <c r="A152" t="str">
        <f t="shared" si="2"/>
        <v>Davis Crane</v>
      </c>
      <c r="B152" t="s">
        <v>1165</v>
      </c>
      <c r="C152" t="s">
        <v>2004</v>
      </c>
      <c r="D152" t="s">
        <v>1147</v>
      </c>
      <c r="E152" t="s">
        <v>18</v>
      </c>
      <c r="F152" s="3" t="s">
        <v>2010</v>
      </c>
      <c r="G152" t="s">
        <v>2048</v>
      </c>
      <c r="H152" t="s">
        <v>1096</v>
      </c>
      <c r="I152" t="str">
        <f>VLOOKUP(Table2[[#This Row],[COLLEGE]],Table5[#All],5,FALSE)</f>
        <v>Bellarmine</v>
      </c>
      <c r="J152" t="s">
        <v>28</v>
      </c>
      <c r="K152" t="str">
        <f>VLOOKUP(Table2[[#This Row],[CLASS]],Table6[#All],2,FALSE)</f>
        <v>Sophomore</v>
      </c>
      <c r="L152" t="e" vm="124">
        <v>#VALUE!</v>
      </c>
      <c r="M152" t="s">
        <v>1985</v>
      </c>
      <c r="N152">
        <v>76</v>
      </c>
      <c r="O152" t="e" cm="1" vm="125">
        <f t="array" ref="O152">_FV(Table2[[#This Row],[HOMETOWNraw]],"Admin Division 1 (State/province/other)",TRUE)</f>
        <v>#VALUE!</v>
      </c>
      <c r="P152" t="e" cm="1" vm="3">
        <f t="array" ref="P152">_FV(Table2[[#This Row],[HOMETOWNraw]],"Country/region",TRUE)</f>
        <v>#VALUE!</v>
      </c>
      <c r="Q152" t="str" cm="1">
        <f t="array" ref="Q1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Louisville, KY</v>
      </c>
      <c r="R152" cm="1" vm="126">
        <f t="array" ref="R152">_FV(Table2[[#This Row],[HOMETOWNraw]],"Longitude")</f>
        <v>-85.766666999999998</v>
      </c>
      <c r="S152" cm="1" vm="127">
        <f t="array" ref="S152">_FV(Table2[[#This Row],[HOMETOWNraw]],"Latitude")</f>
        <v>38.25</v>
      </c>
    </row>
    <row r="153" spans="1:19" x14ac:dyDescent="0.25">
      <c r="A153" t="str">
        <f t="shared" si="2"/>
        <v>Collier Cranford</v>
      </c>
      <c r="B153" t="s">
        <v>387</v>
      </c>
      <c r="C153" t="s">
        <v>2058</v>
      </c>
      <c r="D153" t="s">
        <v>438</v>
      </c>
      <c r="E153" t="s">
        <v>13</v>
      </c>
      <c r="F153" s="3" t="s">
        <v>2022</v>
      </c>
      <c r="G153" t="s">
        <v>2009</v>
      </c>
      <c r="H153" t="s">
        <v>400</v>
      </c>
      <c r="I153" t="str">
        <f>VLOOKUP(Table2[[#This Row],[COLLEGE]],Table5[#All],5,FALSE)</f>
        <v>Louisiana State</v>
      </c>
      <c r="J153" t="s">
        <v>15</v>
      </c>
      <c r="K153" t="str">
        <f>VLOOKUP(Table2[[#This Row],[CLASS]],Table6[#All],2,FALSE)</f>
        <v>R-Sophomore</v>
      </c>
      <c r="L153" t="e" vm="475">
        <v>#VALUE!</v>
      </c>
      <c r="M153" t="s">
        <v>2001</v>
      </c>
      <c r="N153">
        <v>72</v>
      </c>
      <c r="O153" t="e" cm="1" vm="139">
        <f t="array" ref="O153">_FV(Table2[[#This Row],[HOMETOWNraw]],"Admin Division 1 (State/province/other)",TRUE)</f>
        <v>#VALUE!</v>
      </c>
      <c r="P153" t="e" cm="1" vm="3">
        <f t="array" ref="P153">_FV(Table2[[#This Row],[HOMETOWNraw]],"Country/region",TRUE)</f>
        <v>#VALUE!</v>
      </c>
      <c r="Q153" t="str" cm="1">
        <f t="array" ref="Q1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Zachary, LA</v>
      </c>
      <c r="R153" cm="1" vm="476">
        <f t="array" ref="R153">_FV(Table2[[#This Row],[HOMETOWNraw]],"Longitude")</f>
        <v>-91.156666999999999</v>
      </c>
      <c r="S153" cm="1" vm="477">
        <f t="array" ref="S153">_FV(Table2[[#This Row],[HOMETOWNraw]],"Latitude")</f>
        <v>30.655000000000001</v>
      </c>
    </row>
    <row r="154" spans="1:19" x14ac:dyDescent="0.25">
      <c r="A154" t="str">
        <f t="shared" si="2"/>
        <v>Frank Craska</v>
      </c>
      <c r="B154" t="s">
        <v>1217</v>
      </c>
      <c r="C154" t="s">
        <v>2004</v>
      </c>
      <c r="D154" t="s">
        <v>1225</v>
      </c>
      <c r="E154" t="s">
        <v>13</v>
      </c>
      <c r="F154" s="3" t="s">
        <v>2005</v>
      </c>
      <c r="G154" t="s">
        <v>2006</v>
      </c>
      <c r="H154" t="s">
        <v>1226</v>
      </c>
      <c r="I154" t="str">
        <f>VLOOKUP(Table2[[#This Row],[COLLEGE]],Table5[#All],5,FALSE)</f>
        <v>Lafayette College</v>
      </c>
      <c r="J154" t="s">
        <v>20</v>
      </c>
      <c r="K154" t="str">
        <f>VLOOKUP(Table2[[#This Row],[CLASS]],Table6[#All],2,FALSE)</f>
        <v>Senior</v>
      </c>
      <c r="L154" t="e" vm="478">
        <v>#VALUE!</v>
      </c>
      <c r="M154" t="s">
        <v>1983</v>
      </c>
      <c r="N154">
        <v>74</v>
      </c>
      <c r="O154" t="e" cm="1" vm="161">
        <f t="array" ref="O154">_FV(Table2[[#This Row],[HOMETOWNraw]],"Admin Division 1 (State/province/other)",TRUE)</f>
        <v>#VALUE!</v>
      </c>
      <c r="P154" t="e" cm="1" vm="3">
        <f t="array" ref="P154">_FV(Table2[[#This Row],[HOMETOWNraw]],"Country/region",TRUE)</f>
        <v>#VALUE!</v>
      </c>
      <c r="Q154" t="str" cm="1">
        <f t="array" ref="Q1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Gibsonia, PA</v>
      </c>
      <c r="R154" cm="1" vm="479">
        <f t="array" ref="R154">_FV(Table2[[#This Row],[HOMETOWNraw]],"Longitude")</f>
        <v>-79.972370999999995</v>
      </c>
      <c r="S154" cm="1" vm="480">
        <f t="array" ref="S154">_FV(Table2[[#This Row],[HOMETOWNraw]],"Latitude")</f>
        <v>40.630642000000002</v>
      </c>
    </row>
    <row r="155" spans="1:19" x14ac:dyDescent="0.25">
      <c r="A155" t="str">
        <f t="shared" si="2"/>
        <v>Dustin Crenshaw</v>
      </c>
      <c r="B155" t="s">
        <v>1165</v>
      </c>
      <c r="C155" t="s">
        <v>2004</v>
      </c>
      <c r="D155" t="s">
        <v>1149</v>
      </c>
      <c r="E155" t="s">
        <v>18</v>
      </c>
      <c r="F155" s="3" t="s">
        <v>2012</v>
      </c>
      <c r="G155" t="s">
        <v>2009</v>
      </c>
      <c r="H155" t="s">
        <v>202</v>
      </c>
      <c r="I155" t="str">
        <f>VLOOKUP(Table2[[#This Row],[COLLEGE]],Table5[#All],5,FALSE)</f>
        <v>Grand Canyon</v>
      </c>
      <c r="J155" t="s">
        <v>28</v>
      </c>
      <c r="K155" t="str">
        <f>VLOOKUP(Table2[[#This Row],[CLASS]],Table6[#All],2,FALSE)</f>
        <v>Sophomore</v>
      </c>
      <c r="L155" t="e" vm="481">
        <v>#VALUE!</v>
      </c>
      <c r="M155" t="s">
        <v>1984</v>
      </c>
      <c r="N155">
        <v>75</v>
      </c>
      <c r="O155" t="e" cm="1" vm="86">
        <f t="array" ref="O155">_FV(Table2[[#This Row],[HOMETOWNraw]],"Admin Division 1 (State/province/other)",TRUE)</f>
        <v>#VALUE!</v>
      </c>
      <c r="P155" t="e" cm="1" vm="3">
        <f t="array" ref="P155">_FV(Table2[[#This Row],[HOMETOWNraw]],"Country/region",TRUE)</f>
        <v>#VALUE!</v>
      </c>
      <c r="Q155" t="str" cm="1">
        <f t="array" ref="Q1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Chandler, AZ</v>
      </c>
      <c r="R155" cm="1" vm="482">
        <f t="array" ref="R155">_FV(Table2[[#This Row],[HOMETOWNraw]],"Longitude")</f>
        <v>-111.840103</v>
      </c>
      <c r="S155" cm="1" vm="483">
        <f t="array" ref="S155">_FV(Table2[[#This Row],[HOMETOWNraw]],"Latitude")</f>
        <v>33.302284999999998</v>
      </c>
    </row>
    <row r="156" spans="1:19" x14ac:dyDescent="0.25">
      <c r="A156" t="str">
        <f t="shared" si="2"/>
        <v>Garet Crenshaw</v>
      </c>
      <c r="B156" t="s">
        <v>576</v>
      </c>
      <c r="C156" t="s">
        <v>2004</v>
      </c>
      <c r="D156" t="s">
        <v>640</v>
      </c>
      <c r="E156" t="s">
        <v>39</v>
      </c>
      <c r="F156" s="3" t="s">
        <v>2010</v>
      </c>
      <c r="G156" t="s">
        <v>2031</v>
      </c>
      <c r="H156" t="s">
        <v>641</v>
      </c>
      <c r="I156" t="str">
        <f>VLOOKUP(Table2[[#This Row],[COLLEGE]],Table5[#All],5,FALSE)</f>
        <v>Fullerton College</v>
      </c>
      <c r="J156" t="s">
        <v>28</v>
      </c>
      <c r="K156" t="str">
        <f>VLOOKUP(Table2[[#This Row],[CLASS]],Table6[#All],2,FALSE)</f>
        <v>Sophomore</v>
      </c>
      <c r="L156" t="e" vm="484">
        <v>#VALUE!</v>
      </c>
      <c r="M156" t="s">
        <v>1985</v>
      </c>
      <c r="N156">
        <v>76</v>
      </c>
      <c r="O156" t="e" cm="1" vm="36">
        <f t="array" ref="O156">_FV(Table2[[#This Row],[HOMETOWNraw]],"Admin Division 1 (State/province/other)",TRUE)</f>
        <v>#VALUE!</v>
      </c>
      <c r="P156" t="e" cm="1" vm="3">
        <f t="array" ref="P156">_FV(Table2[[#This Row],[HOMETOWNraw]],"Country/region",TRUE)</f>
        <v>#VALUE!</v>
      </c>
      <c r="Q156" t="str" cm="1">
        <f t="array" ref="Q1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Fullerton, CA</v>
      </c>
      <c r="R156" cm="1" vm="485">
        <f t="array" ref="R156">_FV(Table2[[#This Row],[HOMETOWNraw]],"Longitude")</f>
        <v>-117.924302</v>
      </c>
      <c r="S156" cm="1" vm="486">
        <f t="array" ref="S156">_FV(Table2[[#This Row],[HOMETOWNraw]],"Latitude")</f>
        <v>33.870345</v>
      </c>
    </row>
    <row r="157" spans="1:19" x14ac:dyDescent="0.25">
      <c r="A157" t="str">
        <f t="shared" si="2"/>
        <v>Liam Critchett</v>
      </c>
      <c r="B157" t="s">
        <v>1530</v>
      </c>
      <c r="C157" t="s">
        <v>2004</v>
      </c>
      <c r="D157" t="s">
        <v>1578</v>
      </c>
      <c r="E157" t="s">
        <v>18</v>
      </c>
      <c r="F157" s="3" t="s">
        <v>2005</v>
      </c>
      <c r="G157" t="s">
        <v>2011</v>
      </c>
      <c r="H157" t="s">
        <v>1579</v>
      </c>
      <c r="I157" t="str">
        <f>VLOOKUP(Table2[[#This Row],[COLLEGE]],Table5[#All],5,FALSE)</f>
        <v>Loyola Marymount</v>
      </c>
      <c r="J157" t="s">
        <v>28</v>
      </c>
      <c r="K157" t="str">
        <f>VLOOKUP(Table2[[#This Row],[CLASS]],Table6[#All],2,FALSE)</f>
        <v>Sophomore</v>
      </c>
      <c r="L157" t="e" vm="487">
        <v>#VALUE!</v>
      </c>
      <c r="M157" t="s">
        <v>1983</v>
      </c>
      <c r="N157">
        <v>74</v>
      </c>
      <c r="O157" t="e" cm="1" vm="36">
        <f t="array" ref="O157">_FV(Table2[[#This Row],[HOMETOWNraw]],"Admin Division 1 (State/province/other)",TRUE)</f>
        <v>#VALUE!</v>
      </c>
      <c r="P157" t="e" cm="1" vm="3">
        <f t="array" ref="P157">_FV(Table2[[#This Row],[HOMETOWNraw]],"Country/region",TRUE)</f>
        <v>#VALUE!</v>
      </c>
      <c r="Q157" t="str" cm="1">
        <f t="array" ref="Q1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Redondo Beach, CA</v>
      </c>
      <c r="R157" cm="1" vm="488">
        <f t="array" ref="R157">_FV(Table2[[#This Row],[HOMETOWNraw]],"Longitude")</f>
        <v>-118.37694399999999</v>
      </c>
      <c r="S157" cm="1" vm="489">
        <f t="array" ref="S157">_FV(Table2[[#This Row],[HOMETOWNraw]],"Latitude")</f>
        <v>33.856389</v>
      </c>
    </row>
    <row r="158" spans="1:19" x14ac:dyDescent="0.25">
      <c r="A158" t="str">
        <f t="shared" si="2"/>
        <v>Cameron Cromer</v>
      </c>
      <c r="B158" t="s">
        <v>1530</v>
      </c>
      <c r="C158" t="s">
        <v>2004</v>
      </c>
      <c r="D158" t="s">
        <v>1581</v>
      </c>
      <c r="E158" t="s">
        <v>18</v>
      </c>
      <c r="F158" s="3" t="s">
        <v>2024</v>
      </c>
      <c r="G158" t="s">
        <v>2029</v>
      </c>
      <c r="H158" t="s">
        <v>1582</v>
      </c>
      <c r="I158" t="str">
        <f>VLOOKUP(Table2[[#This Row],[COLLEGE]],Table5[#All],5,FALSE)</f>
        <v>Northern Colorado</v>
      </c>
      <c r="J158" t="s">
        <v>28</v>
      </c>
      <c r="K158" t="str">
        <f>VLOOKUP(Table2[[#This Row],[CLASS]],Table6[#All],2,FALSE)</f>
        <v>Sophomore</v>
      </c>
      <c r="L158" t="e" vm="490">
        <v>#VALUE!</v>
      </c>
      <c r="M158" t="s">
        <v>1996</v>
      </c>
      <c r="N158">
        <v>67</v>
      </c>
      <c r="O158" t="e" cm="1" vm="7">
        <f t="array" ref="O158">_FV(Table2[[#This Row],[HOMETOWNraw]],"Admin Division 1 (State/province/other)",TRUE)</f>
        <v>#VALUE!</v>
      </c>
      <c r="P158" t="e" cm="1" vm="3">
        <f t="array" ref="P158">_FV(Table2[[#This Row],[HOMETOWNraw]],"Country/region",TRUE)</f>
        <v>#VALUE!</v>
      </c>
      <c r="Q158" t="str" cm="1">
        <f t="array" ref="Q1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Rowlett, TX</v>
      </c>
      <c r="R158" cm="1" vm="491">
        <f t="array" ref="R158">_FV(Table2[[#This Row],[HOMETOWNraw]],"Longitude")</f>
        <v>-96.569287399999993</v>
      </c>
      <c r="S158" cm="1" vm="492">
        <f t="array" ref="S158">_FV(Table2[[#This Row],[HOMETOWNraw]],"Latitude")</f>
        <v>32.902705900000001</v>
      </c>
    </row>
    <row r="159" spans="1:19" x14ac:dyDescent="0.25">
      <c r="A159" t="str">
        <f t="shared" si="2"/>
        <v>Jack Crowder</v>
      </c>
      <c r="B159" t="s">
        <v>2090</v>
      </c>
      <c r="C159" t="s">
        <v>2004</v>
      </c>
      <c r="D159" t="s">
        <v>1287</v>
      </c>
      <c r="E159" t="s">
        <v>13</v>
      </c>
      <c r="F159" s="3" t="s">
        <v>2010</v>
      </c>
      <c r="G159" t="s">
        <v>2006</v>
      </c>
      <c r="H159" t="s">
        <v>341</v>
      </c>
      <c r="I159" t="str">
        <f>VLOOKUP(Table2[[#This Row],[COLLEGE]],Table5[#All],5,FALSE)</f>
        <v>Illinois</v>
      </c>
      <c r="J159" t="s">
        <v>28</v>
      </c>
      <c r="K159" t="str">
        <f>VLOOKUP(Table2[[#This Row],[CLASS]],Table6[#All],2,FALSE)</f>
        <v>Sophomore</v>
      </c>
      <c r="L159" t="e" vm="493">
        <v>#VALUE!</v>
      </c>
      <c r="M159" t="s">
        <v>1985</v>
      </c>
      <c r="N159">
        <v>76</v>
      </c>
      <c r="O159" t="e" cm="1" vm="93">
        <f t="array" ref="O159">_FV(Table2[[#This Row],[HOMETOWNraw]],"Admin Division 1 (State/province/other)",TRUE)</f>
        <v>#VALUE!</v>
      </c>
      <c r="P159" t="e" cm="1" vm="3">
        <f t="array" ref="P159">_FV(Table2[[#This Row],[HOMETOWNraw]],"Country/region",TRUE)</f>
        <v>#VALUE!</v>
      </c>
      <c r="Q159" t="str" cm="1">
        <f t="array" ref="Q1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Romeoville, IL</v>
      </c>
      <c r="R159" cm="1" vm="494">
        <f t="array" ref="R159">_FV(Table2[[#This Row],[HOMETOWNraw]],"Longitude")</f>
        <v>-88.102778000000001</v>
      </c>
      <c r="S159" cm="1" vm="495">
        <f t="array" ref="S159">_FV(Table2[[#This Row],[HOMETOWNraw]],"Latitude")</f>
        <v>41.640555999999997</v>
      </c>
    </row>
    <row r="160" spans="1:19" x14ac:dyDescent="0.25">
      <c r="A160" t="str">
        <f t="shared" si="2"/>
        <v>Nathan Culley</v>
      </c>
      <c r="B160" t="s">
        <v>1358</v>
      </c>
      <c r="C160" t="s">
        <v>2004</v>
      </c>
      <c r="D160" t="s">
        <v>1369</v>
      </c>
      <c r="E160" t="s">
        <v>39</v>
      </c>
      <c r="F160" s="3" t="s">
        <v>2016</v>
      </c>
      <c r="G160" t="s">
        <v>2017</v>
      </c>
      <c r="H160" t="s">
        <v>231</v>
      </c>
      <c r="I160" t="str">
        <f>VLOOKUP(Table2[[#This Row],[COLLEGE]],Table5[#All],5,FALSE)</f>
        <v>Minnesota State-Mankato</v>
      </c>
      <c r="J160" t="s">
        <v>28</v>
      </c>
      <c r="K160" t="str">
        <f>VLOOKUP(Table2[[#This Row],[CLASS]],Table6[#All],2,FALSE)</f>
        <v>Sophomore</v>
      </c>
      <c r="L160" t="e" vm="496">
        <v>#VALUE!</v>
      </c>
      <c r="M160" t="s">
        <v>1981</v>
      </c>
      <c r="N160">
        <v>73</v>
      </c>
      <c r="O160" t="e" cm="1" vm="247">
        <f t="array" ref="O160">_FV(Table2[[#This Row],[HOMETOWNraw]],"Admin Division 1 (State/province/other)",TRUE)</f>
        <v>#VALUE!</v>
      </c>
      <c r="P160" t="e" cm="1" vm="3">
        <f t="array" ref="P160">_FV(Table2[[#This Row],[HOMETOWNraw]],"Country/region",TRUE)</f>
        <v>#VALUE!</v>
      </c>
      <c r="Q160" t="str" cm="1">
        <f t="array" ref="Q1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Andover, SD</v>
      </c>
      <c r="R160" cm="1" vm="497">
        <f t="array" ref="R160">_FV(Table2[[#This Row],[HOMETOWNraw]],"Longitude")</f>
        <v>-97.903610999999998</v>
      </c>
      <c r="S160" cm="1" vm="498">
        <f t="array" ref="S160">_FV(Table2[[#This Row],[HOMETOWNraw]],"Latitude")</f>
        <v>45.410556</v>
      </c>
    </row>
    <row r="161" spans="1:19" x14ac:dyDescent="0.25">
      <c r="A161" t="str">
        <f t="shared" si="2"/>
        <v>Ryan Curran</v>
      </c>
      <c r="B161" t="s">
        <v>2</v>
      </c>
      <c r="C161" t="s">
        <v>2004</v>
      </c>
      <c r="D161" t="s">
        <v>120</v>
      </c>
      <c r="E161" t="s">
        <v>13</v>
      </c>
      <c r="F161" s="3" t="s">
        <v>2005</v>
      </c>
      <c r="G161" t="s">
        <v>2029</v>
      </c>
      <c r="H161" t="s">
        <v>14</v>
      </c>
      <c r="I161" t="str">
        <f>VLOOKUP(Table2[[#This Row],[COLLEGE]],Table5[#All],5,FALSE)</f>
        <v>Montevallo</v>
      </c>
      <c r="J161" t="s">
        <v>28</v>
      </c>
      <c r="K161" t="str">
        <f>VLOOKUP(Table2[[#This Row],[CLASS]],Table6[#All],2,FALSE)</f>
        <v>Sophomore</v>
      </c>
      <c r="L161" t="e" vm="52">
        <v>#VALUE!</v>
      </c>
      <c r="M161" t="s">
        <v>1983</v>
      </c>
      <c r="N161">
        <v>74</v>
      </c>
      <c r="O161" t="e" cm="1" vm="53">
        <f t="array" ref="O161">_FV(Table2[[#This Row],[HOMETOWNraw]],"Admin Division 1 (State/province/other)",TRUE)</f>
        <v>#VALUE!</v>
      </c>
      <c r="P161" t="e" cm="1" vm="3">
        <f t="array" ref="P161">_FV(Table2[[#This Row],[HOMETOWNraw]],"Country/region",TRUE)</f>
        <v>#VALUE!</v>
      </c>
      <c r="Q161" t="str" cm="1">
        <f t="array" ref="Q1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Albuquerque, NM</v>
      </c>
      <c r="R161" cm="1" vm="54">
        <f t="array" ref="R161">_FV(Table2[[#This Row],[HOMETOWNraw]],"Longitude")</f>
        <v>-106.60999099999999</v>
      </c>
      <c r="S161" cm="1" vm="55">
        <f t="array" ref="S161">_FV(Table2[[#This Row],[HOMETOWNraw]],"Latitude")</f>
        <v>35.110703000000001</v>
      </c>
    </row>
    <row r="162" spans="1:19" x14ac:dyDescent="0.25">
      <c r="A162" t="str">
        <f t="shared" si="2"/>
        <v>Garrett Cutting</v>
      </c>
      <c r="B162" t="s">
        <v>313</v>
      </c>
      <c r="C162" t="s">
        <v>2004</v>
      </c>
      <c r="D162" t="s">
        <v>362</v>
      </c>
      <c r="E162" t="s">
        <v>13</v>
      </c>
      <c r="F162" s="3" t="s">
        <v>2026</v>
      </c>
      <c r="G162" t="s">
        <v>2017</v>
      </c>
      <c r="H162" t="s">
        <v>363</v>
      </c>
      <c r="I162" t="str">
        <f>VLOOKUP(Table2[[#This Row],[COLLEGE]],Table5[#All],5,FALSE)</f>
        <v>Oregon</v>
      </c>
      <c r="J162" t="s">
        <v>44</v>
      </c>
      <c r="K162" t="str">
        <f>VLOOKUP(Table2[[#This Row],[CLASS]],Table6[#All],2,FALSE)</f>
        <v>Freshman</v>
      </c>
      <c r="L162" t="e" vm="499">
        <v>#VALUE!</v>
      </c>
      <c r="M162" t="s">
        <v>2000</v>
      </c>
      <c r="N162">
        <v>71</v>
      </c>
      <c r="O162" t="e" cm="1" vm="182">
        <f t="array" ref="O162">_FV(Table2[[#This Row],[HOMETOWNraw]],"Admin Division 1 (State/province/other)",TRUE)</f>
        <v>#VALUE!</v>
      </c>
      <c r="P162" t="e" cm="1" vm="3">
        <f t="array" ref="P162">_FV(Table2[[#This Row],[HOMETOWNraw]],"Country/region",TRUE)</f>
        <v>#VALUE!</v>
      </c>
      <c r="Q162" t="str" cm="1">
        <f t="array" ref="Q1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Las Vegas, NV</v>
      </c>
      <c r="R162" cm="1" vm="500">
        <f t="array" ref="R162">_FV(Table2[[#This Row],[HOMETOWNraw]],"Longitude")</f>
        <v>-115.1405767</v>
      </c>
      <c r="S162" cm="1" vm="501">
        <f t="array" ref="S162">_FV(Table2[[#This Row],[HOMETOWNraw]],"Latitude")</f>
        <v>36.1690921</v>
      </c>
    </row>
    <row r="163" spans="1:19" x14ac:dyDescent="0.25">
      <c r="A163" t="str">
        <f t="shared" si="2"/>
        <v>Isaac Cychosz</v>
      </c>
      <c r="B163" t="s">
        <v>122</v>
      </c>
      <c r="C163" t="s">
        <v>2004</v>
      </c>
      <c r="D163" t="s">
        <v>129</v>
      </c>
      <c r="E163" t="s">
        <v>13</v>
      </c>
      <c r="F163" s="3" t="s">
        <v>2022</v>
      </c>
      <c r="G163" t="s">
        <v>2017</v>
      </c>
      <c r="H163" t="s">
        <v>130</v>
      </c>
      <c r="I163" t="str">
        <f>VLOOKUP(Table2[[#This Row],[COLLEGE]],Table5[#All],5,FALSE)</f>
        <v>Bryant &amp; Stranton College</v>
      </c>
      <c r="J163" t="s">
        <v>44</v>
      </c>
      <c r="K163" t="str">
        <f>VLOOKUP(Table2[[#This Row],[CLASS]],Table6[#All],2,FALSE)</f>
        <v>Freshman</v>
      </c>
      <c r="L163" t="e" vm="502">
        <v>#VALUE!</v>
      </c>
      <c r="M163" t="s">
        <v>2001</v>
      </c>
      <c r="N163">
        <v>72</v>
      </c>
      <c r="O163" t="e" cm="1" vm="25">
        <f t="array" ref="O163">_FV(Table2[[#This Row],[HOMETOWNraw]],"Admin Division 1 (State/province/other)",TRUE)</f>
        <v>#VALUE!</v>
      </c>
      <c r="P163" t="e" cm="1" vm="3">
        <f t="array" ref="P163">_FV(Table2[[#This Row],[HOMETOWNraw]],"Country/region",TRUE)</f>
        <v>#VALUE!</v>
      </c>
      <c r="Q163" t="str" cm="1">
        <f t="array" ref="Q1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Rosholt, WI</v>
      </c>
      <c r="R163" cm="1" vm="503">
        <f t="array" ref="R163">_FV(Table2[[#This Row],[HOMETOWNraw]],"Longitude")</f>
        <v>-89.304834</v>
      </c>
      <c r="S163" cm="1" vm="504">
        <f t="array" ref="S163">_FV(Table2[[#This Row],[HOMETOWNraw]],"Latitude")</f>
        <v>44.627763999999999</v>
      </c>
    </row>
    <row r="164" spans="1:19" x14ac:dyDescent="0.25">
      <c r="A164" t="str">
        <f t="shared" si="2"/>
        <v>Johnny Czeslawski</v>
      </c>
      <c r="B164" t="s">
        <v>897</v>
      </c>
      <c r="C164" t="s">
        <v>2004</v>
      </c>
      <c r="D164" t="s">
        <v>916</v>
      </c>
      <c r="E164" t="s">
        <v>13</v>
      </c>
      <c r="F164" s="3" t="s">
        <v>2014</v>
      </c>
      <c r="G164" t="s">
        <v>2011</v>
      </c>
      <c r="H164" t="s">
        <v>341</v>
      </c>
      <c r="I164" t="str">
        <f>VLOOKUP(Table2[[#This Row],[COLLEGE]],Table5[#All],5,FALSE)</f>
        <v>Illinois</v>
      </c>
      <c r="J164" t="s">
        <v>55</v>
      </c>
      <c r="K164" t="str">
        <f>VLOOKUP(Table2[[#This Row],[CLASS]],Table6[#All],2,FALSE)</f>
        <v>R-Junior</v>
      </c>
      <c r="L164" t="e" vm="505">
        <v>#VALUE!</v>
      </c>
      <c r="M164" t="s">
        <v>1986</v>
      </c>
      <c r="N164">
        <v>77</v>
      </c>
      <c r="O164" t="e" cm="1" vm="29">
        <f t="array" ref="O164">_FV(Table2[[#This Row],[HOMETOWNraw]],"Admin Division 1 (State/province/other)",TRUE)</f>
        <v>#VALUE!</v>
      </c>
      <c r="P164" t="e" cm="1" vm="3">
        <f t="array" ref="P164">_FV(Table2[[#This Row],[HOMETOWNraw]],"Country/region",TRUE)</f>
        <v>#VALUE!</v>
      </c>
      <c r="Q164" t="str" cm="1">
        <f t="array" ref="Q1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 Prospect, GA</v>
      </c>
      <c r="R164" cm="1" vm="506">
        <f t="array" ref="R164">_FV(Table2[[#This Row],[HOMETOWNraw]],"Longitude")</f>
        <v>-87.936110999999997</v>
      </c>
      <c r="S164" cm="1" vm="507">
        <f t="array" ref="S164">_FV(Table2[[#This Row],[HOMETOWNraw]],"Latitude")</f>
        <v>42.065556000000001</v>
      </c>
    </row>
    <row r="165" spans="1:19" x14ac:dyDescent="0.25">
      <c r="A165" t="str">
        <f t="shared" si="2"/>
        <v>Korey Dahlberg</v>
      </c>
      <c r="B165" t="s">
        <v>1166</v>
      </c>
      <c r="C165" t="s">
        <v>2004</v>
      </c>
      <c r="D165" t="s">
        <v>1167</v>
      </c>
      <c r="E165" t="s">
        <v>13</v>
      </c>
      <c r="F165" s="3" t="s">
        <v>2022</v>
      </c>
      <c r="G165" t="s">
        <v>2009</v>
      </c>
      <c r="H165" t="s">
        <v>1168</v>
      </c>
      <c r="I165" t="str">
        <f>VLOOKUP(Table2[[#This Row],[COLLEGE]],Table5[#All],5,FALSE)</f>
        <v>Concordia-St. Paul</v>
      </c>
      <c r="J165" t="s">
        <v>44</v>
      </c>
      <c r="K165" t="str">
        <f>VLOOKUP(Table2[[#This Row],[CLASS]],Table6[#All],2,FALSE)</f>
        <v>Freshman</v>
      </c>
      <c r="L165" t="e" vm="508">
        <v>#VALUE!</v>
      </c>
      <c r="M165" t="s">
        <v>2001</v>
      </c>
      <c r="N165">
        <v>72</v>
      </c>
      <c r="O165" t="e" cm="1" vm="57">
        <f t="array" ref="O165">_FV(Table2[[#This Row],[HOMETOWNraw]],"Admin Division 1 (State/province/other)",TRUE)</f>
        <v>#VALUE!</v>
      </c>
      <c r="P165" t="e" cm="1" vm="3">
        <f t="array" ref="P165">_FV(Table2[[#This Row],[HOMETOWNraw]],"Country/region",TRUE)</f>
        <v>#VALUE!</v>
      </c>
      <c r="Q165" t="str" cm="1">
        <f t="array" ref="Q1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Farmington, MN</v>
      </c>
      <c r="R165" cm="1" vm="509">
        <f t="array" ref="R165">_FV(Table2[[#This Row],[HOMETOWNraw]],"Longitude")</f>
        <v>-93.143611000000007</v>
      </c>
      <c r="S165" cm="1" vm="510">
        <f t="array" ref="S165">_FV(Table2[[#This Row],[HOMETOWNraw]],"Latitude")</f>
        <v>44.640278000000002</v>
      </c>
    </row>
    <row r="166" spans="1:19" x14ac:dyDescent="0.25">
      <c r="A166" t="str">
        <f t="shared" si="2"/>
        <v>Jake Dahle</v>
      </c>
      <c r="B166" t="s">
        <v>2099</v>
      </c>
      <c r="C166" t="s">
        <v>2004</v>
      </c>
      <c r="D166" t="s">
        <v>1788</v>
      </c>
      <c r="E166" t="s">
        <v>13</v>
      </c>
      <c r="F166" s="3" t="s">
        <v>2014</v>
      </c>
      <c r="G166" t="s">
        <v>2006</v>
      </c>
      <c r="H166" t="s">
        <v>1789</v>
      </c>
      <c r="I166" t="str">
        <f>VLOOKUP(Table2[[#This Row],[COLLEGE]],Table5[#All],5,FALSE)</f>
        <v>Dixie State</v>
      </c>
      <c r="J166" t="s">
        <v>32</v>
      </c>
      <c r="K166" t="str">
        <f>VLOOKUP(Table2[[#This Row],[CLASS]],Table6[#All],2,FALSE)</f>
        <v>Junior</v>
      </c>
      <c r="L166" t="e" vm="511">
        <v>#VALUE!</v>
      </c>
      <c r="M166" t="s">
        <v>1986</v>
      </c>
      <c r="N166">
        <v>77</v>
      </c>
      <c r="O166" t="e" cm="1" vm="466">
        <f t="array" ref="O166">_FV(Table2[[#This Row],[HOMETOWNraw]],"Admin Division 1 (State/province/other)",TRUE)</f>
        <v>#VALUE!</v>
      </c>
      <c r="P166" t="e" cm="1" vm="3">
        <f t="array" ref="P166">_FV(Table2[[#This Row],[HOMETOWNraw]],"Country/region",TRUE)</f>
        <v>#VALUE!</v>
      </c>
      <c r="Q166" t="str" cm="1">
        <f t="array" ref="Q1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Tremonton, UT</v>
      </c>
      <c r="R166" cm="1" vm="512">
        <f t="array" ref="R166">_FV(Table2[[#This Row],[HOMETOWNraw]],"Longitude")</f>
        <v>-112.16605300000001</v>
      </c>
      <c r="S166" cm="1" vm="513">
        <f t="array" ref="S166">_FV(Table2[[#This Row],[HOMETOWNraw]],"Latitude")</f>
        <v>41.711745999999998</v>
      </c>
    </row>
    <row r="167" spans="1:19" x14ac:dyDescent="0.25">
      <c r="A167" t="str">
        <f t="shared" si="2"/>
        <v>Colin Dailey</v>
      </c>
      <c r="B167" t="s">
        <v>897</v>
      </c>
      <c r="C167" t="s">
        <v>2004</v>
      </c>
      <c r="D167" t="s">
        <v>918</v>
      </c>
      <c r="E167" t="s">
        <v>13</v>
      </c>
      <c r="F167" s="3" t="s">
        <v>2022</v>
      </c>
      <c r="G167" t="s">
        <v>2009</v>
      </c>
      <c r="H167" t="s">
        <v>919</v>
      </c>
      <c r="I167" t="str">
        <f>VLOOKUP(Table2[[#This Row],[COLLEGE]],Table5[#All],5,FALSE)</f>
        <v>St. Thomas</v>
      </c>
      <c r="J167" t="s">
        <v>44</v>
      </c>
      <c r="K167" t="str">
        <f>VLOOKUP(Table2[[#This Row],[CLASS]],Table6[#All],2,FALSE)</f>
        <v>Freshman</v>
      </c>
      <c r="L167" t="e" vm="514">
        <v>#VALUE!</v>
      </c>
      <c r="M167" t="s">
        <v>2001</v>
      </c>
      <c r="N167">
        <v>72</v>
      </c>
      <c r="O167" t="e" cm="1" vm="25">
        <f t="array" ref="O167">_FV(Table2[[#This Row],[HOMETOWNraw]],"Admin Division 1 (State/province/other)",TRUE)</f>
        <v>#VALUE!</v>
      </c>
      <c r="P167" t="e" cm="1" vm="3">
        <f t="array" ref="P167">_FV(Table2[[#This Row],[HOMETOWNraw]],"Country/region",TRUE)</f>
        <v>#VALUE!</v>
      </c>
      <c r="Q167" t="str" cm="1">
        <f t="array" ref="Q1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Cedarburg, WI</v>
      </c>
      <c r="R167" cm="1" vm="515">
        <f t="array" ref="R167">_FV(Table2[[#This Row],[HOMETOWNraw]],"Longitude")</f>
        <v>-87.987499999999997</v>
      </c>
      <c r="S167" cm="1" vm="516">
        <f t="array" ref="S167">_FV(Table2[[#This Row],[HOMETOWNraw]],"Latitude")</f>
        <v>43.288333000000002</v>
      </c>
    </row>
    <row r="168" spans="1:19" x14ac:dyDescent="0.25">
      <c r="A168" t="str">
        <f t="shared" si="2"/>
        <v>Michael Dallas</v>
      </c>
      <c r="B168" t="s">
        <v>576</v>
      </c>
      <c r="C168" t="s">
        <v>2004</v>
      </c>
      <c r="D168" t="s">
        <v>645</v>
      </c>
      <c r="E168" t="s">
        <v>13</v>
      </c>
      <c r="F168" s="3" t="s">
        <v>2022</v>
      </c>
      <c r="G168" t="s">
        <v>2009</v>
      </c>
      <c r="H168" t="s">
        <v>646</v>
      </c>
      <c r="I168" t="str">
        <f>VLOOKUP(Table2[[#This Row],[COLLEGE]],Table5[#All],5,FALSE)</f>
        <v>Kentucky</v>
      </c>
      <c r="J168" t="s">
        <v>44</v>
      </c>
      <c r="K168" t="str">
        <f>VLOOKUP(Table2[[#This Row],[CLASS]],Table6[#All],2,FALSE)</f>
        <v>Freshman</v>
      </c>
      <c r="L168" t="e" vm="517">
        <v>#VALUE!</v>
      </c>
      <c r="M168" t="s">
        <v>2001</v>
      </c>
      <c r="N168">
        <v>72</v>
      </c>
      <c r="O168" t="e" cm="1" vm="7">
        <f t="array" ref="O168">_FV(Table2[[#This Row],[HOMETOWNraw]],"Admin Division 1 (State/province/other)",TRUE)</f>
        <v>#VALUE!</v>
      </c>
      <c r="P168" t="e" cm="1" vm="3">
        <f t="array" ref="P168">_FV(Table2[[#This Row],[HOMETOWNraw]],"Country/region",TRUE)</f>
        <v>#VALUE!</v>
      </c>
      <c r="Q168" t="str" cm="1">
        <f t="array" ref="Q1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Arlington, TX</v>
      </c>
      <c r="R168" cm="1" vm="518">
        <f t="array" ref="R168">_FV(Table2[[#This Row],[HOMETOWNraw]],"Longitude")</f>
        <v>-97.107110000000006</v>
      </c>
      <c r="S168" cm="1" vm="519">
        <f t="array" ref="S168">_FV(Table2[[#This Row],[HOMETOWNraw]],"Latitude")</f>
        <v>32.735593999999999</v>
      </c>
    </row>
    <row r="169" spans="1:19" x14ac:dyDescent="0.25">
      <c r="A169" t="str">
        <f t="shared" si="2"/>
        <v>Sam Daly</v>
      </c>
      <c r="B169" t="s">
        <v>1777</v>
      </c>
      <c r="C169" t="s">
        <v>2004</v>
      </c>
      <c r="D169" t="s">
        <v>1769</v>
      </c>
      <c r="E169" t="s">
        <v>13</v>
      </c>
      <c r="F169" s="3" t="s">
        <v>2010</v>
      </c>
      <c r="G169" t="s">
        <v>2048</v>
      </c>
      <c r="H169" t="s">
        <v>1770</v>
      </c>
      <c r="I169" t="str">
        <f>VLOOKUP(Table2[[#This Row],[COLLEGE]],Table5[#All],5,FALSE)</f>
        <v>Willamette</v>
      </c>
      <c r="J169" t="s">
        <v>32</v>
      </c>
      <c r="K169" t="str">
        <f>VLOOKUP(Table2[[#This Row],[CLASS]],Table6[#All],2,FALSE)</f>
        <v>Junior</v>
      </c>
      <c r="L169" t="e" vm="520">
        <v>#VALUE!</v>
      </c>
      <c r="M169" t="s">
        <v>1985</v>
      </c>
      <c r="N169">
        <v>76</v>
      </c>
      <c r="O169" t="e" cm="1" vm="36">
        <f t="array" ref="O169">_FV(Table2[[#This Row],[HOMETOWNraw]],"Admin Division 1 (State/province/other)",TRUE)</f>
        <v>#VALUE!</v>
      </c>
      <c r="P169" t="e" cm="1" vm="3">
        <f t="array" ref="P169">_FV(Table2[[#This Row],[HOMETOWNraw]],"Country/region",TRUE)</f>
        <v>#VALUE!</v>
      </c>
      <c r="Q169" t="str" cm="1">
        <f t="array" ref="Q1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 Dorado Hills, CA</v>
      </c>
      <c r="R169" cm="1" vm="521">
        <f t="array" ref="R169">_FV(Table2[[#This Row],[HOMETOWNraw]],"Longitude")</f>
        <v>-121.082364</v>
      </c>
      <c r="S169" cm="1" vm="522">
        <f t="array" ref="S169">_FV(Table2[[#This Row],[HOMETOWNraw]],"Latitude")</f>
        <v>38.702483999999998</v>
      </c>
    </row>
    <row r="170" spans="1:19" x14ac:dyDescent="0.25">
      <c r="A170" t="str">
        <f t="shared" si="2"/>
        <v>Hunter D'amato</v>
      </c>
      <c r="B170" t="s">
        <v>576</v>
      </c>
      <c r="C170" t="s">
        <v>2004</v>
      </c>
      <c r="D170" t="s">
        <v>642</v>
      </c>
      <c r="E170" t="s">
        <v>35</v>
      </c>
      <c r="F170" s="3" t="s">
        <v>2026</v>
      </c>
      <c r="G170" t="s">
        <v>2035</v>
      </c>
      <c r="H170" t="s">
        <v>643</v>
      </c>
      <c r="I170" t="str">
        <f>VLOOKUP(Table2[[#This Row],[COLLEGE]],Table5[#All],5,FALSE)</f>
        <v>Fairleigh Dickinson</v>
      </c>
      <c r="J170" t="s">
        <v>28</v>
      </c>
      <c r="K170" t="str">
        <f>VLOOKUP(Table2[[#This Row],[CLASS]],Table6[#All],2,FALSE)</f>
        <v>Sophomore</v>
      </c>
      <c r="L170" t="e" vm="523">
        <v>#VALUE!</v>
      </c>
      <c r="M170" t="s">
        <v>2000</v>
      </c>
      <c r="N170">
        <v>71</v>
      </c>
      <c r="O170" t="e" cm="1" vm="121">
        <f t="array" ref="O170">_FV(Table2[[#This Row],[HOMETOWNraw]],"Admin Division 1 (State/province/other)",TRUE)</f>
        <v>#VALUE!</v>
      </c>
      <c r="P170" t="e" cm="1" vm="3">
        <f t="array" ref="P170">_FV(Table2[[#This Row],[HOMETOWNraw]],"Country/region",TRUE)</f>
        <v>#VALUE!</v>
      </c>
      <c r="Q170" t="str" cm="1">
        <f t="array" ref="Q1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Coral Springs, FL</v>
      </c>
      <c r="R170" cm="1" vm="524">
        <f t="array" ref="R170">_FV(Table2[[#This Row],[HOMETOWNraw]],"Longitude")</f>
        <v>-80.254183100000006</v>
      </c>
      <c r="S170" cm="1" vm="525">
        <f t="array" ref="S170">_FV(Table2[[#This Row],[HOMETOWNraw]],"Latitude")</f>
        <v>26.272509899999999</v>
      </c>
    </row>
    <row r="171" spans="1:19" x14ac:dyDescent="0.25">
      <c r="A171" t="str">
        <f t="shared" si="2"/>
        <v>Ben Dandelet</v>
      </c>
      <c r="B171" t="s">
        <v>1166</v>
      </c>
      <c r="C171" t="s">
        <v>2004</v>
      </c>
      <c r="D171" t="s">
        <v>1170</v>
      </c>
      <c r="E171" t="s">
        <v>13</v>
      </c>
      <c r="F171" s="3" t="s">
        <v>2012</v>
      </c>
      <c r="G171" t="s">
        <v>2021</v>
      </c>
      <c r="H171" t="s">
        <v>1171</v>
      </c>
      <c r="I171" t="str">
        <f>VLOOKUP(Table2[[#This Row],[COLLEGE]],Table5[#All],5,FALSE)</f>
        <v>Hutchinson CC</v>
      </c>
      <c r="J171" t="s">
        <v>51</v>
      </c>
      <c r="K171" t="str">
        <f>VLOOKUP(Table2[[#This Row],[CLASS]],Table6[#All],2,FALSE)</f>
        <v>R-Freshman</v>
      </c>
      <c r="L171" t="e" vm="526">
        <v>#VALUE!</v>
      </c>
      <c r="M171" t="s">
        <v>1984</v>
      </c>
      <c r="N171">
        <v>75</v>
      </c>
      <c r="O171" t="e" cm="1" vm="57">
        <f t="array" ref="O171">_FV(Table2[[#This Row],[HOMETOWNraw]],"Admin Division 1 (State/province/other)",TRUE)</f>
        <v>#VALUE!</v>
      </c>
      <c r="P171" t="e" cm="1" vm="3">
        <f t="array" ref="P171">_FV(Table2[[#This Row],[HOMETOWNraw]],"Country/region",TRUE)</f>
        <v>#VALUE!</v>
      </c>
      <c r="Q171" t="str" cm="1">
        <f t="array" ref="Q1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Stillwater, MN</v>
      </c>
      <c r="R171" cm="1" vm="527">
        <f t="array" ref="R171">_FV(Table2[[#This Row],[HOMETOWNraw]],"Longitude")</f>
        <v>-92.816666999999995</v>
      </c>
      <c r="S171" cm="1" vm="528">
        <f t="array" ref="S171">_FV(Table2[[#This Row],[HOMETOWNraw]],"Latitude")</f>
        <v>45.05</v>
      </c>
    </row>
    <row r="172" spans="1:19" x14ac:dyDescent="0.25">
      <c r="A172" t="str">
        <f t="shared" si="2"/>
        <v>Mac Danford</v>
      </c>
      <c r="B172" t="s">
        <v>2082</v>
      </c>
      <c r="C172" t="s">
        <v>2004</v>
      </c>
      <c r="D172" t="s">
        <v>862</v>
      </c>
      <c r="E172" t="s">
        <v>13</v>
      </c>
      <c r="F172" s="3" t="s">
        <v>2028</v>
      </c>
      <c r="G172" t="s">
        <v>2083</v>
      </c>
      <c r="H172" t="s">
        <v>863</v>
      </c>
      <c r="I172" t="str">
        <f>VLOOKUP(Table2[[#This Row],[COLLEGE]],Table5[#All],5,FALSE)</f>
        <v>Enterprise State CC</v>
      </c>
      <c r="J172" t="s">
        <v>15</v>
      </c>
      <c r="K172" t="str">
        <f>VLOOKUP(Table2[[#This Row],[CLASS]],Table6[#All],2,FALSE)</f>
        <v>R-Sophomore</v>
      </c>
      <c r="L172" t="e" vm="529">
        <v>#VALUE!</v>
      </c>
      <c r="M172" t="s">
        <v>1999</v>
      </c>
      <c r="N172">
        <v>70</v>
      </c>
      <c r="O172" t="e" cm="1" vm="121">
        <f t="array" ref="O172">_FV(Table2[[#This Row],[HOMETOWNraw]],"Admin Division 1 (State/province/other)",TRUE)</f>
        <v>#VALUE!</v>
      </c>
      <c r="P172" t="e" cm="1" vm="3">
        <f t="array" ref="P172">_FV(Table2[[#This Row],[HOMETOWNraw]],"Country/region",TRUE)</f>
        <v>#VALUE!</v>
      </c>
      <c r="Q172" t="str" cm="1">
        <f t="array" ref="Q1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Grand Ridge, FL</v>
      </c>
      <c r="R172" cm="1" vm="530">
        <f t="array" ref="R172">_FV(Table2[[#This Row],[HOMETOWNraw]],"Longitude")</f>
        <v>-85.018056000000001</v>
      </c>
      <c r="S172" cm="1" vm="531">
        <f t="array" ref="S172">_FV(Table2[[#This Row],[HOMETOWNraw]],"Latitude")</f>
        <v>30.711943999999999</v>
      </c>
    </row>
    <row r="173" spans="1:19" x14ac:dyDescent="0.25">
      <c r="A173" t="str">
        <f t="shared" si="2"/>
        <v>Nick Davies</v>
      </c>
      <c r="B173" t="s">
        <v>1</v>
      </c>
      <c r="C173" t="s">
        <v>2004</v>
      </c>
      <c r="D173" t="s">
        <v>1891</v>
      </c>
      <c r="E173" t="s">
        <v>26</v>
      </c>
      <c r="F173" s="3" t="s">
        <v>2012</v>
      </c>
      <c r="G173" t="s">
        <v>2009</v>
      </c>
      <c r="H173" t="s">
        <v>1892</v>
      </c>
      <c r="I173" t="str">
        <f>VLOOKUP(Table2[[#This Row],[COLLEGE]],Table5[#All],5,FALSE)</f>
        <v>Brock</v>
      </c>
      <c r="J173" t="s">
        <v>32</v>
      </c>
      <c r="K173" t="str">
        <f>VLOOKUP(Table2[[#This Row],[CLASS]],Table6[#All],2,FALSE)</f>
        <v>Junior</v>
      </c>
      <c r="L173" t="e" vm="532">
        <v>#VALUE!</v>
      </c>
      <c r="M173" t="s">
        <v>1984</v>
      </c>
      <c r="N173">
        <v>75</v>
      </c>
      <c r="O173" t="e" cm="1" vm="20">
        <f t="array" ref="O173">_FV(Table2[[#This Row],[HOMETOWNraw]],"Admin Division 1 (State/province/other)",TRUE)</f>
        <v>#VALUE!</v>
      </c>
      <c r="P173" t="e" cm="1" vm="21">
        <f t="array" ref="P173">_FV(Table2[[#This Row],[HOMETOWNraw]],"Country/region",TRUE)</f>
        <v>#VALUE!</v>
      </c>
      <c r="Q173" t="str" cm="1">
        <f t="array" ref="Q1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Ancaster, ON, CAN</v>
      </c>
      <c r="R173" cm="1" vm="533">
        <f t="array" ref="R173">_FV(Table2[[#This Row],[HOMETOWNraw]],"Longitude")</f>
        <v>-80</v>
      </c>
      <c r="S173" cm="1" vm="534">
        <f t="array" ref="S173">_FV(Table2[[#This Row],[HOMETOWNraw]],"Latitude")</f>
        <v>43.216667000000001</v>
      </c>
    </row>
    <row r="174" spans="1:19" x14ac:dyDescent="0.25">
      <c r="A174" t="str">
        <f t="shared" si="2"/>
        <v>Jacob Davis</v>
      </c>
      <c r="B174" t="s">
        <v>468</v>
      </c>
      <c r="C174" t="s">
        <v>2004</v>
      </c>
      <c r="D174" t="s">
        <v>478</v>
      </c>
      <c r="E174" t="s">
        <v>13</v>
      </c>
      <c r="F174" s="3" t="s">
        <v>2016</v>
      </c>
      <c r="G174" t="s">
        <v>2038</v>
      </c>
      <c r="H174" t="s">
        <v>479</v>
      </c>
      <c r="I174" t="str">
        <f>VLOOKUP(Table2[[#This Row],[COLLEGE]],Table5[#All],5,FALSE)</f>
        <v>Kalamazoo College</v>
      </c>
      <c r="J174" t="s">
        <v>44</v>
      </c>
      <c r="K174" t="str">
        <f>VLOOKUP(Table2[[#This Row],[CLASS]],Table6[#All],2,FALSE)</f>
        <v>Freshman</v>
      </c>
      <c r="L174" t="e" vm="535">
        <v>#VALUE!</v>
      </c>
      <c r="M174" t="s">
        <v>1981</v>
      </c>
      <c r="N174">
        <v>73</v>
      </c>
      <c r="O174" t="e" cm="1" vm="97">
        <f t="array" ref="O174">_FV(Table2[[#This Row],[HOMETOWNraw]],"Admin Division 1 (State/province/other)",TRUE)</f>
        <v>#VALUE!</v>
      </c>
      <c r="P174" t="e" cm="1" vm="3">
        <f t="array" ref="P174">_FV(Table2[[#This Row],[HOMETOWNraw]],"Country/region",TRUE)</f>
        <v>#VALUE!</v>
      </c>
      <c r="Q174" t="str" cm="1">
        <f t="array" ref="Q1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Perrysburg, OH</v>
      </c>
      <c r="R174" cm="1" vm="536">
        <f t="array" ref="R174">_FV(Table2[[#This Row],[HOMETOWNraw]],"Longitude")</f>
        <v>-83.627836000000002</v>
      </c>
      <c r="S174" cm="1" vm="537">
        <f t="array" ref="S174">_FV(Table2[[#This Row],[HOMETOWNraw]],"Latitude")</f>
        <v>41.557113999999999</v>
      </c>
    </row>
    <row r="175" spans="1:19" x14ac:dyDescent="0.25">
      <c r="A175" t="str">
        <f t="shared" si="2"/>
        <v>Ernie Day</v>
      </c>
      <c r="B175" t="s">
        <v>1530</v>
      </c>
      <c r="C175" t="s">
        <v>2004</v>
      </c>
      <c r="D175" t="s">
        <v>1531</v>
      </c>
      <c r="E175" t="s">
        <v>13</v>
      </c>
      <c r="F175" s="3" t="s">
        <v>2010</v>
      </c>
      <c r="G175" t="s">
        <v>2006</v>
      </c>
      <c r="H175" t="s">
        <v>242</v>
      </c>
      <c r="I175" t="str">
        <f>VLOOKUP(Table2[[#This Row],[COLLEGE]],Table5[#All],5,FALSE)</f>
        <v>Iowa Western CC</v>
      </c>
      <c r="J175" t="s">
        <v>28</v>
      </c>
      <c r="K175" t="str">
        <f>VLOOKUP(Table2[[#This Row],[CLASS]],Table6[#All],2,FALSE)</f>
        <v>Sophomore</v>
      </c>
      <c r="L175" t="e" vm="154">
        <v>#VALUE!</v>
      </c>
      <c r="M175" t="s">
        <v>1985</v>
      </c>
      <c r="N175">
        <v>76</v>
      </c>
      <c r="O175" t="e" cm="1" vm="93">
        <f t="array" ref="O175">_FV(Table2[[#This Row],[HOMETOWNraw]],"Admin Division 1 (State/province/other)",TRUE)</f>
        <v>#VALUE!</v>
      </c>
      <c r="P175" t="e" cm="1" vm="3">
        <f t="array" ref="P175">_FV(Table2[[#This Row],[HOMETOWNraw]],"Country/region",TRUE)</f>
        <v>#VALUE!</v>
      </c>
      <c r="Q175" t="str" cm="1">
        <f t="array" ref="Q1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175" cm="1" vm="155">
        <f t="array" ref="R175">_FV(Table2[[#This Row],[HOMETOWNraw]],"Longitude")</f>
        <v>-87.632397999999995</v>
      </c>
      <c r="S175" cm="1" vm="156">
        <f t="array" ref="S175">_FV(Table2[[#This Row],[HOMETOWNraw]],"Latitude")</f>
        <v>41.883229</v>
      </c>
    </row>
    <row r="176" spans="1:19" x14ac:dyDescent="0.25">
      <c r="A176" t="str">
        <f t="shared" si="2"/>
        <v>Hunter Day</v>
      </c>
      <c r="B176" t="s">
        <v>1358</v>
      </c>
      <c r="C176" t="s">
        <v>2004</v>
      </c>
      <c r="D176" t="s">
        <v>1371</v>
      </c>
      <c r="E176" t="s">
        <v>13</v>
      </c>
      <c r="F176" s="3" t="s">
        <v>2005</v>
      </c>
      <c r="G176" t="s">
        <v>2017</v>
      </c>
      <c r="H176" t="s">
        <v>1191</v>
      </c>
      <c r="I176" t="str">
        <f>VLOOKUP(Table2[[#This Row],[COLLEGE]],Table5[#All],5,FALSE)</f>
        <v>North Iowa Area CC</v>
      </c>
      <c r="J176" t="s">
        <v>44</v>
      </c>
      <c r="K176" t="str">
        <f>VLOOKUP(Table2[[#This Row],[CLASS]],Table6[#All],2,FALSE)</f>
        <v>Freshman</v>
      </c>
      <c r="L176" t="e" vm="538">
        <v>#VALUE!</v>
      </c>
      <c r="M176" t="s">
        <v>1983</v>
      </c>
      <c r="N176">
        <v>74</v>
      </c>
      <c r="O176" t="e" cm="1" vm="97">
        <f t="array" ref="O176">_FV(Table2[[#This Row],[HOMETOWNraw]],"Admin Division 1 (State/province/other)",TRUE)</f>
        <v>#VALUE!</v>
      </c>
      <c r="P176" t="e" cm="1" vm="3">
        <f t="array" ref="P176">_FV(Table2[[#This Row],[HOMETOWNraw]],"Country/region",TRUE)</f>
        <v>#VALUE!</v>
      </c>
      <c r="Q176" t="str" cm="1">
        <f t="array" ref="Q1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Richfield, OH</v>
      </c>
      <c r="R176" cm="1" vm="539">
        <f t="array" ref="R176">_FV(Table2[[#This Row],[HOMETOWNraw]],"Longitude")</f>
        <v>-81.654619999999994</v>
      </c>
      <c r="S176" cm="1" vm="540">
        <f t="array" ref="S176">_FV(Table2[[#This Row],[HOMETOWNraw]],"Latitude")</f>
        <v>41.239665000000002</v>
      </c>
    </row>
    <row r="177" spans="1:19" x14ac:dyDescent="0.25">
      <c r="A177" t="str">
        <f t="shared" si="2"/>
        <v>Rolando De La Cruz</v>
      </c>
      <c r="B177" t="s">
        <v>1</v>
      </c>
      <c r="C177" t="s">
        <v>2004</v>
      </c>
      <c r="D177" t="s">
        <v>1894</v>
      </c>
      <c r="E177" t="s">
        <v>13</v>
      </c>
      <c r="F177" s="3" t="s">
        <v>2016</v>
      </c>
      <c r="G177" t="s">
        <v>2048</v>
      </c>
      <c r="H177" t="s">
        <v>1895</v>
      </c>
      <c r="I177" t="str">
        <f>VLOOKUP(Table2[[#This Row],[COLLEGE]],Table5[#All],5,FALSE)</f>
        <v>Trinidad State CC</v>
      </c>
      <c r="J177" t="s">
        <v>28</v>
      </c>
      <c r="K177" t="str">
        <f>VLOOKUP(Table2[[#This Row],[CLASS]],Table6[#All],2,FALSE)</f>
        <v>Sophomore</v>
      </c>
      <c r="L177" t="e" vm="541">
        <v>#VALUE!</v>
      </c>
      <c r="M177" t="s">
        <v>1981</v>
      </c>
      <c r="N177">
        <v>73</v>
      </c>
      <c r="O177" t="e" cm="1" vm="542">
        <f t="array" ref="O177">_FV(Table2[[#This Row],[HOMETOWNraw]],"Admin Division 1 (State/province/other)",TRUE)</f>
        <v>#VALUE!</v>
      </c>
      <c r="P177" t="e" cm="1" vm="12">
        <f t="array" ref="P177">_FV(Table2[[#This Row],[HOMETOWNraw]],"Country/region",TRUE)</f>
        <v>#VALUE!</v>
      </c>
      <c r="Q177" t="str" cm="1">
        <f t="array" ref="Q1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Pedro de Macorís, DOM</v>
      </c>
      <c r="R177" cm="1" vm="543">
        <f t="array" ref="R177">_FV(Table2[[#This Row],[HOMETOWNraw]],"Longitude")</f>
        <v>-69.3</v>
      </c>
      <c r="S177" cm="1" vm="544">
        <f t="array" ref="S177">_FV(Table2[[#This Row],[HOMETOWNraw]],"Latitude")</f>
        <v>18.45</v>
      </c>
    </row>
    <row r="178" spans="1:19" x14ac:dyDescent="0.25">
      <c r="A178" t="str">
        <f t="shared" si="2"/>
        <v>Andres De Leon</v>
      </c>
      <c r="B178" t="s">
        <v>679</v>
      </c>
      <c r="C178" t="s">
        <v>2004</v>
      </c>
      <c r="D178" t="s">
        <v>693</v>
      </c>
      <c r="E178" t="s">
        <v>13</v>
      </c>
      <c r="F178" s="3" t="s">
        <v>2026</v>
      </c>
      <c r="G178" t="s">
        <v>2029</v>
      </c>
      <c r="H178" t="s">
        <v>694</v>
      </c>
      <c r="I178" t="str">
        <f>VLOOKUP(Table2[[#This Row],[COLLEGE]],Table5[#All],5,FALSE)</f>
        <v>Chabot College</v>
      </c>
      <c r="J178" t="s">
        <v>44</v>
      </c>
      <c r="K178" t="str">
        <f>VLOOKUP(Table2[[#This Row],[CLASS]],Table6[#All],2,FALSE)</f>
        <v>Freshman</v>
      </c>
      <c r="L178" t="e" vm="545">
        <v>#VALUE!</v>
      </c>
      <c r="M178" t="s">
        <v>2000</v>
      </c>
      <c r="N178">
        <v>71</v>
      </c>
      <c r="O178" t="e" cm="1" vm="36">
        <f t="array" ref="O178">_FV(Table2[[#This Row],[HOMETOWNraw]],"Admin Division 1 (State/province/other)",TRUE)</f>
        <v>#VALUE!</v>
      </c>
      <c r="P178" t="e" cm="1" vm="3">
        <f t="array" ref="P178">_FV(Table2[[#This Row],[HOMETOWNraw]],"Country/region",TRUE)</f>
        <v>#VALUE!</v>
      </c>
      <c r="Q178" t="str" cm="1">
        <f t="array" ref="Q1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Mountain House, CA</v>
      </c>
      <c r="R178" cm="1" vm="546">
        <f t="array" ref="R178">_FV(Table2[[#This Row],[HOMETOWNraw]],"Longitude")</f>
        <v>-121.544167</v>
      </c>
      <c r="S178" cm="1" vm="547">
        <f t="array" ref="S178">_FV(Table2[[#This Row],[HOMETOWNraw]],"Latitude")</f>
        <v>37.773888999999997</v>
      </c>
    </row>
    <row r="179" spans="1:19" x14ac:dyDescent="0.25">
      <c r="A179" t="str">
        <f t="shared" si="2"/>
        <v>David Dean</v>
      </c>
      <c r="B179" t="s">
        <v>313</v>
      </c>
      <c r="C179" t="s">
        <v>2004</v>
      </c>
      <c r="D179" t="s">
        <v>320</v>
      </c>
      <c r="E179" t="s">
        <v>39</v>
      </c>
      <c r="F179" s="3" t="s">
        <v>2010</v>
      </c>
      <c r="G179" t="s">
        <v>2017</v>
      </c>
      <c r="H179" t="s">
        <v>321</v>
      </c>
      <c r="I179" t="str">
        <f>VLOOKUP(Table2[[#This Row],[COLLEGE]],Table5[#All],5,FALSE)</f>
        <v>Northeastern Oklahoma A&amp;M</v>
      </c>
      <c r="J179" t="s">
        <v>44</v>
      </c>
      <c r="K179" t="str">
        <f>VLOOKUP(Table2[[#This Row],[CLASS]],Table6[#All],2,FALSE)</f>
        <v>Freshman</v>
      </c>
      <c r="L179" t="e" vm="548">
        <v>#VALUE!</v>
      </c>
      <c r="M179" t="s">
        <v>1985</v>
      </c>
      <c r="N179">
        <v>76</v>
      </c>
      <c r="O179" t="e" cm="1" vm="549">
        <f t="array" ref="O179">_FV(Table2[[#This Row],[HOMETOWNraw]],"Admin Division 1 (State/province/other)",TRUE)</f>
        <v>#VALUE!</v>
      </c>
      <c r="P179" t="e" cm="1" vm="3">
        <f t="array" ref="P179">_FV(Table2[[#This Row],[HOMETOWNraw]],"Country/region",TRUE)</f>
        <v>#VALUE!</v>
      </c>
      <c r="Q179" t="str" cm="1">
        <f t="array" ref="Q1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Owasso, OK</v>
      </c>
      <c r="R179" cm="1" vm="550">
        <f t="array" ref="R179">_FV(Table2[[#This Row],[HOMETOWNraw]],"Longitude")</f>
        <v>-95.828610999999995</v>
      </c>
      <c r="S179" cm="1" vm="551">
        <f t="array" ref="S179">_FV(Table2[[#This Row],[HOMETOWNraw]],"Latitude")</f>
        <v>36.290278000000001</v>
      </c>
    </row>
    <row r="180" spans="1:19" x14ac:dyDescent="0.25">
      <c r="A180" t="str">
        <f t="shared" si="2"/>
        <v>Daunte DeCello</v>
      </c>
      <c r="B180" t="s">
        <v>1</v>
      </c>
      <c r="C180" t="s">
        <v>2004</v>
      </c>
      <c r="D180" t="s">
        <v>1949</v>
      </c>
      <c r="E180" t="s">
        <v>13</v>
      </c>
      <c r="F180" s="3" t="s">
        <v>2028</v>
      </c>
      <c r="G180" t="s">
        <v>2023</v>
      </c>
      <c r="H180" t="s">
        <v>1906</v>
      </c>
      <c r="I180" t="str">
        <f>VLOOKUP(Table2[[#This Row],[COLLEGE]],Table5[#All],5,FALSE)</f>
        <v>Indiana-Southeast</v>
      </c>
      <c r="J180" t="s">
        <v>55</v>
      </c>
      <c r="K180" t="str">
        <f>VLOOKUP(Table2[[#This Row],[CLASS]],Table6[#All],2,FALSE)</f>
        <v>R-Junior</v>
      </c>
      <c r="L180" t="e" vm="552">
        <v>#VALUE!</v>
      </c>
      <c r="M180" t="s">
        <v>1999</v>
      </c>
      <c r="N180">
        <v>70</v>
      </c>
      <c r="O180" t="e" cm="1" vm="97">
        <f t="array" ref="O180">_FV(Table2[[#This Row],[HOMETOWNraw]],"Admin Division 1 (State/province/other)",TRUE)</f>
        <v>#VALUE!</v>
      </c>
      <c r="P180" t="e" cm="1" vm="3">
        <f t="array" ref="P180">_FV(Table2[[#This Row],[HOMETOWNraw]],"Country/region",TRUE)</f>
        <v>#VALUE!</v>
      </c>
      <c r="Q180" t="str" cm="1">
        <f t="array" ref="Q1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Hamilton, OH</v>
      </c>
      <c r="R180" cm="1" vm="553">
        <f t="array" ref="R180">_FV(Table2[[#This Row],[HOMETOWNraw]],"Longitude")</f>
        <v>-84.564999999999998</v>
      </c>
      <c r="S180" cm="1" vm="554">
        <f t="array" ref="S180">_FV(Table2[[#This Row],[HOMETOWNraw]],"Latitude")</f>
        <v>39.395833000000003</v>
      </c>
    </row>
    <row r="181" spans="1:19" x14ac:dyDescent="0.25">
      <c r="A181" t="str">
        <f t="shared" si="2"/>
        <v>Justin Decriscio</v>
      </c>
      <c r="B181" t="s">
        <v>1165</v>
      </c>
      <c r="C181" t="s">
        <v>2004</v>
      </c>
      <c r="D181" t="s">
        <v>1150</v>
      </c>
      <c r="E181" t="s">
        <v>13</v>
      </c>
      <c r="F181" s="3" t="s">
        <v>2028</v>
      </c>
      <c r="G181" t="s">
        <v>2030</v>
      </c>
      <c r="H181" t="s">
        <v>817</v>
      </c>
      <c r="I181" t="str">
        <f>VLOOKUP(Table2[[#This Row],[COLLEGE]],Table5[#All],5,FALSE)</f>
        <v>San Diego</v>
      </c>
      <c r="J181" t="s">
        <v>44</v>
      </c>
      <c r="K181" t="str">
        <f>VLOOKUP(Table2[[#This Row],[CLASS]],Table6[#All],2,FALSE)</f>
        <v>Freshman</v>
      </c>
      <c r="L181" t="e" vm="555">
        <v>#VALUE!</v>
      </c>
      <c r="M181" t="s">
        <v>1999</v>
      </c>
      <c r="N181">
        <v>70</v>
      </c>
      <c r="O181" t="e" cm="1" vm="36">
        <f t="array" ref="O181">_FV(Table2[[#This Row],[HOMETOWNraw]],"Admin Division 1 (State/province/other)",TRUE)</f>
        <v>#VALUE!</v>
      </c>
      <c r="P181" t="e" cm="1" vm="3">
        <f t="array" ref="P181">_FV(Table2[[#This Row],[HOMETOWNraw]],"Country/region",TRUE)</f>
        <v>#VALUE!</v>
      </c>
      <c r="Q181" t="str" cm="1">
        <f t="array" ref="Q1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Orange, CA</v>
      </c>
      <c r="R181" cm="1" vm="556">
        <f t="array" ref="R181">_FV(Table2[[#This Row],[HOMETOWNraw]],"Longitude")</f>
        <v>-117.8325</v>
      </c>
      <c r="S181" cm="1" vm="557">
        <f t="array" ref="S181">_FV(Table2[[#This Row],[HOMETOWNraw]],"Latitude")</f>
        <v>33.803055999999998</v>
      </c>
    </row>
    <row r="182" spans="1:19" x14ac:dyDescent="0.25">
      <c r="A182" t="str">
        <f t="shared" si="2"/>
        <v>Noah Dehne</v>
      </c>
      <c r="B182" t="s">
        <v>1166</v>
      </c>
      <c r="C182" t="s">
        <v>2004</v>
      </c>
      <c r="D182" t="s">
        <v>1202</v>
      </c>
      <c r="E182" t="s">
        <v>13</v>
      </c>
      <c r="F182" s="3" t="s">
        <v>2028</v>
      </c>
      <c r="G182" t="s">
        <v>2009</v>
      </c>
      <c r="H182" t="s">
        <v>139</v>
      </c>
      <c r="I182" t="str">
        <f>VLOOKUP(Table2[[#This Row],[COLLEGE]],Table5[#All],5,FALSE)</f>
        <v>North Dakota State</v>
      </c>
      <c r="J182" t="s">
        <v>32</v>
      </c>
      <c r="K182" t="str">
        <f>VLOOKUP(Table2[[#This Row],[CLASS]],Table6[#All],2,FALSE)</f>
        <v>Junior</v>
      </c>
      <c r="L182" t="e" vm="395">
        <v>#VALUE!</v>
      </c>
      <c r="M182" t="s">
        <v>1999</v>
      </c>
      <c r="N182">
        <v>70</v>
      </c>
      <c r="O182" t="e" cm="1" vm="57">
        <f t="array" ref="O182">_FV(Table2[[#This Row],[HOMETOWNraw]],"Admin Division 1 (State/province/other)",TRUE)</f>
        <v>#VALUE!</v>
      </c>
      <c r="P182" t="e" cm="1" vm="3">
        <f t="array" ref="P182">_FV(Table2[[#This Row],[HOMETOWNraw]],"Country/region",TRUE)</f>
        <v>#VALUE!</v>
      </c>
      <c r="Q182" t="str" cm="1">
        <f t="array" ref="Q1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Saint Paul, MN</v>
      </c>
      <c r="R182" cm="1" vm="396">
        <f t="array" ref="R182">_FV(Table2[[#This Row],[HOMETOWNraw]],"Longitude")</f>
        <v>-93.094280999999995</v>
      </c>
      <c r="S182" cm="1" vm="397">
        <f t="array" ref="S182">_FV(Table2[[#This Row],[HOMETOWNraw]],"Latitude")</f>
        <v>44.943719000000002</v>
      </c>
    </row>
    <row r="183" spans="1:19" x14ac:dyDescent="0.25">
      <c r="A183" t="str">
        <f t="shared" si="2"/>
        <v>Chaz Deluca</v>
      </c>
      <c r="B183" t="s">
        <v>679</v>
      </c>
      <c r="C183" t="s">
        <v>2004</v>
      </c>
      <c r="D183" t="s">
        <v>696</v>
      </c>
      <c r="E183" t="s">
        <v>39</v>
      </c>
      <c r="F183" s="3" t="s">
        <v>2022</v>
      </c>
      <c r="G183" t="s">
        <v>2038</v>
      </c>
      <c r="H183" t="s">
        <v>697</v>
      </c>
      <c r="I183" t="str">
        <f>VLOOKUP(Table2[[#This Row],[COLLEGE]],Table5[#All],5,FALSE)</f>
        <v>Niagara</v>
      </c>
      <c r="J183" t="s">
        <v>20</v>
      </c>
      <c r="K183" t="str">
        <f>VLOOKUP(Table2[[#This Row],[CLASS]],Table6[#All],2,FALSE)</f>
        <v>Senior</v>
      </c>
      <c r="L183" t="e" vm="481">
        <v>#VALUE!</v>
      </c>
      <c r="M183" t="s">
        <v>2001</v>
      </c>
      <c r="N183">
        <v>72</v>
      </c>
      <c r="O183" t="e" cm="1" vm="86">
        <f t="array" ref="O183">_FV(Table2[[#This Row],[HOMETOWNraw]],"Admin Division 1 (State/province/other)",TRUE)</f>
        <v>#VALUE!</v>
      </c>
      <c r="P183" t="e" cm="1" vm="3">
        <f t="array" ref="P183">_FV(Table2[[#This Row],[HOMETOWNraw]],"Country/region",TRUE)</f>
        <v>#VALUE!</v>
      </c>
      <c r="Q183" t="str" cm="1">
        <f t="array" ref="Q1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Chandler, AZ</v>
      </c>
      <c r="R183" cm="1" vm="482">
        <f t="array" ref="R183">_FV(Table2[[#This Row],[HOMETOWNraw]],"Longitude")</f>
        <v>-111.840103</v>
      </c>
      <c r="S183" cm="1" vm="483">
        <f t="array" ref="S183">_FV(Table2[[#This Row],[HOMETOWNraw]],"Latitude")</f>
        <v>33.302284999999998</v>
      </c>
    </row>
    <row r="184" spans="1:19" x14ac:dyDescent="0.25">
      <c r="A184" t="str">
        <f t="shared" si="2"/>
        <v>Dylan Delvecchio</v>
      </c>
      <c r="B184" t="s">
        <v>679</v>
      </c>
      <c r="C184" t="s">
        <v>2004</v>
      </c>
      <c r="D184" t="s">
        <v>699</v>
      </c>
      <c r="E184" t="s">
        <v>26</v>
      </c>
      <c r="F184" s="3" t="s">
        <v>2022</v>
      </c>
      <c r="G184" t="s">
        <v>2017</v>
      </c>
      <c r="H184" t="s">
        <v>700</v>
      </c>
      <c r="I184" t="str">
        <f>VLOOKUP(Table2[[#This Row],[COLLEGE]],Table5[#All],5,FALSE)</f>
        <v>Tarleton State</v>
      </c>
      <c r="J184" t="s">
        <v>51</v>
      </c>
      <c r="K184" t="str">
        <f>VLOOKUP(Table2[[#This Row],[CLASS]],Table6[#All],2,FALSE)</f>
        <v>R-Freshman</v>
      </c>
      <c r="L184" t="e" vm="558">
        <v>#VALUE!</v>
      </c>
      <c r="M184" t="s">
        <v>2001</v>
      </c>
      <c r="N184">
        <v>72</v>
      </c>
      <c r="O184" t="e" cm="1" vm="36">
        <f t="array" ref="O184">_FV(Table2[[#This Row],[HOMETOWNraw]],"Admin Division 1 (State/province/other)",TRUE)</f>
        <v>#VALUE!</v>
      </c>
      <c r="P184" t="e" cm="1" vm="3">
        <f t="array" ref="P184">_FV(Table2[[#This Row],[HOMETOWNraw]],"Country/region",TRUE)</f>
        <v>#VALUE!</v>
      </c>
      <c r="Q184" t="str" cm="1">
        <f t="array" ref="Q1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Marcos, CA</v>
      </c>
      <c r="R184" cm="1" vm="559">
        <f t="array" ref="R184">_FV(Table2[[#This Row],[HOMETOWNraw]],"Longitude")</f>
        <v>-117.1611533</v>
      </c>
      <c r="S184" cm="1" vm="560">
        <f t="array" ref="S184">_FV(Table2[[#This Row],[HOMETOWNraw]],"Latitude")</f>
        <v>33.139471499999999</v>
      </c>
    </row>
    <row r="185" spans="1:19" x14ac:dyDescent="0.25">
      <c r="A185" t="str">
        <f t="shared" si="2"/>
        <v>Nick Demarco</v>
      </c>
      <c r="B185" t="s">
        <v>2090</v>
      </c>
      <c r="C185" t="s">
        <v>2004</v>
      </c>
      <c r="D185" t="s">
        <v>1289</v>
      </c>
      <c r="E185" t="s">
        <v>13</v>
      </c>
      <c r="F185" s="3" t="s">
        <v>2026</v>
      </c>
      <c r="G185" t="s">
        <v>2021</v>
      </c>
      <c r="H185" t="s">
        <v>547</v>
      </c>
      <c r="I185" t="str">
        <f>VLOOKUP(Table2[[#This Row],[COLLEGE]],Table5[#All],5,FALSE)</f>
        <v>Notre Dame</v>
      </c>
      <c r="J185" t="s">
        <v>44</v>
      </c>
      <c r="K185" t="str">
        <f>VLOOKUP(Table2[[#This Row],[CLASS]],Table6[#All],2,FALSE)</f>
        <v>Freshman</v>
      </c>
      <c r="L185" t="e" vm="561">
        <v>#VALUE!</v>
      </c>
      <c r="M185" t="s">
        <v>2000</v>
      </c>
      <c r="N185">
        <v>71</v>
      </c>
      <c r="O185" t="e" cm="1" vm="93">
        <f t="array" ref="O185">_FV(Table2[[#This Row],[HOMETOWNraw]],"Admin Division 1 (State/province/other)",TRUE)</f>
        <v>#VALUE!</v>
      </c>
      <c r="P185" t="e" cm="1" vm="3">
        <f t="array" ref="P185">_FV(Table2[[#This Row],[HOMETOWNraw]],"Country/region",TRUE)</f>
        <v>#VALUE!</v>
      </c>
      <c r="Q185" t="str" cm="1">
        <f t="array" ref="Q1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Charles, IL</v>
      </c>
      <c r="R185" cm="1" vm="562">
        <f t="array" ref="R185">_FV(Table2[[#This Row],[HOMETOWNraw]],"Longitude")</f>
        <v>-88.310850000000002</v>
      </c>
      <c r="S185" cm="1" vm="563">
        <f t="array" ref="S185">_FV(Table2[[#This Row],[HOMETOWNraw]],"Latitude")</f>
        <v>41.913744000000001</v>
      </c>
    </row>
    <row r="186" spans="1:19" x14ac:dyDescent="0.25">
      <c r="A186" t="str">
        <f t="shared" si="2"/>
        <v>Cam Demos</v>
      </c>
      <c r="B186" t="s">
        <v>122</v>
      </c>
      <c r="C186" t="s">
        <v>2004</v>
      </c>
      <c r="D186" t="s">
        <v>132</v>
      </c>
      <c r="E186" t="s">
        <v>18</v>
      </c>
      <c r="F186" s="3" t="s">
        <v>2005</v>
      </c>
      <c r="G186" t="s">
        <v>2015</v>
      </c>
      <c r="H186" t="s">
        <v>133</v>
      </c>
      <c r="I186" t="str">
        <f>VLOOKUP(Table2[[#This Row],[COLLEGE]],Table5[#All],5,FALSE)</f>
        <v>Central Arizona College</v>
      </c>
      <c r="J186" t="s">
        <v>44</v>
      </c>
      <c r="K186" t="str">
        <f>VLOOKUP(Table2[[#This Row],[CLASS]],Table6[#All],2,FALSE)</f>
        <v>Freshman</v>
      </c>
      <c r="L186" t="e" vm="469">
        <v>#VALUE!</v>
      </c>
      <c r="M186" t="s">
        <v>1983</v>
      </c>
      <c r="N186">
        <v>74</v>
      </c>
      <c r="O186" t="e" cm="1" vm="93">
        <f t="array" ref="O186">_FV(Table2[[#This Row],[HOMETOWNraw]],"Admin Division 1 (State/province/other)",TRUE)</f>
        <v>#VALUE!</v>
      </c>
      <c r="P186" t="e" cm="1" vm="3">
        <f t="array" ref="P186">_FV(Table2[[#This Row],[HOMETOWNraw]],"Country/region",TRUE)</f>
        <v>#VALUE!</v>
      </c>
      <c r="Q186" t="str" cm="1">
        <f t="array" ref="Q1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Downers Grove, IL</v>
      </c>
      <c r="R186" cm="1" vm="470">
        <f t="array" ref="R186">_FV(Table2[[#This Row],[HOMETOWNraw]],"Longitude")</f>
        <v>-88.016943999999995</v>
      </c>
      <c r="S186" cm="1" vm="471">
        <f t="array" ref="S186">_FV(Table2[[#This Row],[HOMETOWNraw]],"Latitude")</f>
        <v>41.794722</v>
      </c>
    </row>
    <row r="187" spans="1:19" x14ac:dyDescent="0.25">
      <c r="A187" t="str">
        <f t="shared" si="2"/>
        <v>Jayden Dentler</v>
      </c>
      <c r="B187" t="s">
        <v>468</v>
      </c>
      <c r="C187" t="s">
        <v>2004</v>
      </c>
      <c r="D187" t="s">
        <v>481</v>
      </c>
      <c r="E187" t="s">
        <v>13</v>
      </c>
      <c r="F187" s="3" t="s">
        <v>2016</v>
      </c>
      <c r="G187" t="s">
        <v>2006</v>
      </c>
      <c r="H187" t="s">
        <v>482</v>
      </c>
      <c r="I187" t="str">
        <f>VLOOKUP(Table2[[#This Row],[COLLEGE]],Table5[#All],5,FALSE)</f>
        <v>Northwood Univeristy</v>
      </c>
      <c r="J187" t="s">
        <v>55</v>
      </c>
      <c r="K187" t="str">
        <f>VLOOKUP(Table2[[#This Row],[CLASS]],Table6[#All],2,FALSE)</f>
        <v>R-Junior</v>
      </c>
      <c r="L187" t="e" vm="564">
        <v>#VALUE!</v>
      </c>
      <c r="M187" t="s">
        <v>1981</v>
      </c>
      <c r="N187">
        <v>73</v>
      </c>
      <c r="O187" t="e" cm="1" vm="135">
        <f t="array" ref="O187">_FV(Table2[[#This Row],[HOMETOWNraw]],"Admin Division 1 (State/province/other)",TRUE)</f>
        <v>#VALUE!</v>
      </c>
      <c r="P187" t="e" cm="1" vm="3">
        <f t="array" ref="P187">_FV(Table2[[#This Row],[HOMETOWNraw]],"Country/region",TRUE)</f>
        <v>#VALUE!</v>
      </c>
      <c r="Q187" t="str" cm="1">
        <f t="array" ref="Q1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Otsego, MI</v>
      </c>
      <c r="R187" cm="1" vm="565">
        <f t="array" ref="R187">_FV(Table2[[#This Row],[HOMETOWNraw]],"Longitude")</f>
        <v>-85.696388999999996</v>
      </c>
      <c r="S187" cm="1" vm="289">
        <f t="array" ref="S187">_FV(Table2[[#This Row],[HOMETOWNraw]],"Latitude")</f>
        <v>42.460555999999997</v>
      </c>
    </row>
    <row r="188" spans="1:19" x14ac:dyDescent="0.25">
      <c r="A188" t="str">
        <f t="shared" si="2"/>
        <v>Cade Denton</v>
      </c>
      <c r="B188" t="s">
        <v>1617</v>
      </c>
      <c r="C188" t="s">
        <v>2004</v>
      </c>
      <c r="D188" t="s">
        <v>1627</v>
      </c>
      <c r="E188" t="s">
        <v>13</v>
      </c>
      <c r="F188" s="3" t="s">
        <v>2010</v>
      </c>
      <c r="G188" t="s">
        <v>2023</v>
      </c>
      <c r="H188" t="s">
        <v>368</v>
      </c>
      <c r="I188" t="str">
        <f>VLOOKUP(Table2[[#This Row],[COLLEGE]],Table5[#All],5,FALSE)</f>
        <v>Oral Roberts</v>
      </c>
      <c r="J188" t="s">
        <v>28</v>
      </c>
      <c r="K188" t="str">
        <f>VLOOKUP(Table2[[#This Row],[CLASS]],Table6[#All],2,FALSE)</f>
        <v>Sophomore</v>
      </c>
      <c r="L188" t="e" vm="566">
        <v>#VALUE!</v>
      </c>
      <c r="M188" t="s">
        <v>1985</v>
      </c>
      <c r="N188">
        <v>76</v>
      </c>
      <c r="O188" t="e" cm="1" vm="16">
        <f t="array" ref="O188">_FV(Table2[[#This Row],[HOMETOWNraw]],"Admin Division 1 (State/province/other)",TRUE)</f>
        <v>#VALUE!</v>
      </c>
      <c r="P188" t="e" cm="1" vm="3">
        <f t="array" ref="P188">_FV(Table2[[#This Row],[HOMETOWNraw]],"Country/region",TRUE)</f>
        <v>#VALUE!</v>
      </c>
      <c r="Q188" t="str" cm="1">
        <f t="array" ref="Q1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Fayetteville, AR</v>
      </c>
      <c r="R188" cm="1" vm="567">
        <f t="array" ref="R188">_FV(Table2[[#This Row],[HOMETOWNraw]],"Longitude")</f>
        <v>-94.160832999999997</v>
      </c>
      <c r="S188" cm="1" vm="568">
        <f t="array" ref="S188">_FV(Table2[[#This Row],[HOMETOWNraw]],"Latitude")</f>
        <v>36.076388999999999</v>
      </c>
    </row>
    <row r="189" spans="1:19" x14ac:dyDescent="0.25">
      <c r="A189" t="str">
        <f t="shared" si="2"/>
        <v>Tyler Denu</v>
      </c>
      <c r="B189" t="s">
        <v>1617</v>
      </c>
      <c r="C189" t="s">
        <v>2004</v>
      </c>
      <c r="D189" t="s">
        <v>1629</v>
      </c>
      <c r="E189" t="s">
        <v>26</v>
      </c>
      <c r="F189" s="3" t="s">
        <v>2016</v>
      </c>
      <c r="G189" t="s">
        <v>2018</v>
      </c>
      <c r="H189" t="s">
        <v>1127</v>
      </c>
      <c r="I189" t="str">
        <f>VLOOKUP(Table2[[#This Row],[COLLEGE]],Table5[#All],5,FALSE)</f>
        <v>Evansville</v>
      </c>
      <c r="J189" t="s">
        <v>15</v>
      </c>
      <c r="K189" t="str">
        <f>VLOOKUP(Table2[[#This Row],[CLASS]],Table6[#All],2,FALSE)</f>
        <v>R-Sophomore</v>
      </c>
      <c r="L189" t="e" vm="569">
        <v>#VALUE!</v>
      </c>
      <c r="M189" t="s">
        <v>1981</v>
      </c>
      <c r="N189">
        <v>73</v>
      </c>
      <c r="O189" t="e" cm="1" vm="25">
        <f t="array" ref="O189">_FV(Table2[[#This Row],[HOMETOWNraw]],"Admin Division 1 (State/province/other)",TRUE)</f>
        <v>#VALUE!</v>
      </c>
      <c r="P189" t="e" cm="1" vm="3">
        <f t="array" ref="P189">_FV(Table2[[#This Row],[HOMETOWNraw]],"Country/region",TRUE)</f>
        <v>#VALUE!</v>
      </c>
      <c r="Q189" t="str" cm="1">
        <f t="array" ref="Q1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 Horeb, WI</v>
      </c>
      <c r="R189" cm="1" vm="570">
        <f t="array" ref="R189">_FV(Table2[[#This Row],[HOMETOWNraw]],"Longitude")</f>
        <v>-89.729828999999995</v>
      </c>
      <c r="S189" cm="1" vm="571">
        <f t="array" ref="S189">_FV(Table2[[#This Row],[HOMETOWNraw]],"Latitude")</f>
        <v>43.006030000000003</v>
      </c>
    </row>
    <row r="190" spans="1:19" x14ac:dyDescent="0.25">
      <c r="A190" t="str">
        <f t="shared" si="2"/>
        <v>Matthew Deprey</v>
      </c>
      <c r="B190" t="s">
        <v>897</v>
      </c>
      <c r="C190" t="s">
        <v>2004</v>
      </c>
      <c r="D190" t="s">
        <v>951</v>
      </c>
      <c r="E190" t="s">
        <v>13</v>
      </c>
      <c r="F190" s="3" t="s">
        <v>2016</v>
      </c>
      <c r="G190" t="s">
        <v>2009</v>
      </c>
      <c r="H190" t="s">
        <v>408</v>
      </c>
      <c r="I190" t="str">
        <f>VLOOKUP(Table2[[#This Row],[COLLEGE]],Table5[#All],5,FALSE)</f>
        <v>Xavier</v>
      </c>
      <c r="J190" t="s">
        <v>28</v>
      </c>
      <c r="K190" t="str">
        <f>VLOOKUP(Table2[[#This Row],[CLASS]],Table6[#All],2,FALSE)</f>
        <v>Sophomore</v>
      </c>
      <c r="L190" t="e" vm="572">
        <v>#VALUE!</v>
      </c>
      <c r="M190" t="s">
        <v>1981</v>
      </c>
      <c r="N190">
        <v>73</v>
      </c>
      <c r="O190" t="e" cm="1" vm="25">
        <f t="array" ref="O190">_FV(Table2[[#This Row],[HOMETOWNraw]],"Admin Division 1 (State/province/other)",TRUE)</f>
        <v>#VALUE!</v>
      </c>
      <c r="P190" t="e" cm="1" vm="3">
        <f t="array" ref="P190">_FV(Table2[[#This Row],[HOMETOWNraw]],"Country/region",TRUE)</f>
        <v>#VALUE!</v>
      </c>
      <c r="Q190" t="str" cm="1">
        <f t="array" ref="Q1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Sun Prairie, WI</v>
      </c>
      <c r="R190" cm="1" vm="573">
        <f t="array" ref="R190">_FV(Table2[[#This Row],[HOMETOWNraw]],"Longitude")</f>
        <v>-89.210832999999994</v>
      </c>
      <c r="S190" cm="1" vm="574">
        <f t="array" ref="S190">_FV(Table2[[#This Row],[HOMETOWNraw]],"Latitude")</f>
        <v>43.187221999999998</v>
      </c>
    </row>
    <row r="191" spans="1:19" x14ac:dyDescent="0.25">
      <c r="A191" t="str">
        <f t="shared" si="2"/>
        <v>Russell Derbyshire</v>
      </c>
      <c r="B191" t="s">
        <v>2082</v>
      </c>
      <c r="C191" t="s">
        <v>2004</v>
      </c>
      <c r="D191" t="s">
        <v>821</v>
      </c>
      <c r="E191" t="s">
        <v>13</v>
      </c>
      <c r="F191" s="3" t="s">
        <v>2033</v>
      </c>
      <c r="G191" t="s">
        <v>2015</v>
      </c>
      <c r="H191" t="s">
        <v>822</v>
      </c>
      <c r="I191" t="str">
        <f>VLOOKUP(Table2[[#This Row],[COLLEGE]],Table5[#All],5,FALSE)</f>
        <v>Mineral Area College</v>
      </c>
      <c r="J191" t="s">
        <v>28</v>
      </c>
      <c r="K191" t="str">
        <f>VLOOKUP(Table2[[#This Row],[CLASS]],Table6[#All],2,FALSE)</f>
        <v>Sophomore</v>
      </c>
      <c r="L191" t="e" vm="575">
        <v>#VALUE!</v>
      </c>
      <c r="M191" t="s">
        <v>1987</v>
      </c>
      <c r="N191">
        <v>78</v>
      </c>
      <c r="O191" t="e" cm="1" vm="20">
        <f t="array" ref="O191">_FV(Table2[[#This Row],[HOMETOWNraw]],"Admin Division 1 (State/province/other)",TRUE)</f>
        <v>#VALUE!</v>
      </c>
      <c r="P191" t="e" cm="1" vm="21">
        <f t="array" ref="P191">_FV(Table2[[#This Row],[HOMETOWNraw]],"Country/region",TRUE)</f>
        <v>#VALUE!</v>
      </c>
      <c r="Q191" t="str" cm="1">
        <f t="array" ref="Q1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Leamington, ON, CAN</v>
      </c>
      <c r="R191" cm="1" vm="576">
        <f t="array" ref="R191">_FV(Table2[[#This Row],[HOMETOWNraw]],"Longitude")</f>
        <v>-82.599156600000001</v>
      </c>
      <c r="S191" cm="1" vm="577">
        <f t="array" ref="S191">_FV(Table2[[#This Row],[HOMETOWNraw]],"Latitude")</f>
        <v>42.051619799999997</v>
      </c>
    </row>
    <row r="192" spans="1:19" x14ac:dyDescent="0.25">
      <c r="A192" t="str">
        <f t="shared" si="2"/>
        <v>Benjamin Detaeye</v>
      </c>
      <c r="B192" t="s">
        <v>897</v>
      </c>
      <c r="C192" t="s">
        <v>2004</v>
      </c>
      <c r="D192" t="s">
        <v>921</v>
      </c>
      <c r="E192" t="s">
        <v>39</v>
      </c>
      <c r="F192" s="3" t="s">
        <v>2022</v>
      </c>
      <c r="G192" t="s">
        <v>2084</v>
      </c>
      <c r="H192" t="s">
        <v>455</v>
      </c>
      <c r="I192" t="str">
        <f>VLOOKUP(Table2[[#This Row],[COLLEGE]],Table5[#All],5,FALSE)</f>
        <v>Iowa</v>
      </c>
      <c r="J192" t="s">
        <v>15</v>
      </c>
      <c r="K192" t="str">
        <f>VLOOKUP(Table2[[#This Row],[CLASS]],Table6[#All],2,FALSE)</f>
        <v>R-Sophomore</v>
      </c>
      <c r="L192" t="e" vm="578">
        <v>#VALUE!</v>
      </c>
      <c r="M192" t="s">
        <v>2001</v>
      </c>
      <c r="N192">
        <v>72</v>
      </c>
      <c r="O192" t="e" cm="1" vm="203">
        <f t="array" ref="O192">_FV(Table2[[#This Row],[HOMETOWNraw]],"Admin Division 1 (State/province/other)",TRUE)</f>
        <v>#VALUE!</v>
      </c>
      <c r="P192" t="e" cm="1" vm="3">
        <f t="array" ref="P192">_FV(Table2[[#This Row],[HOMETOWNraw]],"Country/region",TRUE)</f>
        <v>#VALUE!</v>
      </c>
      <c r="Q192" t="str" cm="1">
        <f t="array" ref="Q1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Clive, IA</v>
      </c>
      <c r="R192" cm="1" vm="579">
        <f t="array" ref="R192">_FV(Table2[[#This Row],[HOMETOWNraw]],"Longitude")</f>
        <v>-93.783332999999999</v>
      </c>
      <c r="S192" cm="1" vm="580">
        <f t="array" ref="S192">_FV(Table2[[#This Row],[HOMETOWNraw]],"Latitude")</f>
        <v>41.6</v>
      </c>
    </row>
    <row r="193" spans="1:19" x14ac:dyDescent="0.25">
      <c r="A193" t="str">
        <f t="shared" si="2"/>
        <v>Teddy Deters</v>
      </c>
      <c r="B193" t="s">
        <v>1166</v>
      </c>
      <c r="C193" t="s">
        <v>2004</v>
      </c>
      <c r="D193" t="s">
        <v>1204</v>
      </c>
      <c r="E193" t="s">
        <v>13</v>
      </c>
      <c r="F193" s="3" t="s">
        <v>2005</v>
      </c>
      <c r="G193" t="s">
        <v>2018</v>
      </c>
      <c r="H193" t="s">
        <v>408</v>
      </c>
      <c r="I193" t="str">
        <f>VLOOKUP(Table2[[#This Row],[COLLEGE]],Table5[#All],5,FALSE)</f>
        <v>Xavier</v>
      </c>
      <c r="J193" t="s">
        <v>44</v>
      </c>
      <c r="K193" t="str">
        <f>VLOOKUP(Table2[[#This Row],[CLASS]],Table6[#All],2,FALSE)</f>
        <v>Freshman</v>
      </c>
      <c r="L193" t="e" vm="581">
        <v>#VALUE!</v>
      </c>
      <c r="M193" t="s">
        <v>1983</v>
      </c>
      <c r="N193">
        <v>74</v>
      </c>
      <c r="O193" t="e" cm="1" vm="57">
        <f t="array" ref="O193">_FV(Table2[[#This Row],[HOMETOWNraw]],"Admin Division 1 (State/province/other)",TRUE)</f>
        <v>#VALUE!</v>
      </c>
      <c r="P193" t="e" cm="1" vm="3">
        <f t="array" ref="P193">_FV(Table2[[#This Row],[HOMETOWNraw]],"Country/region",TRUE)</f>
        <v>#VALUE!</v>
      </c>
      <c r="Q193" t="str" cm="1">
        <f t="array" ref="Q1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Maple Plain, MN</v>
      </c>
      <c r="R193" cm="1" vm="582">
        <f t="array" ref="R193">_FV(Table2[[#This Row],[HOMETOWNraw]],"Longitude")</f>
        <v>-93.655818999999994</v>
      </c>
      <c r="S193" cm="1" vm="583">
        <f t="array" ref="S193">_FV(Table2[[#This Row],[HOMETOWNraw]],"Latitude")</f>
        <v>45.008141999999999</v>
      </c>
    </row>
    <row r="194" spans="1:19" x14ac:dyDescent="0.25">
      <c r="A194" t="str">
        <f t="shared" ref="A194:A257" si="3">RIGHT(D194,LEN(D194)-(FIND(",",D194)+1)) &amp; " " &amp; LEFT(D194,(FIND(",",D194,1)-1))</f>
        <v>Carlin Dick</v>
      </c>
      <c r="B194" t="s">
        <v>387</v>
      </c>
      <c r="C194" t="s">
        <v>2058</v>
      </c>
      <c r="D194" t="s">
        <v>459</v>
      </c>
      <c r="E194" t="s">
        <v>39</v>
      </c>
      <c r="F194" s="3" t="s">
        <v>2060</v>
      </c>
      <c r="G194" t="s">
        <v>2018</v>
      </c>
      <c r="H194" t="s">
        <v>460</v>
      </c>
      <c r="I194" t="str">
        <f>VLOOKUP(Table2[[#This Row],[COLLEGE]],Table5[#All],5,FALSE)</f>
        <v>Canisius College</v>
      </c>
      <c r="J194" t="s">
        <v>28</v>
      </c>
      <c r="K194" t="str">
        <f>VLOOKUP(Table2[[#This Row],[CLASS]],Table6[#All],2,FALSE)</f>
        <v>Sophomore</v>
      </c>
      <c r="L194" t="e" vm="343">
        <v>#VALUE!</v>
      </c>
      <c r="M194" t="s">
        <v>1997</v>
      </c>
      <c r="N194">
        <v>68</v>
      </c>
      <c r="O194" t="e" cm="1" vm="344">
        <f t="array" ref="O194">_FV(Table2[[#This Row],[HOMETOWNraw]],"Admin Division 1 (State/province/other)",TRUE)</f>
        <v>#VALUE!</v>
      </c>
      <c r="P194" t="e" cm="1" vm="21">
        <f t="array" ref="P194">_FV(Table2[[#This Row],[HOMETOWNraw]],"Country/region",TRUE)</f>
        <v>#VALUE!</v>
      </c>
      <c r="Q194" t="str" cm="1">
        <f t="array" ref="Q1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Abbotsford, BC, CAN</v>
      </c>
      <c r="R194" cm="1" vm="345">
        <f t="array" ref="R194">_FV(Table2[[#This Row],[HOMETOWNraw]],"Longitude")</f>
        <v>-122.328</v>
      </c>
      <c r="S194" cm="1" vm="346">
        <f t="array" ref="S194">_FV(Table2[[#This Row],[HOMETOWNraw]],"Latitude")</f>
        <v>49.054611000000001</v>
      </c>
    </row>
    <row r="195" spans="1:19" x14ac:dyDescent="0.25">
      <c r="A195" t="str">
        <f t="shared" si="3"/>
        <v>Drey Dirksen</v>
      </c>
      <c r="B195" t="s">
        <v>1777</v>
      </c>
      <c r="C195" t="s">
        <v>2004</v>
      </c>
      <c r="D195" t="s">
        <v>1736</v>
      </c>
      <c r="E195" t="s">
        <v>13</v>
      </c>
      <c r="F195" s="3" t="s">
        <v>2010</v>
      </c>
      <c r="G195" t="s">
        <v>2011</v>
      </c>
      <c r="H195" t="s">
        <v>1708</v>
      </c>
      <c r="I195" t="str">
        <f>VLOOKUP(Table2[[#This Row],[COLLEGE]],Table5[#All],5,FALSE)</f>
        <v>Augustana</v>
      </c>
      <c r="J195" t="s">
        <v>28</v>
      </c>
      <c r="K195" t="str">
        <f>VLOOKUP(Table2[[#This Row],[CLASS]],Table6[#All],2,FALSE)</f>
        <v>Sophomore</v>
      </c>
      <c r="L195" t="e" vm="584">
        <v>#VALUE!</v>
      </c>
      <c r="M195" t="s">
        <v>1985</v>
      </c>
      <c r="N195">
        <v>76</v>
      </c>
      <c r="O195" t="e" cm="1" vm="57">
        <f t="array" ref="O195">_FV(Table2[[#This Row],[HOMETOWNraw]],"Admin Division 1 (State/province/other)",TRUE)</f>
        <v>#VALUE!</v>
      </c>
      <c r="P195" t="e" cm="1" vm="3">
        <f t="array" ref="P195">_FV(Table2[[#This Row],[HOMETOWNraw]],"Country/region",TRUE)</f>
        <v>#VALUE!</v>
      </c>
      <c r="Q195" t="str" cm="1">
        <f t="array" ref="Q1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Spicer, MN</v>
      </c>
      <c r="R195" cm="1" vm="585">
        <f t="array" ref="R195">_FV(Table2[[#This Row],[HOMETOWNraw]],"Longitude")</f>
        <v>-94.94</v>
      </c>
      <c r="S195" cm="1" vm="586">
        <f t="array" ref="S195">_FV(Table2[[#This Row],[HOMETOWNraw]],"Latitude")</f>
        <v>45.233055999999998</v>
      </c>
    </row>
    <row r="196" spans="1:19" x14ac:dyDescent="0.25">
      <c r="A196" t="str">
        <f t="shared" si="3"/>
        <v>Markell Dixon</v>
      </c>
      <c r="B196" t="s">
        <v>992</v>
      </c>
      <c r="C196" t="s">
        <v>2004</v>
      </c>
      <c r="D196" t="s">
        <v>994</v>
      </c>
      <c r="E196" t="s">
        <v>13</v>
      </c>
      <c r="F196" s="3" t="s">
        <v>2016</v>
      </c>
      <c r="G196" t="s">
        <v>2038</v>
      </c>
      <c r="H196" t="s">
        <v>995</v>
      </c>
      <c r="I196" t="str">
        <f>VLOOKUP(Table2[[#This Row],[COLLEGE]],Table5[#All],5,FALSE)</f>
        <v>Southern</v>
      </c>
      <c r="J196" t="s">
        <v>44</v>
      </c>
      <c r="K196" t="str">
        <f>VLOOKUP(Table2[[#This Row],[CLASS]],Table6[#All],2,FALSE)</f>
        <v>Freshman</v>
      </c>
      <c r="L196" t="e" vm="587">
        <v>#VALUE!</v>
      </c>
      <c r="M196" t="s">
        <v>1981</v>
      </c>
      <c r="N196">
        <v>73</v>
      </c>
      <c r="O196" t="e" cm="1" vm="165">
        <f t="array" ref="O196">_FV(Table2[[#This Row],[HOMETOWNraw]],"Admin Division 1 (State/province/other)",TRUE)</f>
        <v>#VALUE!</v>
      </c>
      <c r="P196" t="e" cm="1" vm="3">
        <f t="array" ref="P196">_FV(Table2[[#This Row],[HOMETOWNraw]],"Country/region",TRUE)</f>
        <v>#VALUE!</v>
      </c>
      <c r="Q196" t="str" cm="1">
        <f t="array" ref="Q1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Louis, MO</v>
      </c>
      <c r="R196" t="e" cm="1" vm="41">
        <f t="array" ref="R196">_FV(Table2[[#This Row],[HOMETOWNraw]],"Longitude")</f>
        <v>#VALUE!</v>
      </c>
      <c r="S196" t="e" cm="1" vm="42">
        <f t="array" ref="S196">_FV(Table2[[#This Row],[HOMETOWNraw]],"Latitude")</f>
        <v>#VALUE!</v>
      </c>
    </row>
    <row r="197" spans="1:19" x14ac:dyDescent="0.25">
      <c r="A197" t="str">
        <f t="shared" si="3"/>
        <v>Mason Dobie</v>
      </c>
      <c r="B197" t="s">
        <v>1530</v>
      </c>
      <c r="C197" t="s">
        <v>2004</v>
      </c>
      <c r="D197" t="s">
        <v>1584</v>
      </c>
      <c r="E197" t="s">
        <v>18</v>
      </c>
      <c r="F197" s="3" t="s">
        <v>2005</v>
      </c>
      <c r="G197" t="s">
        <v>2023</v>
      </c>
      <c r="H197" t="s">
        <v>688</v>
      </c>
      <c r="I197" t="str">
        <f>VLOOKUP(Table2[[#This Row],[COLLEGE]],Table5[#All],5,FALSE)</f>
        <v>Dayton</v>
      </c>
      <c r="J197" t="s">
        <v>44</v>
      </c>
      <c r="K197" t="str">
        <f>VLOOKUP(Table2[[#This Row],[CLASS]],Table6[#All],2,FALSE)</f>
        <v>Freshman</v>
      </c>
      <c r="L197" t="e" vm="588">
        <v>#VALUE!</v>
      </c>
      <c r="M197" t="s">
        <v>1983</v>
      </c>
      <c r="N197">
        <v>74</v>
      </c>
      <c r="O197" t="e" cm="1" vm="20">
        <f t="array" ref="O197">_FV(Table2[[#This Row],[HOMETOWNraw]],"Admin Division 1 (State/province/other)",TRUE)</f>
        <v>#VALUE!</v>
      </c>
      <c r="P197" t="e" cm="1" vm="21">
        <f t="array" ref="P197">_FV(Table2[[#This Row],[HOMETOWNraw]],"Country/region",TRUE)</f>
        <v>#VALUE!</v>
      </c>
      <c r="Q197" t="str" cm="1">
        <f t="array" ref="Q1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Meaford, ON, CAN</v>
      </c>
      <c r="R197" cm="1" vm="589">
        <f t="array" ref="R197">_FV(Table2[[#This Row],[HOMETOWNraw]],"Longitude")</f>
        <v>-80.733333000000002</v>
      </c>
      <c r="S197" cm="1" vm="590">
        <f t="array" ref="S197">_FV(Table2[[#This Row],[HOMETOWNraw]],"Latitude")</f>
        <v>44.583333000000003</v>
      </c>
    </row>
    <row r="198" spans="1:19" x14ac:dyDescent="0.25">
      <c r="A198" t="str">
        <f t="shared" si="3"/>
        <v>Devin Dodson</v>
      </c>
      <c r="B198" t="s">
        <v>122</v>
      </c>
      <c r="C198" t="s">
        <v>2004</v>
      </c>
      <c r="D198" t="s">
        <v>135</v>
      </c>
      <c r="E198" t="s">
        <v>13</v>
      </c>
      <c r="F198" s="3" t="s">
        <v>2010</v>
      </c>
      <c r="G198" t="s">
        <v>2009</v>
      </c>
      <c r="H198" t="s">
        <v>136</v>
      </c>
      <c r="I198" t="str">
        <f>VLOOKUP(Table2[[#This Row],[COLLEGE]],Table5[#All],5,FALSE)</f>
        <v>Friends</v>
      </c>
      <c r="J198" t="s">
        <v>28</v>
      </c>
      <c r="K198" t="str">
        <f>VLOOKUP(Table2[[#This Row],[CLASS]],Table6[#All],2,FALSE)</f>
        <v>Sophomore</v>
      </c>
      <c r="L198" t="e" vm="591">
        <v>#VALUE!</v>
      </c>
      <c r="M198" t="s">
        <v>1985</v>
      </c>
      <c r="N198">
        <v>76</v>
      </c>
      <c r="O198" t="e" cm="1" vm="111">
        <f t="array" ref="O198">_FV(Table2[[#This Row],[HOMETOWNraw]],"Admin Division 1 (State/province/other)",TRUE)</f>
        <v>#VALUE!</v>
      </c>
      <c r="P198" t="e" cm="1" vm="3">
        <f t="array" ref="P198">_FV(Table2[[#This Row],[HOMETOWNraw]],"Country/region",TRUE)</f>
        <v>#VALUE!</v>
      </c>
      <c r="Q198" t="str" cm="1">
        <f t="array" ref="Q1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Colorado Springs, CO</v>
      </c>
      <c r="R198" cm="1" vm="592">
        <f t="array" ref="R198">_FV(Table2[[#This Row],[HOMETOWNraw]],"Longitude")</f>
        <v>-104.81979800000001</v>
      </c>
      <c r="S198" cm="1" vm="593">
        <f t="array" ref="S198">_FV(Table2[[#This Row],[HOMETOWNraw]],"Latitude")</f>
        <v>38.835223999999997</v>
      </c>
    </row>
    <row r="199" spans="1:19" x14ac:dyDescent="0.25">
      <c r="A199" t="str">
        <f t="shared" si="3"/>
        <v>Aaron Dolney</v>
      </c>
      <c r="B199" t="s">
        <v>1</v>
      </c>
      <c r="C199" t="s">
        <v>2004</v>
      </c>
      <c r="D199" t="s">
        <v>1897</v>
      </c>
      <c r="E199" t="s">
        <v>18</v>
      </c>
      <c r="F199" s="3" t="s">
        <v>2010</v>
      </c>
      <c r="G199" t="s">
        <v>2015</v>
      </c>
      <c r="H199" t="s">
        <v>1898</v>
      </c>
      <c r="I199" t="str">
        <f>VLOOKUP(Table2[[#This Row],[COLLEGE]],Table5[#All],5,FALSE)</f>
        <v>Eastern Michigan</v>
      </c>
      <c r="J199" t="s">
        <v>28</v>
      </c>
      <c r="K199" t="str">
        <f>VLOOKUP(Table2[[#This Row],[CLASS]],Table6[#All],2,FALSE)</f>
        <v>Sophomore</v>
      </c>
      <c r="L199" t="e" vm="594">
        <v>#VALUE!</v>
      </c>
      <c r="M199" t="s">
        <v>1985</v>
      </c>
      <c r="N199">
        <v>76</v>
      </c>
      <c r="O199" t="e" cm="1" vm="135">
        <f t="array" ref="O199">_FV(Table2[[#This Row],[HOMETOWNraw]],"Admin Division 1 (State/province/other)",TRUE)</f>
        <v>#VALUE!</v>
      </c>
      <c r="P199" t="e" cm="1" vm="3">
        <f t="array" ref="P199">_FV(Table2[[#This Row],[HOMETOWNraw]],"Country/region",TRUE)</f>
        <v>#VALUE!</v>
      </c>
      <c r="Q199" t="str" cm="1">
        <f t="array" ref="Q1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Plymouth, MI</v>
      </c>
      <c r="R199" cm="1" vm="595">
        <f t="array" ref="R199">_FV(Table2[[#This Row],[HOMETOWNraw]],"Longitude")</f>
        <v>-83.469050800000005</v>
      </c>
      <c r="S199" cm="1" vm="596">
        <f t="array" ref="S199">_FV(Table2[[#This Row],[HOMETOWNraw]],"Latitude")</f>
        <v>42.3707238</v>
      </c>
    </row>
    <row r="200" spans="1:19" x14ac:dyDescent="0.25">
      <c r="A200" t="str">
        <f t="shared" si="3"/>
        <v>Jordan Donahue</v>
      </c>
      <c r="B200" t="s">
        <v>2082</v>
      </c>
      <c r="C200" t="s">
        <v>2004</v>
      </c>
      <c r="D200" t="s">
        <v>865</v>
      </c>
      <c r="E200" t="s">
        <v>18</v>
      </c>
      <c r="F200" s="3" t="s">
        <v>2028</v>
      </c>
      <c r="G200" t="s">
        <v>2035</v>
      </c>
      <c r="H200" t="s">
        <v>217</v>
      </c>
      <c r="I200" t="str">
        <f>VLOOKUP(Table2[[#This Row],[COLLEGE]],Table5[#All],5,FALSE)</f>
        <v>Hawai'i</v>
      </c>
      <c r="J200" t="s">
        <v>51</v>
      </c>
      <c r="K200" t="str">
        <f>VLOOKUP(Table2[[#This Row],[CLASS]],Table6[#All],2,FALSE)</f>
        <v>R-Freshman</v>
      </c>
      <c r="L200" t="e" vm="597">
        <v>#VALUE!</v>
      </c>
      <c r="M200" t="s">
        <v>1999</v>
      </c>
      <c r="N200">
        <v>70</v>
      </c>
      <c r="O200" t="e" cm="1" vm="61">
        <f t="array" ref="O200">_FV(Table2[[#This Row],[HOMETOWNraw]],"Admin Division 1 (State/province/other)",TRUE)</f>
        <v>#VALUE!</v>
      </c>
      <c r="P200" t="e" cm="1" vm="3">
        <f t="array" ref="P200">_FV(Table2[[#This Row],[HOMETOWNraw]],"Country/region",TRUE)</f>
        <v>#VALUE!</v>
      </c>
      <c r="Q200" t="str" cm="1">
        <f t="array" ref="Q2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Mililani, HI</v>
      </c>
      <c r="R200" cm="1" vm="598">
        <f t="array" ref="R200">_FV(Table2[[#This Row],[HOMETOWNraw]],"Longitude")</f>
        <v>-158.01416699999999</v>
      </c>
      <c r="S200" cm="1" vm="599">
        <f t="array" ref="S200">_FV(Table2[[#This Row],[HOMETOWNraw]],"Latitude")</f>
        <v>21.445833</v>
      </c>
    </row>
    <row r="201" spans="1:19" x14ac:dyDescent="0.25">
      <c r="A201" t="str">
        <f t="shared" si="3"/>
        <v>Brennen Dorighi</v>
      </c>
      <c r="B201" t="s">
        <v>1441</v>
      </c>
      <c r="C201" t="s">
        <v>2004</v>
      </c>
      <c r="D201" t="s">
        <v>1521</v>
      </c>
      <c r="E201" t="s">
        <v>18</v>
      </c>
      <c r="F201" s="3" t="s">
        <v>2005</v>
      </c>
      <c r="G201" t="s">
        <v>2006</v>
      </c>
      <c r="H201" t="s">
        <v>1476</v>
      </c>
      <c r="I201" t="str">
        <f>VLOOKUP(Table2[[#This Row],[COLLEGE]],Table5[#All],5,FALSE)</f>
        <v>Wofford College</v>
      </c>
      <c r="J201" t="s">
        <v>55</v>
      </c>
      <c r="K201" t="str">
        <f>VLOOKUP(Table2[[#This Row],[CLASS]],Table6[#All],2,FALSE)</f>
        <v>R-Junior</v>
      </c>
      <c r="L201" t="e" vm="600">
        <v>#VALUE!</v>
      </c>
      <c r="M201" t="s">
        <v>1983</v>
      </c>
      <c r="N201">
        <v>74</v>
      </c>
      <c r="O201" t="e" cm="1" vm="111">
        <f t="array" ref="O201">_FV(Table2[[#This Row],[HOMETOWNraw]],"Admin Division 1 (State/province/other)",TRUE)</f>
        <v>#VALUE!</v>
      </c>
      <c r="P201" t="e" cm="1" vm="3">
        <f t="array" ref="P201">_FV(Table2[[#This Row],[HOMETOWNraw]],"Country/region",TRUE)</f>
        <v>#VALUE!</v>
      </c>
      <c r="Q201" t="str" cm="1">
        <f t="array" ref="Q2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Cherry Hills Village, CO</v>
      </c>
      <c r="R201" cm="1" vm="601">
        <f t="array" ref="R201">_FV(Table2[[#This Row],[HOMETOWNraw]],"Longitude")</f>
        <v>-104.954615</v>
      </c>
      <c r="S201" cm="1" vm="602">
        <f t="array" ref="S201">_FV(Table2[[#This Row],[HOMETOWNraw]],"Latitude")</f>
        <v>39.638717</v>
      </c>
    </row>
    <row r="202" spans="1:19" x14ac:dyDescent="0.25">
      <c r="A202" t="str">
        <f t="shared" si="3"/>
        <v>Hunter Dorraugh</v>
      </c>
      <c r="B202" t="s">
        <v>1617</v>
      </c>
      <c r="C202" t="s">
        <v>2004</v>
      </c>
      <c r="D202" t="s">
        <v>1655</v>
      </c>
      <c r="E202" t="s">
        <v>13</v>
      </c>
      <c r="F202" s="3" t="s">
        <v>2022</v>
      </c>
      <c r="G202" t="s">
        <v>2023</v>
      </c>
      <c r="H202" t="s">
        <v>848</v>
      </c>
      <c r="I202" t="str">
        <f>VLOOKUP(Table2[[#This Row],[COLLEGE]],Table5[#All],5,FALSE)</f>
        <v>San Jose State</v>
      </c>
      <c r="J202" t="s">
        <v>15</v>
      </c>
      <c r="K202" t="str">
        <f>VLOOKUP(Table2[[#This Row],[CLASS]],Table6[#All],2,FALSE)</f>
        <v>R-Sophomore</v>
      </c>
      <c r="L202" t="e" vm="262">
        <v>#VALUE!</v>
      </c>
      <c r="M202" t="s">
        <v>2001</v>
      </c>
      <c r="N202">
        <v>72</v>
      </c>
      <c r="O202" t="e" cm="1" vm="36">
        <f t="array" ref="O202">_FV(Table2[[#This Row],[HOMETOWNraw]],"Admin Division 1 (State/province/other)",TRUE)</f>
        <v>#VALUE!</v>
      </c>
      <c r="P202" t="e" cm="1" vm="3">
        <f t="array" ref="P202">_FV(Table2[[#This Row],[HOMETOWNraw]],"Country/region",TRUE)</f>
        <v>#VALUE!</v>
      </c>
      <c r="Q202" t="str" cm="1">
        <f t="array" ref="Q2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Vacaville, CA</v>
      </c>
      <c r="R202" cm="1" vm="263">
        <f t="array" ref="R202">_FV(Table2[[#This Row],[HOMETOWNraw]],"Longitude")</f>
        <v>-121.97277800000001</v>
      </c>
      <c r="S202" cm="1" vm="264">
        <f t="array" ref="S202">_FV(Table2[[#This Row],[HOMETOWNraw]],"Latitude")</f>
        <v>38.353889000000002</v>
      </c>
    </row>
    <row r="203" spans="1:19" x14ac:dyDescent="0.25">
      <c r="A203" t="str">
        <f t="shared" si="3"/>
        <v>Tyler Douglas</v>
      </c>
      <c r="B203" t="s">
        <v>1530</v>
      </c>
      <c r="C203" t="s">
        <v>2004</v>
      </c>
      <c r="D203" t="s">
        <v>1605</v>
      </c>
      <c r="E203" t="s">
        <v>39</v>
      </c>
      <c r="F203" s="3" t="s">
        <v>2026</v>
      </c>
      <c r="G203" t="s">
        <v>2017</v>
      </c>
      <c r="H203" t="s">
        <v>1255</v>
      </c>
      <c r="I203" t="str">
        <f>VLOOKUP(Table2[[#This Row],[COLLEGE]],Table5[#All],5,FALSE)</f>
        <v>Davidson College</v>
      </c>
      <c r="J203" t="s">
        <v>28</v>
      </c>
      <c r="K203" t="str">
        <f>VLOOKUP(Table2[[#This Row],[CLASS]],Table6[#All],2,FALSE)</f>
        <v>Sophomore</v>
      </c>
      <c r="L203" t="e" vm="603">
        <v>#VALUE!</v>
      </c>
      <c r="M203" t="s">
        <v>2000</v>
      </c>
      <c r="N203">
        <v>71</v>
      </c>
      <c r="O203" t="e" cm="1" vm="7">
        <f t="array" ref="O203">_FV(Table2[[#This Row],[HOMETOWNraw]],"Admin Division 1 (State/province/other)",TRUE)</f>
        <v>#VALUE!</v>
      </c>
      <c r="P203" t="e" cm="1" vm="3">
        <f t="array" ref="P203">_FV(Table2[[#This Row],[HOMETOWNraw]],"Country/region",TRUE)</f>
        <v>#VALUE!</v>
      </c>
      <c r="Q203" t="str" cm="1">
        <f t="array" ref="Q2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The Woodlands, TX</v>
      </c>
      <c r="R203" cm="1" vm="604">
        <f t="array" ref="R203">_FV(Table2[[#This Row],[HOMETOWNraw]],"Longitude")</f>
        <v>-95.503889000000001</v>
      </c>
      <c r="S203" cm="1" vm="605">
        <f t="array" ref="S203">_FV(Table2[[#This Row],[HOMETOWNraw]],"Latitude")</f>
        <v>30.177499999999998</v>
      </c>
    </row>
    <row r="204" spans="1:19" x14ac:dyDescent="0.25">
      <c r="A204" t="str">
        <f t="shared" si="3"/>
        <v>Johnny Dow</v>
      </c>
      <c r="B204" t="s">
        <v>1358</v>
      </c>
      <c r="C204" t="s">
        <v>2004</v>
      </c>
      <c r="D204" t="s">
        <v>1373</v>
      </c>
      <c r="E204" t="s">
        <v>13</v>
      </c>
      <c r="F204" s="3" t="s">
        <v>2010</v>
      </c>
      <c r="G204" t="s">
        <v>2015</v>
      </c>
      <c r="H204" t="s">
        <v>1360</v>
      </c>
      <c r="I204" t="str">
        <f>VLOOKUP(Table2[[#This Row],[COLLEGE]],Table5[#All],5,FALSE)</f>
        <v>Georgia State</v>
      </c>
      <c r="J204" t="s">
        <v>15</v>
      </c>
      <c r="K204" t="str">
        <f>VLOOKUP(Table2[[#This Row],[CLASS]],Table6[#All],2,FALSE)</f>
        <v>R-Sophomore</v>
      </c>
      <c r="L204" t="e" vm="606">
        <v>#VALUE!</v>
      </c>
      <c r="M204" t="s">
        <v>1985</v>
      </c>
      <c r="N204">
        <v>76</v>
      </c>
      <c r="O204" t="e" cm="1" vm="29">
        <f t="array" ref="O204">_FV(Table2[[#This Row],[HOMETOWNraw]],"Admin Division 1 (State/province/other)",TRUE)</f>
        <v>#VALUE!</v>
      </c>
      <c r="P204" t="e" cm="1" vm="3">
        <f t="array" ref="P204">_FV(Table2[[#This Row],[HOMETOWNraw]],"Country/region",TRUE)</f>
        <v>#VALUE!</v>
      </c>
      <c r="Q204" t="str" cm="1">
        <f t="array" ref="Q2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Roswell, GA</v>
      </c>
      <c r="R204" cm="1" vm="607">
        <f t="array" ref="R204">_FV(Table2[[#This Row],[HOMETOWNraw]],"Longitude")</f>
        <v>-84.344166999999999</v>
      </c>
      <c r="S204" cm="1" vm="608">
        <f t="array" ref="S204">_FV(Table2[[#This Row],[HOMETOWNraw]],"Latitude")</f>
        <v>34.033889000000002</v>
      </c>
    </row>
    <row r="205" spans="1:19" x14ac:dyDescent="0.25">
      <c r="A205" t="str">
        <f t="shared" si="3"/>
        <v>Kevin Dowdell</v>
      </c>
      <c r="B205" t="s">
        <v>1217</v>
      </c>
      <c r="C205" t="s">
        <v>2004</v>
      </c>
      <c r="D205" t="s">
        <v>1228</v>
      </c>
      <c r="E205" t="s">
        <v>39</v>
      </c>
      <c r="F205" s="3" t="s">
        <v>2016</v>
      </c>
      <c r="G205" t="s">
        <v>2031</v>
      </c>
      <c r="H205" t="s">
        <v>332</v>
      </c>
      <c r="I205" t="str">
        <f>VLOOKUP(Table2[[#This Row],[COLLEGE]],Table5[#All],5,FALSE)</f>
        <v>West Virginia</v>
      </c>
      <c r="J205" t="s">
        <v>32</v>
      </c>
      <c r="K205" t="str">
        <f>VLOOKUP(Table2[[#This Row],[CLASS]],Table6[#All],2,FALSE)</f>
        <v>Junior</v>
      </c>
      <c r="L205" t="e" vm="609">
        <v>#VALUE!</v>
      </c>
      <c r="M205" t="s">
        <v>1981</v>
      </c>
      <c r="N205">
        <v>73</v>
      </c>
      <c r="O205" t="e" cm="1" vm="2">
        <f t="array" ref="O205">_FV(Table2[[#This Row],[HOMETOWNraw]],"Admin Division 1 (State/province/other)",TRUE)</f>
        <v>#VALUE!</v>
      </c>
      <c r="P205" t="e" cm="1" vm="3">
        <f t="array" ref="P205">_FV(Table2[[#This Row],[HOMETOWNraw]],"Country/region",TRUE)</f>
        <v>#VALUE!</v>
      </c>
      <c r="Q205" t="str" cm="1">
        <f t="array" ref="Q2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Montevallo, AL</v>
      </c>
      <c r="R205" cm="1" vm="610">
        <f t="array" ref="R205">_FV(Table2[[#This Row],[HOMETOWNraw]],"Longitude")</f>
        <v>-86.862817000000007</v>
      </c>
      <c r="S205" cm="1" vm="611">
        <f t="array" ref="S205">_FV(Table2[[#This Row],[HOMETOWNraw]],"Latitude")</f>
        <v>33.104927000000004</v>
      </c>
    </row>
    <row r="206" spans="1:19" x14ac:dyDescent="0.25">
      <c r="A206" t="str">
        <f t="shared" si="3"/>
        <v>Dan Driscoll</v>
      </c>
      <c r="B206" t="s">
        <v>679</v>
      </c>
      <c r="C206" t="s">
        <v>2004</v>
      </c>
      <c r="D206" t="s">
        <v>702</v>
      </c>
      <c r="E206" t="s">
        <v>39</v>
      </c>
      <c r="F206" s="3" t="s">
        <v>2022</v>
      </c>
      <c r="G206" t="s">
        <v>2009</v>
      </c>
      <c r="H206" t="s">
        <v>703</v>
      </c>
      <c r="I206" t="str">
        <f>VLOOKUP(Table2[[#This Row],[COLLEGE]],Table5[#All],5,FALSE)</f>
        <v>Mitchell College</v>
      </c>
      <c r="J206" t="s">
        <v>44</v>
      </c>
      <c r="K206" t="str">
        <f>VLOOKUP(Table2[[#This Row],[CLASS]],Table6[#All],2,FALSE)</f>
        <v>Freshman</v>
      </c>
      <c r="L206" t="e" vm="612">
        <v>#VALUE!</v>
      </c>
      <c r="M206" t="s">
        <v>2001</v>
      </c>
      <c r="N206">
        <v>72</v>
      </c>
      <c r="O206" t="e" cm="1" vm="225">
        <f t="array" ref="O206">_FV(Table2[[#This Row],[HOMETOWNraw]],"Admin Division 1 (State/province/other)",TRUE)</f>
        <v>#VALUE!</v>
      </c>
      <c r="P206" t="e" cm="1" vm="3">
        <f t="array" ref="P206">_FV(Table2[[#This Row],[HOMETOWNraw]],"Country/region",TRUE)</f>
        <v>#VALUE!</v>
      </c>
      <c r="Q206" t="str" cm="1">
        <f t="array" ref="Q2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Waterford, CT</v>
      </c>
      <c r="R206" cm="1" vm="613">
        <f t="array" ref="R206">_FV(Table2[[#This Row],[HOMETOWNraw]],"Longitude")</f>
        <v>-72.146944000000005</v>
      </c>
      <c r="S206" cm="1" vm="614">
        <f t="array" ref="S206">_FV(Table2[[#This Row],[HOMETOWNraw]],"Latitude")</f>
        <v>41.349722</v>
      </c>
    </row>
    <row r="207" spans="1:19" x14ac:dyDescent="0.25">
      <c r="A207" t="str">
        <f t="shared" si="3"/>
        <v>Dallasj Duarte</v>
      </c>
      <c r="B207" t="s">
        <v>1441</v>
      </c>
      <c r="C207" t="s">
        <v>2004</v>
      </c>
      <c r="D207" t="s">
        <v>1492</v>
      </c>
      <c r="E207" t="s">
        <v>13</v>
      </c>
      <c r="F207" s="3" t="s">
        <v>2008</v>
      </c>
      <c r="G207" t="s">
        <v>2035</v>
      </c>
      <c r="H207" t="s">
        <v>217</v>
      </c>
      <c r="I207" t="str">
        <f>VLOOKUP(Table2[[#This Row],[COLLEGE]],Table5[#All],5,FALSE)</f>
        <v>Hawai'i</v>
      </c>
      <c r="J207" t="s">
        <v>32</v>
      </c>
      <c r="K207" t="str">
        <f>VLOOKUP(Table2[[#This Row],[CLASS]],Table6[#All],2,FALSE)</f>
        <v>Junior</v>
      </c>
      <c r="L207" t="e" vm="615">
        <v>#VALUE!</v>
      </c>
      <c r="M207" t="s">
        <v>1998</v>
      </c>
      <c r="N207">
        <v>69</v>
      </c>
      <c r="O207" t="e" cm="1" vm="61">
        <f t="array" ref="O207">_FV(Table2[[#This Row],[HOMETOWNraw]],"Admin Division 1 (State/province/other)",TRUE)</f>
        <v>#VALUE!</v>
      </c>
      <c r="P207" t="e" cm="1" vm="3">
        <f t="array" ref="P207">_FV(Table2[[#This Row],[HOMETOWNraw]],"Country/region",TRUE)</f>
        <v>#VALUE!</v>
      </c>
      <c r="Q207" t="str" cm="1">
        <f t="array" ref="Q2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Hilo, HI</v>
      </c>
      <c r="R207" cm="1" vm="616">
        <f t="array" ref="R207">_FV(Table2[[#This Row],[HOMETOWNraw]],"Longitude")</f>
        <v>-155.08583300000001</v>
      </c>
      <c r="S207" cm="1" vm="617">
        <f t="array" ref="S207">_FV(Table2[[#This Row],[HOMETOWNraw]],"Latitude")</f>
        <v>19.705556000000001</v>
      </c>
    </row>
    <row r="208" spans="1:19" x14ac:dyDescent="0.25">
      <c r="A208" t="str">
        <f t="shared" si="3"/>
        <v>Robbie Dudzinski</v>
      </c>
      <c r="B208" t="s">
        <v>576</v>
      </c>
      <c r="C208" t="s">
        <v>2004</v>
      </c>
      <c r="D208" t="s">
        <v>592</v>
      </c>
      <c r="E208" t="s">
        <v>13</v>
      </c>
      <c r="F208" s="3" t="s">
        <v>2010</v>
      </c>
      <c r="G208" t="s">
        <v>2011</v>
      </c>
      <c r="H208" t="s">
        <v>581</v>
      </c>
      <c r="I208" t="str">
        <f>VLOOKUP(Table2[[#This Row],[COLLEGE]],Table5[#All],5,FALSE)</f>
        <v>Benedictine</v>
      </c>
      <c r="J208" t="s">
        <v>51</v>
      </c>
      <c r="K208" t="str">
        <f>VLOOKUP(Table2[[#This Row],[CLASS]],Table6[#All],2,FALSE)</f>
        <v>R-Freshman</v>
      </c>
      <c r="L208" t="e" vm="618">
        <v>#VALUE!</v>
      </c>
      <c r="M208" t="s">
        <v>1985</v>
      </c>
      <c r="N208">
        <v>76</v>
      </c>
      <c r="O208" t="e" cm="1" vm="93">
        <f t="array" ref="O208">_FV(Table2[[#This Row],[HOMETOWNraw]],"Admin Division 1 (State/province/other)",TRUE)</f>
        <v>#VALUE!</v>
      </c>
      <c r="P208" t="e" cm="1" vm="3">
        <f t="array" ref="P208">_FV(Table2[[#This Row],[HOMETOWNraw]],"Country/region",TRUE)</f>
        <v>#VALUE!</v>
      </c>
      <c r="Q208" t="str" cm="1">
        <f t="array" ref="Q2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Elburn, IL</v>
      </c>
      <c r="R208" cm="1" vm="619">
        <f t="array" ref="R208">_FV(Table2[[#This Row],[HOMETOWNraw]],"Longitude")</f>
        <v>-88.472403999999997</v>
      </c>
      <c r="S208" cm="1" vm="620">
        <f t="array" ref="S208">_FV(Table2[[#This Row],[HOMETOWNraw]],"Latitude")</f>
        <v>41.895105999999998</v>
      </c>
    </row>
    <row r="209" spans="1:19" x14ac:dyDescent="0.25">
      <c r="A209" t="str">
        <f t="shared" si="3"/>
        <v>Sean Duffy</v>
      </c>
      <c r="B209" t="s">
        <v>313</v>
      </c>
      <c r="C209" t="s">
        <v>2004</v>
      </c>
      <c r="D209" t="s">
        <v>323</v>
      </c>
      <c r="E209" t="s">
        <v>13</v>
      </c>
      <c r="F209" s="3" t="s">
        <v>2010</v>
      </c>
      <c r="G209" t="s">
        <v>2018</v>
      </c>
      <c r="H209" t="s">
        <v>324</v>
      </c>
      <c r="I209" t="str">
        <f>VLOOKUP(Table2[[#This Row],[COLLEGE]],Table5[#All],5,FALSE)</f>
        <v>High Point</v>
      </c>
      <c r="J209" t="s">
        <v>28</v>
      </c>
      <c r="K209" t="str">
        <f>VLOOKUP(Table2[[#This Row],[CLASS]],Table6[#All],2,FALSE)</f>
        <v>Sophomore</v>
      </c>
      <c r="L209" t="e" vm="621">
        <v>#VALUE!</v>
      </c>
      <c r="M209" t="s">
        <v>1985</v>
      </c>
      <c r="N209">
        <v>76</v>
      </c>
      <c r="O209" t="e" cm="1" vm="321">
        <f t="array" ref="O209">_FV(Table2[[#This Row],[HOMETOWNraw]],"Admin Division 1 (State/province/other)",TRUE)</f>
        <v>#VALUE!</v>
      </c>
      <c r="P209" t="e" cm="1" vm="3">
        <f t="array" ref="P209">_FV(Table2[[#This Row],[HOMETOWNraw]],"Country/region",TRUE)</f>
        <v>#VALUE!</v>
      </c>
      <c r="Q209" t="str" cm="1">
        <f t="array" ref="Q2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Egg Harbor, NJ</v>
      </c>
      <c r="R209" cm="1" vm="622">
        <f t="array" ref="R209">_FV(Table2[[#This Row],[HOMETOWNraw]],"Longitude")</f>
        <v>-74.599778999999998</v>
      </c>
      <c r="S209" cm="1" vm="623">
        <f t="array" ref="S209">_FV(Table2[[#This Row],[HOMETOWNraw]],"Latitude")</f>
        <v>39.378290999999997</v>
      </c>
    </row>
    <row r="210" spans="1:19" x14ac:dyDescent="0.25">
      <c r="A210" t="str">
        <f t="shared" si="3"/>
        <v>Hunter Dupuy</v>
      </c>
      <c r="B210" t="s">
        <v>1617</v>
      </c>
      <c r="C210" t="s">
        <v>2004</v>
      </c>
      <c r="D210" t="s">
        <v>1631</v>
      </c>
      <c r="E210" t="s">
        <v>13</v>
      </c>
      <c r="F210" s="3" t="s">
        <v>2012</v>
      </c>
      <c r="G210" t="s">
        <v>2021</v>
      </c>
      <c r="H210" t="s">
        <v>1632</v>
      </c>
      <c r="I210" t="str">
        <f>VLOOKUP(Table2[[#This Row],[COLLEGE]],Table5[#All],5,FALSE)</f>
        <v>Faulkner</v>
      </c>
      <c r="J210" t="s">
        <v>44</v>
      </c>
      <c r="K210" t="str">
        <f>VLOOKUP(Table2[[#This Row],[CLASS]],Table6[#All],2,FALSE)</f>
        <v>Freshman</v>
      </c>
      <c r="L210" t="e" vm="624">
        <v>#VALUE!</v>
      </c>
      <c r="M210" t="s">
        <v>1984</v>
      </c>
      <c r="N210">
        <v>75</v>
      </c>
      <c r="O210" t="e" cm="1" vm="139">
        <f t="array" ref="O210">_FV(Table2[[#This Row],[HOMETOWNraw]],"Admin Division 1 (State/province/other)",TRUE)</f>
        <v>#VALUE!</v>
      </c>
      <c r="P210" t="e" cm="1" vm="3">
        <f t="array" ref="P210">_FV(Table2[[#This Row],[HOMETOWNraw]],"Country/region",TRUE)</f>
        <v>#VALUE!</v>
      </c>
      <c r="Q210" t="str" cm="1">
        <f t="array" ref="Q2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Maurepas, LA</v>
      </c>
      <c r="R210" cm="1" vm="625">
        <f t="array" ref="R210">_FV(Table2[[#This Row],[HOMETOWNraw]],"Longitude")</f>
        <v>-90.664540000000002</v>
      </c>
      <c r="S210" cm="1" vm="626">
        <f t="array" ref="S210">_FV(Table2[[#This Row],[HOMETOWNraw]],"Latitude")</f>
        <v>30.296289000000002</v>
      </c>
    </row>
    <row r="211" spans="1:19" x14ac:dyDescent="0.25">
      <c r="A211" t="str">
        <f t="shared" si="3"/>
        <v>Harrison Durow</v>
      </c>
      <c r="B211" t="s">
        <v>1530</v>
      </c>
      <c r="C211" t="s">
        <v>2004</v>
      </c>
      <c r="D211" t="s">
        <v>1532</v>
      </c>
      <c r="E211" t="s">
        <v>13</v>
      </c>
      <c r="F211" s="3" t="s">
        <v>2012</v>
      </c>
      <c r="G211" t="s">
        <v>2021</v>
      </c>
      <c r="H211" t="s">
        <v>1533</v>
      </c>
      <c r="I211" t="str">
        <f>VLOOKUP(Table2[[#This Row],[COLLEGE]],Table5[#All],5,FALSE)</f>
        <v>Trinity</v>
      </c>
      <c r="J211" t="s">
        <v>28</v>
      </c>
      <c r="K211" t="str">
        <f>VLOOKUP(Table2[[#This Row],[CLASS]],Table6[#All],2,FALSE)</f>
        <v>Sophomore</v>
      </c>
      <c r="L211" t="e" vm="627">
        <v>#VALUE!</v>
      </c>
      <c r="M211" t="s">
        <v>1984</v>
      </c>
      <c r="N211">
        <v>75</v>
      </c>
      <c r="O211" t="e" cm="1" vm="7">
        <f t="array" ref="O211">_FV(Table2[[#This Row],[HOMETOWNraw]],"Admin Division 1 (State/province/other)",TRUE)</f>
        <v>#VALUE!</v>
      </c>
      <c r="P211" t="e" cm="1" vm="3">
        <f t="array" ref="P211">_FV(Table2[[#This Row],[HOMETOWNraw]],"Country/region",TRUE)</f>
        <v>#VALUE!</v>
      </c>
      <c r="Q211" t="str" cm="1">
        <f t="array" ref="Q2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Lucas, TX</v>
      </c>
      <c r="R211" cm="1" vm="628">
        <f t="array" ref="R211">_FV(Table2[[#This Row],[HOMETOWNraw]],"Longitude")</f>
        <v>-96.597205000000002</v>
      </c>
      <c r="S211" cm="1" vm="629">
        <f t="array" ref="S211">_FV(Table2[[#This Row],[HOMETOWNraw]],"Latitude")</f>
        <v>33.107689999999998</v>
      </c>
    </row>
    <row r="212" spans="1:19" x14ac:dyDescent="0.25">
      <c r="A212" t="str">
        <f t="shared" si="3"/>
        <v>Ryan Dykstra</v>
      </c>
      <c r="B212" t="s">
        <v>468</v>
      </c>
      <c r="C212" t="s">
        <v>2004</v>
      </c>
      <c r="D212" t="s">
        <v>540</v>
      </c>
      <c r="E212" t="s">
        <v>18</v>
      </c>
      <c r="F212" s="3" t="s">
        <v>2022</v>
      </c>
      <c r="G212" t="s">
        <v>2018</v>
      </c>
      <c r="H212" t="s">
        <v>541</v>
      </c>
      <c r="I212" t="str">
        <f>VLOOKUP(Table2[[#This Row],[COLLEGE]],Table5[#All],5,FALSE)</f>
        <v>Oakland</v>
      </c>
      <c r="J212" t="s">
        <v>28</v>
      </c>
      <c r="K212" t="str">
        <f>VLOOKUP(Table2[[#This Row],[CLASS]],Table6[#All],2,FALSE)</f>
        <v>Sophomore</v>
      </c>
      <c r="L212" t="e" vm="630">
        <v>#VALUE!</v>
      </c>
      <c r="M212" t="s">
        <v>2001</v>
      </c>
      <c r="N212">
        <v>72</v>
      </c>
      <c r="O212" t="e" cm="1" vm="135">
        <f t="array" ref="O212">_FV(Table2[[#This Row],[HOMETOWNraw]],"Admin Division 1 (State/province/other)",TRUE)</f>
        <v>#VALUE!</v>
      </c>
      <c r="P212" t="e" cm="1" vm="3">
        <f t="array" ref="P212">_FV(Table2[[#This Row],[HOMETOWNraw]],"Country/region",TRUE)</f>
        <v>#VALUE!</v>
      </c>
      <c r="Q212" t="str" cm="1">
        <f t="array" ref="Q2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Byron Center, MI</v>
      </c>
      <c r="R212" cm="1" vm="631">
        <f t="array" ref="R212">_FV(Table2[[#This Row],[HOMETOWNraw]],"Longitude")</f>
        <v>-85.722958000000006</v>
      </c>
      <c r="S212" cm="1" vm="632">
        <f t="array" ref="S212">_FV(Table2[[#This Row],[HOMETOWNraw]],"Latitude")</f>
        <v>42.810279999999999</v>
      </c>
    </row>
    <row r="213" spans="1:19" x14ac:dyDescent="0.25">
      <c r="A213" t="str">
        <f t="shared" si="3"/>
        <v>Nathan Ebersole</v>
      </c>
      <c r="B213" t="s">
        <v>1165</v>
      </c>
      <c r="C213" t="s">
        <v>2004</v>
      </c>
      <c r="D213" t="s">
        <v>1152</v>
      </c>
      <c r="E213" t="s">
        <v>13</v>
      </c>
      <c r="F213" s="3" t="s">
        <v>2060</v>
      </c>
      <c r="G213" t="s">
        <v>2029</v>
      </c>
      <c r="H213" t="s">
        <v>958</v>
      </c>
      <c r="I213" t="str">
        <f>VLOOKUP(Table2[[#This Row],[COLLEGE]],Table5[#All],5,FALSE)</f>
        <v>Wisconsin-Milwaukee</v>
      </c>
      <c r="J213" t="s">
        <v>15</v>
      </c>
      <c r="K213" t="str">
        <f>VLOOKUP(Table2[[#This Row],[CLASS]],Table6[#All],2,FALSE)</f>
        <v>R-Sophomore</v>
      </c>
      <c r="L213" t="e" vm="633">
        <v>#VALUE!</v>
      </c>
      <c r="M213" t="s">
        <v>1997</v>
      </c>
      <c r="N213">
        <v>68</v>
      </c>
      <c r="O213" t="e" cm="1" vm="25">
        <f t="array" ref="O213">_FV(Table2[[#This Row],[HOMETOWNraw]],"Admin Division 1 (State/province/other)",TRUE)</f>
        <v>#VALUE!</v>
      </c>
      <c r="P213" t="e" cm="1" vm="3">
        <f t="array" ref="P213">_FV(Table2[[#This Row],[HOMETOWNraw]],"Country/region",TRUE)</f>
        <v>#VALUE!</v>
      </c>
      <c r="Q213" t="str" cm="1">
        <f t="array" ref="Q2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Whitefish Bay, WI</v>
      </c>
      <c r="R213" cm="1" vm="634">
        <f t="array" ref="R213">_FV(Table2[[#This Row],[HOMETOWNraw]],"Longitude")</f>
        <v>-87.900833000000006</v>
      </c>
      <c r="S213" cm="1" vm="635">
        <f t="array" ref="S213">_FV(Table2[[#This Row],[HOMETOWNraw]],"Latitude")</f>
        <v>43.111666999999997</v>
      </c>
    </row>
    <row r="214" spans="1:19" x14ac:dyDescent="0.25">
      <c r="A214" t="str">
        <f t="shared" si="3"/>
        <v>Caden Edwards</v>
      </c>
      <c r="B214" t="s">
        <v>122</v>
      </c>
      <c r="C214" t="s">
        <v>2004</v>
      </c>
      <c r="D214" t="s">
        <v>138</v>
      </c>
      <c r="E214" t="s">
        <v>39</v>
      </c>
      <c r="F214" s="3" t="s">
        <v>2014</v>
      </c>
      <c r="G214" t="s">
        <v>2031</v>
      </c>
      <c r="H214" t="s">
        <v>139</v>
      </c>
      <c r="I214" t="str">
        <f>VLOOKUP(Table2[[#This Row],[COLLEGE]],Table5[#All],5,FALSE)</f>
        <v>North Dakota State</v>
      </c>
      <c r="J214" t="s">
        <v>51</v>
      </c>
      <c r="K214" t="str">
        <f>VLOOKUP(Table2[[#This Row],[CLASS]],Table6[#All],2,FALSE)</f>
        <v>R-Freshman</v>
      </c>
      <c r="L214" t="e" vm="636">
        <v>#VALUE!</v>
      </c>
      <c r="M214" t="s">
        <v>1986</v>
      </c>
      <c r="N214">
        <v>77</v>
      </c>
      <c r="O214" t="e" cm="1" vm="57">
        <f t="array" ref="O214">_FV(Table2[[#This Row],[HOMETOWNraw]],"Admin Division 1 (State/province/other)",TRUE)</f>
        <v>#VALUE!</v>
      </c>
      <c r="P214" t="e" cm="1" vm="3">
        <f t="array" ref="P214">_FV(Table2[[#This Row],[HOMETOWNraw]],"Country/region",TRUE)</f>
        <v>#VALUE!</v>
      </c>
      <c r="Q214" t="str" cm="1">
        <f t="array" ref="Q2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Duluth, MN</v>
      </c>
      <c r="R214" cm="1" vm="637">
        <f t="array" ref="R214">_FV(Table2[[#This Row],[HOMETOWNraw]],"Longitude")</f>
        <v>-92.1</v>
      </c>
      <c r="S214" cm="1" vm="638">
        <f t="array" ref="S214">_FV(Table2[[#This Row],[HOMETOWNraw]],"Latitude")</f>
        <v>46.8</v>
      </c>
    </row>
    <row r="215" spans="1:19" x14ac:dyDescent="0.25">
      <c r="A215" t="str">
        <f t="shared" si="3"/>
        <v>Jaxon Edwards</v>
      </c>
      <c r="B215" t="s">
        <v>122</v>
      </c>
      <c r="C215" t="s">
        <v>2004</v>
      </c>
      <c r="D215" t="s">
        <v>141</v>
      </c>
      <c r="E215" t="s">
        <v>39</v>
      </c>
      <c r="F215" s="3" t="s">
        <v>2014</v>
      </c>
      <c r="G215" t="s">
        <v>2018</v>
      </c>
      <c r="H215" t="s">
        <v>139</v>
      </c>
      <c r="I215" t="str">
        <f>VLOOKUP(Table2[[#This Row],[COLLEGE]],Table5[#All],5,FALSE)</f>
        <v>North Dakota State</v>
      </c>
      <c r="J215" t="s">
        <v>51</v>
      </c>
      <c r="K215" t="str">
        <f>VLOOKUP(Table2[[#This Row],[CLASS]],Table6[#All],2,FALSE)</f>
        <v>R-Freshman</v>
      </c>
      <c r="L215" t="e" vm="636">
        <v>#VALUE!</v>
      </c>
      <c r="M215" t="s">
        <v>1986</v>
      </c>
      <c r="N215">
        <v>77</v>
      </c>
      <c r="O215" t="e" cm="1" vm="57">
        <f t="array" ref="O215">_FV(Table2[[#This Row],[HOMETOWNraw]],"Admin Division 1 (State/province/other)",TRUE)</f>
        <v>#VALUE!</v>
      </c>
      <c r="P215" t="e" cm="1" vm="3">
        <f t="array" ref="P215">_FV(Table2[[#This Row],[HOMETOWNraw]],"Country/region",TRUE)</f>
        <v>#VALUE!</v>
      </c>
      <c r="Q215" t="str" cm="1">
        <f t="array" ref="Q2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Duluth, MN</v>
      </c>
      <c r="R215" cm="1" vm="637">
        <f t="array" ref="R215">_FV(Table2[[#This Row],[HOMETOWNraw]],"Longitude")</f>
        <v>-92.1</v>
      </c>
      <c r="S215" cm="1" vm="638">
        <f t="array" ref="S215">_FV(Table2[[#This Row],[HOMETOWNraw]],"Latitude")</f>
        <v>46.8</v>
      </c>
    </row>
    <row r="216" spans="1:19" x14ac:dyDescent="0.25">
      <c r="A216" t="str">
        <f t="shared" si="3"/>
        <v>Tom Egan</v>
      </c>
      <c r="B216" t="s">
        <v>2090</v>
      </c>
      <c r="C216" t="s">
        <v>2004</v>
      </c>
      <c r="D216" t="s">
        <v>1291</v>
      </c>
      <c r="E216" t="s">
        <v>13</v>
      </c>
      <c r="F216" s="3" t="s">
        <v>2022</v>
      </c>
      <c r="G216" t="s">
        <v>2021</v>
      </c>
      <c r="H216" t="s">
        <v>242</v>
      </c>
      <c r="I216" t="str">
        <f>VLOOKUP(Table2[[#This Row],[COLLEGE]],Table5[#All],5,FALSE)</f>
        <v>Iowa Western CC</v>
      </c>
      <c r="J216" t="s">
        <v>44</v>
      </c>
      <c r="K216" t="str">
        <f>VLOOKUP(Table2[[#This Row],[CLASS]],Table6[#All],2,FALSE)</f>
        <v>Freshman</v>
      </c>
      <c r="L216" t="e" vm="154">
        <v>#VALUE!</v>
      </c>
      <c r="M216" t="s">
        <v>2001</v>
      </c>
      <c r="N216">
        <v>72</v>
      </c>
      <c r="O216" t="e" cm="1" vm="93">
        <f t="array" ref="O216">_FV(Table2[[#This Row],[HOMETOWNraw]],"Admin Division 1 (State/province/other)",TRUE)</f>
        <v>#VALUE!</v>
      </c>
      <c r="P216" t="e" cm="1" vm="3">
        <f t="array" ref="P216">_FV(Table2[[#This Row],[HOMETOWNraw]],"Country/region",TRUE)</f>
        <v>#VALUE!</v>
      </c>
      <c r="Q216" t="str" cm="1">
        <f t="array" ref="Q2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216" cm="1" vm="155">
        <f t="array" ref="R216">_FV(Table2[[#This Row],[HOMETOWNraw]],"Longitude")</f>
        <v>-87.632397999999995</v>
      </c>
      <c r="S216" cm="1" vm="156">
        <f t="array" ref="S216">_FV(Table2[[#This Row],[HOMETOWNraw]],"Latitude")</f>
        <v>41.883229</v>
      </c>
    </row>
    <row r="217" spans="1:19" x14ac:dyDescent="0.25">
      <c r="A217" t="str">
        <f t="shared" si="3"/>
        <v>Declan Elias</v>
      </c>
      <c r="B217" t="s">
        <v>992</v>
      </c>
      <c r="C217" t="s">
        <v>2004</v>
      </c>
      <c r="D217" t="s">
        <v>997</v>
      </c>
      <c r="E217" t="s">
        <v>13</v>
      </c>
      <c r="F217" s="3" t="s">
        <v>2010</v>
      </c>
      <c r="G217" t="s">
        <v>2027</v>
      </c>
      <c r="H217" t="s">
        <v>712</v>
      </c>
      <c r="I217" t="str">
        <f>VLOOKUP(Table2[[#This Row],[COLLEGE]],Table5[#All],5,FALSE)</f>
        <v>Macalester College</v>
      </c>
      <c r="J217" t="s">
        <v>32</v>
      </c>
      <c r="K217" t="str">
        <f>VLOOKUP(Table2[[#This Row],[CLASS]],Table6[#All],2,FALSE)</f>
        <v>Junior</v>
      </c>
      <c r="L217" t="e" vm="639">
        <v>#VALUE!</v>
      </c>
      <c r="M217" t="s">
        <v>1985</v>
      </c>
      <c r="N217">
        <v>76</v>
      </c>
      <c r="O217" t="e" cm="1" vm="36">
        <f t="array" ref="O217">_FV(Table2[[#This Row],[HOMETOWNraw]],"Admin Division 1 (State/province/other)",TRUE)</f>
        <v>#VALUE!</v>
      </c>
      <c r="P217" t="e" cm="1" vm="3">
        <f t="array" ref="P217">_FV(Table2[[#This Row],[HOMETOWNraw]],"Country/region",TRUE)</f>
        <v>#VALUE!</v>
      </c>
      <c r="Q217" t="str" cm="1">
        <f t="array" ref="Q2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Francisco, CA</v>
      </c>
      <c r="R217" t="e" cm="1" vm="41">
        <f t="array" ref="R217">_FV(Table2[[#This Row],[HOMETOWNraw]],"Longitude")</f>
        <v>#VALUE!</v>
      </c>
      <c r="S217" t="e" cm="1" vm="42">
        <f t="array" ref="S217">_FV(Table2[[#This Row],[HOMETOWNraw]],"Latitude")</f>
        <v>#VALUE!</v>
      </c>
    </row>
    <row r="218" spans="1:19" x14ac:dyDescent="0.25">
      <c r="A218" t="str">
        <f t="shared" si="3"/>
        <v>Luke Ellis</v>
      </c>
      <c r="B218" t="s">
        <v>576</v>
      </c>
      <c r="C218" t="s">
        <v>2004</v>
      </c>
      <c r="D218" t="s">
        <v>594</v>
      </c>
      <c r="E218" t="s">
        <v>39</v>
      </c>
      <c r="F218" s="3" t="s">
        <v>2016</v>
      </c>
      <c r="G218" t="s">
        <v>2017</v>
      </c>
      <c r="H218" t="s">
        <v>211</v>
      </c>
      <c r="I218" t="str">
        <f>VLOOKUP(Table2[[#This Row],[COLLEGE]],Table5[#All],5,FALSE)</f>
        <v>Mississippi</v>
      </c>
      <c r="J218" t="s">
        <v>44</v>
      </c>
      <c r="K218" t="str">
        <f>VLOOKUP(Table2[[#This Row],[CLASS]],Table6[#All],2,FALSE)</f>
        <v>Freshman</v>
      </c>
      <c r="L218" t="e" vm="640">
        <v>#VALUE!</v>
      </c>
      <c r="M218" t="s">
        <v>1981</v>
      </c>
      <c r="N218">
        <v>73</v>
      </c>
      <c r="O218" t="e" cm="1" vm="7">
        <f t="array" ref="O218">_FV(Table2[[#This Row],[HOMETOWNraw]],"Admin Division 1 (State/province/other)",TRUE)</f>
        <v>#VALUE!</v>
      </c>
      <c r="P218" t="e" cm="1" vm="3">
        <f t="array" ref="P218">_FV(Table2[[#This Row],[HOMETOWNraw]],"Country/region",TRUE)</f>
        <v>#VALUE!</v>
      </c>
      <c r="Q218" t="str" cm="1">
        <f t="array" ref="Q2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Somerville, TX</v>
      </c>
      <c r="R218" cm="1" vm="641">
        <f t="array" ref="R218">_FV(Table2[[#This Row],[HOMETOWNraw]],"Longitude")</f>
        <v>-96.530277999999996</v>
      </c>
      <c r="S218" cm="1" vm="642">
        <f t="array" ref="S218">_FV(Table2[[#This Row],[HOMETOWNraw]],"Latitude")</f>
        <v>30.344722000000001</v>
      </c>
    </row>
    <row r="219" spans="1:19" x14ac:dyDescent="0.25">
      <c r="A219" t="str">
        <f t="shared" si="3"/>
        <v>Thomas Ellisen</v>
      </c>
      <c r="B219" t="s">
        <v>992</v>
      </c>
      <c r="C219" t="s">
        <v>2004</v>
      </c>
      <c r="D219" t="s">
        <v>999</v>
      </c>
      <c r="E219" t="s">
        <v>13</v>
      </c>
      <c r="F219" s="3" t="s">
        <v>2010</v>
      </c>
      <c r="G219" t="s">
        <v>2021</v>
      </c>
      <c r="H219" t="s">
        <v>1000</v>
      </c>
      <c r="I219" t="str">
        <f>VLOOKUP(Table2[[#This Row],[COLLEGE]],Table5[#All],5,FALSE)</f>
        <v>Connecticut</v>
      </c>
      <c r="J219" t="s">
        <v>44</v>
      </c>
      <c r="K219" t="str">
        <f>VLOOKUP(Table2[[#This Row],[CLASS]],Table6[#All],2,FALSE)</f>
        <v>Freshman</v>
      </c>
      <c r="L219" t="e" vm="643">
        <v>#VALUE!</v>
      </c>
      <c r="M219" t="s">
        <v>1985</v>
      </c>
      <c r="N219">
        <v>76</v>
      </c>
      <c r="O219" t="e" cm="1" vm="25">
        <f t="array" ref="O219">_FV(Table2[[#This Row],[HOMETOWNraw]],"Admin Division 1 (State/province/other)",TRUE)</f>
        <v>#VALUE!</v>
      </c>
      <c r="P219" t="e" cm="1" vm="3">
        <f t="array" ref="P219">_FV(Table2[[#This Row],[HOMETOWNraw]],"Country/region",TRUE)</f>
        <v>#VALUE!</v>
      </c>
      <c r="Q219" t="str" cm="1">
        <f t="array" ref="Q2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Kimberly, WI</v>
      </c>
      <c r="R219" cm="1" vm="644">
        <f t="array" ref="R219">_FV(Table2[[#This Row],[HOMETOWNraw]],"Longitude")</f>
        <v>-88.339068999999995</v>
      </c>
      <c r="S219" cm="1" vm="645">
        <f t="array" ref="S219">_FV(Table2[[#This Row],[HOMETOWNraw]],"Latitude")</f>
        <v>44.266057000000004</v>
      </c>
    </row>
    <row r="220" spans="1:19" x14ac:dyDescent="0.25">
      <c r="A220" t="str">
        <f t="shared" si="3"/>
        <v>Jake Entrekin</v>
      </c>
      <c r="B220" t="s">
        <v>1777</v>
      </c>
      <c r="C220" t="s">
        <v>2004</v>
      </c>
      <c r="D220" t="s">
        <v>1738</v>
      </c>
      <c r="E220" t="s">
        <v>13</v>
      </c>
      <c r="F220" s="3" t="s">
        <v>2016</v>
      </c>
      <c r="G220" t="s">
        <v>2031</v>
      </c>
      <c r="H220" t="s">
        <v>27</v>
      </c>
      <c r="I220" t="str">
        <f>VLOOKUP(Table2[[#This Row],[COLLEGE]],Table5[#All],5,FALSE)</f>
        <v>Point Loma Nazarene</v>
      </c>
      <c r="J220" t="s">
        <v>44</v>
      </c>
      <c r="K220" t="str">
        <f>VLOOKUP(Table2[[#This Row],[CLASS]],Table6[#All],2,FALSE)</f>
        <v>Freshman</v>
      </c>
      <c r="L220" t="e" vm="646">
        <v>#VALUE!</v>
      </c>
      <c r="M220" t="s">
        <v>1981</v>
      </c>
      <c r="N220">
        <v>73</v>
      </c>
      <c r="O220" t="e" cm="1" vm="36">
        <f t="array" ref="O220">_FV(Table2[[#This Row],[HOMETOWNraw]],"Admin Division 1 (State/province/other)",TRUE)</f>
        <v>#VALUE!</v>
      </c>
      <c r="P220" t="e" cm="1" vm="3">
        <f t="array" ref="P220">_FV(Table2[[#This Row],[HOMETOWNraw]],"Country/region",TRUE)</f>
        <v>#VALUE!</v>
      </c>
      <c r="Q220" t="str" cm="1">
        <f t="array" ref="Q2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Alpine, CA</v>
      </c>
      <c r="R220" cm="1" vm="647">
        <f t="array" ref="R220">_FV(Table2[[#This Row],[HOMETOWNraw]],"Longitude")</f>
        <v>-116.770556</v>
      </c>
      <c r="S220" cm="1" vm="648">
        <f t="array" ref="S220">_FV(Table2[[#This Row],[HOMETOWNraw]],"Latitude")</f>
        <v>32.834443999999998</v>
      </c>
    </row>
    <row r="221" spans="1:19" x14ac:dyDescent="0.25">
      <c r="A221" t="str">
        <f t="shared" si="3"/>
        <v>Kyle Ethridge</v>
      </c>
      <c r="B221" t="s">
        <v>1777</v>
      </c>
      <c r="C221" t="s">
        <v>2004</v>
      </c>
      <c r="D221" t="s">
        <v>1700</v>
      </c>
      <c r="E221" t="s">
        <v>39</v>
      </c>
      <c r="F221" s="3" t="s">
        <v>2022</v>
      </c>
      <c r="G221" t="s">
        <v>2009</v>
      </c>
      <c r="H221" t="s">
        <v>1701</v>
      </c>
      <c r="I221" t="str">
        <f>VLOOKUP(Table2[[#This Row],[COLLEGE]],Table5[#All],5,FALSE)</f>
        <v>Northwest Nazarene</v>
      </c>
      <c r="J221" t="s">
        <v>28</v>
      </c>
      <c r="K221" t="str">
        <f>VLOOKUP(Table2[[#This Row],[CLASS]],Table6[#All],2,FALSE)</f>
        <v>Sophomore</v>
      </c>
      <c r="L221" t="e" vm="649">
        <v>#VALUE!</v>
      </c>
      <c r="M221" t="s">
        <v>2001</v>
      </c>
      <c r="N221">
        <v>72</v>
      </c>
      <c r="O221" t="e" cm="1" vm="36">
        <f t="array" ref="O221">_FV(Table2[[#This Row],[HOMETOWNraw]],"Admin Division 1 (State/province/other)",TRUE)</f>
        <v>#VALUE!</v>
      </c>
      <c r="P221" t="e" cm="1" vm="3">
        <f t="array" ref="P221">_FV(Table2[[#This Row],[HOMETOWNraw]],"Country/region",TRUE)</f>
        <v>#VALUE!</v>
      </c>
      <c r="Q221" t="str" cm="1">
        <f t="array" ref="Q2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Alta Loma, CA</v>
      </c>
      <c r="R221" cm="1" vm="650">
        <f t="array" ref="R221">_FV(Table2[[#This Row],[HOMETOWNraw]],"Longitude")</f>
        <v>-117.59355960000001</v>
      </c>
      <c r="S221" cm="1" vm="651">
        <f t="array" ref="S221">_FV(Table2[[#This Row],[HOMETOWNraw]],"Latitude")</f>
        <v>34.124360699999997</v>
      </c>
    </row>
    <row r="222" spans="1:19" x14ac:dyDescent="0.25">
      <c r="A222" t="str">
        <f t="shared" si="3"/>
        <v>Kent Evans Jr</v>
      </c>
      <c r="B222" t="s">
        <v>2090</v>
      </c>
      <c r="C222" t="s">
        <v>2004</v>
      </c>
      <c r="D222" t="s">
        <v>1292</v>
      </c>
      <c r="E222" t="s">
        <v>13</v>
      </c>
      <c r="F222" s="3" t="s">
        <v>2010</v>
      </c>
      <c r="G222" t="s">
        <v>2023</v>
      </c>
      <c r="H222" t="s">
        <v>1293</v>
      </c>
      <c r="I222" t="str">
        <f>VLOOKUP(Table2[[#This Row],[COLLEGE]],Table5[#All],5,FALSE)</f>
        <v>Rockford</v>
      </c>
      <c r="J222" t="s">
        <v>20</v>
      </c>
      <c r="K222" t="str">
        <f>VLOOKUP(Table2[[#This Row],[CLASS]],Table6[#All],2,FALSE)</f>
        <v>Senior</v>
      </c>
      <c r="L222" t="e" vm="652">
        <v>#VALUE!</v>
      </c>
      <c r="M222" t="s">
        <v>1985</v>
      </c>
      <c r="N222">
        <v>76</v>
      </c>
      <c r="O222" t="e" cm="1" vm="93">
        <f t="array" ref="O222">_FV(Table2[[#This Row],[HOMETOWNraw]],"Admin Division 1 (State/province/other)",TRUE)</f>
        <v>#VALUE!</v>
      </c>
      <c r="P222" t="e" cm="1" vm="3">
        <f t="array" ref="P222">_FV(Table2[[#This Row],[HOMETOWNraw]],"Country/region",TRUE)</f>
        <v>#VALUE!</v>
      </c>
      <c r="Q222" t="str" cm="1">
        <f t="array" ref="Q2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Crete, IL</v>
      </c>
      <c r="R222" cm="1" vm="653">
        <f t="array" ref="R222">_FV(Table2[[#This Row],[HOMETOWNraw]],"Longitude")</f>
        <v>-87.631679899999995</v>
      </c>
      <c r="S222" cm="1" vm="654">
        <f t="array" ref="S222">_FV(Table2[[#This Row],[HOMETOWNraw]],"Latitude")</f>
        <v>41.448708600000003</v>
      </c>
    </row>
    <row r="223" spans="1:19" x14ac:dyDescent="0.25">
      <c r="A223" t="str">
        <f t="shared" si="3"/>
        <v>Falor Falor</v>
      </c>
      <c r="B223" t="s">
        <v>1358</v>
      </c>
      <c r="C223" t="s">
        <v>2004</v>
      </c>
      <c r="D223" t="s">
        <v>1419</v>
      </c>
      <c r="E223" t="s">
        <v>13</v>
      </c>
      <c r="F223" s="3" t="s">
        <v>2022</v>
      </c>
      <c r="G223" t="s">
        <v>2013</v>
      </c>
      <c r="H223" t="s">
        <v>1420</v>
      </c>
      <c r="I223" t="str">
        <f>VLOOKUP(Table2[[#This Row],[COLLEGE]],Table5[#All],5,FALSE)</f>
        <v>Francis Marion</v>
      </c>
      <c r="J223" t="s">
        <v>51</v>
      </c>
      <c r="K223" t="str">
        <f>VLOOKUP(Table2[[#This Row],[CLASS]],Table6[#All],2,FALSE)</f>
        <v>R-Freshman</v>
      </c>
      <c r="L223" t="e" vm="655">
        <v>#VALUE!</v>
      </c>
      <c r="M223" t="s">
        <v>2001</v>
      </c>
      <c r="N223">
        <v>72</v>
      </c>
      <c r="O223" t="e" cm="1" vm="121">
        <f t="array" ref="O223">_FV(Table2[[#This Row],[HOMETOWNraw]],"Admin Division 1 (State/province/other)",TRUE)</f>
        <v>#VALUE!</v>
      </c>
      <c r="P223" t="e" cm="1" vm="3">
        <f t="array" ref="P223">_FV(Table2[[#This Row],[HOMETOWNraw]],"Country/region",TRUE)</f>
        <v>#VALUE!</v>
      </c>
      <c r="Q223" t="str" cm="1">
        <f t="array" ref="Q2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Augustine, FL</v>
      </c>
      <c r="R223" cm="1" vm="656">
        <f t="array" ref="R223">_FV(Table2[[#This Row],[HOMETOWNraw]],"Longitude")</f>
        <v>-81.314443999999995</v>
      </c>
      <c r="S223" cm="1" vm="657">
        <f t="array" ref="S223">_FV(Table2[[#This Row],[HOMETOWNraw]],"Latitude")</f>
        <v>29.894722000000002</v>
      </c>
    </row>
    <row r="224" spans="1:19" x14ac:dyDescent="0.25">
      <c r="A224" t="str">
        <f t="shared" si="3"/>
        <v>Caden Favors</v>
      </c>
      <c r="B224" t="s">
        <v>2099</v>
      </c>
      <c r="C224" t="s">
        <v>2004</v>
      </c>
      <c r="D224" t="s">
        <v>1791</v>
      </c>
      <c r="E224" t="s">
        <v>26</v>
      </c>
      <c r="F224" s="3" t="s">
        <v>2012</v>
      </c>
      <c r="G224" t="s">
        <v>2031</v>
      </c>
      <c r="H224" t="s">
        <v>809</v>
      </c>
      <c r="I224" t="str">
        <f>VLOOKUP(Table2[[#This Row],[COLLEGE]],Table5[#All],5,FALSE)</f>
        <v>Wichita State</v>
      </c>
      <c r="J224" t="s">
        <v>28</v>
      </c>
      <c r="K224" t="str">
        <f>VLOOKUP(Table2[[#This Row],[CLASS]],Table6[#All],2,FALSE)</f>
        <v>Sophomore</v>
      </c>
      <c r="L224" t="e" vm="658">
        <v>#VALUE!</v>
      </c>
      <c r="M224" t="s">
        <v>1984</v>
      </c>
      <c r="N224">
        <v>75</v>
      </c>
      <c r="O224" t="e" cm="1" vm="549">
        <f t="array" ref="O224">_FV(Table2[[#This Row],[HOMETOWNraw]],"Admin Division 1 (State/province/other)",TRUE)</f>
        <v>#VALUE!</v>
      </c>
      <c r="P224" t="e" cm="1" vm="3">
        <f t="array" ref="P224">_FV(Table2[[#This Row],[HOMETOWNraw]],"Country/region",TRUE)</f>
        <v>#VALUE!</v>
      </c>
      <c r="Q224" t="str" cm="1">
        <f t="array" ref="Q2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Midwest City, OK</v>
      </c>
      <c r="R224" cm="1" vm="659">
        <f t="array" ref="R224">_FV(Table2[[#This Row],[HOMETOWNraw]],"Longitude")</f>
        <v>-97.384167000000005</v>
      </c>
      <c r="S224" cm="1" vm="660">
        <f t="array" ref="S224">_FV(Table2[[#This Row],[HOMETOWNraw]],"Latitude")</f>
        <v>35.462221999999997</v>
      </c>
    </row>
    <row r="225" spans="1:19" x14ac:dyDescent="0.25">
      <c r="A225" t="str">
        <f t="shared" si="3"/>
        <v>Trey Felker Iii</v>
      </c>
      <c r="B225" t="s">
        <v>213</v>
      </c>
      <c r="C225" t="s">
        <v>2043</v>
      </c>
      <c r="D225" t="s">
        <v>233</v>
      </c>
      <c r="E225" t="s">
        <v>13</v>
      </c>
      <c r="F225" s="3" t="s">
        <v>2028</v>
      </c>
      <c r="G225" t="s">
        <v>2030</v>
      </c>
      <c r="H225" t="s">
        <v>14</v>
      </c>
      <c r="I225" t="str">
        <f>VLOOKUP(Table2[[#This Row],[COLLEGE]],Table5[#All],5,FALSE)</f>
        <v>Montevallo</v>
      </c>
      <c r="J225" t="s">
        <v>28</v>
      </c>
      <c r="K225" t="str">
        <f>VLOOKUP(Table2[[#This Row],[CLASS]],Table6[#All],2,FALSE)</f>
        <v>Sophomore</v>
      </c>
      <c r="L225" t="e" vm="661">
        <v>#VALUE!</v>
      </c>
      <c r="M225" t="s">
        <v>1999</v>
      </c>
      <c r="N225">
        <v>70</v>
      </c>
      <c r="O225" t="e" cm="1" vm="121">
        <f t="array" ref="O225">_FV(Table2[[#This Row],[HOMETOWNraw]],"Admin Division 1 (State/province/other)",TRUE)</f>
        <v>#VALUE!</v>
      </c>
      <c r="P225" t="e" cm="1" vm="3">
        <f t="array" ref="P225">_FV(Table2[[#This Row],[HOMETOWNraw]],"Country/region",TRUE)</f>
        <v>#VALUE!</v>
      </c>
      <c r="Q225" t="str" cm="1">
        <f t="array" ref="Q2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Titusville, FL</v>
      </c>
      <c r="R225" cm="1" vm="662">
        <f t="array" ref="R225">_FV(Table2[[#This Row],[HOMETOWNraw]],"Longitude")</f>
        <v>-80.807593999999995</v>
      </c>
      <c r="S225" cm="1" vm="663">
        <f t="array" ref="S225">_FV(Table2[[#This Row],[HOMETOWNraw]],"Latitude")</f>
        <v>28.609188</v>
      </c>
    </row>
    <row r="226" spans="1:19" x14ac:dyDescent="0.25">
      <c r="A226" t="str">
        <f t="shared" si="3"/>
        <v>Nick Ferazzi</v>
      </c>
      <c r="B226" t="s">
        <v>576</v>
      </c>
      <c r="C226" t="s">
        <v>2004</v>
      </c>
      <c r="D226" t="s">
        <v>596</v>
      </c>
      <c r="E226" t="s">
        <v>13</v>
      </c>
      <c r="F226" s="3" t="s">
        <v>2005</v>
      </c>
      <c r="G226" t="s">
        <v>2029</v>
      </c>
      <c r="H226" t="s">
        <v>597</v>
      </c>
      <c r="I226" t="str">
        <f>VLOOKUP(Table2[[#This Row],[COLLEGE]],Table5[#All],5,FALSE)</f>
        <v>Rhodes College</v>
      </c>
      <c r="J226" t="s">
        <v>28</v>
      </c>
      <c r="K226" t="str">
        <f>VLOOKUP(Table2[[#This Row],[CLASS]],Table6[#All],2,FALSE)</f>
        <v>Sophomore</v>
      </c>
      <c r="L226" t="e" vm="664">
        <v>#VALUE!</v>
      </c>
      <c r="M226" t="s">
        <v>1983</v>
      </c>
      <c r="N226">
        <v>74</v>
      </c>
      <c r="O226" t="e" cm="1" vm="7">
        <f t="array" ref="O226">_FV(Table2[[#This Row],[HOMETOWNraw]],"Admin Division 1 (State/province/other)",TRUE)</f>
        <v>#VALUE!</v>
      </c>
      <c r="P226" t="e" cm="1" vm="3">
        <f t="array" ref="P226">_FV(Table2[[#This Row],[HOMETOWNraw]],"Country/region",TRUE)</f>
        <v>#VALUE!</v>
      </c>
      <c r="Q226" t="str" cm="1">
        <f t="array" ref="Q2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Houston, TX</v>
      </c>
      <c r="R226" cm="1" vm="665">
        <f t="array" ref="R226">_FV(Table2[[#This Row],[HOMETOWNraw]],"Longitude")</f>
        <v>-95.383055999999996</v>
      </c>
      <c r="S226" cm="1" vm="666">
        <f t="array" ref="S226">_FV(Table2[[#This Row],[HOMETOWNraw]],"Latitude")</f>
        <v>29.762778000000001</v>
      </c>
    </row>
    <row r="227" spans="1:19" x14ac:dyDescent="0.25">
      <c r="A227" t="str">
        <f t="shared" si="3"/>
        <v>Drew Fifer</v>
      </c>
      <c r="B227" t="s">
        <v>576</v>
      </c>
      <c r="C227" t="s">
        <v>2004</v>
      </c>
      <c r="D227" t="s">
        <v>599</v>
      </c>
      <c r="E227" t="s">
        <v>18</v>
      </c>
      <c r="F227" s="3" t="s">
        <v>2012</v>
      </c>
      <c r="G227" t="s">
        <v>2015</v>
      </c>
      <c r="H227" t="s">
        <v>600</v>
      </c>
      <c r="I227" t="str">
        <f>VLOOKUP(Table2[[#This Row],[COLLEGE]],Table5[#All],5,FALSE)</f>
        <v>Indiana State</v>
      </c>
      <c r="J227" t="s">
        <v>32</v>
      </c>
      <c r="K227" t="str">
        <f>VLOOKUP(Table2[[#This Row],[CLASS]],Table6[#All],2,FALSE)</f>
        <v>Junior</v>
      </c>
      <c r="L227" t="e" vm="667">
        <v>#VALUE!</v>
      </c>
      <c r="M227" t="s">
        <v>1984</v>
      </c>
      <c r="N227">
        <v>75</v>
      </c>
      <c r="O227" t="e" cm="1" vm="269">
        <f t="array" ref="O227">_FV(Table2[[#This Row],[HOMETOWNraw]],"Admin Division 1 (State/province/other)",TRUE)</f>
        <v>#VALUE!</v>
      </c>
      <c r="P227" t="e" cm="1" vm="3">
        <f t="array" ref="P227">_FV(Table2[[#This Row],[HOMETOWNraw]],"Country/region",TRUE)</f>
        <v>#VALUE!</v>
      </c>
      <c r="Q227" t="str" cm="1">
        <f t="array" ref="Q2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Otisco, IN</v>
      </c>
      <c r="R227" cm="1" vm="668">
        <f t="array" ref="R227">_FV(Table2[[#This Row],[HOMETOWNraw]],"Longitude")</f>
        <v>-85.668148000000002</v>
      </c>
      <c r="S227" cm="1" vm="669">
        <f t="array" ref="S227">_FV(Table2[[#This Row],[HOMETOWNraw]],"Latitude")</f>
        <v>38.541446999999998</v>
      </c>
    </row>
    <row r="228" spans="1:19" x14ac:dyDescent="0.25">
      <c r="A228" t="str">
        <f t="shared" si="3"/>
        <v>Michael Finan</v>
      </c>
      <c r="B228" t="s">
        <v>992</v>
      </c>
      <c r="C228" t="s">
        <v>2004</v>
      </c>
      <c r="D228" t="s">
        <v>1002</v>
      </c>
      <c r="E228" t="s">
        <v>13</v>
      </c>
      <c r="F228" s="3" t="s">
        <v>2010</v>
      </c>
      <c r="G228" t="s">
        <v>2015</v>
      </c>
      <c r="H228" t="s">
        <v>242</v>
      </c>
      <c r="I228" t="str">
        <f>VLOOKUP(Table2[[#This Row],[COLLEGE]],Table5[#All],5,FALSE)</f>
        <v>Iowa Western CC</v>
      </c>
      <c r="J228" t="s">
        <v>28</v>
      </c>
      <c r="K228" t="str">
        <f>VLOOKUP(Table2[[#This Row],[CLASS]],Table6[#All],2,FALSE)</f>
        <v>Sophomore</v>
      </c>
      <c r="L228" t="e" vm="670">
        <v>#VALUE!</v>
      </c>
      <c r="M228" t="s">
        <v>1985</v>
      </c>
      <c r="N228">
        <v>76</v>
      </c>
      <c r="O228" t="e" cm="1" vm="671">
        <f t="array" ref="O228">_FV(Table2[[#This Row],[HOMETOWNraw]],"Admin Division 1 (State/province/other)",TRUE)</f>
        <v>#VALUE!</v>
      </c>
      <c r="P228" t="e" cm="1" vm="3">
        <f t="array" ref="P228">_FV(Table2[[#This Row],[HOMETOWNraw]],"Country/region",TRUE)</f>
        <v>#VALUE!</v>
      </c>
      <c r="Q228" t="str" cm="1">
        <f t="array" ref="Q2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228" cm="1" vm="672">
        <f t="array" ref="R228">_FV(Table2[[#This Row],[HOMETOWNraw]],"Longitude")</f>
        <v>-96</v>
      </c>
      <c r="S228" cm="1" vm="673">
        <f t="array" ref="S228">_FV(Table2[[#This Row],[HOMETOWNraw]],"Latitude")</f>
        <v>41.25</v>
      </c>
    </row>
    <row r="229" spans="1:19" x14ac:dyDescent="0.25">
      <c r="A229" t="str">
        <f t="shared" si="3"/>
        <v>Jack Firestone</v>
      </c>
      <c r="B229" t="s">
        <v>897</v>
      </c>
      <c r="C229" t="s">
        <v>2004</v>
      </c>
      <c r="D229" t="s">
        <v>982</v>
      </c>
      <c r="E229" t="s">
        <v>18</v>
      </c>
      <c r="F229" s="3" t="s">
        <v>2005</v>
      </c>
      <c r="G229" t="s">
        <v>2018</v>
      </c>
      <c r="H229" t="s">
        <v>949</v>
      </c>
      <c r="I229" t="str">
        <f>VLOOKUP(Table2[[#This Row],[COLLEGE]],Table5[#All],5,FALSE)</f>
        <v>Purdue</v>
      </c>
      <c r="J229" t="s">
        <v>15</v>
      </c>
      <c r="K229" t="str">
        <f>VLOOKUP(Table2[[#This Row],[CLASS]],Table6[#All],2,FALSE)</f>
        <v>R-Sophomore</v>
      </c>
      <c r="L229" t="e" vm="674">
        <v>#VALUE!</v>
      </c>
      <c r="M229" t="s">
        <v>1983</v>
      </c>
      <c r="N229">
        <v>74</v>
      </c>
      <c r="O229" t="e" cm="1" vm="269">
        <f t="array" ref="O229">_FV(Table2[[#This Row],[HOMETOWNraw]],"Admin Division 1 (State/province/other)",TRUE)</f>
        <v>#VALUE!</v>
      </c>
      <c r="P229" t="e" cm="1" vm="3">
        <f t="array" ref="P229">_FV(Table2[[#This Row],[HOMETOWNraw]],"Country/region",TRUE)</f>
        <v>#VALUE!</v>
      </c>
      <c r="Q229" t="str" cm="1">
        <f t="array" ref="Q2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Zionsville, IN</v>
      </c>
      <c r="R229" cm="1" vm="675">
        <f t="array" ref="R229">_FV(Table2[[#This Row],[HOMETOWNraw]],"Longitude")</f>
        <v>-86.266869</v>
      </c>
      <c r="S229" cm="1" vm="676">
        <f t="array" ref="S229">_FV(Table2[[#This Row],[HOMETOWNraw]],"Latitude")</f>
        <v>39.950319999999998</v>
      </c>
    </row>
    <row r="230" spans="1:19" x14ac:dyDescent="0.25">
      <c r="A230" t="str">
        <f t="shared" si="3"/>
        <v>Avery Fisher</v>
      </c>
      <c r="B230" t="s">
        <v>213</v>
      </c>
      <c r="C230" t="s">
        <v>2067</v>
      </c>
      <c r="D230" t="s">
        <v>298</v>
      </c>
      <c r="E230" t="s">
        <v>13</v>
      </c>
      <c r="F230" s="3" t="s">
        <v>2028</v>
      </c>
      <c r="G230" t="s">
        <v>2009</v>
      </c>
      <c r="H230" t="s">
        <v>299</v>
      </c>
      <c r="I230" t="str">
        <f>VLOOKUP(Table2[[#This Row],[COLLEGE]],Table5[#All],5,FALSE)</f>
        <v>Wright State</v>
      </c>
      <c r="J230" t="s">
        <v>51</v>
      </c>
      <c r="K230" t="str">
        <f>VLOOKUP(Table2[[#This Row],[CLASS]],Table6[#All],2,FALSE)</f>
        <v>R-Freshman</v>
      </c>
      <c r="L230" t="e" vm="677">
        <v>#VALUE!</v>
      </c>
      <c r="M230" t="s">
        <v>1999</v>
      </c>
      <c r="N230">
        <v>70</v>
      </c>
      <c r="O230" t="e" cm="1" vm="97">
        <f t="array" ref="O230">_FV(Table2[[#This Row],[HOMETOWNraw]],"Admin Division 1 (State/province/other)",TRUE)</f>
        <v>#VALUE!</v>
      </c>
      <c r="P230" t="e" cm="1" vm="3">
        <f t="array" ref="P230">_FV(Table2[[#This Row],[HOMETOWNraw]],"Country/region",TRUE)</f>
        <v>#VALUE!</v>
      </c>
      <c r="Q230" t="str" cm="1">
        <f t="array" ref="Q2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Ontario, OH</v>
      </c>
      <c r="R230" cm="1" vm="678">
        <f t="array" ref="R230">_FV(Table2[[#This Row],[HOMETOWNraw]],"Longitude")</f>
        <v>-82.641379000000001</v>
      </c>
      <c r="S230" cm="1" vm="679">
        <f t="array" ref="S230">_FV(Table2[[#This Row],[HOMETOWNraw]],"Latitude")</f>
        <v>40.760326999999997</v>
      </c>
    </row>
    <row r="231" spans="1:19" x14ac:dyDescent="0.25">
      <c r="A231" t="str">
        <f t="shared" si="3"/>
        <v>Luke Fitton</v>
      </c>
      <c r="B231" t="s">
        <v>2090</v>
      </c>
      <c r="C231" t="s">
        <v>2004</v>
      </c>
      <c r="D231" t="s">
        <v>1295</v>
      </c>
      <c r="E231" t="s">
        <v>13</v>
      </c>
      <c r="F231" s="3" t="s">
        <v>2014</v>
      </c>
      <c r="G231" t="s">
        <v>2021</v>
      </c>
      <c r="H231" t="s">
        <v>649</v>
      </c>
      <c r="I231" t="str">
        <f>VLOOKUP(Table2[[#This Row],[COLLEGE]],Table5[#All],5,FALSE)</f>
        <v>Illinois Springfield</v>
      </c>
      <c r="J231" t="s">
        <v>20</v>
      </c>
      <c r="K231" t="str">
        <f>VLOOKUP(Table2[[#This Row],[CLASS]],Table6[#All],2,FALSE)</f>
        <v>Senior</v>
      </c>
      <c r="L231" t="e" vm="680">
        <v>#VALUE!</v>
      </c>
      <c r="M231" t="s">
        <v>1986</v>
      </c>
      <c r="N231">
        <v>77</v>
      </c>
      <c r="O231" t="e" cm="1" vm="93">
        <f t="array" ref="O231">_FV(Table2[[#This Row],[HOMETOWNraw]],"Admin Division 1 (State/province/other)",TRUE)</f>
        <v>#VALUE!</v>
      </c>
      <c r="P231" t="e" cm="1" vm="3">
        <f t="array" ref="P231">_FV(Table2[[#This Row],[HOMETOWNraw]],"Country/region",TRUE)</f>
        <v>#VALUE!</v>
      </c>
      <c r="Q231" t="str" cm="1">
        <f t="array" ref="Q2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Paxton, IL</v>
      </c>
      <c r="R231" cm="1" vm="681">
        <f t="array" ref="R231">_FV(Table2[[#This Row],[HOMETOWNraw]],"Longitude")</f>
        <v>-88.095832999999999</v>
      </c>
      <c r="S231" cm="1" vm="682">
        <f t="array" ref="S231">_FV(Table2[[#This Row],[HOMETOWNraw]],"Latitude")</f>
        <v>40.458610999999998</v>
      </c>
    </row>
    <row r="232" spans="1:19" x14ac:dyDescent="0.25">
      <c r="A232" t="str">
        <f t="shared" si="3"/>
        <v>Josh Fitzgerald</v>
      </c>
      <c r="B232" t="s">
        <v>1777</v>
      </c>
      <c r="C232" t="s">
        <v>2004</v>
      </c>
      <c r="D232" t="s">
        <v>1772</v>
      </c>
      <c r="E232" t="s">
        <v>13</v>
      </c>
      <c r="F232" s="3" t="s">
        <v>2022</v>
      </c>
      <c r="G232" t="s">
        <v>2009</v>
      </c>
      <c r="H232" t="s">
        <v>1773</v>
      </c>
      <c r="I232" t="str">
        <f>VLOOKUP(Table2[[#This Row],[COLLEGE]],Table5[#All],5,FALSE)</f>
        <v>Dallas Baptist</v>
      </c>
      <c r="J232" t="s">
        <v>15</v>
      </c>
      <c r="K232" t="str">
        <f>VLOOKUP(Table2[[#This Row],[CLASS]],Table6[#All],2,FALSE)</f>
        <v>R-Sophomore</v>
      </c>
      <c r="L232" t="e" vm="683">
        <v>#VALUE!</v>
      </c>
      <c r="M232" t="s">
        <v>2001</v>
      </c>
      <c r="N232">
        <v>72</v>
      </c>
      <c r="O232" t="e" cm="1" vm="203">
        <f t="array" ref="O232">_FV(Table2[[#This Row],[HOMETOWNraw]],"Admin Division 1 (State/province/other)",TRUE)</f>
        <v>#VALUE!</v>
      </c>
      <c r="P232" t="e" cm="1" vm="3">
        <f t="array" ref="P232">_FV(Table2[[#This Row],[HOMETOWNraw]],"Country/region",TRUE)</f>
        <v>#VALUE!</v>
      </c>
      <c r="Q232" t="str" cm="1">
        <f t="array" ref="Q2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Mason City, IA</v>
      </c>
      <c r="R232" cm="1" vm="684">
        <f t="array" ref="R232">_FV(Table2[[#This Row],[HOMETOWNraw]],"Longitude")</f>
        <v>-93.201943999999997</v>
      </c>
      <c r="S232" cm="1" vm="685">
        <f t="array" ref="S232">_FV(Table2[[#This Row],[HOMETOWNraw]],"Latitude")</f>
        <v>43.148611000000002</v>
      </c>
    </row>
    <row r="233" spans="1:19" x14ac:dyDescent="0.25">
      <c r="A233" t="str">
        <f t="shared" si="3"/>
        <v>Matthew Fleischhacker</v>
      </c>
      <c r="B233" t="s">
        <v>1166</v>
      </c>
      <c r="C233" t="s">
        <v>2004</v>
      </c>
      <c r="D233" t="s">
        <v>1206</v>
      </c>
      <c r="E233" t="s">
        <v>13</v>
      </c>
      <c r="F233" s="3" t="s">
        <v>2024</v>
      </c>
      <c r="G233" t="s">
        <v>2035</v>
      </c>
      <c r="H233" t="s">
        <v>231</v>
      </c>
      <c r="I233" t="str">
        <f>VLOOKUP(Table2[[#This Row],[COLLEGE]],Table5[#All],5,FALSE)</f>
        <v>Minnesota State-Mankato</v>
      </c>
      <c r="J233" t="s">
        <v>51</v>
      </c>
      <c r="K233" t="str">
        <f>VLOOKUP(Table2[[#This Row],[CLASS]],Table6[#All],2,FALSE)</f>
        <v>R-Freshman</v>
      </c>
      <c r="L233" t="e" vm="686">
        <v>#VALUE!</v>
      </c>
      <c r="M233" t="s">
        <v>1996</v>
      </c>
      <c r="N233">
        <v>67</v>
      </c>
      <c r="O233" t="e" cm="1" vm="57">
        <f t="array" ref="O233">_FV(Table2[[#This Row],[HOMETOWNraw]],"Admin Division 1 (State/province/other)",TRUE)</f>
        <v>#VALUE!</v>
      </c>
      <c r="P233" t="e" cm="1" vm="3">
        <f t="array" ref="P233">_FV(Table2[[#This Row],[HOMETOWNraw]],"Country/region",TRUE)</f>
        <v>#VALUE!</v>
      </c>
      <c r="Q233" t="str" cm="1">
        <f t="array" ref="Q2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Woodbury, MN</v>
      </c>
      <c r="R233" cm="1" vm="687">
        <f t="array" ref="R233">_FV(Table2[[#This Row],[HOMETOWNraw]],"Longitude")</f>
        <v>-92.936667</v>
      </c>
      <c r="S233" cm="1" vm="688">
        <f t="array" ref="S233">_FV(Table2[[#This Row],[HOMETOWNraw]],"Latitude")</f>
        <v>44.918889</v>
      </c>
    </row>
    <row r="234" spans="1:19" x14ac:dyDescent="0.25">
      <c r="A234" t="str">
        <f t="shared" si="3"/>
        <v>Aaron Forrest</v>
      </c>
      <c r="B234" t="s">
        <v>1441</v>
      </c>
      <c r="C234" t="s">
        <v>2004</v>
      </c>
      <c r="D234" t="s">
        <v>1451</v>
      </c>
      <c r="E234" t="s">
        <v>13</v>
      </c>
      <c r="F234" s="3" t="s">
        <v>2005</v>
      </c>
      <c r="G234" t="s">
        <v>2093</v>
      </c>
      <c r="H234" t="s">
        <v>1252</v>
      </c>
      <c r="I234" t="str">
        <f>VLOOKUP(Table2[[#This Row],[COLLEGE]],Table5[#All],5,FALSE)</f>
        <v>Doane College</v>
      </c>
      <c r="J234" t="s">
        <v>15</v>
      </c>
      <c r="K234" t="str">
        <f>VLOOKUP(Table2[[#This Row],[CLASS]],Table6[#All],2,FALSE)</f>
        <v>R-Sophomore</v>
      </c>
      <c r="L234" t="e" vm="206">
        <v>#VALUE!</v>
      </c>
      <c r="M234" t="s">
        <v>1983</v>
      </c>
      <c r="N234">
        <v>74</v>
      </c>
      <c r="O234" t="e" cm="1" vm="93">
        <f t="array" ref="O234">_FV(Table2[[#This Row],[HOMETOWNraw]],"Admin Division 1 (State/province/other)",TRUE)</f>
        <v>#VALUE!</v>
      </c>
      <c r="P234" t="e" cm="1" vm="3">
        <f t="array" ref="P234">_FV(Table2[[#This Row],[HOMETOWNraw]],"Country/region",TRUE)</f>
        <v>#VALUE!</v>
      </c>
      <c r="Q234" t="str" cm="1">
        <f t="array" ref="Q2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Peoria, IL</v>
      </c>
      <c r="R234" cm="1" vm="207">
        <f t="array" ref="R234">_FV(Table2[[#This Row],[HOMETOWNraw]],"Longitude")</f>
        <v>-89.609443999999996</v>
      </c>
      <c r="S234" cm="1" vm="208">
        <f t="array" ref="S234">_FV(Table2[[#This Row],[HOMETOWNraw]],"Latitude")</f>
        <v>40.720832999999999</v>
      </c>
    </row>
    <row r="235" spans="1:19" x14ac:dyDescent="0.25">
      <c r="A235" t="str">
        <f t="shared" si="3"/>
        <v>Michael Fowler</v>
      </c>
      <c r="B235" t="s">
        <v>387</v>
      </c>
      <c r="C235" t="s">
        <v>2058</v>
      </c>
      <c r="D235" t="s">
        <v>399</v>
      </c>
      <c r="E235" t="s">
        <v>13</v>
      </c>
      <c r="F235" s="3" t="s">
        <v>2012</v>
      </c>
      <c r="G235" t="s">
        <v>2031</v>
      </c>
      <c r="H235" t="s">
        <v>400</v>
      </c>
      <c r="I235" t="str">
        <f>VLOOKUP(Table2[[#This Row],[COLLEGE]],Table5[#All],5,FALSE)</f>
        <v>Louisiana State</v>
      </c>
      <c r="J235" t="s">
        <v>28</v>
      </c>
      <c r="K235" t="str">
        <f>VLOOKUP(Table2[[#This Row],[CLASS]],Table6[#All],2,FALSE)</f>
        <v>Sophomore</v>
      </c>
      <c r="L235" t="e" vm="689">
        <v>#VALUE!</v>
      </c>
      <c r="M235" t="s">
        <v>1984</v>
      </c>
      <c r="N235">
        <v>75</v>
      </c>
      <c r="O235" t="e" cm="1" vm="2">
        <f t="array" ref="O235">_FV(Table2[[#This Row],[HOMETOWNraw]],"Admin Division 1 (State/province/other)",TRUE)</f>
        <v>#VALUE!</v>
      </c>
      <c r="P235" t="e" cm="1" vm="3">
        <f t="array" ref="P235">_FV(Table2[[#This Row],[HOMETOWNraw]],"Country/region",TRUE)</f>
        <v>#VALUE!</v>
      </c>
      <c r="Q235" t="str" cm="1">
        <f t="array" ref="Q2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Trussville, AL</v>
      </c>
      <c r="R235" cm="1" vm="690">
        <f t="array" ref="R235">_FV(Table2[[#This Row],[HOMETOWNraw]],"Longitude")</f>
        <v>-86.608435099999994</v>
      </c>
      <c r="S235" cm="1" vm="691">
        <f t="array" ref="S235">_FV(Table2[[#This Row],[HOMETOWNraw]],"Latitude")</f>
        <v>33.619639300000003</v>
      </c>
    </row>
    <row r="236" spans="1:19" x14ac:dyDescent="0.25">
      <c r="A236" t="str">
        <f t="shared" si="3"/>
        <v>Chad Fox</v>
      </c>
      <c r="B236" t="s">
        <v>1166</v>
      </c>
      <c r="C236" t="s">
        <v>2004</v>
      </c>
      <c r="D236" t="s">
        <v>1172</v>
      </c>
      <c r="E236" t="s">
        <v>18</v>
      </c>
      <c r="F236" s="3" t="s">
        <v>2010</v>
      </c>
      <c r="G236" t="s">
        <v>2021</v>
      </c>
      <c r="H236" t="s">
        <v>228</v>
      </c>
      <c r="I236" t="str">
        <f>VLOOKUP(Table2[[#This Row],[COLLEGE]],Table5[#All],5,FALSE)</f>
        <v>Minnesota Duluth</v>
      </c>
      <c r="J236" t="s">
        <v>32</v>
      </c>
      <c r="K236" t="str">
        <f>VLOOKUP(Table2[[#This Row],[CLASS]],Table6[#All],2,FALSE)</f>
        <v>Junior</v>
      </c>
      <c r="L236" t="e" vm="692">
        <v>#VALUE!</v>
      </c>
      <c r="M236" t="s">
        <v>1985</v>
      </c>
      <c r="N236">
        <v>76</v>
      </c>
      <c r="O236" t="e" cm="1" vm="57">
        <f t="array" ref="O236">_FV(Table2[[#This Row],[HOMETOWNraw]],"Admin Division 1 (State/province/other)",TRUE)</f>
        <v>#VALUE!</v>
      </c>
      <c r="P236" t="e" cm="1" vm="3">
        <f t="array" ref="P236">_FV(Table2[[#This Row],[HOMETOWNraw]],"Country/region",TRUE)</f>
        <v>#VALUE!</v>
      </c>
      <c r="Q236" t="str" cm="1">
        <f t="array" ref="Q2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Coon Rapids, MN</v>
      </c>
      <c r="R236" cm="1" vm="693">
        <f t="array" ref="R236">_FV(Table2[[#This Row],[HOMETOWNraw]],"Longitude")</f>
        <v>-93.287499999999994</v>
      </c>
      <c r="S236" cm="1" vm="694">
        <f t="array" ref="S236">_FV(Table2[[#This Row],[HOMETOWNraw]],"Latitude")</f>
        <v>45.12</v>
      </c>
    </row>
    <row r="237" spans="1:19" x14ac:dyDescent="0.25">
      <c r="A237" t="str">
        <f t="shared" si="3"/>
        <v>Trey Frahm</v>
      </c>
      <c r="B237" t="s">
        <v>2082</v>
      </c>
      <c r="C237" t="s">
        <v>2004</v>
      </c>
      <c r="D237" t="s">
        <v>824</v>
      </c>
      <c r="E237" t="s">
        <v>13</v>
      </c>
      <c r="F237" s="3" t="s">
        <v>2022</v>
      </c>
      <c r="G237" t="s">
        <v>2027</v>
      </c>
      <c r="H237" t="s">
        <v>825</v>
      </c>
      <c r="I237" t="str">
        <f>VLOOKUP(Table2[[#This Row],[COLLEGE]],Table5[#All],5,FALSE)</f>
        <v>College of Southern Nevada</v>
      </c>
      <c r="J237" t="s">
        <v>28</v>
      </c>
      <c r="K237" t="str">
        <f>VLOOKUP(Table2[[#This Row],[CLASS]],Table6[#All],2,FALSE)</f>
        <v>Sophomore</v>
      </c>
      <c r="L237" t="e" vm="695">
        <v>#VALUE!</v>
      </c>
      <c r="M237" t="s">
        <v>2001</v>
      </c>
      <c r="N237">
        <v>72</v>
      </c>
      <c r="O237" t="e" cm="1" vm="671">
        <f t="array" ref="O237">_FV(Table2[[#This Row],[HOMETOWNraw]],"Admin Division 1 (State/province/other)",TRUE)</f>
        <v>#VALUE!</v>
      </c>
      <c r="P237" t="e" cm="1" vm="3">
        <f t="array" ref="P237">_FV(Table2[[#This Row],[HOMETOWNraw]],"Country/region",TRUE)</f>
        <v>#VALUE!</v>
      </c>
      <c r="Q237" t="str" cm="1">
        <f t="array" ref="Q2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Elkhorn, NE</v>
      </c>
      <c r="R237" cm="1" vm="696">
        <f t="array" ref="R237">_FV(Table2[[#This Row],[HOMETOWNraw]],"Longitude")</f>
        <v>-96.396176999999994</v>
      </c>
      <c r="S237" cm="1" vm="697">
        <f t="array" ref="S237">_FV(Table2[[#This Row],[HOMETOWNraw]],"Latitude")</f>
        <v>41.436754000000001</v>
      </c>
    </row>
    <row r="238" spans="1:19" x14ac:dyDescent="0.25">
      <c r="A238" t="str">
        <f t="shared" si="3"/>
        <v>Anthony Frechette</v>
      </c>
      <c r="B238" t="s">
        <v>313</v>
      </c>
      <c r="C238" t="s">
        <v>2004</v>
      </c>
      <c r="D238" t="s">
        <v>353</v>
      </c>
      <c r="E238" t="s">
        <v>13</v>
      </c>
      <c r="F238" s="3" t="s">
        <v>2012</v>
      </c>
      <c r="G238" t="s">
        <v>2015</v>
      </c>
      <c r="H238" t="s">
        <v>354</v>
      </c>
      <c r="I238" t="str">
        <f>VLOOKUP(Table2[[#This Row],[COLLEGE]],Table5[#All],5,FALSE)</f>
        <v>George Washington</v>
      </c>
      <c r="J238" t="s">
        <v>20</v>
      </c>
      <c r="K238" t="str">
        <f>VLOOKUP(Table2[[#This Row],[CLASS]],Table6[#All],2,FALSE)</f>
        <v>Senior</v>
      </c>
      <c r="L238" t="e" vm="698">
        <v>#VALUE!</v>
      </c>
      <c r="M238" t="s">
        <v>1984</v>
      </c>
      <c r="N238">
        <v>75</v>
      </c>
      <c r="O238" t="e" cm="1" vm="161">
        <f t="array" ref="O238">_FV(Table2[[#This Row],[HOMETOWNraw]],"Admin Division 1 (State/province/other)",TRUE)</f>
        <v>#VALUE!</v>
      </c>
      <c r="P238" t="e" cm="1" vm="3">
        <f t="array" ref="P238">_FV(Table2[[#This Row],[HOMETOWNraw]],"Country/region",TRUE)</f>
        <v>#VALUE!</v>
      </c>
      <c r="Q238" t="str" cm="1">
        <f t="array" ref="Q2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West Chester, PA</v>
      </c>
      <c r="R238" cm="1" vm="699">
        <f t="array" ref="R238">_FV(Table2[[#This Row],[HOMETOWNraw]],"Longitude")</f>
        <v>-75.605000000000004</v>
      </c>
      <c r="S238" cm="1" vm="700">
        <f t="array" ref="S238">_FV(Table2[[#This Row],[HOMETOWNraw]],"Latitude")</f>
        <v>39.958610999999998</v>
      </c>
    </row>
    <row r="239" spans="1:19" x14ac:dyDescent="0.25">
      <c r="A239" t="str">
        <f t="shared" si="3"/>
        <v>Cam Frederick</v>
      </c>
      <c r="B239" t="s">
        <v>122</v>
      </c>
      <c r="C239" t="s">
        <v>2004</v>
      </c>
      <c r="D239" t="s">
        <v>190</v>
      </c>
      <c r="E239" t="s">
        <v>13</v>
      </c>
      <c r="F239" s="3" t="s">
        <v>2022</v>
      </c>
      <c r="G239" t="s">
        <v>2009</v>
      </c>
      <c r="H239" t="s">
        <v>155</v>
      </c>
      <c r="I239" t="str">
        <f>VLOOKUP(Table2[[#This Row],[COLLEGE]],Table5[#All],5,FALSE)</f>
        <v>Nebraska Omaha</v>
      </c>
      <c r="J239" t="s">
        <v>28</v>
      </c>
      <c r="K239" t="str">
        <f>VLOOKUP(Table2[[#This Row],[CLASS]],Table6[#All],2,FALSE)</f>
        <v>Sophomore</v>
      </c>
      <c r="L239" t="e" vm="701">
        <v>#VALUE!</v>
      </c>
      <c r="M239" t="s">
        <v>2001</v>
      </c>
      <c r="N239">
        <v>72</v>
      </c>
      <c r="O239" t="e" cm="1" vm="671">
        <f t="array" ref="O239">_FV(Table2[[#This Row],[HOMETOWNraw]],"Admin Division 1 (State/province/other)",TRUE)</f>
        <v>#VALUE!</v>
      </c>
      <c r="P239" t="e" cm="1" vm="3">
        <f t="array" ref="P239">_FV(Table2[[#This Row],[HOMETOWNraw]],"Country/region",TRUE)</f>
        <v>#VALUE!</v>
      </c>
      <c r="Q239" t="str" cm="1">
        <f t="array" ref="Q2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Lincoln, NE</v>
      </c>
      <c r="R239" cm="1" vm="702">
        <f t="array" ref="R239">_FV(Table2[[#This Row],[HOMETOWNraw]],"Longitude")</f>
        <v>-96.702610000000007</v>
      </c>
      <c r="S239" cm="1" vm="703">
        <f t="array" ref="S239">_FV(Table2[[#This Row],[HOMETOWNraw]],"Latitude")</f>
        <v>40.813599000000004</v>
      </c>
    </row>
    <row r="240" spans="1:19" x14ac:dyDescent="0.25">
      <c r="A240" t="str">
        <f t="shared" si="3"/>
        <v>Dylan Freeman</v>
      </c>
      <c r="B240" t="s">
        <v>468</v>
      </c>
      <c r="C240" t="s">
        <v>2004</v>
      </c>
      <c r="D240" t="s">
        <v>484</v>
      </c>
      <c r="E240" t="s">
        <v>13</v>
      </c>
      <c r="F240" s="3" t="s">
        <v>2022</v>
      </c>
      <c r="G240" t="s">
        <v>2023</v>
      </c>
      <c r="H240" t="s">
        <v>14</v>
      </c>
      <c r="I240" t="str">
        <f>VLOOKUP(Table2[[#This Row],[COLLEGE]],Table5[#All],5,FALSE)</f>
        <v>Montevallo</v>
      </c>
      <c r="J240" t="s">
        <v>32</v>
      </c>
      <c r="K240" t="str">
        <f>VLOOKUP(Table2[[#This Row],[CLASS]],Table6[#All],2,FALSE)</f>
        <v>Junior</v>
      </c>
      <c r="L240" t="e" vm="704">
        <v>#VALUE!</v>
      </c>
      <c r="M240" t="s">
        <v>2001</v>
      </c>
      <c r="N240">
        <v>72</v>
      </c>
      <c r="O240" t="e" cm="1" vm="29">
        <f t="array" ref="O240">_FV(Table2[[#This Row],[HOMETOWNraw]],"Admin Division 1 (State/province/other)",TRUE)</f>
        <v>#VALUE!</v>
      </c>
      <c r="P240" t="e" cm="1" vm="3">
        <f t="array" ref="P240">_FV(Table2[[#This Row],[HOMETOWNraw]],"Country/region",TRUE)</f>
        <v>#VALUE!</v>
      </c>
      <c r="Q240" t="str" cm="1">
        <f t="array" ref="Q2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Douglasville, GA</v>
      </c>
      <c r="R240" cm="1" vm="705">
        <f t="array" ref="R240">_FV(Table2[[#This Row],[HOMETOWNraw]],"Longitude")</f>
        <v>-84.740746000000001</v>
      </c>
      <c r="S240" cm="1" vm="706">
        <f t="array" ref="S240">_FV(Table2[[#This Row],[HOMETOWNraw]],"Latitude")</f>
        <v>33.752172999999999</v>
      </c>
    </row>
    <row r="241" spans="1:19" x14ac:dyDescent="0.25">
      <c r="A241" t="str">
        <f t="shared" si="3"/>
        <v>Brayden Gainey</v>
      </c>
      <c r="B241" t="s">
        <v>1358</v>
      </c>
      <c r="C241" t="s">
        <v>2004</v>
      </c>
      <c r="D241" t="s">
        <v>1375</v>
      </c>
      <c r="E241" t="s">
        <v>13</v>
      </c>
      <c r="F241" s="3" t="s">
        <v>2022</v>
      </c>
      <c r="G241" t="s">
        <v>2023</v>
      </c>
      <c r="H241" t="s">
        <v>1376</v>
      </c>
      <c r="I241" t="str">
        <f>VLOOKUP(Table2[[#This Row],[COLLEGE]],Table5[#All],5,FALSE)</f>
        <v>Alabama</v>
      </c>
      <c r="J241" t="s">
        <v>28</v>
      </c>
      <c r="K241" t="str">
        <f>VLOOKUP(Table2[[#This Row],[CLASS]],Table6[#All],2,FALSE)</f>
        <v>Sophomore</v>
      </c>
      <c r="L241" t="e" vm="707">
        <v>#VALUE!</v>
      </c>
      <c r="M241" t="s">
        <v>2001</v>
      </c>
      <c r="N241">
        <v>72</v>
      </c>
      <c r="O241" t="e" cm="1" vm="708">
        <f t="array" ref="O241">_FV(Table2[[#This Row],[HOMETOWNraw]],"Admin Division 1 (State/province/other)",TRUE)</f>
        <v>#VALUE!</v>
      </c>
      <c r="P241" t="e" cm="1" vm="709">
        <f t="array" ref="P241">_FV(Table2[[#This Row],[HOMETOWNraw]],"Country/region",TRUE)</f>
        <v>#VALUE!</v>
      </c>
      <c r="Q241" t="str" cm="1">
        <f t="array" ref="Q2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Panama City, PAN</v>
      </c>
      <c r="R241" cm="1" vm="710">
        <f t="array" ref="R241">_FV(Table2[[#This Row],[HOMETOWNraw]],"Longitude")</f>
        <v>-79.533900000000003</v>
      </c>
      <c r="S241" cm="1" vm="711">
        <f t="array" ref="S241">_FV(Table2[[#This Row],[HOMETOWNraw]],"Latitude")</f>
        <v>8.9672999999999998</v>
      </c>
    </row>
    <row r="242" spans="1:19" x14ac:dyDescent="0.25">
      <c r="A242" t="str">
        <f t="shared" si="3"/>
        <v>Angel Galindez</v>
      </c>
      <c r="B242" t="s">
        <v>679</v>
      </c>
      <c r="C242" t="s">
        <v>2004</v>
      </c>
      <c r="D242" t="s">
        <v>771</v>
      </c>
      <c r="E242" t="s">
        <v>35</v>
      </c>
      <c r="F242" s="3" t="s">
        <v>2026</v>
      </c>
      <c r="G242" t="s">
        <v>2029</v>
      </c>
      <c r="H242" t="s">
        <v>703</v>
      </c>
      <c r="I242" t="str">
        <f>VLOOKUP(Table2[[#This Row],[COLLEGE]],Table5[#All],5,FALSE)</f>
        <v>Mitchell College</v>
      </c>
      <c r="J242" t="s">
        <v>28</v>
      </c>
      <c r="K242" t="str">
        <f>VLOOKUP(Table2[[#This Row],[CLASS]],Table6[#All],2,FALSE)</f>
        <v>Sophomore</v>
      </c>
      <c r="L242" t="e" vm="712">
        <v>#VALUE!</v>
      </c>
      <c r="M242" t="s">
        <v>2000</v>
      </c>
      <c r="N242">
        <v>71</v>
      </c>
      <c r="O242" t="e" cm="1" vm="273">
        <f t="array" ref="O242">_FV(Table2[[#This Row],[HOMETOWNraw]],"Admin Division 1 (State/province/other)",TRUE)</f>
        <v>#VALUE!</v>
      </c>
      <c r="P242" t="e" cm="1" vm="274">
        <f t="array" ref="P242">_FV(Table2[[#This Row],[HOMETOWNraw]],"Country/region",TRUE)</f>
        <v>#VALUE!</v>
      </c>
      <c r="Q242" t="str" cm="1">
        <f t="array" ref="Q2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Carolina, PRI</v>
      </c>
      <c r="R242" cm="1" vm="713">
        <f t="array" ref="R242">_FV(Table2[[#This Row],[HOMETOWNraw]],"Longitude")</f>
        <v>-65.957971000000001</v>
      </c>
      <c r="S242" cm="1" vm="714">
        <f t="array" ref="S242">_FV(Table2[[#This Row],[HOMETOWNraw]],"Latitude")</f>
        <v>18.381001000000001</v>
      </c>
    </row>
    <row r="243" spans="1:19" x14ac:dyDescent="0.25">
      <c r="A243" t="str">
        <f t="shared" si="3"/>
        <v>Caleb Gallant</v>
      </c>
      <c r="B243" t="s">
        <v>122</v>
      </c>
      <c r="C243" t="s">
        <v>2004</v>
      </c>
      <c r="D243" t="s">
        <v>142</v>
      </c>
      <c r="E243" t="s">
        <v>13</v>
      </c>
      <c r="F243" s="3" t="s">
        <v>2016</v>
      </c>
      <c r="G243" t="s">
        <v>2017</v>
      </c>
      <c r="H243" t="s">
        <v>143</v>
      </c>
      <c r="I243" t="str">
        <f>VLOOKUP(Table2[[#This Row],[COLLEGE]],Table5[#All],5,FALSE)</f>
        <v>Northwest Florida State</v>
      </c>
      <c r="J243" t="s">
        <v>44</v>
      </c>
      <c r="K243" t="str">
        <f>VLOOKUP(Table2[[#This Row],[CLASS]],Table6[#All],2,FALSE)</f>
        <v>Freshman</v>
      </c>
      <c r="L243" t="e" vm="715">
        <v>#VALUE!</v>
      </c>
      <c r="M243" t="s">
        <v>1981</v>
      </c>
      <c r="N243">
        <v>73</v>
      </c>
      <c r="O243" t="e" cm="1" vm="716">
        <f t="array" ref="O243">_FV(Table2[[#This Row],[HOMETOWNraw]],"Admin Division 1 (State/province/other)",TRUE)</f>
        <v>#VALUE!</v>
      </c>
      <c r="P243" t="e" cm="1" vm="3">
        <f t="array" ref="P243">_FV(Table2[[#This Row],[HOMETOWNraw]],"Country/region",TRUE)</f>
        <v>#VALUE!</v>
      </c>
      <c r="Q243" t="str" cm="1">
        <f t="array" ref="Q2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Columbia, SC</v>
      </c>
      <c r="R243" cm="1" vm="717">
        <f t="array" ref="R243">_FV(Table2[[#This Row],[HOMETOWNraw]],"Longitude")</f>
        <v>-81.037093999999996</v>
      </c>
      <c r="S243" cm="1" vm="718">
        <f t="array" ref="S243">_FV(Table2[[#This Row],[HOMETOWNraw]],"Latitude")</f>
        <v>34.009286000000003</v>
      </c>
    </row>
    <row r="244" spans="1:19" x14ac:dyDescent="0.25">
      <c r="A244" t="str">
        <f t="shared" si="3"/>
        <v>Reed Gallant</v>
      </c>
      <c r="B244" t="s">
        <v>313</v>
      </c>
      <c r="C244" t="s">
        <v>2004</v>
      </c>
      <c r="D244" t="s">
        <v>326</v>
      </c>
      <c r="E244" t="s">
        <v>13</v>
      </c>
      <c r="F244" s="3" t="s">
        <v>2016</v>
      </c>
      <c r="G244" t="s">
        <v>2017</v>
      </c>
      <c r="H244" t="s">
        <v>327</v>
      </c>
      <c r="I244" t="str">
        <f>VLOOKUP(Table2[[#This Row],[COLLEGE]],Table5[#All],5,FALSE)</f>
        <v>Rice</v>
      </c>
      <c r="J244" t="s">
        <v>28</v>
      </c>
      <c r="K244" t="str">
        <f>VLOOKUP(Table2[[#This Row],[CLASS]],Table6[#All],2,FALSE)</f>
        <v>Sophomore</v>
      </c>
      <c r="L244" t="e" vm="719">
        <v>#VALUE!</v>
      </c>
      <c r="M244" t="s">
        <v>1981</v>
      </c>
      <c r="N244">
        <v>73</v>
      </c>
      <c r="O244" t="e" cm="1" vm="7">
        <f t="array" ref="O244">_FV(Table2[[#This Row],[HOMETOWNraw]],"Admin Division 1 (State/province/other)",TRUE)</f>
        <v>#VALUE!</v>
      </c>
      <c r="P244" t="e" cm="1" vm="3">
        <f t="array" ref="P244">_FV(Table2[[#This Row],[HOMETOWNraw]],"Country/region",TRUE)</f>
        <v>#VALUE!</v>
      </c>
      <c r="Q244" t="str" cm="1">
        <f t="array" ref="Q2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Flower Mound, TX</v>
      </c>
      <c r="R244" cm="1" vm="720">
        <f t="array" ref="R244">_FV(Table2[[#This Row],[HOMETOWNraw]],"Longitude")</f>
        <v>-97.078889000000004</v>
      </c>
      <c r="S244" cm="1" vm="721">
        <f t="array" ref="S244">_FV(Table2[[#This Row],[HOMETOWNraw]],"Latitude")</f>
        <v>33.031666999999999</v>
      </c>
    </row>
    <row r="245" spans="1:19" x14ac:dyDescent="0.25">
      <c r="A245" t="str">
        <f t="shared" si="3"/>
        <v>Mccray Gann</v>
      </c>
      <c r="B245" t="s">
        <v>576</v>
      </c>
      <c r="C245" t="s">
        <v>2004</v>
      </c>
      <c r="D245" t="s">
        <v>602</v>
      </c>
      <c r="E245" t="s">
        <v>13</v>
      </c>
      <c r="F245" s="3" t="s">
        <v>2022</v>
      </c>
      <c r="G245" t="s">
        <v>2078</v>
      </c>
      <c r="H245" t="s">
        <v>603</v>
      </c>
      <c r="I245" t="str">
        <f>VLOOKUP(Table2[[#This Row],[COLLEGE]],Table5[#All],5,FALSE)</f>
        <v>Texas State</v>
      </c>
      <c r="J245" t="s">
        <v>44</v>
      </c>
      <c r="K245" t="str">
        <f>VLOOKUP(Table2[[#This Row],[CLASS]],Table6[#All],2,FALSE)</f>
        <v>Freshman</v>
      </c>
      <c r="L245" t="e" vm="722">
        <v>#VALUE!</v>
      </c>
      <c r="M245" t="s">
        <v>2001</v>
      </c>
      <c r="N245">
        <v>72</v>
      </c>
      <c r="O245" t="e" cm="1" vm="7">
        <f t="array" ref="O245">_FV(Table2[[#This Row],[HOMETOWNraw]],"Admin Division 1 (State/province/other)",TRUE)</f>
        <v>#VALUE!</v>
      </c>
      <c r="P245" t="e" cm="1" vm="3">
        <f t="array" ref="P245">_FV(Table2[[#This Row],[HOMETOWNraw]],"Country/region",TRUE)</f>
        <v>#VALUE!</v>
      </c>
      <c r="Q245" t="str" cm="1">
        <f t="array" ref="Q2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Odessa, TX</v>
      </c>
      <c r="R245" cm="1" vm="723">
        <f t="array" ref="R245">_FV(Table2[[#This Row],[HOMETOWNraw]],"Longitude")</f>
        <v>-102.365556</v>
      </c>
      <c r="S245" cm="1" vm="724">
        <f t="array" ref="S245">_FV(Table2[[#This Row],[HOMETOWNraw]],"Latitude")</f>
        <v>31.863333000000001</v>
      </c>
    </row>
    <row r="246" spans="1:19" x14ac:dyDescent="0.25">
      <c r="A246" t="str">
        <f t="shared" si="3"/>
        <v>Donovan Garcia</v>
      </c>
      <c r="B246" t="s">
        <v>1</v>
      </c>
      <c r="C246" t="s">
        <v>2004</v>
      </c>
      <c r="D246" t="s">
        <v>1951</v>
      </c>
      <c r="E246" t="s">
        <v>13</v>
      </c>
      <c r="F246" s="3" t="s">
        <v>2008</v>
      </c>
      <c r="G246" t="s">
        <v>2029</v>
      </c>
      <c r="H246" t="s">
        <v>1952</v>
      </c>
      <c r="I246" t="str">
        <f>VLOOKUP(Table2[[#This Row],[COLLEGE]],Table5[#All],5,FALSE)</f>
        <v>Flagler College</v>
      </c>
      <c r="J246" t="s">
        <v>28</v>
      </c>
      <c r="K246" t="str">
        <f>VLOOKUP(Table2[[#This Row],[CLASS]],Table6[#All],2,FALSE)</f>
        <v>Sophomore</v>
      </c>
      <c r="L246" t="e" vm="725">
        <v>#VALUE!</v>
      </c>
      <c r="M246" t="s">
        <v>1998</v>
      </c>
      <c r="N246">
        <v>69</v>
      </c>
      <c r="O246" t="e" cm="1" vm="121">
        <f t="array" ref="O246">_FV(Table2[[#This Row],[HOMETOWNraw]],"Admin Division 1 (State/province/other)",TRUE)</f>
        <v>#VALUE!</v>
      </c>
      <c r="P246" t="e" cm="1" vm="3">
        <f t="array" ref="P246">_FV(Table2[[#This Row],[HOMETOWNraw]],"Country/region",TRUE)</f>
        <v>#VALUE!</v>
      </c>
      <c r="Q246" t="str" cm="1">
        <f t="array" ref="Q2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Odessa, FL</v>
      </c>
      <c r="R246" cm="1" vm="726">
        <f t="array" ref="R246">_FV(Table2[[#This Row],[HOMETOWNraw]],"Longitude")</f>
        <v>-82.590300999999997</v>
      </c>
      <c r="S246" cm="1" vm="727">
        <f t="array" ref="S246">_FV(Table2[[#This Row],[HOMETOWNraw]],"Latitude")</f>
        <v>28.188853999999999</v>
      </c>
    </row>
    <row r="247" spans="1:19" x14ac:dyDescent="0.25">
      <c r="A247" t="str">
        <f t="shared" si="3"/>
        <v>Hector Garcia</v>
      </c>
      <c r="B247" t="s">
        <v>679</v>
      </c>
      <c r="C247" t="s">
        <v>2004</v>
      </c>
      <c r="D247" t="s">
        <v>705</v>
      </c>
      <c r="E247" t="s">
        <v>13</v>
      </c>
      <c r="F247" s="3" t="s">
        <v>2028</v>
      </c>
      <c r="G247" t="s">
        <v>2023</v>
      </c>
      <c r="H247" t="s">
        <v>706</v>
      </c>
      <c r="I247" t="str">
        <f>VLOOKUP(Table2[[#This Row],[COLLEGE]],Table5[#All],5,FALSE)</f>
        <v>Hope International</v>
      </c>
      <c r="J247" t="s">
        <v>28</v>
      </c>
      <c r="K247" t="str">
        <f>VLOOKUP(Table2[[#This Row],[CLASS]],Table6[#All],2,FALSE)</f>
        <v>Sophomore</v>
      </c>
      <c r="L247" t="e" vm="728">
        <v>#VALUE!</v>
      </c>
      <c r="M247" t="s">
        <v>1999</v>
      </c>
      <c r="N247">
        <v>70</v>
      </c>
      <c r="O247" t="e" cm="1" vm="36">
        <f t="array" ref="O247">_FV(Table2[[#This Row],[HOMETOWNraw]],"Admin Division 1 (State/province/other)",TRUE)</f>
        <v>#VALUE!</v>
      </c>
      <c r="P247" t="e" cm="1" vm="3">
        <f t="array" ref="P247">_FV(Table2[[#This Row],[HOMETOWNraw]],"Country/region",TRUE)</f>
        <v>#VALUE!</v>
      </c>
      <c r="Q247" t="str" cm="1">
        <f t="array" ref="Q2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Garden Grove, CA</v>
      </c>
      <c r="R247" cm="1" vm="729">
        <f t="array" ref="R247">_FV(Table2[[#This Row],[HOMETOWNraw]],"Longitude")</f>
        <v>-117.960278</v>
      </c>
      <c r="S247" cm="1" vm="730">
        <f t="array" ref="S247">_FV(Table2[[#This Row],[HOMETOWNraw]],"Latitude")</f>
        <v>33.778888999999999</v>
      </c>
    </row>
    <row r="248" spans="1:19" x14ac:dyDescent="0.25">
      <c r="A248" t="str">
        <f t="shared" si="3"/>
        <v>Tristin Garcia</v>
      </c>
      <c r="B248" t="s">
        <v>387</v>
      </c>
      <c r="C248" t="s">
        <v>2074</v>
      </c>
      <c r="D248" t="s">
        <v>440</v>
      </c>
      <c r="E248" t="s">
        <v>18</v>
      </c>
      <c r="F248" s="3" t="s">
        <v>2032</v>
      </c>
      <c r="G248" t="s">
        <v>2013</v>
      </c>
      <c r="H248" t="s">
        <v>441</v>
      </c>
      <c r="I248" t="str">
        <f>VLOOKUP(Table2[[#This Row],[COLLEGE]],Table5[#All],5,FALSE)</f>
        <v>Western Kentucky</v>
      </c>
      <c r="J248" t="s">
        <v>32</v>
      </c>
      <c r="K248" t="str">
        <f>VLOOKUP(Table2[[#This Row],[CLASS]],Table6[#All],2,FALSE)</f>
        <v>Junior</v>
      </c>
      <c r="L248" t="e" vm="124">
        <v>#VALUE!</v>
      </c>
      <c r="M248" t="s">
        <v>1995</v>
      </c>
      <c r="N248">
        <v>66</v>
      </c>
      <c r="O248" t="e" cm="1" vm="125">
        <f t="array" ref="O248">_FV(Table2[[#This Row],[HOMETOWNraw]],"Admin Division 1 (State/province/other)",TRUE)</f>
        <v>#VALUE!</v>
      </c>
      <c r="P248" t="e" cm="1" vm="3">
        <f t="array" ref="P248">_FV(Table2[[#This Row],[HOMETOWNraw]],"Country/region",TRUE)</f>
        <v>#VALUE!</v>
      </c>
      <c r="Q248" t="str" cm="1">
        <f t="array" ref="Q2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Louisville, KY</v>
      </c>
      <c r="R248" cm="1" vm="126">
        <f t="array" ref="R248">_FV(Table2[[#This Row],[HOMETOWNraw]],"Longitude")</f>
        <v>-85.766666999999998</v>
      </c>
      <c r="S248" cm="1" vm="127">
        <f t="array" ref="S248">_FV(Table2[[#This Row],[HOMETOWNraw]],"Latitude")</f>
        <v>38.25</v>
      </c>
    </row>
    <row r="249" spans="1:19" x14ac:dyDescent="0.25">
      <c r="A249" t="str">
        <f t="shared" si="3"/>
        <v>Riley Garczynski</v>
      </c>
      <c r="B249" t="s">
        <v>679</v>
      </c>
      <c r="C249" t="s">
        <v>2004</v>
      </c>
      <c r="D249" t="s">
        <v>773</v>
      </c>
      <c r="E249" t="s">
        <v>13</v>
      </c>
      <c r="F249" s="3" t="s">
        <v>2022</v>
      </c>
      <c r="G249" t="s">
        <v>2029</v>
      </c>
      <c r="H249" t="s">
        <v>715</v>
      </c>
      <c r="I249" t="str">
        <f>VLOOKUP(Table2[[#This Row],[COLLEGE]],Table5[#All],5,FALSE)</f>
        <v>Indiana Kokomo</v>
      </c>
      <c r="J249" t="s">
        <v>32</v>
      </c>
      <c r="K249" t="str">
        <f>VLOOKUP(Table2[[#This Row],[CLASS]],Table6[#All],2,FALSE)</f>
        <v>Junior</v>
      </c>
      <c r="L249" t="e" vm="731">
        <v>#VALUE!</v>
      </c>
      <c r="M249" t="s">
        <v>2001</v>
      </c>
      <c r="N249">
        <v>72</v>
      </c>
      <c r="O249" t="e" cm="1" vm="25">
        <f t="array" ref="O249">_FV(Table2[[#This Row],[HOMETOWNraw]],"Admin Division 1 (State/province/other)",TRUE)</f>
        <v>#VALUE!</v>
      </c>
      <c r="P249" t="e" cm="1" vm="3">
        <f t="array" ref="P249">_FV(Table2[[#This Row],[HOMETOWNraw]],"Country/region",TRUE)</f>
        <v>#VALUE!</v>
      </c>
      <c r="Q249" t="str" cm="1">
        <f t="array" ref="Q2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Wauwatosa, WI</v>
      </c>
      <c r="R249" cm="1" vm="732">
        <f t="array" ref="R249">_FV(Table2[[#This Row],[HOMETOWNraw]],"Longitude")</f>
        <v>-88.033332999999999</v>
      </c>
      <c r="S249" cm="1" vm="733">
        <f t="array" ref="S249">_FV(Table2[[#This Row],[HOMETOWNraw]],"Latitude")</f>
        <v>43.066667000000002</v>
      </c>
    </row>
    <row r="250" spans="1:19" x14ac:dyDescent="0.25">
      <c r="A250" t="str">
        <f t="shared" si="3"/>
        <v>Zachary Gaudreau</v>
      </c>
      <c r="B250" t="s">
        <v>313</v>
      </c>
      <c r="C250" t="s">
        <v>2004</v>
      </c>
      <c r="D250" t="s">
        <v>329</v>
      </c>
      <c r="E250" t="s">
        <v>26</v>
      </c>
      <c r="F250" s="3" t="s">
        <v>2028</v>
      </c>
      <c r="G250" t="s">
        <v>2035</v>
      </c>
      <c r="H250" t="s">
        <v>321</v>
      </c>
      <c r="I250" t="str">
        <f>VLOOKUP(Table2[[#This Row],[COLLEGE]],Table5[#All],5,FALSE)</f>
        <v>Northeastern Oklahoma A&amp;M</v>
      </c>
      <c r="J250" t="s">
        <v>44</v>
      </c>
      <c r="K250" t="str">
        <f>VLOOKUP(Table2[[#This Row],[CLASS]],Table6[#All],2,FALSE)</f>
        <v>Freshman</v>
      </c>
      <c r="L250" t="e" vm="734">
        <v>#VALUE!</v>
      </c>
      <c r="M250" t="s">
        <v>1999</v>
      </c>
      <c r="N250">
        <v>70</v>
      </c>
      <c r="O250" t="e" cm="1" vm="735">
        <f t="array" ref="O250">_FV(Table2[[#This Row],[HOMETOWNraw]],"Admin Division 1 (State/province/other)",TRUE)</f>
        <v>#VALUE!</v>
      </c>
      <c r="P250" t="e" cm="1" vm="21">
        <f t="array" ref="P250">_FV(Table2[[#This Row],[HOMETOWNraw]],"Country/region",TRUE)</f>
        <v>#VALUE!</v>
      </c>
      <c r="Q250" t="str" cm="1">
        <f t="array" ref="Q2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Longueuil, QC, CAN</v>
      </c>
      <c r="R250" cm="1" vm="736">
        <f t="array" ref="R250">_FV(Table2[[#This Row],[HOMETOWNraw]],"Longitude")</f>
        <v>-73.515208000000001</v>
      </c>
      <c r="S250" cm="1" vm="737">
        <f t="array" ref="S250">_FV(Table2[[#This Row],[HOMETOWNraw]],"Latitude")</f>
        <v>45.533844999999999</v>
      </c>
    </row>
    <row r="251" spans="1:19" x14ac:dyDescent="0.25">
      <c r="A251" t="str">
        <f t="shared" si="3"/>
        <v>Jon Jon Gazdar</v>
      </c>
      <c r="B251" t="s">
        <v>679</v>
      </c>
      <c r="C251" t="s">
        <v>2004</v>
      </c>
      <c r="D251" t="s">
        <v>775</v>
      </c>
      <c r="E251" t="s">
        <v>13</v>
      </c>
      <c r="F251" s="3" t="s">
        <v>2026</v>
      </c>
      <c r="G251" t="s">
        <v>2029</v>
      </c>
      <c r="H251" t="s">
        <v>694</v>
      </c>
      <c r="I251" t="str">
        <f>VLOOKUP(Table2[[#This Row],[COLLEGE]],Table5[#All],5,FALSE)</f>
        <v>Chabot College</v>
      </c>
      <c r="J251" t="s">
        <v>51</v>
      </c>
      <c r="K251" t="str">
        <f>VLOOKUP(Table2[[#This Row],[CLASS]],Table6[#All],2,FALSE)</f>
        <v>R-Freshman</v>
      </c>
      <c r="L251" t="e" vm="738">
        <v>#VALUE!</v>
      </c>
      <c r="M251" t="s">
        <v>2000</v>
      </c>
      <c r="N251">
        <v>71</v>
      </c>
      <c r="O251" t="e" cm="1" vm="36">
        <f t="array" ref="O251">_FV(Table2[[#This Row],[HOMETOWNraw]],"Admin Division 1 (State/province/other)",TRUE)</f>
        <v>#VALUE!</v>
      </c>
      <c r="P251" t="e" cm="1" vm="3">
        <f t="array" ref="P251">_FV(Table2[[#This Row],[HOMETOWNraw]],"Country/region",TRUE)</f>
        <v>#VALUE!</v>
      </c>
      <c r="Q251" t="str" cm="1">
        <f t="array" ref="Q2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Walnut Creek, CA</v>
      </c>
      <c r="R251" cm="1" vm="739">
        <f t="array" ref="R251">_FV(Table2[[#This Row],[HOMETOWNraw]],"Longitude")</f>
        <v>-122.065</v>
      </c>
      <c r="S251" cm="1" vm="740">
        <f t="array" ref="S251">_FV(Table2[[#This Row],[HOMETOWNraw]],"Latitude")</f>
        <v>37.906388999999997</v>
      </c>
    </row>
    <row r="252" spans="1:19" x14ac:dyDescent="0.25">
      <c r="A252" t="str">
        <f t="shared" si="3"/>
        <v>Kyle Gearding</v>
      </c>
      <c r="B252" t="s">
        <v>679</v>
      </c>
      <c r="C252" t="s">
        <v>2004</v>
      </c>
      <c r="D252" t="s">
        <v>708</v>
      </c>
      <c r="E252" t="s">
        <v>18</v>
      </c>
      <c r="F252" s="3" t="s">
        <v>2010</v>
      </c>
      <c r="G252" t="s">
        <v>2031</v>
      </c>
      <c r="H252" t="s">
        <v>709</v>
      </c>
      <c r="I252" t="str">
        <f>VLOOKUP(Table2[[#This Row],[COLLEGE]],Table5[#All],5,FALSE)</f>
        <v>Case Western Reserve</v>
      </c>
      <c r="J252" t="s">
        <v>44</v>
      </c>
      <c r="K252" t="str">
        <f>VLOOKUP(Table2[[#This Row],[CLASS]],Table6[#All],2,FALSE)</f>
        <v>Freshman</v>
      </c>
      <c r="L252" t="e" vm="452">
        <v>#VALUE!</v>
      </c>
      <c r="M252" t="s">
        <v>1985</v>
      </c>
      <c r="N252">
        <v>76</v>
      </c>
      <c r="O252" t="e" cm="1" vm="97">
        <f t="array" ref="O252">_FV(Table2[[#This Row],[HOMETOWNraw]],"Admin Division 1 (State/province/other)",TRUE)</f>
        <v>#VALUE!</v>
      </c>
      <c r="P252" t="e" cm="1" vm="3">
        <f t="array" ref="P252">_FV(Table2[[#This Row],[HOMETOWNraw]],"Country/region",TRUE)</f>
        <v>#VALUE!</v>
      </c>
      <c r="Q252" t="str" cm="1">
        <f t="array" ref="Q2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Cincinnati, OH</v>
      </c>
      <c r="R252" cm="1" vm="453">
        <f t="array" ref="R252">_FV(Table2[[#This Row],[HOMETOWNraw]],"Longitude")</f>
        <v>-84.513613100000001</v>
      </c>
      <c r="S252" cm="1" vm="454">
        <f t="array" ref="S252">_FV(Table2[[#This Row],[HOMETOWNraw]],"Latitude")</f>
        <v>39.103697400000001</v>
      </c>
    </row>
    <row r="253" spans="1:19" x14ac:dyDescent="0.25">
      <c r="A253" t="str">
        <f t="shared" si="3"/>
        <v>Jake Gebb</v>
      </c>
      <c r="B253" t="s">
        <v>2082</v>
      </c>
      <c r="C253" t="s">
        <v>2004</v>
      </c>
      <c r="D253" t="s">
        <v>827</v>
      </c>
      <c r="E253" t="s">
        <v>39</v>
      </c>
      <c r="F253" s="3" t="s">
        <v>2022</v>
      </c>
      <c r="G253" t="s">
        <v>2017</v>
      </c>
      <c r="H253" t="s">
        <v>828</v>
      </c>
      <c r="I253" t="str">
        <f>VLOOKUP(Table2[[#This Row],[COLLEGE]],Table5[#All],5,FALSE)</f>
        <v>Nevada Reno</v>
      </c>
      <c r="J253" t="s">
        <v>32</v>
      </c>
      <c r="K253" t="str">
        <f>VLOOKUP(Table2[[#This Row],[CLASS]],Table6[#All],2,FALSE)</f>
        <v>Junior</v>
      </c>
      <c r="L253" t="e" vm="741">
        <v>#VALUE!</v>
      </c>
      <c r="M253" t="s">
        <v>2001</v>
      </c>
      <c r="N253">
        <v>72</v>
      </c>
      <c r="O253" t="e" cm="1" vm="36">
        <f t="array" ref="O253">_FV(Table2[[#This Row],[HOMETOWNraw]],"Admin Division 1 (State/province/other)",TRUE)</f>
        <v>#VALUE!</v>
      </c>
      <c r="P253" t="e" cm="1" vm="3">
        <f t="array" ref="P253">_FV(Table2[[#This Row],[HOMETOWNraw]],"Country/region",TRUE)</f>
        <v>#VALUE!</v>
      </c>
      <c r="Q253" t="str" cm="1">
        <f t="array" ref="Q2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Pleasanton, CA</v>
      </c>
      <c r="R253" cm="1" vm="742">
        <f t="array" ref="R253">_FV(Table2[[#This Row],[HOMETOWNraw]],"Longitude")</f>
        <v>-121.87472200000001</v>
      </c>
      <c r="S253" cm="1" vm="743">
        <f t="array" ref="S253">_FV(Table2[[#This Row],[HOMETOWNraw]],"Latitude")</f>
        <v>37.662500000000001</v>
      </c>
    </row>
    <row r="254" spans="1:19" x14ac:dyDescent="0.25">
      <c r="A254" t="str">
        <f t="shared" si="3"/>
        <v>Jacob Gehring</v>
      </c>
      <c r="B254" t="s">
        <v>576</v>
      </c>
      <c r="C254" t="s">
        <v>2004</v>
      </c>
      <c r="D254" t="s">
        <v>605</v>
      </c>
      <c r="E254" t="s">
        <v>13</v>
      </c>
      <c r="F254" s="3" t="s">
        <v>2016</v>
      </c>
      <c r="G254" t="s">
        <v>2006</v>
      </c>
      <c r="H254" t="s">
        <v>495</v>
      </c>
      <c r="I254" t="str">
        <f>VLOOKUP(Table2[[#This Row],[COLLEGE]],Table5[#All],5,FALSE)</f>
        <v>Ohio State</v>
      </c>
      <c r="J254" t="s">
        <v>44</v>
      </c>
      <c r="K254" t="str">
        <f>VLOOKUP(Table2[[#This Row],[CLASS]],Table6[#All],2,FALSE)</f>
        <v>Freshman</v>
      </c>
      <c r="L254" t="e" vm="744">
        <v>#VALUE!</v>
      </c>
      <c r="M254" t="s">
        <v>1981</v>
      </c>
      <c r="N254">
        <v>73</v>
      </c>
      <c r="O254" t="e" cm="1" vm="97">
        <f t="array" ref="O254">_FV(Table2[[#This Row],[HOMETOWNraw]],"Admin Division 1 (State/province/other)",TRUE)</f>
        <v>#VALUE!</v>
      </c>
      <c r="P254" t="e" cm="1" vm="3">
        <f t="array" ref="P254">_FV(Table2[[#This Row],[HOMETOWNraw]],"Country/region",TRUE)</f>
        <v>#VALUE!</v>
      </c>
      <c r="Q254" t="str" cm="1">
        <f t="array" ref="Q2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Canfield, OH</v>
      </c>
      <c r="R254" cm="1" vm="745">
        <f t="array" ref="R254">_FV(Table2[[#This Row],[HOMETOWNraw]],"Longitude")</f>
        <v>-80.765556000000004</v>
      </c>
      <c r="S254" cm="1" vm="746">
        <f t="array" ref="S254">_FV(Table2[[#This Row],[HOMETOWNraw]],"Latitude")</f>
        <v>41.029722</v>
      </c>
    </row>
    <row r="255" spans="1:19" x14ac:dyDescent="0.25">
      <c r="A255" t="str">
        <f t="shared" si="3"/>
        <v>Josh Getz</v>
      </c>
      <c r="B255" t="s">
        <v>1</v>
      </c>
      <c r="C255" t="s">
        <v>2004</v>
      </c>
      <c r="D255" t="s">
        <v>1954</v>
      </c>
      <c r="E255" t="s">
        <v>13</v>
      </c>
      <c r="F255" s="3" t="s">
        <v>2028</v>
      </c>
      <c r="G255" t="s">
        <v>2038</v>
      </c>
      <c r="H255" t="s">
        <v>1975</v>
      </c>
      <c r="I255" t="str">
        <f>VLOOKUP(Table2[[#This Row],[COLLEGE]],Table5[#All],5,FALSE)</f>
        <v>Northwood</v>
      </c>
      <c r="J255" t="s">
        <v>44</v>
      </c>
      <c r="K255" t="str">
        <f>VLOOKUP(Table2[[#This Row],[CLASS]],Table6[#All],2,FALSE)</f>
        <v>Freshman</v>
      </c>
      <c r="L255" t="e" vm="747">
        <v>#VALUE!</v>
      </c>
      <c r="M255" t="s">
        <v>1999</v>
      </c>
      <c r="N255">
        <v>70</v>
      </c>
      <c r="O255" t="e" cm="1" vm="135">
        <f t="array" ref="O255">_FV(Table2[[#This Row],[HOMETOWNraw]],"Admin Division 1 (State/province/other)",TRUE)</f>
        <v>#VALUE!</v>
      </c>
      <c r="P255" t="e" cm="1" vm="3">
        <f t="array" ref="P255">_FV(Table2[[#This Row],[HOMETOWNraw]],"Country/region",TRUE)</f>
        <v>#VALUE!</v>
      </c>
      <c r="Q255" t="str" cm="1">
        <f t="array" ref="Q2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Milford, MI</v>
      </c>
      <c r="R255" cm="1" vm="748">
        <f t="array" ref="R255">_FV(Table2[[#This Row],[HOMETOWNraw]],"Longitude")</f>
        <v>-83.599444000000005</v>
      </c>
      <c r="S255" cm="1" vm="749">
        <f t="array" ref="S255">_FV(Table2[[#This Row],[HOMETOWNraw]],"Latitude")</f>
        <v>42.593611000000003</v>
      </c>
    </row>
    <row r="256" spans="1:19" x14ac:dyDescent="0.25">
      <c r="A256" t="str">
        <f t="shared" si="3"/>
        <v>Isaiah Gibbs</v>
      </c>
      <c r="B256" t="s">
        <v>1</v>
      </c>
      <c r="C256" t="s">
        <v>2004</v>
      </c>
      <c r="D256" t="s">
        <v>1968</v>
      </c>
      <c r="E256" t="s">
        <v>13</v>
      </c>
      <c r="F256" s="3" t="s">
        <v>2022</v>
      </c>
      <c r="G256" t="s">
        <v>2023</v>
      </c>
      <c r="H256" t="s">
        <v>1969</v>
      </c>
      <c r="I256" t="str">
        <f>VLOOKUP(Table2[[#This Row],[COLLEGE]],Table5[#All],5,FALSE)</f>
        <v>William Woods</v>
      </c>
      <c r="J256" t="s">
        <v>20</v>
      </c>
      <c r="K256" t="str">
        <f>VLOOKUP(Table2[[#This Row],[CLASS]],Table6[#All],2,FALSE)</f>
        <v>Senior</v>
      </c>
      <c r="L256" t="e" vm="750">
        <v>#VALUE!</v>
      </c>
      <c r="M256" t="s">
        <v>2001</v>
      </c>
      <c r="N256">
        <v>72</v>
      </c>
      <c r="O256" t="e" cm="1" vm="165">
        <f t="array" ref="O256">_FV(Table2[[#This Row],[HOMETOWNraw]],"Admin Division 1 (State/province/other)",TRUE)</f>
        <v>#VALUE!</v>
      </c>
      <c r="P256" t="e" cm="1" vm="3">
        <f t="array" ref="P256">_FV(Table2[[#This Row],[HOMETOWNraw]],"Country/region",TRUE)</f>
        <v>#VALUE!</v>
      </c>
      <c r="Q256" t="str" cm="1">
        <f t="array" ref="Q2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Ironton, MO</v>
      </c>
      <c r="R256" cm="1" vm="751">
        <f t="array" ref="R256">_FV(Table2[[#This Row],[HOMETOWNraw]],"Longitude")</f>
        <v>-90.631666999999993</v>
      </c>
      <c r="S256" cm="1" vm="752">
        <f t="array" ref="S256">_FV(Table2[[#This Row],[HOMETOWNraw]],"Latitude")</f>
        <v>37.600555999999997</v>
      </c>
    </row>
    <row r="257" spans="1:19" x14ac:dyDescent="0.25">
      <c r="A257" t="str">
        <f t="shared" si="3"/>
        <v>Cole Gilley</v>
      </c>
      <c r="B257" t="s">
        <v>576</v>
      </c>
      <c r="C257" t="s">
        <v>2004</v>
      </c>
      <c r="D257" t="s">
        <v>607</v>
      </c>
      <c r="E257" t="s">
        <v>13</v>
      </c>
      <c r="F257" s="3" t="s">
        <v>2016</v>
      </c>
      <c r="G257" t="s">
        <v>2006</v>
      </c>
      <c r="H257" t="s">
        <v>600</v>
      </c>
      <c r="I257" t="str">
        <f>VLOOKUP(Table2[[#This Row],[COLLEGE]],Table5[#All],5,FALSE)</f>
        <v>Indiana State</v>
      </c>
      <c r="J257" t="s">
        <v>51</v>
      </c>
      <c r="K257" t="str">
        <f>VLOOKUP(Table2[[#This Row],[CLASS]],Table6[#All],2,FALSE)</f>
        <v>R-Freshman</v>
      </c>
      <c r="L257" t="e" vm="280">
        <v>#VALUE!</v>
      </c>
      <c r="M257" t="s">
        <v>1981</v>
      </c>
      <c r="N257">
        <v>73</v>
      </c>
      <c r="O257" t="e" cm="1" vm="97">
        <f t="array" ref="O257">_FV(Table2[[#This Row],[HOMETOWNraw]],"Admin Division 1 (State/province/other)",TRUE)</f>
        <v>#VALUE!</v>
      </c>
      <c r="P257" t="e" cm="1" vm="3">
        <f t="array" ref="P257">_FV(Table2[[#This Row],[HOMETOWNraw]],"Country/region",TRUE)</f>
        <v>#VALUE!</v>
      </c>
      <c r="Q257" t="str" cm="1">
        <f t="array" ref="Q2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Columbus, OH</v>
      </c>
      <c r="R257" cm="1" vm="281">
        <f t="array" ref="R257">_FV(Table2[[#This Row],[HOMETOWNraw]],"Longitude")</f>
        <v>-82.983333000000002</v>
      </c>
      <c r="S257" cm="1" vm="282">
        <f t="array" ref="S257">_FV(Table2[[#This Row],[HOMETOWNraw]],"Latitude")</f>
        <v>39.983333000000002</v>
      </c>
    </row>
    <row r="258" spans="1:19" x14ac:dyDescent="0.25">
      <c r="A258" t="str">
        <f t="shared" ref="A258:A321" si="4">RIGHT(D258,LEN(D258)-(FIND(",",D258)+1)) &amp; " " &amp; LEFT(D258,(FIND(",",D258,1)-1))</f>
        <v>Luke Glascoe</v>
      </c>
      <c r="B258" t="s">
        <v>2</v>
      </c>
      <c r="C258" t="s">
        <v>2004</v>
      </c>
      <c r="D258" t="s">
        <v>92</v>
      </c>
      <c r="E258" t="s">
        <v>18</v>
      </c>
      <c r="F258" s="3" t="s">
        <v>2026</v>
      </c>
      <c r="G258" t="s">
        <v>2017</v>
      </c>
      <c r="H258" t="s">
        <v>93</v>
      </c>
      <c r="I258" t="str">
        <f>VLOOKUP(Table2[[#This Row],[COLLEGE]],Table5[#All],5,FALSE)</f>
        <v>California San Diego</v>
      </c>
      <c r="J258" t="s">
        <v>28</v>
      </c>
      <c r="K258" t="str">
        <f>VLOOKUP(Table2[[#This Row],[CLASS]],Table6[#All],2,FALSE)</f>
        <v>Sophomore</v>
      </c>
      <c r="L258" t="e" vm="753">
        <v>#VALUE!</v>
      </c>
      <c r="M258" t="s">
        <v>2000</v>
      </c>
      <c r="N258">
        <v>71</v>
      </c>
      <c r="O258" t="e" cm="1" vm="36">
        <f t="array" ref="O258">_FV(Table2[[#This Row],[HOMETOWNraw]],"Admin Division 1 (State/province/other)",TRUE)</f>
        <v>#VALUE!</v>
      </c>
      <c r="P258" t="e" cm="1" vm="3">
        <f t="array" ref="P258">_FV(Table2[[#This Row],[HOMETOWNraw]],"Country/region",TRUE)</f>
        <v>#VALUE!</v>
      </c>
      <c r="Q258" t="str" cm="1">
        <f t="array" ref="Q2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Huntington Beach, CA</v>
      </c>
      <c r="R258" cm="1" vm="754">
        <f t="array" ref="R258">_FV(Table2[[#This Row],[HOMETOWNraw]],"Longitude")</f>
        <v>-117.999313</v>
      </c>
      <c r="S258" cm="1" vm="755">
        <f t="array" ref="S258">_FV(Table2[[#This Row],[HOMETOWNraw]],"Latitude")</f>
        <v>33.659775000000003</v>
      </c>
    </row>
    <row r="259" spans="1:19" x14ac:dyDescent="0.25">
      <c r="A259" t="str">
        <f t="shared" si="4"/>
        <v>Joe Glassey</v>
      </c>
      <c r="B259" t="s">
        <v>897</v>
      </c>
      <c r="C259" t="s">
        <v>2004</v>
      </c>
      <c r="D259" t="s">
        <v>923</v>
      </c>
      <c r="E259" t="s">
        <v>13</v>
      </c>
      <c r="F259" s="3" t="s">
        <v>2012</v>
      </c>
      <c r="G259" t="s">
        <v>2011</v>
      </c>
      <c r="H259" t="s">
        <v>341</v>
      </c>
      <c r="I259" t="str">
        <f>VLOOKUP(Table2[[#This Row],[COLLEGE]],Table5[#All],5,FALSE)</f>
        <v>Illinois</v>
      </c>
      <c r="J259" t="s">
        <v>15</v>
      </c>
      <c r="K259" t="str">
        <f>VLOOKUP(Table2[[#This Row],[CLASS]],Table6[#All],2,FALSE)</f>
        <v>R-Sophomore</v>
      </c>
      <c r="L259" t="e" vm="756">
        <v>#VALUE!</v>
      </c>
      <c r="M259" t="s">
        <v>1984</v>
      </c>
      <c r="N259">
        <v>75</v>
      </c>
      <c r="O259" t="e" cm="1" vm="93">
        <f t="array" ref="O259">_FV(Table2[[#This Row],[HOMETOWNraw]],"Admin Division 1 (State/province/other)",TRUE)</f>
        <v>#VALUE!</v>
      </c>
      <c r="P259" t="e" cm="1" vm="3">
        <f t="array" ref="P259">_FV(Table2[[#This Row],[HOMETOWNraw]],"Country/region",TRUE)</f>
        <v>#VALUE!</v>
      </c>
      <c r="Q259" t="str" cm="1">
        <f t="array" ref="Q2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Lindenhurst, IL</v>
      </c>
      <c r="R259" cm="1" vm="757">
        <f t="array" ref="R259">_FV(Table2[[#This Row],[HOMETOWNraw]],"Longitude")</f>
        <v>-88.029787999999996</v>
      </c>
      <c r="S259" cm="1" vm="758">
        <f t="array" ref="S259">_FV(Table2[[#This Row],[HOMETOWNraw]],"Latitude")</f>
        <v>42.407795</v>
      </c>
    </row>
    <row r="260" spans="1:19" x14ac:dyDescent="0.25">
      <c r="A260" t="str">
        <f t="shared" si="4"/>
        <v>Danny Glenos</v>
      </c>
      <c r="B260" t="s">
        <v>1358</v>
      </c>
      <c r="C260" t="s">
        <v>2004</v>
      </c>
      <c r="D260" t="s">
        <v>1378</v>
      </c>
      <c r="E260" t="s">
        <v>13</v>
      </c>
      <c r="F260" s="3" t="s">
        <v>2033</v>
      </c>
      <c r="G260" t="s">
        <v>2048</v>
      </c>
      <c r="H260" t="s">
        <v>14</v>
      </c>
      <c r="I260" t="str">
        <f>VLOOKUP(Table2[[#This Row],[COLLEGE]],Table5[#All],5,FALSE)</f>
        <v>Montevallo</v>
      </c>
      <c r="J260" t="s">
        <v>28</v>
      </c>
      <c r="K260" t="str">
        <f>VLOOKUP(Table2[[#This Row],[CLASS]],Table6[#All],2,FALSE)</f>
        <v>Sophomore</v>
      </c>
      <c r="L260" t="e" vm="759">
        <v>#VALUE!</v>
      </c>
      <c r="M260" t="s">
        <v>1987</v>
      </c>
      <c r="N260">
        <v>78</v>
      </c>
      <c r="O260" t="e" cm="1" vm="29">
        <f t="array" ref="O260">_FV(Table2[[#This Row],[HOMETOWNraw]],"Admin Division 1 (State/province/other)",TRUE)</f>
        <v>#VALUE!</v>
      </c>
      <c r="P260" t="e" cm="1" vm="3">
        <f t="array" ref="P260">_FV(Table2[[#This Row],[HOMETOWNraw]],"Country/region",TRUE)</f>
        <v>#VALUE!</v>
      </c>
      <c r="Q260" t="str" cm="1">
        <f t="array" ref="Q2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Suwanee, GA</v>
      </c>
      <c r="R260" cm="1" vm="760">
        <f t="array" ref="R260">_FV(Table2[[#This Row],[HOMETOWNraw]],"Longitude")</f>
        <v>-84.066597000000002</v>
      </c>
      <c r="S260" cm="1" vm="761">
        <f t="array" ref="S260">_FV(Table2[[#This Row],[HOMETOWNraw]],"Latitude")</f>
        <v>34.057513999999998</v>
      </c>
    </row>
    <row r="261" spans="1:19" x14ac:dyDescent="0.25">
      <c r="A261" t="str">
        <f t="shared" si="4"/>
        <v>Avery Goldensoph</v>
      </c>
      <c r="B261" t="s">
        <v>1441</v>
      </c>
      <c r="C261" t="s">
        <v>2004</v>
      </c>
      <c r="D261" t="s">
        <v>1452</v>
      </c>
      <c r="E261" t="s">
        <v>13</v>
      </c>
      <c r="F261" s="3" t="s">
        <v>2012</v>
      </c>
      <c r="G261" t="s">
        <v>2013</v>
      </c>
      <c r="H261" t="s">
        <v>1258</v>
      </c>
      <c r="I261" t="str">
        <f>VLOOKUP(Table2[[#This Row],[COLLEGE]],Table5[#All],5,FALSE)</f>
        <v>Michigan</v>
      </c>
      <c r="J261" t="s">
        <v>44</v>
      </c>
      <c r="K261" t="str">
        <f>VLOOKUP(Table2[[#This Row],[CLASS]],Table6[#All],2,FALSE)</f>
        <v>Freshman</v>
      </c>
      <c r="L261" t="e" vm="762">
        <v>#VALUE!</v>
      </c>
      <c r="M261" t="s">
        <v>1984</v>
      </c>
      <c r="N261">
        <v>75</v>
      </c>
      <c r="O261" t="e" cm="1" vm="135">
        <f t="array" ref="O261">_FV(Table2[[#This Row],[HOMETOWNraw]],"Admin Division 1 (State/province/other)",TRUE)</f>
        <v>#VALUE!</v>
      </c>
      <c r="P261" t="e" cm="1" vm="3">
        <f t="array" ref="P261">_FV(Table2[[#This Row],[HOMETOWNraw]],"Country/region",TRUE)</f>
        <v>#VALUE!</v>
      </c>
      <c r="Q261" t="str" cm="1">
        <f t="array" ref="Q2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Saginaw, MI</v>
      </c>
      <c r="R261" cm="1" vm="763">
        <f t="array" ref="R261">_FV(Table2[[#This Row],[HOMETOWNraw]],"Longitude")</f>
        <v>-83.949444</v>
      </c>
      <c r="S261" cm="1" vm="764">
        <f t="array" ref="S261">_FV(Table2[[#This Row],[HOMETOWNraw]],"Latitude")</f>
        <v>43.419443999999999</v>
      </c>
    </row>
    <row r="262" spans="1:19" x14ac:dyDescent="0.25">
      <c r="A262" t="str">
        <f t="shared" si="4"/>
        <v>Justin Goldstein</v>
      </c>
      <c r="B262" t="s">
        <v>2</v>
      </c>
      <c r="C262" t="s">
        <v>2004</v>
      </c>
      <c r="D262" t="s">
        <v>30</v>
      </c>
      <c r="E262" t="s">
        <v>13</v>
      </c>
      <c r="F262" s="3" t="s">
        <v>2012</v>
      </c>
      <c r="G262" t="s">
        <v>2013</v>
      </c>
      <c r="H262" t="s">
        <v>31</v>
      </c>
      <c r="I262" t="str">
        <f>VLOOKUP(Table2[[#This Row],[COLLEGE]],Table5[#All],5,FALSE)</f>
        <v>Middle Tennessee State</v>
      </c>
      <c r="J262" t="s">
        <v>32</v>
      </c>
      <c r="K262" t="str">
        <f>VLOOKUP(Table2[[#This Row],[CLASS]],Table6[#All],2,FALSE)</f>
        <v>Junior</v>
      </c>
      <c r="L262" t="e" vm="765">
        <v>#VALUE!</v>
      </c>
      <c r="M262" t="s">
        <v>1984</v>
      </c>
      <c r="N262">
        <v>75</v>
      </c>
      <c r="O262" t="e" cm="1" vm="36">
        <f t="array" ref="O262">_FV(Table2[[#This Row],[HOMETOWNraw]],"Admin Division 1 (State/province/other)",TRUE)</f>
        <v>#VALUE!</v>
      </c>
      <c r="P262" t="e" cm="1" vm="3">
        <f t="array" ref="P262">_FV(Table2[[#This Row],[HOMETOWNraw]],"Country/region",TRUE)</f>
        <v>#VALUE!</v>
      </c>
      <c r="Q262" t="str" cm="1">
        <f t="array" ref="Q2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Irvine, CA</v>
      </c>
      <c r="R262" cm="1" vm="766">
        <f t="array" ref="R262">_FV(Table2[[#This Row],[HOMETOWNraw]],"Longitude")</f>
        <v>-117.82305599999999</v>
      </c>
      <c r="S262" cm="1" vm="767">
        <f t="array" ref="S262">_FV(Table2[[#This Row],[HOMETOWNraw]],"Latitude")</f>
        <v>33.669443999999999</v>
      </c>
    </row>
    <row r="263" spans="1:19" x14ac:dyDescent="0.25">
      <c r="A263" t="str">
        <f t="shared" si="4"/>
        <v>Rafael Gomez Jr</v>
      </c>
      <c r="B263" t="s">
        <v>1</v>
      </c>
      <c r="C263" t="s">
        <v>2004</v>
      </c>
      <c r="D263" t="s">
        <v>1971</v>
      </c>
      <c r="E263" t="s">
        <v>13</v>
      </c>
      <c r="F263" s="3" t="s">
        <v>2012</v>
      </c>
      <c r="G263" t="s">
        <v>2091</v>
      </c>
      <c r="H263" t="s">
        <v>1901</v>
      </c>
      <c r="I263" t="str">
        <f>VLOOKUP(Table2[[#This Row],[COLLEGE]],Table5[#All],5,FALSE)</f>
        <v>Middle Georgia State</v>
      </c>
      <c r="J263" t="s">
        <v>32</v>
      </c>
      <c r="K263" t="str">
        <f>VLOOKUP(Table2[[#This Row],[CLASS]],Table6[#All],2,FALSE)</f>
        <v>Junior</v>
      </c>
      <c r="L263" t="e" vm="768">
        <v>#VALUE!</v>
      </c>
      <c r="M263" t="s">
        <v>1984</v>
      </c>
      <c r="N263">
        <v>75</v>
      </c>
      <c r="O263" t="e" cm="1" vm="121">
        <f t="array" ref="O263">_FV(Table2[[#This Row],[HOMETOWNraw]],"Admin Division 1 (State/province/other)",TRUE)</f>
        <v>#VALUE!</v>
      </c>
      <c r="P263" t="e" cm="1" vm="3">
        <f t="array" ref="P263">_FV(Table2[[#This Row],[HOMETOWNraw]],"Country/region",TRUE)</f>
        <v>#VALUE!</v>
      </c>
      <c r="Q263" t="str" cm="1">
        <f t="array" ref="Q2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Miami, FL</v>
      </c>
      <c r="R263" cm="1" vm="769">
        <f t="array" ref="R263">_FV(Table2[[#This Row],[HOMETOWNraw]],"Longitude")</f>
        <v>-80.194702000000007</v>
      </c>
      <c r="S263" cm="1" vm="770">
        <f t="array" ref="S263">_FV(Table2[[#This Row],[HOMETOWNraw]],"Latitude")</f>
        <v>25.775084</v>
      </c>
    </row>
    <row r="264" spans="1:19" x14ac:dyDescent="0.25">
      <c r="A264" t="str">
        <f t="shared" si="4"/>
        <v>Brayden Gorecki</v>
      </c>
      <c r="B264" t="s">
        <v>576</v>
      </c>
      <c r="C264" t="s">
        <v>2004</v>
      </c>
      <c r="D264" t="s">
        <v>648</v>
      </c>
      <c r="E264" t="s">
        <v>18</v>
      </c>
      <c r="F264" s="3" t="s">
        <v>2016</v>
      </c>
      <c r="G264" t="s">
        <v>2009</v>
      </c>
      <c r="H264" t="s">
        <v>649</v>
      </c>
      <c r="I264" t="str">
        <f>VLOOKUP(Table2[[#This Row],[COLLEGE]],Table5[#All],5,FALSE)</f>
        <v>Illinois Springfield</v>
      </c>
      <c r="J264" t="s">
        <v>28</v>
      </c>
      <c r="K264" t="str">
        <f>VLOOKUP(Table2[[#This Row],[CLASS]],Table6[#All],2,FALSE)</f>
        <v>Sophomore</v>
      </c>
      <c r="L264" t="e" vm="771">
        <v>#VALUE!</v>
      </c>
      <c r="M264" t="s">
        <v>1981</v>
      </c>
      <c r="N264">
        <v>73</v>
      </c>
      <c r="O264" t="e" cm="1" vm="25">
        <f t="array" ref="O264">_FV(Table2[[#This Row],[HOMETOWNraw]],"Admin Division 1 (State/province/other)",TRUE)</f>
        <v>#VALUE!</v>
      </c>
      <c r="P264" t="e" cm="1" vm="3">
        <f t="array" ref="P264">_FV(Table2[[#This Row],[HOMETOWNraw]],"Country/region",TRUE)</f>
        <v>#VALUE!</v>
      </c>
      <c r="Q264" t="str" cm="1">
        <f t="array" ref="Q2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Sussex, WI</v>
      </c>
      <c r="R264" cm="1" vm="772">
        <f t="array" ref="R264">_FV(Table2[[#This Row],[HOMETOWNraw]],"Longitude")</f>
        <v>-88.220277999999993</v>
      </c>
      <c r="S264" cm="1" vm="773">
        <f t="array" ref="S264">_FV(Table2[[#This Row],[HOMETOWNraw]],"Latitude")</f>
        <v>43.134999999999998</v>
      </c>
    </row>
    <row r="265" spans="1:19" x14ac:dyDescent="0.25">
      <c r="A265" t="str">
        <f t="shared" si="4"/>
        <v>Dylan Gotto</v>
      </c>
      <c r="B265" t="s">
        <v>1530</v>
      </c>
      <c r="C265" t="s">
        <v>2004</v>
      </c>
      <c r="D265" t="s">
        <v>1535</v>
      </c>
      <c r="E265" t="s">
        <v>39</v>
      </c>
      <c r="F265" s="3" t="s">
        <v>2016</v>
      </c>
      <c r="G265" t="s">
        <v>2018</v>
      </c>
      <c r="H265" t="s">
        <v>1536</v>
      </c>
      <c r="I265" t="str">
        <f>VLOOKUP(Table2[[#This Row],[COLLEGE]],Table5[#All],5,FALSE)</f>
        <v>Wartburg College</v>
      </c>
      <c r="J265" t="s">
        <v>32</v>
      </c>
      <c r="K265" t="str">
        <f>VLOOKUP(Table2[[#This Row],[CLASS]],Table6[#All],2,FALSE)</f>
        <v>Junior</v>
      </c>
      <c r="L265" t="e" vm="774">
        <v>#VALUE!</v>
      </c>
      <c r="M265" t="s">
        <v>1981</v>
      </c>
      <c r="N265">
        <v>73</v>
      </c>
      <c r="O265" t="e" cm="1" vm="203">
        <f t="array" ref="O265">_FV(Table2[[#This Row],[HOMETOWNraw]],"Admin Division 1 (State/province/other)",TRUE)</f>
        <v>#VALUE!</v>
      </c>
      <c r="P265" t="e" cm="1" vm="3">
        <f t="array" ref="P265">_FV(Table2[[#This Row],[HOMETOWNraw]],"Country/region",TRUE)</f>
        <v>#VALUE!</v>
      </c>
      <c r="Q265" t="str" cm="1">
        <f t="array" ref="Q2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Peosta, IA</v>
      </c>
      <c r="R265" cm="1" vm="775">
        <f t="array" ref="R265">_FV(Table2[[#This Row],[HOMETOWNraw]],"Longitude")</f>
        <v>-90.850406000000007</v>
      </c>
      <c r="S265" cm="1" vm="776">
        <f t="array" ref="S265">_FV(Table2[[#This Row],[HOMETOWNraw]],"Latitude")</f>
        <v>42.448829000000003</v>
      </c>
    </row>
    <row r="266" spans="1:19" x14ac:dyDescent="0.25">
      <c r="A266" t="str">
        <f t="shared" si="4"/>
        <v>Joey Grabanski</v>
      </c>
      <c r="B266" t="s">
        <v>1</v>
      </c>
      <c r="C266" t="s">
        <v>2004</v>
      </c>
      <c r="D266" t="s">
        <v>1956</v>
      </c>
      <c r="E266" t="s">
        <v>13</v>
      </c>
      <c r="F266" s="3" t="s">
        <v>2022</v>
      </c>
      <c r="G266" t="s">
        <v>2101</v>
      </c>
      <c r="H266" t="s">
        <v>1911</v>
      </c>
      <c r="I266" t="str">
        <f>VLOOKUP(Table2[[#This Row],[COLLEGE]],Table5[#All],5,FALSE)</f>
        <v>Concordia-Nebraska</v>
      </c>
      <c r="J266" t="s">
        <v>28</v>
      </c>
      <c r="K266" t="str">
        <f>VLOOKUP(Table2[[#This Row],[CLASS]],Table6[#All],2,FALSE)</f>
        <v>Sophomore</v>
      </c>
      <c r="L266" t="e" vm="777">
        <v>#VALUE!</v>
      </c>
      <c r="M266" t="s">
        <v>2001</v>
      </c>
      <c r="N266">
        <v>72</v>
      </c>
      <c r="O266" t="e" cm="1" vm="778">
        <f t="array" ref="O266">_FV(Table2[[#This Row],[HOMETOWNraw]],"Admin Division 1 (State/province/other)",TRUE)</f>
        <v>#VALUE!</v>
      </c>
      <c r="P266" t="e" cm="1" vm="3">
        <f t="array" ref="P266">_FV(Table2[[#This Row],[HOMETOWNraw]],"Country/region",TRUE)</f>
        <v>#VALUE!</v>
      </c>
      <c r="Q266" t="str" cm="1">
        <f t="array" ref="Q2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Grand Forks, ND</v>
      </c>
      <c r="R266" cm="1" vm="779">
        <f t="array" ref="R266">_FV(Table2[[#This Row],[HOMETOWNraw]],"Longitude")</f>
        <v>-97.036068</v>
      </c>
      <c r="S266" cm="1" vm="780">
        <f t="array" ref="S266">_FV(Table2[[#This Row],[HOMETOWNraw]],"Latitude")</f>
        <v>47.925705000000001</v>
      </c>
    </row>
    <row r="267" spans="1:19" x14ac:dyDescent="0.25">
      <c r="A267" t="str">
        <f t="shared" si="4"/>
        <v>Ryan Grabosch</v>
      </c>
      <c r="B267" t="s">
        <v>1530</v>
      </c>
      <c r="C267" t="s">
        <v>2004</v>
      </c>
      <c r="D267" t="s">
        <v>1568</v>
      </c>
      <c r="E267" t="s">
        <v>13</v>
      </c>
      <c r="F267" s="3" t="s">
        <v>2012</v>
      </c>
      <c r="G267" t="s">
        <v>2015</v>
      </c>
      <c r="H267" t="s">
        <v>1425</v>
      </c>
      <c r="I267" t="str">
        <f>VLOOKUP(Table2[[#This Row],[COLLEGE]],Table5[#All],5,FALSE)</f>
        <v>New Mexico State</v>
      </c>
      <c r="J267" t="s">
        <v>28</v>
      </c>
      <c r="K267" t="str">
        <f>VLOOKUP(Table2[[#This Row],[CLASS]],Table6[#All],2,FALSE)</f>
        <v>Sophomore</v>
      </c>
      <c r="L267" t="e" vm="781">
        <v>#VALUE!</v>
      </c>
      <c r="M267" t="s">
        <v>1984</v>
      </c>
      <c r="N267">
        <v>75</v>
      </c>
      <c r="O267" t="e" cm="1" vm="86">
        <f t="array" ref="O267">_FV(Table2[[#This Row],[HOMETOWNraw]],"Admin Division 1 (State/province/other)",TRUE)</f>
        <v>#VALUE!</v>
      </c>
      <c r="P267" t="e" cm="1" vm="3">
        <f t="array" ref="P267">_FV(Table2[[#This Row],[HOMETOWNraw]],"Country/region",TRUE)</f>
        <v>#VALUE!</v>
      </c>
      <c r="Q267" t="str" cm="1">
        <f t="array" ref="Q2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Tucson, AZ</v>
      </c>
      <c r="R267" cm="1" vm="782">
        <f t="array" ref="R267">_FV(Table2[[#This Row],[HOMETOWNraw]],"Longitude")</f>
        <v>-110.926389</v>
      </c>
      <c r="S267" cm="1" vm="783">
        <f t="array" ref="S267">_FV(Table2[[#This Row],[HOMETOWNraw]],"Latitude")</f>
        <v>32.221666999999997</v>
      </c>
    </row>
    <row r="268" spans="1:19" x14ac:dyDescent="0.25">
      <c r="A268" t="str">
        <f t="shared" si="4"/>
        <v>Ryan Green</v>
      </c>
      <c r="B268" t="s">
        <v>2090</v>
      </c>
      <c r="C268" t="s">
        <v>2004</v>
      </c>
      <c r="D268" t="s">
        <v>1297</v>
      </c>
      <c r="E268" t="s">
        <v>13</v>
      </c>
      <c r="F268" s="3" t="s">
        <v>2005</v>
      </c>
      <c r="G268" t="s">
        <v>2021</v>
      </c>
      <c r="H268" t="s">
        <v>1298</v>
      </c>
      <c r="I268" t="str">
        <f>VLOOKUP(Table2[[#This Row],[COLLEGE]],Table5[#All],5,FALSE)</f>
        <v>Concordia-Wisconsin</v>
      </c>
      <c r="J268" t="s">
        <v>20</v>
      </c>
      <c r="K268" t="str">
        <f>VLOOKUP(Table2[[#This Row],[CLASS]],Table6[#All],2,FALSE)</f>
        <v>Senior</v>
      </c>
      <c r="L268" t="e" vm="784">
        <v>#VALUE!</v>
      </c>
      <c r="M268" t="s">
        <v>1983</v>
      </c>
      <c r="N268">
        <v>74</v>
      </c>
      <c r="O268" t="e" cm="1" vm="25">
        <f t="array" ref="O268">_FV(Table2[[#This Row],[HOMETOWNraw]],"Admin Division 1 (State/province/other)",TRUE)</f>
        <v>#VALUE!</v>
      </c>
      <c r="P268" t="e" cm="1" vm="3">
        <f t="array" ref="P268">_FV(Table2[[#This Row],[HOMETOWNraw]],"Country/region",TRUE)</f>
        <v>#VALUE!</v>
      </c>
      <c r="Q268" t="str" cm="1">
        <f t="array" ref="Q2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Green Bay, WI</v>
      </c>
      <c r="R268" cm="1" vm="785">
        <f t="array" ref="R268">_FV(Table2[[#This Row],[HOMETOWNraw]],"Longitude")</f>
        <v>-88.013256200000001</v>
      </c>
      <c r="S268" cm="1" vm="786">
        <f t="array" ref="S268">_FV(Table2[[#This Row],[HOMETOWNraw]],"Latitude")</f>
        <v>44.513288299999999</v>
      </c>
    </row>
    <row r="269" spans="1:19" x14ac:dyDescent="0.25">
      <c r="A269" t="str">
        <f t="shared" si="4"/>
        <v>Seneca Gregory</v>
      </c>
      <c r="B269" t="s">
        <v>387</v>
      </c>
      <c r="C269" t="s">
        <v>2004</v>
      </c>
      <c r="D269" t="s">
        <v>402</v>
      </c>
      <c r="E269" t="s">
        <v>13</v>
      </c>
      <c r="F269" s="3" t="s">
        <v>2010</v>
      </c>
      <c r="G269" t="s">
        <v>2011</v>
      </c>
      <c r="H269" t="s">
        <v>318</v>
      </c>
      <c r="I269" t="str">
        <f>VLOOKUP(Table2[[#This Row],[COLLEGE]],Table5[#All],5,FALSE)</f>
        <v>Pennsylvania State</v>
      </c>
      <c r="J269" t="s">
        <v>44</v>
      </c>
      <c r="K269" t="str">
        <f>VLOOKUP(Table2[[#This Row],[CLASS]],Table6[#All],2,FALSE)</f>
        <v>Freshman</v>
      </c>
      <c r="L269" t="e" vm="787">
        <v>#VALUE!</v>
      </c>
      <c r="M269" t="s">
        <v>1985</v>
      </c>
      <c r="N269">
        <v>76</v>
      </c>
      <c r="O269" t="e" cm="1" vm="40">
        <f t="array" ref="O269">_FV(Table2[[#This Row],[HOMETOWNraw]],"Admin Division 1 (State/province/other)",TRUE)</f>
        <v>#VALUE!</v>
      </c>
      <c r="P269" t="e" cm="1" vm="3">
        <f t="array" ref="P269">_FV(Table2[[#This Row],[HOMETOWNraw]],"Country/region",TRUE)</f>
        <v>#VALUE!</v>
      </c>
      <c r="Q269" t="str" cm="1">
        <f t="array" ref="Q2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Stafford, VA</v>
      </c>
      <c r="R269" cm="1" vm="788">
        <f t="array" ref="R269">_FV(Table2[[#This Row],[HOMETOWNraw]],"Longitude")</f>
        <v>-77.408195000000006</v>
      </c>
      <c r="S269" cm="1" vm="789">
        <f t="array" ref="S269">_FV(Table2[[#This Row],[HOMETOWNraw]],"Latitude")</f>
        <v>38.422037000000003</v>
      </c>
    </row>
    <row r="270" spans="1:19" x14ac:dyDescent="0.25">
      <c r="A270" t="str">
        <f t="shared" si="4"/>
        <v>Coby Greiner</v>
      </c>
      <c r="B270" t="s">
        <v>1441</v>
      </c>
      <c r="C270" t="s">
        <v>2004</v>
      </c>
      <c r="D270" t="s">
        <v>1454</v>
      </c>
      <c r="E270" t="s">
        <v>13</v>
      </c>
      <c r="F270" s="3" t="s">
        <v>2016</v>
      </c>
      <c r="G270" t="s">
        <v>2029</v>
      </c>
      <c r="H270" t="s">
        <v>1455</v>
      </c>
      <c r="I270" t="str">
        <f>VLOOKUP(Table2[[#This Row],[COLLEGE]],Table5[#All],5,FALSE)</f>
        <v>Carl Albert State</v>
      </c>
      <c r="J270" t="s">
        <v>28</v>
      </c>
      <c r="K270" t="str">
        <f>VLOOKUP(Table2[[#This Row],[CLASS]],Table6[#All],2,FALSE)</f>
        <v>Sophomore</v>
      </c>
      <c r="L270" t="e" vm="790">
        <v>#VALUE!</v>
      </c>
      <c r="M270" t="s">
        <v>1981</v>
      </c>
      <c r="N270">
        <v>73</v>
      </c>
      <c r="O270" t="e" cm="1" vm="16">
        <f t="array" ref="O270">_FV(Table2[[#This Row],[HOMETOWNraw]],"Admin Division 1 (State/province/other)",TRUE)</f>
        <v>#VALUE!</v>
      </c>
      <c r="P270" t="e" cm="1" vm="3">
        <f t="array" ref="P270">_FV(Table2[[#This Row],[HOMETOWNraw]],"Country/region",TRUE)</f>
        <v>#VALUE!</v>
      </c>
      <c r="Q270" t="str" cm="1">
        <f t="array" ref="Q2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Bryant, AR</v>
      </c>
      <c r="R270" cm="1" vm="791">
        <f t="array" ref="R270">_FV(Table2[[#This Row],[HOMETOWNraw]],"Longitude")</f>
        <v>-92.491388999999998</v>
      </c>
      <c r="S270" cm="1" vm="792">
        <f t="array" ref="S270">_FV(Table2[[#This Row],[HOMETOWNraw]],"Latitude")</f>
        <v>34.613610999999999</v>
      </c>
    </row>
    <row r="271" spans="1:19" x14ac:dyDescent="0.25">
      <c r="A271" t="str">
        <f t="shared" si="4"/>
        <v>Noah Greise</v>
      </c>
      <c r="B271" t="s">
        <v>1165</v>
      </c>
      <c r="C271" t="s">
        <v>2004</v>
      </c>
      <c r="D271" t="s">
        <v>1154</v>
      </c>
      <c r="E271" t="s">
        <v>13</v>
      </c>
      <c r="F271" s="3" t="s">
        <v>2022</v>
      </c>
      <c r="G271" t="s">
        <v>2018</v>
      </c>
      <c r="H271" t="s">
        <v>155</v>
      </c>
      <c r="I271" t="str">
        <f>VLOOKUP(Table2[[#This Row],[COLLEGE]],Table5[#All],5,FALSE)</f>
        <v>Nebraska Omaha</v>
      </c>
      <c r="J271" t="s">
        <v>51</v>
      </c>
      <c r="K271" t="str">
        <f>VLOOKUP(Table2[[#This Row],[CLASS]],Table6[#All],2,FALSE)</f>
        <v>R-Freshman</v>
      </c>
      <c r="L271" t="e" vm="670">
        <v>#VALUE!</v>
      </c>
      <c r="M271" t="s">
        <v>2001</v>
      </c>
      <c r="N271">
        <v>72</v>
      </c>
      <c r="O271" t="e" cm="1" vm="671">
        <f t="array" ref="O271">_FV(Table2[[#This Row],[HOMETOWNraw]],"Admin Division 1 (State/province/other)",TRUE)</f>
        <v>#VALUE!</v>
      </c>
      <c r="P271" t="e" cm="1" vm="3">
        <f t="array" ref="P271">_FV(Table2[[#This Row],[HOMETOWNraw]],"Country/region",TRUE)</f>
        <v>#VALUE!</v>
      </c>
      <c r="Q271" t="str" cm="1">
        <f t="array" ref="Q2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271" cm="1" vm="672">
        <f t="array" ref="R271">_FV(Table2[[#This Row],[HOMETOWNraw]],"Longitude")</f>
        <v>-96</v>
      </c>
      <c r="S271" cm="1" vm="673">
        <f t="array" ref="S271">_FV(Table2[[#This Row],[HOMETOWNraw]],"Latitude")</f>
        <v>41.25</v>
      </c>
    </row>
    <row r="272" spans="1:19" x14ac:dyDescent="0.25">
      <c r="A272" t="str">
        <f t="shared" si="4"/>
        <v>Thomas Grilli</v>
      </c>
      <c r="B272" t="s">
        <v>992</v>
      </c>
      <c r="C272" t="s">
        <v>2004</v>
      </c>
      <c r="D272" t="s">
        <v>1055</v>
      </c>
      <c r="E272" t="s">
        <v>13</v>
      </c>
      <c r="F272" s="3" t="s">
        <v>2022</v>
      </c>
      <c r="G272" t="s">
        <v>2009</v>
      </c>
      <c r="H272" t="s">
        <v>1056</v>
      </c>
      <c r="I272" t="str">
        <f>VLOOKUP(Table2[[#This Row],[COLLEGE]],Table5[#All],5,FALSE)</f>
        <v>St. Bonaventure</v>
      </c>
      <c r="J272" t="s">
        <v>15</v>
      </c>
      <c r="K272" t="str">
        <f>VLOOKUP(Table2[[#This Row],[CLASS]],Table6[#All],2,FALSE)</f>
        <v>R-Sophomore</v>
      </c>
      <c r="L272" t="e" vm="793">
        <v>#VALUE!</v>
      </c>
      <c r="M272" t="s">
        <v>2001</v>
      </c>
      <c r="N272">
        <v>72</v>
      </c>
      <c r="O272" t="e" cm="1" vm="20">
        <f t="array" ref="O272">_FV(Table2[[#This Row],[HOMETOWNraw]],"Admin Division 1 (State/province/other)",TRUE)</f>
        <v>#VALUE!</v>
      </c>
      <c r="P272" t="e" cm="1" vm="21">
        <f t="array" ref="P272">_FV(Table2[[#This Row],[HOMETOWNraw]],"Country/region",TRUE)</f>
        <v>#VALUE!</v>
      </c>
      <c r="Q272" t="str" cm="1">
        <f t="array" ref="Q2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Toronto, ON, CAN</v>
      </c>
      <c r="R272" cm="1" vm="794">
        <f t="array" ref="R272">_FV(Table2[[#This Row],[HOMETOWNraw]],"Longitude")</f>
        <v>-79.381713000000005</v>
      </c>
      <c r="S272" cm="1" vm="795">
        <f t="array" ref="S272">_FV(Table2[[#This Row],[HOMETOWNraw]],"Latitude")</f>
        <v>43.651892699999998</v>
      </c>
    </row>
    <row r="273" spans="1:19" x14ac:dyDescent="0.25">
      <c r="A273" t="str">
        <f t="shared" si="4"/>
        <v>Chase Grillo</v>
      </c>
      <c r="B273" t="s">
        <v>1358</v>
      </c>
      <c r="C273" t="s">
        <v>2004</v>
      </c>
      <c r="D273" t="s">
        <v>1380</v>
      </c>
      <c r="E273" t="s">
        <v>13</v>
      </c>
      <c r="F273" s="3" t="s">
        <v>2012</v>
      </c>
      <c r="G273" t="s">
        <v>2018</v>
      </c>
      <c r="H273" t="s">
        <v>1381</v>
      </c>
      <c r="I273" t="str">
        <f>VLOOKUP(Table2[[#This Row],[COLLEGE]],Table5[#All],5,FALSE)</f>
        <v>Washington State</v>
      </c>
      <c r="J273" t="s">
        <v>15</v>
      </c>
      <c r="K273" t="str">
        <f>VLOOKUP(Table2[[#This Row],[CLASS]],Table6[#All],2,FALSE)</f>
        <v>R-Sophomore</v>
      </c>
      <c r="L273" t="e" vm="796">
        <v>#VALUE!</v>
      </c>
      <c r="M273" t="s">
        <v>1984</v>
      </c>
      <c r="N273">
        <v>75</v>
      </c>
      <c r="O273" t="e" cm="1" vm="797">
        <f t="array" ref="O273">_FV(Table2[[#This Row],[HOMETOWNraw]],"Admin Division 1 (State/province/other)",TRUE)</f>
        <v>#VALUE!</v>
      </c>
      <c r="P273" t="e" cm="1" vm="3">
        <f t="array" ref="P273">_FV(Table2[[#This Row],[HOMETOWNraw]],"Country/region",TRUE)</f>
        <v>#VALUE!</v>
      </c>
      <c r="Q273" t="str" cm="1">
        <f t="array" ref="Q2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Kennewick, WA</v>
      </c>
      <c r="R273" cm="1" vm="798">
        <f t="array" ref="R273">_FV(Table2[[#This Row],[HOMETOWNraw]],"Longitude")</f>
        <v>-119.116969</v>
      </c>
      <c r="S273" cm="1" vm="799">
        <f t="array" ref="S273">_FV(Table2[[#This Row],[HOMETOWNraw]],"Latitude")</f>
        <v>46.202607</v>
      </c>
    </row>
    <row r="274" spans="1:19" x14ac:dyDescent="0.25">
      <c r="A274" t="str">
        <f t="shared" si="4"/>
        <v>Jakob Guardado</v>
      </c>
      <c r="B274" t="s">
        <v>1217</v>
      </c>
      <c r="C274" t="s">
        <v>2004</v>
      </c>
      <c r="D274" t="s">
        <v>1230</v>
      </c>
      <c r="E274" t="s">
        <v>18</v>
      </c>
      <c r="F274" s="3" t="s">
        <v>2022</v>
      </c>
      <c r="G274" t="s">
        <v>2023</v>
      </c>
      <c r="H274" t="s">
        <v>1231</v>
      </c>
      <c r="I274" t="str">
        <f>VLOOKUP(Table2[[#This Row],[COLLEGE]],Table5[#All],5,FALSE)</f>
        <v>Pasadena City College</v>
      </c>
      <c r="J274" t="s">
        <v>44</v>
      </c>
      <c r="K274" t="str">
        <f>VLOOKUP(Table2[[#This Row],[CLASS]],Table6[#All],2,FALSE)</f>
        <v>Freshman</v>
      </c>
      <c r="L274" t="e" vm="800">
        <v>#VALUE!</v>
      </c>
      <c r="M274" t="s">
        <v>2001</v>
      </c>
      <c r="N274">
        <v>72</v>
      </c>
      <c r="O274" t="e" cm="1" vm="36">
        <f t="array" ref="O274">_FV(Table2[[#This Row],[HOMETOWNraw]],"Admin Division 1 (State/province/other)",TRUE)</f>
        <v>#VALUE!</v>
      </c>
      <c r="P274" t="e" cm="1" vm="3">
        <f t="array" ref="P274">_FV(Table2[[#This Row],[HOMETOWNraw]],"Country/region",TRUE)</f>
        <v>#VALUE!</v>
      </c>
      <c r="Q274" t="str" cm="1">
        <f t="array" ref="Q2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Tustin, CA</v>
      </c>
      <c r="R274" cm="1" vm="801">
        <f t="array" ref="R274">_FV(Table2[[#This Row],[HOMETOWNraw]],"Longitude")</f>
        <v>-117.81361099999999</v>
      </c>
      <c r="S274" cm="1" vm="802">
        <f t="array" ref="S274">_FV(Table2[[#This Row],[HOMETOWNraw]],"Latitude")</f>
        <v>33.739722</v>
      </c>
    </row>
    <row r="275" spans="1:19" x14ac:dyDescent="0.25">
      <c r="A275" t="str">
        <f t="shared" si="4"/>
        <v>Andrew Guardino</v>
      </c>
      <c r="B275" t="s">
        <v>1530</v>
      </c>
      <c r="C275" t="s">
        <v>2004</v>
      </c>
      <c r="D275" t="s">
        <v>1538</v>
      </c>
      <c r="E275" t="s">
        <v>13</v>
      </c>
      <c r="F275" s="3" t="s">
        <v>2010</v>
      </c>
      <c r="G275" t="s">
        <v>2023</v>
      </c>
      <c r="H275" t="s">
        <v>1539</v>
      </c>
      <c r="I275" t="str">
        <f>VLOOKUP(Table2[[#This Row],[COLLEGE]],Table5[#All],5,FALSE)</f>
        <v>Santa Barbara City College</v>
      </c>
      <c r="J275" t="s">
        <v>15</v>
      </c>
      <c r="K275" t="str">
        <f>VLOOKUP(Table2[[#This Row],[CLASS]],Table6[#All],2,FALSE)</f>
        <v>R-Sophomore</v>
      </c>
      <c r="L275" t="e" vm="803">
        <v>#VALUE!</v>
      </c>
      <c r="M275" t="s">
        <v>1985</v>
      </c>
      <c r="N275">
        <v>76</v>
      </c>
      <c r="O275" t="e" cm="1" vm="36">
        <f t="array" ref="O275">_FV(Table2[[#This Row],[HOMETOWNraw]],"Admin Division 1 (State/province/other)",TRUE)</f>
        <v>#VALUE!</v>
      </c>
      <c r="P275" t="e" cm="1" vm="3">
        <f t="array" ref="P275">_FV(Table2[[#This Row],[HOMETOWNraw]],"Country/region",TRUE)</f>
        <v>#VALUE!</v>
      </c>
      <c r="Q275" t="str" cm="1">
        <f t="array" ref="Q2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Barbara, CA</v>
      </c>
      <c r="R275" cm="1" vm="804">
        <f t="array" ref="R275">_FV(Table2[[#This Row],[HOMETOWNraw]],"Longitude")</f>
        <v>-119.698342</v>
      </c>
      <c r="S275" cm="1" vm="805">
        <f t="array" ref="S275">_FV(Table2[[#This Row],[HOMETOWNraw]],"Latitude")</f>
        <v>34.420867000000001</v>
      </c>
    </row>
    <row r="276" spans="1:19" x14ac:dyDescent="0.25">
      <c r="A276" t="str">
        <f t="shared" si="4"/>
        <v>Ryan Guardino</v>
      </c>
      <c r="B276" t="s">
        <v>1530</v>
      </c>
      <c r="C276" t="s">
        <v>2004</v>
      </c>
      <c r="D276" t="s">
        <v>1606</v>
      </c>
      <c r="E276" t="s">
        <v>13</v>
      </c>
      <c r="F276" s="3" t="s">
        <v>2010</v>
      </c>
      <c r="G276" t="s">
        <v>2006</v>
      </c>
      <c r="H276" t="s">
        <v>1607</v>
      </c>
      <c r="I276" t="str">
        <f>VLOOKUP(Table2[[#This Row],[COLLEGE]],Table5[#All],5,FALSE)</f>
        <v>Tennessee Tech</v>
      </c>
      <c r="J276" t="s">
        <v>55</v>
      </c>
      <c r="K276" t="str">
        <f>VLOOKUP(Table2[[#This Row],[CLASS]],Table6[#All],2,FALSE)</f>
        <v>R-Junior</v>
      </c>
      <c r="L276" t="e" vm="803">
        <v>#VALUE!</v>
      </c>
      <c r="M276" t="s">
        <v>1985</v>
      </c>
      <c r="N276">
        <v>76</v>
      </c>
      <c r="O276" t="e" cm="1" vm="36">
        <f t="array" ref="O276">_FV(Table2[[#This Row],[HOMETOWNraw]],"Admin Division 1 (State/province/other)",TRUE)</f>
        <v>#VALUE!</v>
      </c>
      <c r="P276" t="e" cm="1" vm="3">
        <f t="array" ref="P276">_FV(Table2[[#This Row],[HOMETOWNraw]],"Country/region",TRUE)</f>
        <v>#VALUE!</v>
      </c>
      <c r="Q276" t="str" cm="1">
        <f t="array" ref="Q2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Barbara, CA</v>
      </c>
      <c r="R276" cm="1" vm="804">
        <f t="array" ref="R276">_FV(Table2[[#This Row],[HOMETOWNraw]],"Longitude")</f>
        <v>-119.698342</v>
      </c>
      <c r="S276" cm="1" vm="805">
        <f t="array" ref="S276">_FV(Table2[[#This Row],[HOMETOWNraw]],"Latitude")</f>
        <v>34.420867000000001</v>
      </c>
    </row>
    <row r="277" spans="1:19" x14ac:dyDescent="0.25">
      <c r="A277" t="str">
        <f t="shared" si="4"/>
        <v>Quinn Gudaitis</v>
      </c>
      <c r="B277" t="s">
        <v>992</v>
      </c>
      <c r="C277" t="s">
        <v>2004</v>
      </c>
      <c r="D277" t="s">
        <v>1003</v>
      </c>
      <c r="E277" t="s">
        <v>13</v>
      </c>
      <c r="F277" s="3" t="s">
        <v>2019</v>
      </c>
      <c r="G277" t="s">
        <v>2048</v>
      </c>
      <c r="H277" t="s">
        <v>649</v>
      </c>
      <c r="I277" t="str">
        <f>VLOOKUP(Table2[[#This Row],[COLLEGE]],Table5[#All],5,FALSE)</f>
        <v>Illinois Springfield</v>
      </c>
      <c r="J277" t="s">
        <v>55</v>
      </c>
      <c r="K277" t="str">
        <f>VLOOKUP(Table2[[#This Row],[CLASS]],Table6[#All],2,FALSE)</f>
        <v>R-Junior</v>
      </c>
      <c r="L277" t="e" vm="806">
        <v>#VALUE!</v>
      </c>
      <c r="M277" t="s">
        <v>1988</v>
      </c>
      <c r="N277">
        <v>79</v>
      </c>
      <c r="O277" t="e" cm="1" vm="93">
        <f t="array" ref="O277">_FV(Table2[[#This Row],[HOMETOWNraw]],"Admin Division 1 (State/province/other)",TRUE)</f>
        <v>#VALUE!</v>
      </c>
      <c r="P277" t="e" cm="1" vm="3">
        <f t="array" ref="P277">_FV(Table2[[#This Row],[HOMETOWNraw]],"Country/region",TRUE)</f>
        <v>#VALUE!</v>
      </c>
      <c r="Q277" t="str" cm="1">
        <f t="array" ref="Q2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Arlington Heights, IL</v>
      </c>
      <c r="R277" cm="1" vm="807">
        <f t="array" ref="R277">_FV(Table2[[#This Row],[HOMETOWNraw]],"Longitude")</f>
        <v>-87.980457700000002</v>
      </c>
      <c r="S277" cm="1" vm="808">
        <f t="array" ref="S277">_FV(Table2[[#This Row],[HOMETOWNraw]],"Latitude")</f>
        <v>42.082977499999998</v>
      </c>
    </row>
    <row r="278" spans="1:19" x14ac:dyDescent="0.25">
      <c r="A278" t="str">
        <f t="shared" si="4"/>
        <v>Michael Gurka</v>
      </c>
      <c r="B278" t="s">
        <v>1165</v>
      </c>
      <c r="C278" t="s">
        <v>2004</v>
      </c>
      <c r="D278" t="s">
        <v>1098</v>
      </c>
      <c r="E278" t="s">
        <v>13</v>
      </c>
      <c r="F278" s="3" t="s">
        <v>2012</v>
      </c>
      <c r="G278" t="s">
        <v>2018</v>
      </c>
      <c r="H278" t="s">
        <v>421</v>
      </c>
      <c r="I278" t="str">
        <f>VLOOKUP(Table2[[#This Row],[COLLEGE]],Table5[#All],5,FALSE)</f>
        <v>Minnesota</v>
      </c>
      <c r="J278" t="s">
        <v>15</v>
      </c>
      <c r="K278" t="str">
        <f>VLOOKUP(Table2[[#This Row],[CLASS]],Table6[#All],2,FALSE)</f>
        <v>R-Sophomore</v>
      </c>
      <c r="L278" t="e" vm="809">
        <v>#VALUE!</v>
      </c>
      <c r="M278" t="s">
        <v>1984</v>
      </c>
      <c r="N278">
        <v>75</v>
      </c>
      <c r="O278" t="e" cm="1" vm="93">
        <f t="array" ref="O278">_FV(Table2[[#This Row],[HOMETOWNraw]],"Admin Division 1 (State/province/other)",TRUE)</f>
        <v>#VALUE!</v>
      </c>
      <c r="P278" t="e" cm="1" vm="3">
        <f t="array" ref="P278">_FV(Table2[[#This Row],[HOMETOWNraw]],"Country/region",TRUE)</f>
        <v>#VALUE!</v>
      </c>
      <c r="Q278" t="str" cm="1">
        <f t="array" ref="Q2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Clarendon Hills, IL</v>
      </c>
      <c r="R278" cm="1" vm="810">
        <f t="array" ref="R278">_FV(Table2[[#This Row],[HOMETOWNraw]],"Longitude")</f>
        <v>-87.955832999999998</v>
      </c>
      <c r="S278" cm="1" vm="811">
        <f t="array" ref="S278">_FV(Table2[[#This Row],[HOMETOWNraw]],"Latitude")</f>
        <v>41.796111000000003</v>
      </c>
    </row>
    <row r="279" spans="1:19" x14ac:dyDescent="0.25">
      <c r="A279" t="str">
        <f t="shared" si="4"/>
        <v>Aren Gustafson</v>
      </c>
      <c r="B279" t="s">
        <v>1441</v>
      </c>
      <c r="C279" t="s">
        <v>2004</v>
      </c>
      <c r="D279" t="s">
        <v>1457</v>
      </c>
      <c r="E279" t="s">
        <v>39</v>
      </c>
      <c r="F279" s="3" t="s">
        <v>2010</v>
      </c>
      <c r="G279" t="s">
        <v>2034</v>
      </c>
      <c r="H279" t="s">
        <v>1458</v>
      </c>
      <c r="I279" t="str">
        <f>VLOOKUP(Table2[[#This Row],[COLLEGE]],Table5[#All],5,FALSE)</f>
        <v>Olivet Nazarene</v>
      </c>
      <c r="J279" t="s">
        <v>20</v>
      </c>
      <c r="K279" t="str">
        <f>VLOOKUP(Table2[[#This Row],[CLASS]],Table6[#All],2,FALSE)</f>
        <v>Senior</v>
      </c>
      <c r="L279" t="e" vm="812">
        <v>#VALUE!</v>
      </c>
      <c r="M279" t="s">
        <v>1985</v>
      </c>
      <c r="N279">
        <v>76</v>
      </c>
      <c r="O279" t="e" cm="1" vm="93">
        <f t="array" ref="O279">_FV(Table2[[#This Row],[HOMETOWNraw]],"Admin Division 1 (State/province/other)",TRUE)</f>
        <v>#VALUE!</v>
      </c>
      <c r="P279" t="e" cm="1" vm="3">
        <f t="array" ref="P279">_FV(Table2[[#This Row],[HOMETOWNraw]],"Country/region",TRUE)</f>
        <v>#VALUE!</v>
      </c>
      <c r="Q279" t="str" cm="1">
        <f t="array" ref="Q2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Rockton, IL</v>
      </c>
      <c r="R279" cm="1" vm="813">
        <f t="array" ref="R279">_FV(Table2[[#This Row],[HOMETOWNraw]],"Longitude")</f>
        <v>-89.063889000000003</v>
      </c>
      <c r="S279" cm="1" vm="814">
        <f t="array" ref="S279">_FV(Table2[[#This Row],[HOMETOWNraw]],"Latitude")</f>
        <v>42.450833000000003</v>
      </c>
    </row>
    <row r="280" spans="1:19" x14ac:dyDescent="0.25">
      <c r="A280" t="str">
        <f t="shared" si="4"/>
        <v>Trevor Gustafson</v>
      </c>
      <c r="B280" t="s">
        <v>213</v>
      </c>
      <c r="C280" t="s">
        <v>2057</v>
      </c>
      <c r="D280" t="s">
        <v>273</v>
      </c>
      <c r="E280" t="s">
        <v>13</v>
      </c>
      <c r="F280" s="3" t="s">
        <v>2005</v>
      </c>
      <c r="G280" t="s">
        <v>2027</v>
      </c>
      <c r="H280" t="s">
        <v>228</v>
      </c>
      <c r="I280" t="str">
        <f>VLOOKUP(Table2[[#This Row],[COLLEGE]],Table5[#All],5,FALSE)</f>
        <v>Minnesota Duluth</v>
      </c>
      <c r="J280" t="s">
        <v>28</v>
      </c>
      <c r="K280" t="str">
        <f>VLOOKUP(Table2[[#This Row],[CLASS]],Table6[#All],2,FALSE)</f>
        <v>Sophomore</v>
      </c>
      <c r="L280" t="e" vm="815">
        <v>#VALUE!</v>
      </c>
      <c r="M280" t="s">
        <v>1983</v>
      </c>
      <c r="N280">
        <v>74</v>
      </c>
      <c r="O280" t="e" cm="1" vm="25">
        <f t="array" ref="O280">_FV(Table2[[#This Row],[HOMETOWNraw]],"Admin Division 1 (State/province/other)",TRUE)</f>
        <v>#VALUE!</v>
      </c>
      <c r="P280" t="e" cm="1" vm="3">
        <f t="array" ref="P280">_FV(Table2[[#This Row],[HOMETOWNraw]],"Country/region",TRUE)</f>
        <v>#VALUE!</v>
      </c>
      <c r="Q280" t="str" cm="1">
        <f t="array" ref="Q2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Webster, WI</v>
      </c>
      <c r="R280" cm="1" vm="816">
        <f t="array" ref="R280">_FV(Table2[[#This Row],[HOMETOWNraw]],"Longitude")</f>
        <v>-92.3647907</v>
      </c>
      <c r="S280" cm="1" vm="817">
        <f t="array" ref="S280">_FV(Table2[[#This Row],[HOMETOWNraw]],"Latitude")</f>
        <v>45.881348199999998</v>
      </c>
    </row>
    <row r="281" spans="1:19" x14ac:dyDescent="0.25">
      <c r="A281" t="str">
        <f t="shared" si="4"/>
        <v>Harry Gustin</v>
      </c>
      <c r="B281" t="s">
        <v>1441</v>
      </c>
      <c r="C281" t="s">
        <v>2004</v>
      </c>
      <c r="D281" t="s">
        <v>1460</v>
      </c>
      <c r="E281" t="s">
        <v>584</v>
      </c>
      <c r="F281" s="3" t="s">
        <v>2016</v>
      </c>
      <c r="G281" t="s">
        <v>2029</v>
      </c>
      <c r="H281" t="s">
        <v>217</v>
      </c>
      <c r="I281" t="str">
        <f>VLOOKUP(Table2[[#This Row],[COLLEGE]],Table5[#All],5,FALSE)</f>
        <v>Hawai'i</v>
      </c>
      <c r="J281" t="s">
        <v>44</v>
      </c>
      <c r="K281" t="str">
        <f>VLOOKUP(Table2[[#This Row],[CLASS]],Table6[#All],2,FALSE)</f>
        <v>Freshman</v>
      </c>
      <c r="L281" t="e" vm="818">
        <v>#VALUE!</v>
      </c>
      <c r="M281" t="s">
        <v>1981</v>
      </c>
      <c r="N281">
        <v>73</v>
      </c>
      <c r="O281" t="e" cm="1" vm="93">
        <f t="array" ref="O281">_FV(Table2[[#This Row],[HOMETOWNraw]],"Admin Division 1 (State/province/other)",TRUE)</f>
        <v>#VALUE!</v>
      </c>
      <c r="P281" t="e" cm="1" vm="3">
        <f t="array" ref="P281">_FV(Table2[[#This Row],[HOMETOWNraw]],"Country/region",TRUE)</f>
        <v>#VALUE!</v>
      </c>
      <c r="Q281" t="str" cm="1">
        <f t="array" ref="Q2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Aurora, IL</v>
      </c>
      <c r="R281" cm="1" vm="819">
        <f t="array" ref="R281">_FV(Table2[[#This Row],[HOMETOWNraw]],"Longitude")</f>
        <v>-88.29</v>
      </c>
      <c r="S281" cm="1" vm="820">
        <f t="array" ref="S281">_FV(Table2[[#This Row],[HOMETOWNraw]],"Latitude")</f>
        <v>41.763888999999999</v>
      </c>
    </row>
    <row r="282" spans="1:19" x14ac:dyDescent="0.25">
      <c r="A282" t="str">
        <f t="shared" si="4"/>
        <v>Gabriel Gutierrez</v>
      </c>
      <c r="B282" t="s">
        <v>468</v>
      </c>
      <c r="C282" t="s">
        <v>2004</v>
      </c>
      <c r="D282" t="s">
        <v>562</v>
      </c>
      <c r="E282" t="s">
        <v>13</v>
      </c>
      <c r="F282" s="3" t="s">
        <v>2028</v>
      </c>
      <c r="G282" t="s">
        <v>2011</v>
      </c>
      <c r="H282" t="s">
        <v>563</v>
      </c>
      <c r="I282" t="str">
        <f>VLOOKUP(Table2[[#This Row],[COLLEGE]],Table5[#All],5,FALSE)</f>
        <v>Miami</v>
      </c>
      <c r="J282" t="s">
        <v>44</v>
      </c>
      <c r="K282" t="str">
        <f>VLOOKUP(Table2[[#This Row],[CLASS]],Table6[#All],2,FALSE)</f>
        <v>Freshman</v>
      </c>
      <c r="L282" t="e" vm="768">
        <v>#VALUE!</v>
      </c>
      <c r="M282" t="s">
        <v>1999</v>
      </c>
      <c r="N282">
        <v>70</v>
      </c>
      <c r="O282" t="e" cm="1" vm="121">
        <f t="array" ref="O282">_FV(Table2[[#This Row],[HOMETOWNraw]],"Admin Division 1 (State/province/other)",TRUE)</f>
        <v>#VALUE!</v>
      </c>
      <c r="P282" t="e" cm="1" vm="3">
        <f t="array" ref="P282">_FV(Table2[[#This Row],[HOMETOWNraw]],"Country/region",TRUE)</f>
        <v>#VALUE!</v>
      </c>
      <c r="Q282" t="str" cm="1">
        <f t="array" ref="Q2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Miami, FL</v>
      </c>
      <c r="R282" cm="1" vm="769">
        <f t="array" ref="R282">_FV(Table2[[#This Row],[HOMETOWNraw]],"Longitude")</f>
        <v>-80.194702000000007</v>
      </c>
      <c r="S282" cm="1" vm="770">
        <f t="array" ref="S282">_FV(Table2[[#This Row],[HOMETOWNraw]],"Latitude")</f>
        <v>25.775084</v>
      </c>
    </row>
    <row r="283" spans="1:19" x14ac:dyDescent="0.25">
      <c r="A283" t="str">
        <f t="shared" si="4"/>
        <v>Matthias Haas</v>
      </c>
      <c r="B283" t="s">
        <v>897</v>
      </c>
      <c r="C283" t="s">
        <v>2004</v>
      </c>
      <c r="D283" t="s">
        <v>960</v>
      </c>
      <c r="E283" t="s">
        <v>13</v>
      </c>
      <c r="F283" s="3" t="s">
        <v>2022</v>
      </c>
      <c r="G283" t="s">
        <v>2023</v>
      </c>
      <c r="H283" t="s">
        <v>961</v>
      </c>
      <c r="I283" t="str">
        <f>VLOOKUP(Table2[[#This Row],[COLLEGE]],Table5[#All],5,FALSE)</f>
        <v>Cal Poly</v>
      </c>
      <c r="J283" t="s">
        <v>44</v>
      </c>
      <c r="K283" t="str">
        <f>VLOOKUP(Table2[[#This Row],[CLASS]],Table6[#All],2,FALSE)</f>
        <v>Freshman</v>
      </c>
      <c r="L283" t="e" vm="821">
        <v>#VALUE!</v>
      </c>
      <c r="M283" t="s">
        <v>2001</v>
      </c>
      <c r="N283">
        <v>72</v>
      </c>
      <c r="O283" t="e" cm="1" vm="36">
        <f t="array" ref="O283">_FV(Table2[[#This Row],[HOMETOWNraw]],"Admin Division 1 (State/province/other)",TRUE)</f>
        <v>#VALUE!</v>
      </c>
      <c r="P283" t="e" cm="1" vm="3">
        <f t="array" ref="P283">_FV(Table2[[#This Row],[HOMETOWNraw]],"Country/region",TRUE)</f>
        <v>#VALUE!</v>
      </c>
      <c r="Q283" t="str" cm="1">
        <f t="array" ref="Q2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Oakland, CA</v>
      </c>
      <c r="R283" cm="1" vm="822">
        <f t="array" ref="R283">_FV(Table2[[#This Row],[HOMETOWNraw]],"Longitude")</f>
        <v>-122.27248</v>
      </c>
      <c r="S283" cm="1" vm="823">
        <f t="array" ref="S283">_FV(Table2[[#This Row],[HOMETOWNraw]],"Latitude")</f>
        <v>37.804828000000001</v>
      </c>
    </row>
    <row r="284" spans="1:19" x14ac:dyDescent="0.25">
      <c r="A284" t="str">
        <f t="shared" si="4"/>
        <v>Jack Habeck</v>
      </c>
      <c r="B284" t="s">
        <v>1777</v>
      </c>
      <c r="C284" t="s">
        <v>2004</v>
      </c>
      <c r="D284" t="s">
        <v>1703</v>
      </c>
      <c r="E284" t="s">
        <v>39</v>
      </c>
      <c r="F284" s="3" t="s">
        <v>2016</v>
      </c>
      <c r="G284" t="s">
        <v>2013</v>
      </c>
      <c r="H284" t="s">
        <v>769</v>
      </c>
      <c r="I284" t="str">
        <f>VLOOKUP(Table2[[#This Row],[COLLEGE]],Table5[#All],5,FALSE)</f>
        <v>St. Cloud State</v>
      </c>
      <c r="J284" t="s">
        <v>15</v>
      </c>
      <c r="K284" t="str">
        <f>VLOOKUP(Table2[[#This Row],[CLASS]],Table6[#All],2,FALSE)</f>
        <v>R-Sophomore</v>
      </c>
      <c r="L284" t="e" vm="824">
        <v>#VALUE!</v>
      </c>
      <c r="M284" t="s">
        <v>1981</v>
      </c>
      <c r="N284">
        <v>73</v>
      </c>
      <c r="O284" t="e" cm="1" vm="25">
        <f t="array" ref="O284">_FV(Table2[[#This Row],[HOMETOWNraw]],"Admin Division 1 (State/province/other)",TRUE)</f>
        <v>#VALUE!</v>
      </c>
      <c r="P284" t="e" cm="1" vm="3">
        <f t="array" ref="P284">_FV(Table2[[#This Row],[HOMETOWNraw]],"Country/region",TRUE)</f>
        <v>#VALUE!</v>
      </c>
      <c r="Q284" t="str" cm="1">
        <f t="array" ref="Q2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Appleton, WI</v>
      </c>
      <c r="R284" cm="1" vm="825">
        <f t="array" ref="R284">_FV(Table2[[#This Row],[HOMETOWNraw]],"Longitude")</f>
        <v>-88.4</v>
      </c>
      <c r="S284" cm="1" vm="826">
        <f t="array" ref="S284">_FV(Table2[[#This Row],[HOMETOWNraw]],"Latitude")</f>
        <v>44.266666999999998</v>
      </c>
    </row>
    <row r="285" spans="1:19" x14ac:dyDescent="0.25">
      <c r="A285" t="str">
        <f t="shared" si="4"/>
        <v>Jake Habelitz</v>
      </c>
      <c r="B285" t="s">
        <v>1</v>
      </c>
      <c r="C285" t="s">
        <v>2004</v>
      </c>
      <c r="D285" t="s">
        <v>1900</v>
      </c>
      <c r="E285" t="s">
        <v>39</v>
      </c>
      <c r="F285" s="3" t="s">
        <v>2010</v>
      </c>
      <c r="G285" t="s">
        <v>2018</v>
      </c>
      <c r="H285" t="s">
        <v>1901</v>
      </c>
      <c r="I285" t="str">
        <f>VLOOKUP(Table2[[#This Row],[COLLEGE]],Table5[#All],5,FALSE)</f>
        <v>Middle Georgia State</v>
      </c>
      <c r="J285" t="s">
        <v>51</v>
      </c>
      <c r="K285" t="str">
        <f>VLOOKUP(Table2[[#This Row],[CLASS]],Table6[#All],2,FALSE)</f>
        <v>R-Freshman</v>
      </c>
      <c r="L285" t="e" vm="827">
        <v>#VALUE!</v>
      </c>
      <c r="M285" t="s">
        <v>1985</v>
      </c>
      <c r="N285">
        <v>76</v>
      </c>
      <c r="O285" t="e" cm="1" vm="36">
        <f t="array" ref="O285">_FV(Table2[[#This Row],[HOMETOWNraw]],"Admin Division 1 (State/province/other)",TRUE)</f>
        <v>#VALUE!</v>
      </c>
      <c r="P285" t="e" cm="1" vm="3">
        <f t="array" ref="P285">_FV(Table2[[#This Row],[HOMETOWNraw]],"Country/region",TRUE)</f>
        <v>#VALUE!</v>
      </c>
      <c r="Q285" t="str" cm="1">
        <f t="array" ref="Q2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Long Beach, CA</v>
      </c>
      <c r="R285" cm="1" vm="828">
        <f t="array" ref="R285">_FV(Table2[[#This Row],[HOMETOWNraw]],"Longitude")</f>
        <v>-118.195556</v>
      </c>
      <c r="S285" cm="1" vm="829">
        <f t="array" ref="S285">_FV(Table2[[#This Row],[HOMETOWNraw]],"Latitude")</f>
        <v>33.768332999999998</v>
      </c>
    </row>
    <row r="286" spans="1:19" x14ac:dyDescent="0.25">
      <c r="A286" t="str">
        <f t="shared" si="4"/>
        <v>David Hagaman</v>
      </c>
      <c r="B286" t="s">
        <v>313</v>
      </c>
      <c r="C286" t="s">
        <v>2004</v>
      </c>
      <c r="D286" t="s">
        <v>331</v>
      </c>
      <c r="E286" t="s">
        <v>13</v>
      </c>
      <c r="F286" s="3" t="s">
        <v>2012</v>
      </c>
      <c r="G286" t="s">
        <v>2017</v>
      </c>
      <c r="H286" t="s">
        <v>332</v>
      </c>
      <c r="I286" t="str">
        <f>VLOOKUP(Table2[[#This Row],[COLLEGE]],Table5[#All],5,FALSE)</f>
        <v>West Virginia</v>
      </c>
      <c r="J286" t="s">
        <v>44</v>
      </c>
      <c r="K286" t="str">
        <f>VLOOKUP(Table2[[#This Row],[CLASS]],Table6[#All],2,FALSE)</f>
        <v>Freshman</v>
      </c>
      <c r="L286" t="e" vm="830">
        <v>#VALUE!</v>
      </c>
      <c r="M286" t="s">
        <v>1984</v>
      </c>
      <c r="N286">
        <v>75</v>
      </c>
      <c r="O286" t="e" cm="1" vm="321">
        <f t="array" ref="O286">_FV(Table2[[#This Row],[HOMETOWNraw]],"Admin Division 1 (State/province/other)",TRUE)</f>
        <v>#VALUE!</v>
      </c>
      <c r="P286" t="e" cm="1" vm="3">
        <f t="array" ref="P286">_FV(Table2[[#This Row],[HOMETOWNraw]],"Country/region",TRUE)</f>
        <v>#VALUE!</v>
      </c>
      <c r="Q286" t="str" cm="1">
        <f t="array" ref="Q2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Egg Harbor City, NJ</v>
      </c>
      <c r="R286" cm="1" vm="831">
        <f t="array" ref="R286">_FV(Table2[[#This Row],[HOMETOWNraw]],"Longitude")</f>
        <v>-74.644499999999994</v>
      </c>
      <c r="S286" cm="1" vm="832">
        <f t="array" ref="S286">_FV(Table2[[#This Row],[HOMETOWNraw]],"Latitude")</f>
        <v>39.531443000000003</v>
      </c>
    </row>
    <row r="287" spans="1:19" x14ac:dyDescent="0.25">
      <c r="A287" t="str">
        <f t="shared" si="4"/>
        <v>Cameron Hagan</v>
      </c>
      <c r="B287" t="s">
        <v>1530</v>
      </c>
      <c r="C287" t="s">
        <v>2004</v>
      </c>
      <c r="D287" t="s">
        <v>1541</v>
      </c>
      <c r="E287" t="s">
        <v>13</v>
      </c>
      <c r="F287" s="3" t="s">
        <v>2014</v>
      </c>
      <c r="G287" t="s">
        <v>2018</v>
      </c>
      <c r="H287" t="s">
        <v>217</v>
      </c>
      <c r="I287" t="str">
        <f>VLOOKUP(Table2[[#This Row],[COLLEGE]],Table5[#All],5,FALSE)</f>
        <v>Hawai'i</v>
      </c>
      <c r="J287" t="s">
        <v>32</v>
      </c>
      <c r="K287" t="str">
        <f>VLOOKUP(Table2[[#This Row],[CLASS]],Table6[#All],2,FALSE)</f>
        <v>Junior</v>
      </c>
      <c r="L287" t="e" vm="833">
        <v>#VALUE!</v>
      </c>
      <c r="M287" t="s">
        <v>1986</v>
      </c>
      <c r="N287">
        <v>77</v>
      </c>
      <c r="O287" t="e" cm="1" vm="834">
        <f t="array" ref="O287">_FV(Table2[[#This Row],[HOMETOWNraw]],"Admin Division 1 (State/province/other)",TRUE)</f>
        <v>#VALUE!</v>
      </c>
      <c r="P287" t="e" cm="1" vm="3">
        <f t="array" ref="P287">_FV(Table2[[#This Row],[HOMETOWNraw]],"Country/region",TRUE)</f>
        <v>#VALUE!</v>
      </c>
      <c r="Q287" t="str" cm="1">
        <f t="array" ref="Q2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Salem, OR</v>
      </c>
      <c r="R287" cm="1" vm="835">
        <f t="array" ref="R287">_FV(Table2[[#This Row],[HOMETOWNraw]],"Longitude")</f>
        <v>-123.03930699999999</v>
      </c>
      <c r="S287" cm="1" vm="836">
        <f t="array" ref="S287">_FV(Table2[[#This Row],[HOMETOWNraw]],"Latitude")</f>
        <v>44.939016000000002</v>
      </c>
    </row>
    <row r="288" spans="1:19" x14ac:dyDescent="0.25">
      <c r="A288" t="str">
        <f t="shared" si="4"/>
        <v>Ethan Hagen</v>
      </c>
      <c r="B288" t="s">
        <v>679</v>
      </c>
      <c r="C288" t="s">
        <v>2004</v>
      </c>
      <c r="D288" t="s">
        <v>777</v>
      </c>
      <c r="E288" t="s">
        <v>13</v>
      </c>
      <c r="F288" s="3" t="s">
        <v>2010</v>
      </c>
      <c r="G288" t="s">
        <v>2021</v>
      </c>
      <c r="H288" t="s">
        <v>706</v>
      </c>
      <c r="I288" t="str">
        <f>VLOOKUP(Table2[[#This Row],[COLLEGE]],Table5[#All],5,FALSE)</f>
        <v>Hope International</v>
      </c>
      <c r="J288" t="s">
        <v>44</v>
      </c>
      <c r="K288" t="str">
        <f>VLOOKUP(Table2[[#This Row],[CLASS]],Table6[#All],2,FALSE)</f>
        <v>Freshman</v>
      </c>
      <c r="L288" t="e" vm="837">
        <v>#VALUE!</v>
      </c>
      <c r="M288" t="s">
        <v>1985</v>
      </c>
      <c r="N288">
        <v>76</v>
      </c>
      <c r="O288" t="e" cm="1" vm="36">
        <f t="array" ref="O288">_FV(Table2[[#This Row],[HOMETOWNraw]],"Admin Division 1 (State/province/other)",TRUE)</f>
        <v>#VALUE!</v>
      </c>
      <c r="P288" t="e" cm="1" vm="3">
        <f t="array" ref="P288">_FV(Table2[[#This Row],[HOMETOWNraw]],"Country/region",TRUE)</f>
        <v>#VALUE!</v>
      </c>
      <c r="Q288" t="str" cm="1">
        <f t="array" ref="Q2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Clarita, CA</v>
      </c>
      <c r="R288" cm="1" vm="838">
        <f t="array" ref="R288">_FV(Table2[[#This Row],[HOMETOWNraw]],"Longitude")</f>
        <v>-118.506389</v>
      </c>
      <c r="S288" cm="1" vm="839">
        <f t="array" ref="S288">_FV(Table2[[#This Row],[HOMETOWNraw]],"Latitude")</f>
        <v>34.416666999999997</v>
      </c>
    </row>
    <row r="289" spans="1:19" x14ac:dyDescent="0.25">
      <c r="A289" t="str">
        <f t="shared" si="4"/>
        <v>Jack Haley</v>
      </c>
      <c r="B289" t="s">
        <v>2082</v>
      </c>
      <c r="C289" t="s">
        <v>2004</v>
      </c>
      <c r="D289" t="s">
        <v>867</v>
      </c>
      <c r="E289" t="s">
        <v>13</v>
      </c>
      <c r="F289" s="3" t="s">
        <v>2016</v>
      </c>
      <c r="G289" t="s">
        <v>2017</v>
      </c>
      <c r="H289" t="s">
        <v>868</v>
      </c>
      <c r="I289" t="str">
        <f>VLOOKUP(Table2[[#This Row],[COLLEGE]],Table5[#All],5,FALSE)</f>
        <v>Cal State Fullerton</v>
      </c>
      <c r="J289" t="s">
        <v>28</v>
      </c>
      <c r="K289" t="str">
        <f>VLOOKUP(Table2[[#This Row],[CLASS]],Table6[#All],2,FALSE)</f>
        <v>Sophomore</v>
      </c>
      <c r="L289" t="e" vm="840">
        <v>#VALUE!</v>
      </c>
      <c r="M289" t="s">
        <v>1981</v>
      </c>
      <c r="N289">
        <v>73</v>
      </c>
      <c r="O289" t="e" cm="1" vm="36">
        <f t="array" ref="O289">_FV(Table2[[#This Row],[HOMETOWNraw]],"Admin Division 1 (State/province/other)",TRUE)</f>
        <v>#VALUE!</v>
      </c>
      <c r="P289" t="e" cm="1" vm="3">
        <f t="array" ref="P289">_FV(Table2[[#This Row],[HOMETOWNraw]],"Country/region",TRUE)</f>
        <v>#VALUE!</v>
      </c>
      <c r="Q289" t="str" cm="1">
        <f t="array" ref="Q2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Mission Viejo, CA</v>
      </c>
      <c r="R289" cm="1" vm="841">
        <f t="array" ref="R289">_FV(Table2[[#This Row],[HOMETOWNraw]],"Longitude")</f>
        <v>-117.656111</v>
      </c>
      <c r="S289" cm="1" vm="842">
        <f t="array" ref="S289">_FV(Table2[[#This Row],[HOMETOWNraw]],"Latitude")</f>
        <v>33.612777999999999</v>
      </c>
    </row>
    <row r="290" spans="1:19" x14ac:dyDescent="0.25">
      <c r="A290" t="str">
        <f t="shared" si="4"/>
        <v>Michael Hallquist</v>
      </c>
      <c r="B290" t="s">
        <v>122</v>
      </c>
      <c r="C290" t="s">
        <v>2004</v>
      </c>
      <c r="D290" t="s">
        <v>192</v>
      </c>
      <c r="E290" t="s">
        <v>13</v>
      </c>
      <c r="F290" s="3" t="s">
        <v>2028</v>
      </c>
      <c r="G290" t="s">
        <v>2013</v>
      </c>
      <c r="H290" t="s">
        <v>193</v>
      </c>
      <c r="I290" t="str">
        <f>VLOOKUP(Table2[[#This Row],[COLLEGE]],Table5[#All],5,FALSE)</f>
        <v>Bismarck State</v>
      </c>
      <c r="J290" t="s">
        <v>44</v>
      </c>
      <c r="K290" t="str">
        <f>VLOOKUP(Table2[[#This Row],[CLASS]],Table6[#All],2,FALSE)</f>
        <v>Freshman</v>
      </c>
      <c r="L290" t="e" vm="843">
        <v>#VALUE!</v>
      </c>
      <c r="M290" t="s">
        <v>1999</v>
      </c>
      <c r="N290">
        <v>70</v>
      </c>
      <c r="O290" t="e" cm="1" vm="778">
        <f t="array" ref="O290">_FV(Table2[[#This Row],[HOMETOWNraw]],"Admin Division 1 (State/province/other)",TRUE)</f>
        <v>#VALUE!</v>
      </c>
      <c r="P290" t="e" cm="1" vm="3">
        <f t="array" ref="P290">_FV(Table2[[#This Row],[HOMETOWNraw]],"Country/region",TRUE)</f>
        <v>#VALUE!</v>
      </c>
      <c r="Q290" t="str" cm="1">
        <f t="array" ref="Q2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Fargo, ND</v>
      </c>
      <c r="R290" cm="1" vm="844">
        <f t="array" ref="R290">_FV(Table2[[#This Row],[HOMETOWNraw]],"Longitude")</f>
        <v>-96.784636199999994</v>
      </c>
      <c r="S290" cm="1" vm="845">
        <f t="array" ref="S290">_FV(Table2[[#This Row],[HOMETOWNraw]],"Latitude")</f>
        <v>46.876959499999998</v>
      </c>
    </row>
    <row r="291" spans="1:19" x14ac:dyDescent="0.25">
      <c r="A291" t="str">
        <f t="shared" si="4"/>
        <v>Jake Hamilton</v>
      </c>
      <c r="B291" t="s">
        <v>122</v>
      </c>
      <c r="C291" t="s">
        <v>2004</v>
      </c>
      <c r="D291" t="s">
        <v>145</v>
      </c>
      <c r="E291" t="s">
        <v>13</v>
      </c>
      <c r="F291" s="3" t="s">
        <v>2010</v>
      </c>
      <c r="G291" t="s">
        <v>2018</v>
      </c>
      <c r="H291" t="s">
        <v>146</v>
      </c>
      <c r="I291" t="str">
        <f>VLOOKUP(Table2[[#This Row],[COLLEGE]],Table5[#All],5,FALSE)</f>
        <v>Oklahoma Baptist</v>
      </c>
      <c r="J291" t="s">
        <v>55</v>
      </c>
      <c r="K291" t="str">
        <f>VLOOKUP(Table2[[#This Row],[CLASS]],Table6[#All],2,FALSE)</f>
        <v>R-Junior</v>
      </c>
      <c r="L291" t="e" vm="846">
        <v>#VALUE!</v>
      </c>
      <c r="M291" t="s">
        <v>1985</v>
      </c>
      <c r="N291">
        <v>76</v>
      </c>
      <c r="O291" t="e" cm="1" vm="549">
        <f t="array" ref="O291">_FV(Table2[[#This Row],[HOMETOWNraw]],"Admin Division 1 (State/province/other)",TRUE)</f>
        <v>#VALUE!</v>
      </c>
      <c r="P291" t="e" cm="1" vm="3">
        <f t="array" ref="P291">_FV(Table2[[#This Row],[HOMETOWNraw]],"Country/region",TRUE)</f>
        <v>#VALUE!</v>
      </c>
      <c r="Q291" t="str" cm="1">
        <f t="array" ref="Q2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Asher, OK</v>
      </c>
      <c r="R291" cm="1" vm="847">
        <f t="array" ref="R291">_FV(Table2[[#This Row],[HOMETOWNraw]],"Longitude")</f>
        <v>-96.926670000000001</v>
      </c>
      <c r="S291" cm="1" vm="848">
        <f t="array" ref="S291">_FV(Table2[[#This Row],[HOMETOWNraw]],"Latitude")</f>
        <v>34.988610000000001</v>
      </c>
    </row>
    <row r="292" spans="1:19" x14ac:dyDescent="0.25">
      <c r="A292" t="str">
        <f t="shared" si="4"/>
        <v>Ryan Hampe</v>
      </c>
      <c r="B292" t="s">
        <v>2090</v>
      </c>
      <c r="C292" t="s">
        <v>2004</v>
      </c>
      <c r="D292" t="s">
        <v>1336</v>
      </c>
      <c r="E292" t="s">
        <v>13</v>
      </c>
      <c r="F292" s="3" t="s">
        <v>2022</v>
      </c>
      <c r="G292" t="s">
        <v>2023</v>
      </c>
      <c r="H292" t="s">
        <v>341</v>
      </c>
      <c r="I292" t="str">
        <f>VLOOKUP(Table2[[#This Row],[COLLEGE]],Table5[#All],5,FALSE)</f>
        <v>Illinois</v>
      </c>
      <c r="J292" t="s">
        <v>55</v>
      </c>
      <c r="K292" t="str">
        <f>VLOOKUP(Table2[[#This Row],[CLASS]],Table6[#All],2,FALSE)</f>
        <v>R-Junior</v>
      </c>
      <c r="L292" t="e" vm="849">
        <v>#VALUE!</v>
      </c>
      <c r="M292" t="s">
        <v>2001</v>
      </c>
      <c r="N292">
        <v>72</v>
      </c>
      <c r="O292" t="e" cm="1" vm="269">
        <f t="array" ref="O292">_FV(Table2[[#This Row],[HOMETOWNraw]],"Admin Division 1 (State/province/other)",TRUE)</f>
        <v>#VALUE!</v>
      </c>
      <c r="P292" t="e" cm="1" vm="3">
        <f t="array" ref="P292">_FV(Table2[[#This Row],[HOMETOWNraw]],"Country/region",TRUE)</f>
        <v>#VALUE!</v>
      </c>
      <c r="Q292" t="str" cm="1">
        <f t="array" ref="Q2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Crown Point, IN</v>
      </c>
      <c r="R292" cm="1" vm="850">
        <f t="array" ref="R292">_FV(Table2[[#This Row],[HOMETOWNraw]],"Longitude")</f>
        <v>-87.356110999999999</v>
      </c>
      <c r="S292" cm="1" vm="851">
        <f t="array" ref="S292">_FV(Table2[[#This Row],[HOMETOWNraw]],"Latitude")</f>
        <v>41.421666999999999</v>
      </c>
    </row>
    <row r="293" spans="1:19" x14ac:dyDescent="0.25">
      <c r="A293" t="str">
        <f t="shared" si="4"/>
        <v>Billy Hancock</v>
      </c>
      <c r="B293" t="s">
        <v>1</v>
      </c>
      <c r="C293" t="s">
        <v>2004</v>
      </c>
      <c r="D293" t="s">
        <v>1941</v>
      </c>
      <c r="E293" t="s">
        <v>13</v>
      </c>
      <c r="F293" s="3" t="s">
        <v>2016</v>
      </c>
      <c r="G293" t="s">
        <v>2009</v>
      </c>
      <c r="H293" t="s">
        <v>1942</v>
      </c>
      <c r="I293" t="str">
        <f>VLOOKUP(Table2[[#This Row],[COLLEGE]],Table5[#All],5,FALSE)</f>
        <v>Mount Marty College</v>
      </c>
      <c r="J293" t="s">
        <v>32</v>
      </c>
      <c r="K293" t="str">
        <f>VLOOKUP(Table2[[#This Row],[CLASS]],Table6[#All],2,FALSE)</f>
        <v>Junior</v>
      </c>
      <c r="L293" t="e" vm="852">
        <v>#VALUE!</v>
      </c>
      <c r="M293" t="s">
        <v>1981</v>
      </c>
      <c r="N293">
        <v>73</v>
      </c>
      <c r="O293" t="e" cm="1" vm="671">
        <f t="array" ref="O293">_FV(Table2[[#This Row],[HOMETOWNraw]],"Admin Division 1 (State/province/other)",TRUE)</f>
        <v>#VALUE!</v>
      </c>
      <c r="P293" t="e" cm="1" vm="3">
        <f t="array" ref="P293">_FV(Table2[[#This Row],[HOMETOWNraw]],"Country/region",TRUE)</f>
        <v>#VALUE!</v>
      </c>
      <c r="Q293" t="str" cm="1">
        <f t="array" ref="Q2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Wahoo, NE</v>
      </c>
      <c r="R293" cm="1" vm="853">
        <f t="array" ref="R293">_FV(Table2[[#This Row],[HOMETOWNraw]],"Longitude")</f>
        <v>-96.616667000000007</v>
      </c>
      <c r="S293" cm="1" vm="854">
        <f t="array" ref="S293">_FV(Table2[[#This Row],[HOMETOWNraw]],"Latitude")</f>
        <v>41.216667000000001</v>
      </c>
    </row>
    <row r="294" spans="1:19" x14ac:dyDescent="0.25">
      <c r="A294" t="str">
        <f t="shared" si="4"/>
        <v>Jonathon Hanscom</v>
      </c>
      <c r="B294" t="s">
        <v>2090</v>
      </c>
      <c r="C294" t="s">
        <v>2004</v>
      </c>
      <c r="D294" t="s">
        <v>1299</v>
      </c>
      <c r="E294" t="s">
        <v>13</v>
      </c>
      <c r="F294" s="3" t="s">
        <v>2028</v>
      </c>
      <c r="G294" t="s">
        <v>2035</v>
      </c>
      <c r="H294" t="s">
        <v>236</v>
      </c>
      <c r="I294" t="str">
        <f>VLOOKUP(Table2[[#This Row],[COLLEGE]],Table5[#All],5,FALSE)</f>
        <v>Lewis</v>
      </c>
      <c r="J294" t="s">
        <v>28</v>
      </c>
      <c r="K294" t="str">
        <f>VLOOKUP(Table2[[#This Row],[CLASS]],Table6[#All],2,FALSE)</f>
        <v>Sophomore</v>
      </c>
      <c r="L294" t="e" vm="855">
        <v>#VALUE!</v>
      </c>
      <c r="M294" t="s">
        <v>1999</v>
      </c>
      <c r="N294">
        <v>70</v>
      </c>
      <c r="O294" t="e" cm="1" vm="93">
        <f t="array" ref="O294">_FV(Table2[[#This Row],[HOMETOWNraw]],"Admin Division 1 (State/province/other)",TRUE)</f>
        <v>#VALUE!</v>
      </c>
      <c r="P294" t="e" cm="1" vm="3">
        <f t="array" ref="P294">_FV(Table2[[#This Row],[HOMETOWNraw]],"Country/region",TRUE)</f>
        <v>#VALUE!</v>
      </c>
      <c r="Q294" t="str" cm="1">
        <f t="array" ref="Q2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Mundelein, IL</v>
      </c>
      <c r="R294" cm="1" vm="856">
        <f t="array" ref="R294">_FV(Table2[[#This Row],[HOMETOWNraw]],"Longitude")</f>
        <v>-88.005508000000006</v>
      </c>
      <c r="S294" cm="1" vm="857">
        <f t="array" ref="S294">_FV(Table2[[#This Row],[HOMETOWNraw]],"Latitude")</f>
        <v>42.269604999999999</v>
      </c>
    </row>
    <row r="295" spans="1:19" x14ac:dyDescent="0.25">
      <c r="A295" t="str">
        <f t="shared" si="4"/>
        <v>Creighton Hansen</v>
      </c>
      <c r="B295" t="s">
        <v>2099</v>
      </c>
      <c r="C295" t="s">
        <v>2004</v>
      </c>
      <c r="D295" t="s">
        <v>1793</v>
      </c>
      <c r="E295" t="s">
        <v>13</v>
      </c>
      <c r="F295" s="3" t="s">
        <v>2012</v>
      </c>
      <c r="G295" t="s">
        <v>2031</v>
      </c>
      <c r="H295" t="s">
        <v>809</v>
      </c>
      <c r="I295" t="str">
        <f>VLOOKUP(Table2[[#This Row],[COLLEGE]],Table5[#All],5,FALSE)</f>
        <v>Wichita State</v>
      </c>
      <c r="J295" t="s">
        <v>28</v>
      </c>
      <c r="K295" t="str">
        <f>VLOOKUP(Table2[[#This Row],[CLASS]],Table6[#All],2,FALSE)</f>
        <v>Sophomore</v>
      </c>
      <c r="L295" t="e" vm="858">
        <v>#VALUE!</v>
      </c>
      <c r="M295" t="s">
        <v>1984</v>
      </c>
      <c r="N295">
        <v>75</v>
      </c>
      <c r="O295" t="e" cm="1" vm="93">
        <f t="array" ref="O295">_FV(Table2[[#This Row],[HOMETOWNraw]],"Admin Division 1 (State/province/other)",TRUE)</f>
        <v>#VALUE!</v>
      </c>
      <c r="P295" t="e" cm="1" vm="3">
        <f t="array" ref="P295">_FV(Table2[[#This Row],[HOMETOWNraw]],"Country/region",TRUE)</f>
        <v>#VALUE!</v>
      </c>
      <c r="Q295" t="str" cm="1">
        <f t="array" ref="Q2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Irving, IL</v>
      </c>
      <c r="R295" cm="1" vm="859">
        <f t="array" ref="R295">_FV(Table2[[#This Row],[HOMETOWNraw]],"Longitude")</f>
        <v>-89.405361999999997</v>
      </c>
      <c r="S295" cm="1" vm="860">
        <f t="array" ref="S295">_FV(Table2[[#This Row],[HOMETOWNraw]],"Latitude")</f>
        <v>39.205221000000002</v>
      </c>
    </row>
    <row r="296" spans="1:19" x14ac:dyDescent="0.25">
      <c r="A296" t="str">
        <f t="shared" si="4"/>
        <v>Luke Hanson</v>
      </c>
      <c r="B296" t="s">
        <v>679</v>
      </c>
      <c r="C296" t="s">
        <v>2004</v>
      </c>
      <c r="D296" t="s">
        <v>750</v>
      </c>
      <c r="E296" t="s">
        <v>13</v>
      </c>
      <c r="F296" s="3" t="s">
        <v>2032</v>
      </c>
      <c r="G296" t="s">
        <v>2025</v>
      </c>
      <c r="H296" t="s">
        <v>715</v>
      </c>
      <c r="I296" t="str">
        <f>VLOOKUP(Table2[[#This Row],[COLLEGE]],Table5[#All],5,FALSE)</f>
        <v>Indiana Kokomo</v>
      </c>
      <c r="J296" t="s">
        <v>44</v>
      </c>
      <c r="K296" t="str">
        <f>VLOOKUP(Table2[[#This Row],[CLASS]],Table6[#All],2,FALSE)</f>
        <v>Freshman</v>
      </c>
      <c r="L296" t="e" vm="861">
        <v>#VALUE!</v>
      </c>
      <c r="M296" t="s">
        <v>1995</v>
      </c>
      <c r="N296">
        <v>66</v>
      </c>
      <c r="O296" t="e" cm="1" vm="93">
        <f t="array" ref="O296">_FV(Table2[[#This Row],[HOMETOWNraw]],"Admin Division 1 (State/province/other)",TRUE)</f>
        <v>#VALUE!</v>
      </c>
      <c r="P296" t="e" cm="1" vm="3">
        <f t="array" ref="P296">_FV(Table2[[#This Row],[HOMETOWNraw]],"Country/region",TRUE)</f>
        <v>#VALUE!</v>
      </c>
      <c r="Q296" t="str" cm="1">
        <f t="array" ref="Q2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Yorkville, IL</v>
      </c>
      <c r="R296" cm="1" vm="862">
        <f t="array" ref="R296">_FV(Table2[[#This Row],[HOMETOWNraw]],"Longitude")</f>
        <v>-88.446922000000001</v>
      </c>
      <c r="S296" cm="1" vm="863">
        <f t="array" ref="S296">_FV(Table2[[#This Row],[HOMETOWNraw]],"Latitude")</f>
        <v>41.641356999999999</v>
      </c>
    </row>
    <row r="297" spans="1:19" x14ac:dyDescent="0.25">
      <c r="A297" t="str">
        <f t="shared" si="4"/>
        <v>Sam Hanson</v>
      </c>
      <c r="B297" t="s">
        <v>1217</v>
      </c>
      <c r="C297" t="s">
        <v>2004</v>
      </c>
      <c r="D297" t="s">
        <v>1233</v>
      </c>
      <c r="E297" t="s">
        <v>39</v>
      </c>
      <c r="F297" s="3" t="s">
        <v>2010</v>
      </c>
      <c r="G297" t="s">
        <v>2006</v>
      </c>
      <c r="H297" t="s">
        <v>1234</v>
      </c>
      <c r="I297" t="str">
        <f>VLOOKUP(Table2[[#This Row],[COLLEGE]],Table5[#All],5,FALSE)</f>
        <v>Saint John's</v>
      </c>
      <c r="J297" t="s">
        <v>15</v>
      </c>
      <c r="K297" t="str">
        <f>VLOOKUP(Table2[[#This Row],[CLASS]],Table6[#All],2,FALSE)</f>
        <v>R-Sophomore</v>
      </c>
      <c r="L297" t="e" vm="864">
        <v>#VALUE!</v>
      </c>
      <c r="M297" t="s">
        <v>1985</v>
      </c>
      <c r="N297">
        <v>76</v>
      </c>
      <c r="O297" t="e" cm="1" vm="57">
        <f t="array" ref="O297">_FV(Table2[[#This Row],[HOMETOWNraw]],"Admin Division 1 (State/province/other)",TRUE)</f>
        <v>#VALUE!</v>
      </c>
      <c r="P297" t="e" cm="1" vm="3">
        <f t="array" ref="P297">_FV(Table2[[#This Row],[HOMETOWNraw]],"Country/region",TRUE)</f>
        <v>#VALUE!</v>
      </c>
      <c r="Q297" t="str" cm="1">
        <f t="array" ref="Q2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Sartell, MN</v>
      </c>
      <c r="R297" cm="1" vm="865">
        <f t="array" ref="R297">_FV(Table2[[#This Row],[HOMETOWNraw]],"Longitude")</f>
        <v>-94.205887000000004</v>
      </c>
      <c r="S297" cm="1" vm="866">
        <f t="array" ref="S297">_FV(Table2[[#This Row],[HOMETOWNraw]],"Latitude")</f>
        <v>45.619934999999998</v>
      </c>
    </row>
    <row r="298" spans="1:19" x14ac:dyDescent="0.25">
      <c r="A298" t="str">
        <f t="shared" si="4"/>
        <v>Brody Harding</v>
      </c>
      <c r="B298" t="s">
        <v>2090</v>
      </c>
      <c r="C298" t="s">
        <v>2004</v>
      </c>
      <c r="D298" t="s">
        <v>1345</v>
      </c>
      <c r="E298" t="s">
        <v>18</v>
      </c>
      <c r="F298" s="3" t="s">
        <v>2026</v>
      </c>
      <c r="G298" t="s">
        <v>2035</v>
      </c>
      <c r="H298" t="s">
        <v>341</v>
      </c>
      <c r="I298" t="str">
        <f>VLOOKUP(Table2[[#This Row],[COLLEGE]],Table5[#All],5,FALSE)</f>
        <v>Illinois</v>
      </c>
      <c r="J298" t="s">
        <v>15</v>
      </c>
      <c r="K298" t="str">
        <f>VLOOKUP(Table2[[#This Row],[CLASS]],Table6[#All],2,FALSE)</f>
        <v>R-Sophomore</v>
      </c>
      <c r="L298" t="e" vm="867">
        <v>#VALUE!</v>
      </c>
      <c r="M298" t="s">
        <v>2000</v>
      </c>
      <c r="N298">
        <v>71</v>
      </c>
      <c r="O298" t="e" cm="1" vm="93">
        <f t="array" ref="O298">_FV(Table2[[#This Row],[HOMETOWNraw]],"Admin Division 1 (State/province/other)",TRUE)</f>
        <v>#VALUE!</v>
      </c>
      <c r="P298" t="e" cm="1" vm="3">
        <f t="array" ref="P298">_FV(Table2[[#This Row],[HOMETOWNraw]],"Country/region",TRUE)</f>
        <v>#VALUE!</v>
      </c>
      <c r="Q298" t="str" cm="1">
        <f t="array" ref="Q2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Moline, IL</v>
      </c>
      <c r="R298" cm="1" vm="868">
        <f t="array" ref="R298">_FV(Table2[[#This Row],[HOMETOWNraw]],"Longitude")</f>
        <v>-90.499722000000006</v>
      </c>
      <c r="S298" cm="1" vm="869">
        <f t="array" ref="S298">_FV(Table2[[#This Row],[HOMETOWNraw]],"Latitude")</f>
        <v>41.485833</v>
      </c>
    </row>
    <row r="299" spans="1:19" x14ac:dyDescent="0.25">
      <c r="A299" t="str">
        <f t="shared" si="4"/>
        <v>Tyler Hare</v>
      </c>
      <c r="B299" t="s">
        <v>992</v>
      </c>
      <c r="C299" t="s">
        <v>2004</v>
      </c>
      <c r="D299" t="s">
        <v>1058</v>
      </c>
      <c r="E299" t="s">
        <v>18</v>
      </c>
      <c r="F299" s="3" t="s">
        <v>2016</v>
      </c>
      <c r="G299" t="s">
        <v>2011</v>
      </c>
      <c r="H299" t="s">
        <v>188</v>
      </c>
      <c r="I299" t="str">
        <f>VLOOKUP(Table2[[#This Row],[COLLEGE]],Table5[#All],5,FALSE)</f>
        <v>Georgia Tech</v>
      </c>
      <c r="J299" t="s">
        <v>44</v>
      </c>
      <c r="K299" t="str">
        <f>VLOOKUP(Table2[[#This Row],[CLASS]],Table6[#All],2,FALSE)</f>
        <v>Freshman</v>
      </c>
      <c r="L299" t="e" vm="870">
        <v>#VALUE!</v>
      </c>
      <c r="M299" t="s">
        <v>1981</v>
      </c>
      <c r="N299">
        <v>73</v>
      </c>
      <c r="O299" t="e" cm="1" vm="29">
        <f t="array" ref="O299">_FV(Table2[[#This Row],[HOMETOWNraw]],"Admin Division 1 (State/province/other)",TRUE)</f>
        <v>#VALUE!</v>
      </c>
      <c r="P299" t="e" cm="1" vm="3">
        <f t="array" ref="P299">_FV(Table2[[#This Row],[HOMETOWNraw]],"Country/region",TRUE)</f>
        <v>#VALUE!</v>
      </c>
      <c r="Q299" t="str" cm="1">
        <f t="array" ref="Q2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Atlanta, GA</v>
      </c>
      <c r="R299" cm="1" vm="871">
        <f t="array" ref="R299">_FV(Table2[[#This Row],[HOMETOWNraw]],"Longitude")</f>
        <v>-84.391502000000003</v>
      </c>
      <c r="S299" cm="1" vm="872">
        <f t="array" ref="S299">_FV(Table2[[#This Row],[HOMETOWNraw]],"Latitude")</f>
        <v>33.748547000000002</v>
      </c>
    </row>
    <row r="300" spans="1:19" x14ac:dyDescent="0.25">
      <c r="A300" t="str">
        <f t="shared" si="4"/>
        <v>Connor Harrison</v>
      </c>
      <c r="B300" t="s">
        <v>2082</v>
      </c>
      <c r="C300" t="s">
        <v>2004</v>
      </c>
      <c r="D300" t="s">
        <v>829</v>
      </c>
      <c r="E300" t="s">
        <v>39</v>
      </c>
      <c r="F300" s="3" t="s">
        <v>2022</v>
      </c>
      <c r="G300" t="s">
        <v>2009</v>
      </c>
      <c r="H300" t="s">
        <v>217</v>
      </c>
      <c r="I300" t="str">
        <f>VLOOKUP(Table2[[#This Row],[COLLEGE]],Table5[#All],5,FALSE)</f>
        <v>Hawai'i</v>
      </c>
      <c r="J300" t="s">
        <v>15</v>
      </c>
      <c r="K300" t="str">
        <f>VLOOKUP(Table2[[#This Row],[CLASS]],Table6[#All],2,FALSE)</f>
        <v>R-Sophomore</v>
      </c>
      <c r="L300" t="e" vm="873">
        <v>#VALUE!</v>
      </c>
      <c r="M300" t="s">
        <v>2001</v>
      </c>
      <c r="N300">
        <v>72</v>
      </c>
      <c r="O300" t="e" cm="1" vm="36">
        <f t="array" ref="O300">_FV(Table2[[#This Row],[HOMETOWNraw]],"Admin Division 1 (State/province/other)",TRUE)</f>
        <v>#VALUE!</v>
      </c>
      <c r="P300" t="e" cm="1" vm="3">
        <f t="array" ref="P300">_FV(Table2[[#This Row],[HOMETOWNraw]],"Country/region",TRUE)</f>
        <v>#VALUE!</v>
      </c>
      <c r="Q300" t="str" cm="1">
        <f t="array" ref="Q3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Granite Bay, CA</v>
      </c>
      <c r="R300" cm="1" vm="874">
        <f t="array" ref="R300">_FV(Table2[[#This Row],[HOMETOWNraw]],"Longitude")</f>
        <v>-121.179722</v>
      </c>
      <c r="S300" cm="1" vm="875">
        <f t="array" ref="S300">_FV(Table2[[#This Row],[HOMETOWNraw]],"Latitude")</f>
        <v>38.748610999999997</v>
      </c>
    </row>
    <row r="301" spans="1:19" x14ac:dyDescent="0.25">
      <c r="A301" t="str">
        <f t="shared" si="4"/>
        <v>Trevor Haskins</v>
      </c>
      <c r="B301" t="s">
        <v>213</v>
      </c>
      <c r="C301" t="s">
        <v>2061</v>
      </c>
      <c r="D301" t="s">
        <v>284</v>
      </c>
      <c r="E301" t="s">
        <v>13</v>
      </c>
      <c r="F301" s="3" t="s">
        <v>2022</v>
      </c>
      <c r="G301" t="s">
        <v>2009</v>
      </c>
      <c r="H301" t="s">
        <v>248</v>
      </c>
      <c r="I301" t="str">
        <f>VLOOKUP(Table2[[#This Row],[COLLEGE]],Table5[#All],5,FALSE)</f>
        <v>Stanford</v>
      </c>
      <c r="J301" t="s">
        <v>44</v>
      </c>
      <c r="K301" t="str">
        <f>VLOOKUP(Table2[[#This Row],[CLASS]],Table6[#All],2,FALSE)</f>
        <v>Freshman</v>
      </c>
      <c r="L301" t="e" vm="876">
        <v>#VALUE!</v>
      </c>
      <c r="M301" t="s">
        <v>2001</v>
      </c>
      <c r="N301">
        <v>72</v>
      </c>
      <c r="O301" t="e" cm="1" vm="36">
        <f t="array" ref="O301">_FV(Table2[[#This Row],[HOMETOWNraw]],"Admin Division 1 (State/province/other)",TRUE)</f>
        <v>#VALUE!</v>
      </c>
      <c r="P301" t="e" cm="1" vm="3">
        <f t="array" ref="P301">_FV(Table2[[#This Row],[HOMETOWNraw]],"Country/region",TRUE)</f>
        <v>#VALUE!</v>
      </c>
      <c r="Q301" t="str" cm="1">
        <f t="array" ref="Q3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Jose, CA</v>
      </c>
      <c r="R301" cm="1" vm="877">
        <f t="array" ref="R301">_FV(Table2[[#This Row],[HOMETOWNraw]],"Longitude")</f>
        <v>-121.9</v>
      </c>
      <c r="S301" cm="1" vm="878">
        <f t="array" ref="S301">_FV(Table2[[#This Row],[HOMETOWNraw]],"Latitude")</f>
        <v>37.333333000000003</v>
      </c>
    </row>
    <row r="302" spans="1:19" x14ac:dyDescent="0.25">
      <c r="A302" t="str">
        <f t="shared" si="4"/>
        <v>Jackson Hauge</v>
      </c>
      <c r="B302" t="s">
        <v>1166</v>
      </c>
      <c r="C302" t="s">
        <v>2004</v>
      </c>
      <c r="D302" t="s">
        <v>1208</v>
      </c>
      <c r="E302" t="s">
        <v>13</v>
      </c>
      <c r="F302" s="3" t="s">
        <v>2016</v>
      </c>
      <c r="G302" t="s">
        <v>2031</v>
      </c>
      <c r="H302" t="s">
        <v>231</v>
      </c>
      <c r="I302" t="str">
        <f>VLOOKUP(Table2[[#This Row],[COLLEGE]],Table5[#All],5,FALSE)</f>
        <v>Minnesota State-Mankato</v>
      </c>
      <c r="J302" t="s">
        <v>15</v>
      </c>
      <c r="K302" t="str">
        <f>VLOOKUP(Table2[[#This Row],[CLASS]],Table6[#All],2,FALSE)</f>
        <v>R-Sophomore</v>
      </c>
      <c r="L302" t="e" vm="879">
        <v>#VALUE!</v>
      </c>
      <c r="M302" t="s">
        <v>1981</v>
      </c>
      <c r="N302">
        <v>73</v>
      </c>
      <c r="O302" t="e" cm="1" vm="57">
        <f t="array" ref="O302">_FV(Table2[[#This Row],[HOMETOWNraw]],"Admin Division 1 (State/province/other)",TRUE)</f>
        <v>#VALUE!</v>
      </c>
      <c r="P302" t="e" cm="1" vm="3">
        <f t="array" ref="P302">_FV(Table2[[#This Row],[HOMETOWNraw]],"Country/region",TRUE)</f>
        <v>#VALUE!</v>
      </c>
      <c r="Q302" t="str" cm="1">
        <f t="array" ref="Q3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Ramsey, MN</v>
      </c>
      <c r="R302" cm="1" vm="880">
        <f t="array" ref="R302">_FV(Table2[[#This Row],[HOMETOWNraw]],"Longitude")</f>
        <v>-93.442499999999995</v>
      </c>
      <c r="S302" cm="1" vm="881">
        <f t="array" ref="S302">_FV(Table2[[#This Row],[HOMETOWNraw]],"Latitude")</f>
        <v>45.260832999999998</v>
      </c>
    </row>
    <row r="303" spans="1:19" x14ac:dyDescent="0.25">
      <c r="A303" t="str">
        <f t="shared" si="4"/>
        <v>Camden Hayslip</v>
      </c>
      <c r="B303" t="s">
        <v>1358</v>
      </c>
      <c r="C303" t="s">
        <v>2004</v>
      </c>
      <c r="D303" t="s">
        <v>1437</v>
      </c>
      <c r="E303" t="s">
        <v>39</v>
      </c>
      <c r="F303" s="3" t="s">
        <v>2005</v>
      </c>
      <c r="G303" t="s">
        <v>2031</v>
      </c>
      <c r="H303" t="s">
        <v>1376</v>
      </c>
      <c r="I303" t="str">
        <f>VLOOKUP(Table2[[#This Row],[COLLEGE]],Table5[#All],5,FALSE)</f>
        <v>Alabama</v>
      </c>
      <c r="J303" t="s">
        <v>44</v>
      </c>
      <c r="K303" t="str">
        <f>VLOOKUP(Table2[[#This Row],[CLASS]],Table6[#All],2,FALSE)</f>
        <v>Freshman</v>
      </c>
      <c r="L303" t="e" vm="882">
        <v>#VALUE!</v>
      </c>
      <c r="M303" t="s">
        <v>1983</v>
      </c>
      <c r="N303">
        <v>74</v>
      </c>
      <c r="O303" t="e" cm="1" vm="883">
        <f t="array" ref="O303">_FV(Table2[[#This Row],[HOMETOWNraw]],"Admin Division 1 (State/province/other)",TRUE)</f>
        <v>#VALUE!</v>
      </c>
      <c r="P303" t="e" cm="1" vm="3">
        <f t="array" ref="P303">_FV(Table2[[#This Row],[HOMETOWNraw]],"Country/region",TRUE)</f>
        <v>#VALUE!</v>
      </c>
      <c r="Q303" t="str" cm="1">
        <f t="array" ref="Q3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Lebanon, TN</v>
      </c>
      <c r="R303" cm="1" vm="884">
        <f t="array" ref="R303">_FV(Table2[[#This Row],[HOMETOWNraw]],"Longitude")</f>
        <v>-86.306476000000004</v>
      </c>
      <c r="S303" cm="1" vm="885">
        <f t="array" ref="S303">_FV(Table2[[#This Row],[HOMETOWNraw]],"Latitude")</f>
        <v>36.213087000000002</v>
      </c>
    </row>
    <row r="304" spans="1:19" x14ac:dyDescent="0.25">
      <c r="A304" t="str">
        <f t="shared" si="4"/>
        <v>Cal Hejza</v>
      </c>
      <c r="B304" t="s">
        <v>1617</v>
      </c>
      <c r="C304" t="s">
        <v>2004</v>
      </c>
      <c r="D304" t="s">
        <v>1663</v>
      </c>
      <c r="E304" t="s">
        <v>13</v>
      </c>
      <c r="F304" s="3" t="s">
        <v>2026</v>
      </c>
      <c r="G304" t="s">
        <v>2013</v>
      </c>
      <c r="H304" t="s">
        <v>341</v>
      </c>
      <c r="I304" t="str">
        <f>VLOOKUP(Table2[[#This Row],[COLLEGE]],Table5[#All],5,FALSE)</f>
        <v>Illinois</v>
      </c>
      <c r="J304" t="s">
        <v>28</v>
      </c>
      <c r="K304" t="str">
        <f>VLOOKUP(Table2[[#This Row],[CLASS]],Table6[#All],2,FALSE)</f>
        <v>Sophomore</v>
      </c>
      <c r="L304" t="e" vm="886">
        <v>#VALUE!</v>
      </c>
      <c r="M304" t="s">
        <v>2000</v>
      </c>
      <c r="N304">
        <v>71</v>
      </c>
      <c r="O304" t="e" cm="1" vm="93">
        <f t="array" ref="O304">_FV(Table2[[#This Row],[HOMETOWNraw]],"Admin Division 1 (State/province/other)",TRUE)</f>
        <v>#VALUE!</v>
      </c>
      <c r="P304" t="e" cm="1" vm="3">
        <f t="array" ref="P304">_FV(Table2[[#This Row],[HOMETOWNraw]],"Country/region",TRUE)</f>
        <v>#VALUE!</v>
      </c>
      <c r="Q304" t="str" cm="1">
        <f t="array" ref="Q3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Oswego, IL</v>
      </c>
      <c r="R304" cm="1" vm="887">
        <f t="array" ref="R304">_FV(Table2[[#This Row],[HOMETOWNraw]],"Longitude")</f>
        <v>-88.350166999999999</v>
      </c>
      <c r="S304" cm="1" vm="888">
        <f t="array" ref="S304">_FV(Table2[[#This Row],[HOMETOWNraw]],"Latitude")</f>
        <v>41.684593</v>
      </c>
    </row>
    <row r="305" spans="1:19" x14ac:dyDescent="0.25">
      <c r="A305" t="str">
        <f t="shared" si="4"/>
        <v>Brady Held</v>
      </c>
      <c r="B305" t="s">
        <v>1530</v>
      </c>
      <c r="C305" t="s">
        <v>2004</v>
      </c>
      <c r="D305" t="s">
        <v>1543</v>
      </c>
      <c r="E305" t="s">
        <v>18</v>
      </c>
      <c r="F305" s="3" t="s">
        <v>2005</v>
      </c>
      <c r="G305" t="s">
        <v>2017</v>
      </c>
      <c r="H305" t="s">
        <v>1544</v>
      </c>
      <c r="I305" t="str">
        <f>VLOOKUP(Table2[[#This Row],[COLLEGE]],Table5[#All],5,FALSE)</f>
        <v>Simpson College</v>
      </c>
      <c r="J305" t="s">
        <v>20</v>
      </c>
      <c r="K305" t="str">
        <f>VLOOKUP(Table2[[#This Row],[CLASS]],Table6[#All],2,FALSE)</f>
        <v>Senior</v>
      </c>
      <c r="L305" t="e" vm="889">
        <v>#VALUE!</v>
      </c>
      <c r="M305" t="s">
        <v>1983</v>
      </c>
      <c r="N305">
        <v>74</v>
      </c>
      <c r="O305" t="e" cm="1" vm="203">
        <f t="array" ref="O305">_FV(Table2[[#This Row],[HOMETOWNraw]],"Admin Division 1 (State/province/other)",TRUE)</f>
        <v>#VALUE!</v>
      </c>
      <c r="P305" t="e" cm="1" vm="3">
        <f t="array" ref="P305">_FV(Table2[[#This Row],[HOMETOWNraw]],"Country/region",TRUE)</f>
        <v>#VALUE!</v>
      </c>
      <c r="Q305" t="str" cm="1">
        <f t="array" ref="Q3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Indianola, IA</v>
      </c>
      <c r="R305" cm="1" vm="890">
        <f t="array" ref="R305">_FV(Table2[[#This Row],[HOMETOWNraw]],"Longitude")</f>
        <v>-93.558336999999995</v>
      </c>
      <c r="S305" cm="1" vm="891">
        <f t="array" ref="S305">_FV(Table2[[#This Row],[HOMETOWNraw]],"Latitude")</f>
        <v>41.358260000000001</v>
      </c>
    </row>
    <row r="306" spans="1:19" x14ac:dyDescent="0.25">
      <c r="A306" t="str">
        <f t="shared" si="4"/>
        <v>Daniel Helfgott</v>
      </c>
      <c r="B306" t="s">
        <v>1617</v>
      </c>
      <c r="C306" t="s">
        <v>2004</v>
      </c>
      <c r="D306" t="s">
        <v>1665</v>
      </c>
      <c r="E306" t="s">
        <v>13</v>
      </c>
      <c r="F306" s="3" t="s">
        <v>2028</v>
      </c>
      <c r="G306" t="s">
        <v>2017</v>
      </c>
      <c r="H306" t="s">
        <v>1666</v>
      </c>
      <c r="I306" t="str">
        <f>VLOOKUP(Table2[[#This Row],[COLLEGE]],Table5[#All],5,FALSE)</f>
        <v>Charlotte</v>
      </c>
      <c r="J306" t="s">
        <v>28</v>
      </c>
      <c r="K306" t="str">
        <f>VLOOKUP(Table2[[#This Row],[CLASS]],Table6[#All],2,FALSE)</f>
        <v>Sophomore</v>
      </c>
      <c r="L306" t="e" vm="892">
        <v>#VALUE!</v>
      </c>
      <c r="M306" t="s">
        <v>1999</v>
      </c>
      <c r="N306">
        <v>70</v>
      </c>
      <c r="O306" t="e" vm="892">
        <v>#VALUE!</v>
      </c>
      <c r="P306" t="e" cm="1" vm="3">
        <f t="array" ref="P306">_FV(Table2[[#This Row],[HOMETOWNraw]],"Country/region",TRUE)</f>
        <v>#VALUE!</v>
      </c>
      <c r="Q306" t="str" cm="1">
        <f t="array" ref="Q3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 York, NY</v>
      </c>
      <c r="R306" cm="1" vm="893">
        <f t="array" ref="R306">_FV(Table2[[#This Row],[HOMETOWNraw]],"Longitude")</f>
        <v>-74.007230100000001</v>
      </c>
      <c r="S306" cm="1" vm="894">
        <f t="array" ref="S306">_FV(Table2[[#This Row],[HOMETOWNraw]],"Latitude")</f>
        <v>40.713046599999998</v>
      </c>
    </row>
    <row r="307" spans="1:19" x14ac:dyDescent="0.25">
      <c r="A307" t="str">
        <f t="shared" si="4"/>
        <v>Matt Helwig</v>
      </c>
      <c r="B307" t="s">
        <v>213</v>
      </c>
      <c r="C307" t="s">
        <v>2044</v>
      </c>
      <c r="D307" t="s">
        <v>235</v>
      </c>
      <c r="E307" t="s">
        <v>13</v>
      </c>
      <c r="F307" s="3" t="s">
        <v>2026</v>
      </c>
      <c r="G307" t="s">
        <v>2018</v>
      </c>
      <c r="H307" t="s">
        <v>236</v>
      </c>
      <c r="I307" t="str">
        <f>VLOOKUP(Table2[[#This Row],[COLLEGE]],Table5[#All],5,FALSE)</f>
        <v>Lewis</v>
      </c>
      <c r="J307" t="s">
        <v>20</v>
      </c>
      <c r="K307" t="str">
        <f>VLOOKUP(Table2[[#This Row],[CLASS]],Table6[#All],2,FALSE)</f>
        <v>Senior</v>
      </c>
      <c r="L307" t="e" vm="895">
        <v>#VALUE!</v>
      </c>
      <c r="M307" t="s">
        <v>2000</v>
      </c>
      <c r="N307">
        <v>71</v>
      </c>
      <c r="O307" t="e" cm="1" vm="93">
        <f t="array" ref="O307">_FV(Table2[[#This Row],[HOMETOWNraw]],"Admin Division 1 (State/province/other)",TRUE)</f>
        <v>#VALUE!</v>
      </c>
      <c r="P307" t="e" cm="1" vm="3">
        <f t="array" ref="P307">_FV(Table2[[#This Row],[HOMETOWNraw]],"Country/region",TRUE)</f>
        <v>#VALUE!</v>
      </c>
      <c r="Q307" t="str" cm="1">
        <f t="array" ref="Q3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Mokena, IL</v>
      </c>
      <c r="R307" cm="1" vm="896">
        <f t="array" ref="R307">_FV(Table2[[#This Row],[HOMETOWNraw]],"Longitude")</f>
        <v>-87.876873000000003</v>
      </c>
      <c r="S307" cm="1" vm="897">
        <f t="array" ref="S307">_FV(Table2[[#This Row],[HOMETOWNraw]],"Latitude")</f>
        <v>41.534413999999998</v>
      </c>
    </row>
    <row r="308" spans="1:19" x14ac:dyDescent="0.25">
      <c r="A308" t="str">
        <f t="shared" si="4"/>
        <v>Nathan Hemmerling</v>
      </c>
      <c r="B308" t="s">
        <v>2099</v>
      </c>
      <c r="C308" t="s">
        <v>2004</v>
      </c>
      <c r="D308" t="s">
        <v>1795</v>
      </c>
      <c r="E308" t="s">
        <v>13</v>
      </c>
      <c r="F308" s="3" t="s">
        <v>2005</v>
      </c>
      <c r="G308" t="s">
        <v>2018</v>
      </c>
      <c r="H308" t="s">
        <v>1796</v>
      </c>
      <c r="I308" t="str">
        <f>VLOOKUP(Table2[[#This Row],[COLLEGE]],Table5[#All],5,FALSE)</f>
        <v>Lakeland</v>
      </c>
      <c r="J308" t="s">
        <v>28</v>
      </c>
      <c r="K308" t="str">
        <f>VLOOKUP(Table2[[#This Row],[CLASS]],Table6[#All],2,FALSE)</f>
        <v>Sophomore</v>
      </c>
      <c r="L308" t="e" vm="898">
        <v>#VALUE!</v>
      </c>
      <c r="M308" t="s">
        <v>1983</v>
      </c>
      <c r="N308">
        <v>74</v>
      </c>
      <c r="O308" t="e" cm="1" vm="36">
        <f t="array" ref="O308">_FV(Table2[[#This Row],[HOMETOWNraw]],"Admin Division 1 (State/province/other)",TRUE)</f>
        <v>#VALUE!</v>
      </c>
      <c r="P308" t="e" cm="1" vm="3">
        <f t="array" ref="P308">_FV(Table2[[#This Row],[HOMETOWNraw]],"Country/region",TRUE)</f>
        <v>#VALUE!</v>
      </c>
      <c r="Q308" t="str" cm="1">
        <f t="array" ref="Q3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Riverside, CA</v>
      </c>
      <c r="R308" cm="1" vm="899">
        <f t="array" ref="R308">_FV(Table2[[#This Row],[HOMETOWNraw]],"Longitude")</f>
        <v>-117.383171</v>
      </c>
      <c r="S308" cm="1" vm="900">
        <f t="array" ref="S308">_FV(Table2[[#This Row],[HOMETOWNraw]],"Latitude")</f>
        <v>33.946483999999998</v>
      </c>
    </row>
    <row r="309" spans="1:19" x14ac:dyDescent="0.25">
      <c r="A309" t="str">
        <f t="shared" si="4"/>
        <v>Luke Hempel</v>
      </c>
      <c r="B309" t="s">
        <v>2</v>
      </c>
      <c r="C309" t="s">
        <v>2004</v>
      </c>
      <c r="D309" t="s">
        <v>34</v>
      </c>
      <c r="E309" t="s">
        <v>35</v>
      </c>
      <c r="F309" s="3" t="s">
        <v>2014</v>
      </c>
      <c r="G309" t="s">
        <v>2013</v>
      </c>
      <c r="H309" t="s">
        <v>36</v>
      </c>
      <c r="I309" t="str">
        <f>VLOOKUP(Table2[[#This Row],[COLLEGE]],Table5[#All],5,FALSE)</f>
        <v>Cal State San Bernardino</v>
      </c>
      <c r="J309" t="s">
        <v>28</v>
      </c>
      <c r="K309" t="str">
        <f>VLOOKUP(Table2[[#This Row],[CLASS]],Table6[#All],2,FALSE)</f>
        <v>Sophomore</v>
      </c>
      <c r="L309" t="e" vm="901">
        <v>#VALUE!</v>
      </c>
      <c r="M309" t="s">
        <v>1986</v>
      </c>
      <c r="N309">
        <v>77</v>
      </c>
      <c r="O309" t="e" cm="1" vm="36">
        <f t="array" ref="O309">_FV(Table2[[#This Row],[HOMETOWNraw]],"Admin Division 1 (State/province/other)",TRUE)</f>
        <v>#VALUE!</v>
      </c>
      <c r="P309" t="e" cm="1" vm="3">
        <f t="array" ref="P309">_FV(Table2[[#This Row],[HOMETOWNraw]],"Country/region",TRUE)</f>
        <v>#VALUE!</v>
      </c>
      <c r="Q309" t="str" cm="1">
        <f t="array" ref="Q3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 Crescenta, CA</v>
      </c>
      <c r="R309" cm="1" vm="902">
        <f t="array" ref="R309">_FV(Table2[[#This Row],[HOMETOWNraw]],"Longitude")</f>
        <v>-118.23513699999999</v>
      </c>
      <c r="S309" cm="1" vm="903">
        <f t="array" ref="S309">_FV(Table2[[#This Row],[HOMETOWNraw]],"Latitude")</f>
        <v>34.221147000000002</v>
      </c>
    </row>
    <row r="310" spans="1:19" x14ac:dyDescent="0.25">
      <c r="A310" t="str">
        <f t="shared" si="4"/>
        <v>Carter Hendrickson</v>
      </c>
      <c r="B310" t="s">
        <v>1166</v>
      </c>
      <c r="C310" t="s">
        <v>2004</v>
      </c>
      <c r="D310" t="s">
        <v>1174</v>
      </c>
      <c r="E310" t="s">
        <v>26</v>
      </c>
      <c r="F310" s="3" t="s">
        <v>2028</v>
      </c>
      <c r="G310" t="s">
        <v>2017</v>
      </c>
      <c r="H310" t="s">
        <v>408</v>
      </c>
      <c r="I310" t="str">
        <f>VLOOKUP(Table2[[#This Row],[COLLEGE]],Table5[#All],5,FALSE)</f>
        <v>Xavier</v>
      </c>
      <c r="J310" t="s">
        <v>44</v>
      </c>
      <c r="K310" t="str">
        <f>VLOOKUP(Table2[[#This Row],[CLASS]],Table6[#All],2,FALSE)</f>
        <v>Freshman</v>
      </c>
      <c r="L310" t="e" vm="508">
        <v>#VALUE!</v>
      </c>
      <c r="M310" t="s">
        <v>1999</v>
      </c>
      <c r="N310">
        <v>70</v>
      </c>
      <c r="O310" t="e" cm="1" vm="57">
        <f t="array" ref="O310">_FV(Table2[[#This Row],[HOMETOWNraw]],"Admin Division 1 (State/province/other)",TRUE)</f>
        <v>#VALUE!</v>
      </c>
      <c r="P310" t="e" cm="1" vm="3">
        <f t="array" ref="P310">_FV(Table2[[#This Row],[HOMETOWNraw]],"Country/region",TRUE)</f>
        <v>#VALUE!</v>
      </c>
      <c r="Q310" t="str" cm="1">
        <f t="array" ref="Q3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Farmington, MN</v>
      </c>
      <c r="R310" cm="1" vm="509">
        <f t="array" ref="R310">_FV(Table2[[#This Row],[HOMETOWNraw]],"Longitude")</f>
        <v>-93.143611000000007</v>
      </c>
      <c r="S310" cm="1" vm="510">
        <f t="array" ref="S310">_FV(Table2[[#This Row],[HOMETOWNraw]],"Latitude")</f>
        <v>44.640278000000002</v>
      </c>
    </row>
    <row r="311" spans="1:19" x14ac:dyDescent="0.25">
      <c r="A311" t="str">
        <f t="shared" si="4"/>
        <v>Logan Herrera</v>
      </c>
      <c r="B311" t="s">
        <v>1358</v>
      </c>
      <c r="C311" t="s">
        <v>2004</v>
      </c>
      <c r="D311" t="s">
        <v>1383</v>
      </c>
      <c r="E311" t="s">
        <v>13</v>
      </c>
      <c r="F311" s="3" t="s">
        <v>2022</v>
      </c>
      <c r="G311" t="s">
        <v>2031</v>
      </c>
      <c r="H311" t="s">
        <v>90</v>
      </c>
      <c r="I311" t="str">
        <f>VLOOKUP(Table2[[#This Row],[COLLEGE]],Table5[#All],5,FALSE)</f>
        <v>Minot State</v>
      </c>
      <c r="J311" t="s">
        <v>44</v>
      </c>
      <c r="K311" t="str">
        <f>VLOOKUP(Table2[[#This Row],[CLASS]],Table6[#All],2,FALSE)</f>
        <v>Freshman</v>
      </c>
      <c r="L311" t="e" vm="904">
        <v>#VALUE!</v>
      </c>
      <c r="M311" t="s">
        <v>2001</v>
      </c>
      <c r="N311">
        <v>72</v>
      </c>
      <c r="O311" t="e" cm="1" vm="7">
        <f t="array" ref="O311">_FV(Table2[[#This Row],[HOMETOWNraw]],"Admin Division 1 (State/province/other)",TRUE)</f>
        <v>#VALUE!</v>
      </c>
      <c r="P311" t="e" cm="1" vm="3">
        <f t="array" ref="P311">_FV(Table2[[#This Row],[HOMETOWNraw]],"Country/region",TRUE)</f>
        <v>#VALUE!</v>
      </c>
      <c r="Q311" t="str" cm="1">
        <f t="array" ref="Q3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Marcos, TX</v>
      </c>
      <c r="R311" cm="1" vm="905">
        <f t="array" ref="R311">_FV(Table2[[#This Row],[HOMETOWNraw]],"Longitude")</f>
        <v>-97.939985300000004</v>
      </c>
      <c r="S311" cm="1" vm="906">
        <f t="array" ref="S311">_FV(Table2[[#This Row],[HOMETOWNraw]],"Latitude")</f>
        <v>29.882083099999999</v>
      </c>
    </row>
    <row r="312" spans="1:19" x14ac:dyDescent="0.25">
      <c r="A312" t="str">
        <f t="shared" si="4"/>
        <v>Caleb Heuertz</v>
      </c>
      <c r="B312" t="s">
        <v>1165</v>
      </c>
      <c r="C312" t="s">
        <v>2004</v>
      </c>
      <c r="D312" t="s">
        <v>1100</v>
      </c>
      <c r="E312" t="s">
        <v>13</v>
      </c>
      <c r="F312" s="3" t="s">
        <v>2026</v>
      </c>
      <c r="G312" t="s">
        <v>2017</v>
      </c>
      <c r="H312" t="s">
        <v>1101</v>
      </c>
      <c r="I312" t="str">
        <f>VLOOKUP(Table2[[#This Row],[COLLEGE]],Table5[#All],5,FALSE)</f>
        <v>Midland College</v>
      </c>
      <c r="J312" t="s">
        <v>28</v>
      </c>
      <c r="K312" t="str">
        <f>VLOOKUP(Table2[[#This Row],[CLASS]],Table6[#All],2,FALSE)</f>
        <v>Sophomore</v>
      </c>
      <c r="L312" t="e" vm="907">
        <v>#VALUE!</v>
      </c>
      <c r="M312" t="s">
        <v>2000</v>
      </c>
      <c r="N312">
        <v>71</v>
      </c>
      <c r="O312" t="e" cm="1" vm="321">
        <f t="array" ref="O312">_FV(Table2[[#This Row],[HOMETOWNraw]],"Admin Division 1 (State/province/other)",TRUE)</f>
        <v>#VALUE!</v>
      </c>
      <c r="P312" t="e" cm="1" vm="3">
        <f t="array" ref="P312">_FV(Table2[[#This Row],[HOMETOWNraw]],"Country/region",TRUE)</f>
        <v>#VALUE!</v>
      </c>
      <c r="Q312" t="str" cm="1">
        <f t="array" ref="Q3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Wall Township, NJ</v>
      </c>
      <c r="R312" cm="1" vm="908">
        <f t="array" ref="R312">_FV(Table2[[#This Row],[HOMETOWNraw]],"Longitude")</f>
        <v>-74.096089000000006</v>
      </c>
      <c r="S312" cm="1" vm="909">
        <f t="array" ref="S312">_FV(Table2[[#This Row],[HOMETOWNraw]],"Latitude")</f>
        <v>40.167299999999997</v>
      </c>
    </row>
    <row r="313" spans="1:19" x14ac:dyDescent="0.25">
      <c r="A313" t="str">
        <f t="shared" si="4"/>
        <v>Zen Hiatt</v>
      </c>
      <c r="B313" t="s">
        <v>2</v>
      </c>
      <c r="C313" t="s">
        <v>2004</v>
      </c>
      <c r="D313" t="s">
        <v>95</v>
      </c>
      <c r="E313" t="s">
        <v>18</v>
      </c>
      <c r="F313" s="3" t="s">
        <v>2014</v>
      </c>
      <c r="G313" t="s">
        <v>2006</v>
      </c>
      <c r="H313" t="s">
        <v>14</v>
      </c>
      <c r="I313" t="str">
        <f>VLOOKUP(Table2[[#This Row],[COLLEGE]],Table5[#All],5,FALSE)</f>
        <v>Montevallo</v>
      </c>
      <c r="J313" t="s">
        <v>44</v>
      </c>
      <c r="K313" t="str">
        <f>VLOOKUP(Table2[[#This Row],[CLASS]],Table6[#All],2,FALSE)</f>
        <v>Freshman</v>
      </c>
      <c r="L313" t="e" vm="910">
        <v>#VALUE!</v>
      </c>
      <c r="M313" t="s">
        <v>1986</v>
      </c>
      <c r="N313">
        <v>77</v>
      </c>
      <c r="O313" t="e" cm="1" vm="121">
        <f t="array" ref="O313">_FV(Table2[[#This Row],[HOMETOWNraw]],"Admin Division 1 (State/province/other)",TRUE)</f>
        <v>#VALUE!</v>
      </c>
      <c r="P313" t="e" cm="1" vm="3">
        <f t="array" ref="P313">_FV(Table2[[#This Row],[HOMETOWNraw]],"Country/region",TRUE)</f>
        <v>#VALUE!</v>
      </c>
      <c r="Q313" t="str" cm="1">
        <f t="array" ref="Q3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Tampa, FL</v>
      </c>
      <c r="R313" cm="1" vm="911">
        <f t="array" ref="R313">_FV(Table2[[#This Row],[HOMETOWNraw]],"Longitude")</f>
        <v>-82.458776</v>
      </c>
      <c r="S313" cm="1" vm="912">
        <f t="array" ref="S313">_FV(Table2[[#This Row],[HOMETOWNraw]],"Latitude")</f>
        <v>27.947423000000001</v>
      </c>
    </row>
    <row r="314" spans="1:19" x14ac:dyDescent="0.25">
      <c r="A314" t="str">
        <f t="shared" si="4"/>
        <v>Carlos Hidalgo</v>
      </c>
      <c r="B314" t="s">
        <v>679</v>
      </c>
      <c r="C314" t="s">
        <v>2004</v>
      </c>
      <c r="D314" t="s">
        <v>792</v>
      </c>
      <c r="E314" t="s">
        <v>13</v>
      </c>
      <c r="F314" s="3" t="s">
        <v>2005</v>
      </c>
      <c r="G314" t="s">
        <v>2009</v>
      </c>
      <c r="H314" t="s">
        <v>788</v>
      </c>
      <c r="I314" t="str">
        <f>VLOOKUP(Table2[[#This Row],[COLLEGE]],Table5[#All],5,FALSE)</f>
        <v>St. John's</v>
      </c>
      <c r="J314" t="s">
        <v>28</v>
      </c>
      <c r="K314" t="str">
        <f>VLOOKUP(Table2[[#This Row],[CLASS]],Table6[#All],2,FALSE)</f>
        <v>Sophomore</v>
      </c>
      <c r="L314" t="e" vm="913">
        <v>#VALUE!</v>
      </c>
      <c r="M314" t="s">
        <v>1983</v>
      </c>
      <c r="N314">
        <v>74</v>
      </c>
      <c r="O314" t="e" cm="1" vm="383">
        <f t="array" ref="O314">_FV(Table2[[#This Row],[HOMETOWNraw]],"Admin Division 1 (State/province/other)",TRUE)</f>
        <v>#VALUE!</v>
      </c>
      <c r="P314" t="e" cm="1" vm="3">
        <f t="array" ref="P314">_FV(Table2[[#This Row],[HOMETOWNraw]],"Country/region",TRUE)</f>
        <v>#VALUE!</v>
      </c>
      <c r="Q314" t="str" cm="1">
        <f t="array" ref="Q3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Glen Cove, NY</v>
      </c>
      <c r="R314" cm="1" vm="914">
        <f t="array" ref="R314">_FV(Table2[[#This Row],[HOMETOWNraw]],"Longitude")</f>
        <v>-73.627778000000006</v>
      </c>
      <c r="S314" cm="1" vm="915">
        <f t="array" ref="S314">_FV(Table2[[#This Row],[HOMETOWNraw]],"Latitude")</f>
        <v>40.867221999999998</v>
      </c>
    </row>
    <row r="315" spans="1:19" x14ac:dyDescent="0.25">
      <c r="A315" t="str">
        <f t="shared" si="4"/>
        <v>Caleb Hill</v>
      </c>
      <c r="B315" t="s">
        <v>1530</v>
      </c>
      <c r="C315" t="s">
        <v>2004</v>
      </c>
      <c r="D315" t="s">
        <v>1608</v>
      </c>
      <c r="E315" t="s">
        <v>18</v>
      </c>
      <c r="F315" s="3" t="s">
        <v>2022</v>
      </c>
      <c r="G315" t="s">
        <v>2023</v>
      </c>
      <c r="H315" t="s">
        <v>1609</v>
      </c>
      <c r="I315" t="str">
        <f>VLOOKUP(Table2[[#This Row],[COLLEGE]],Table5[#All],5,FALSE)</f>
        <v>Temple College</v>
      </c>
      <c r="J315" t="s">
        <v>28</v>
      </c>
      <c r="K315" t="str">
        <f>VLOOKUP(Table2[[#This Row],[CLASS]],Table6[#All],2,FALSE)</f>
        <v>Sophomore</v>
      </c>
      <c r="L315" t="e" vm="916">
        <v>#VALUE!</v>
      </c>
      <c r="M315" t="s">
        <v>2001</v>
      </c>
      <c r="N315">
        <v>72</v>
      </c>
      <c r="O315" t="e" cm="1" vm="7">
        <f t="array" ref="O315">_FV(Table2[[#This Row],[HOMETOWNraw]],"Admin Division 1 (State/province/other)",TRUE)</f>
        <v>#VALUE!</v>
      </c>
      <c r="P315" t="e" cm="1" vm="3">
        <f t="array" ref="P315">_FV(Table2[[#This Row],[HOMETOWNraw]],"Country/region",TRUE)</f>
        <v>#VALUE!</v>
      </c>
      <c r="Q315" t="str" cm="1">
        <f t="array" ref="Q3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Midlothian, TX</v>
      </c>
      <c r="R315" cm="1" vm="917">
        <f t="array" ref="R315">_FV(Table2[[#This Row],[HOMETOWNraw]],"Longitude")</f>
        <v>-96.994499000000005</v>
      </c>
      <c r="S315" cm="1" vm="918">
        <f t="array" ref="S315">_FV(Table2[[#This Row],[HOMETOWNraw]],"Latitude")</f>
        <v>32.482208999999997</v>
      </c>
    </row>
    <row r="316" spans="1:19" x14ac:dyDescent="0.25">
      <c r="A316" t="str">
        <f t="shared" si="4"/>
        <v>Connor Hincks</v>
      </c>
      <c r="B316" t="s">
        <v>576</v>
      </c>
      <c r="C316" t="s">
        <v>2004</v>
      </c>
      <c r="D316" t="s">
        <v>651</v>
      </c>
      <c r="E316" t="s">
        <v>18</v>
      </c>
      <c r="F316" s="3" t="s">
        <v>2016</v>
      </c>
      <c r="G316" t="s">
        <v>2009</v>
      </c>
      <c r="H316" t="s">
        <v>547</v>
      </c>
      <c r="I316" t="str">
        <f>VLOOKUP(Table2[[#This Row],[COLLEGE]],Table5[#All],5,FALSE)</f>
        <v>Notre Dame</v>
      </c>
      <c r="J316" t="s">
        <v>51</v>
      </c>
      <c r="K316" t="str">
        <f>VLOOKUP(Table2[[#This Row],[CLASS]],Table6[#All],2,FALSE)</f>
        <v>R-Freshman</v>
      </c>
      <c r="L316" t="e" vm="919">
        <v>#VALUE!</v>
      </c>
      <c r="M316" t="s">
        <v>1981</v>
      </c>
      <c r="N316">
        <v>73</v>
      </c>
      <c r="O316" t="e" cm="1" vm="93">
        <f t="array" ref="O316">_FV(Table2[[#This Row],[HOMETOWNraw]],"Admin Division 1 (State/province/other)",TRUE)</f>
        <v>#VALUE!</v>
      </c>
      <c r="P316" t="e" cm="1" vm="3">
        <f t="array" ref="P316">_FV(Table2[[#This Row],[HOMETOWNraw]],"Country/region",TRUE)</f>
        <v>#VALUE!</v>
      </c>
      <c r="Q316" t="str" cm="1">
        <f t="array" ref="Q3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Western Springs, IL</v>
      </c>
      <c r="R316" cm="1" vm="920">
        <f t="array" ref="R316">_FV(Table2[[#This Row],[HOMETOWNraw]],"Longitude")</f>
        <v>-87.898448999999999</v>
      </c>
      <c r="S316" cm="1" vm="921">
        <f t="array" ref="S316">_FV(Table2[[#This Row],[HOMETOWNraw]],"Latitude")</f>
        <v>41.804443999999997</v>
      </c>
    </row>
    <row r="317" spans="1:19" x14ac:dyDescent="0.25">
      <c r="A317" t="str">
        <f t="shared" si="4"/>
        <v>Jake Hjelle</v>
      </c>
      <c r="B317" t="s">
        <v>2</v>
      </c>
      <c r="C317" t="s">
        <v>2004</v>
      </c>
      <c r="D317" t="s">
        <v>97</v>
      </c>
      <c r="E317" t="s">
        <v>13</v>
      </c>
      <c r="F317" s="3" t="s">
        <v>2010</v>
      </c>
      <c r="G317" t="s">
        <v>2027</v>
      </c>
      <c r="H317" t="s">
        <v>98</v>
      </c>
      <c r="I317" t="str">
        <f>VLOOKUP(Table2[[#This Row],[COLLEGE]],Table5[#All],5,FALSE)</f>
        <v>Minnesota Crookston</v>
      </c>
      <c r="J317" t="s">
        <v>28</v>
      </c>
      <c r="K317" t="str">
        <f>VLOOKUP(Table2[[#This Row],[CLASS]],Table6[#All],2,FALSE)</f>
        <v>Sophomore</v>
      </c>
      <c r="L317" t="e" vm="922">
        <v>#VALUE!</v>
      </c>
      <c r="M317" t="s">
        <v>1985</v>
      </c>
      <c r="N317">
        <v>76</v>
      </c>
      <c r="O317" t="e" cm="1" vm="57">
        <f t="array" ref="O317">_FV(Table2[[#This Row],[HOMETOWNraw]],"Admin Division 1 (State/province/other)",TRUE)</f>
        <v>#VALUE!</v>
      </c>
      <c r="P317" t="e" cm="1" vm="3">
        <f t="array" ref="P317">_FV(Table2[[#This Row],[HOMETOWNraw]],"Country/region",TRUE)</f>
        <v>#VALUE!</v>
      </c>
      <c r="Q317" t="str" cm="1">
        <f t="array" ref="Q3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East Grand Forks, MN</v>
      </c>
      <c r="R317" cm="1" vm="923">
        <f t="array" ref="R317">_FV(Table2[[#This Row],[HOMETOWNraw]],"Longitude")</f>
        <v>-97.024167000000006</v>
      </c>
      <c r="S317" cm="1" vm="924">
        <f t="array" ref="S317">_FV(Table2[[#This Row],[HOMETOWNraw]],"Latitude")</f>
        <v>47.93</v>
      </c>
    </row>
    <row r="318" spans="1:19" x14ac:dyDescent="0.25">
      <c r="A318" t="str">
        <f t="shared" si="4"/>
        <v>Trent Hodgdon</v>
      </c>
      <c r="B318" t="s">
        <v>992</v>
      </c>
      <c r="C318" t="s">
        <v>2004</v>
      </c>
      <c r="D318" t="s">
        <v>2105</v>
      </c>
      <c r="E318" t="s">
        <v>13</v>
      </c>
      <c r="F318" s="3" t="s">
        <v>2012</v>
      </c>
      <c r="G318" t="s">
        <v>2031</v>
      </c>
      <c r="H318" t="s">
        <v>332</v>
      </c>
      <c r="I318" t="str">
        <f>VLOOKUP(Table2[[#This Row],[COLLEGE]],Table5[#All],5,FALSE)</f>
        <v>West Virginia</v>
      </c>
      <c r="J318" t="s">
        <v>44</v>
      </c>
      <c r="K318" t="str">
        <f>VLOOKUP(Table2[[#This Row],[CLASS]],Table6[#All],2,FALSE)</f>
        <v>Freshman</v>
      </c>
      <c r="L318" t="e" vm="925">
        <v>#VALUE!</v>
      </c>
      <c r="M318" t="s">
        <v>1984</v>
      </c>
      <c r="N318">
        <v>75</v>
      </c>
      <c r="O318" t="e" cm="1" vm="2">
        <f t="array" ref="O318">_FV(Table2[[#This Row],[HOMETOWNraw]],"Admin Division 1 (State/province/other)",TRUE)</f>
        <v>#VALUE!</v>
      </c>
      <c r="P318" t="e" cm="1" vm="3">
        <f t="array" ref="P318">_FV(Table2[[#This Row],[HOMETOWNraw]],"Country/region",TRUE)</f>
        <v>#VALUE!</v>
      </c>
      <c r="Q318" t="str" cm="1">
        <f t="array" ref="Q3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Smiths Station, AL</v>
      </c>
      <c r="R318" cm="1" vm="926">
        <f t="array" ref="R318">_FV(Table2[[#This Row],[HOMETOWNraw]],"Longitude")</f>
        <v>-85.098611000000005</v>
      </c>
      <c r="S318" cm="1" vm="927">
        <f t="array" ref="S318">_FV(Table2[[#This Row],[HOMETOWNraw]],"Latitude")</f>
        <v>32.539166999999999</v>
      </c>
    </row>
    <row r="319" spans="1:19" x14ac:dyDescent="0.25">
      <c r="A319" t="str">
        <f t="shared" si="4"/>
        <v>Quinn Hodgman</v>
      </c>
      <c r="B319" t="s">
        <v>679</v>
      </c>
      <c r="C319" t="s">
        <v>2004</v>
      </c>
      <c r="D319" t="s">
        <v>711</v>
      </c>
      <c r="E319" t="s">
        <v>39</v>
      </c>
      <c r="F319" s="3" t="s">
        <v>2028</v>
      </c>
      <c r="G319" t="s">
        <v>2017</v>
      </c>
      <c r="H319" t="s">
        <v>712</v>
      </c>
      <c r="I319" t="str">
        <f>VLOOKUP(Table2[[#This Row],[COLLEGE]],Table5[#All],5,FALSE)</f>
        <v>Macalester College</v>
      </c>
      <c r="J319" t="s">
        <v>44</v>
      </c>
      <c r="K319" t="str">
        <f>VLOOKUP(Table2[[#This Row],[CLASS]],Table6[#All],2,FALSE)</f>
        <v>Freshman</v>
      </c>
      <c r="L319" t="e" vm="928">
        <v>#VALUE!</v>
      </c>
      <c r="M319" t="s">
        <v>1999</v>
      </c>
      <c r="N319">
        <v>70</v>
      </c>
      <c r="O319" t="e" cm="1" vm="25">
        <f t="array" ref="O319">_FV(Table2[[#This Row],[HOMETOWNraw]],"Admin Division 1 (State/province/other)",TRUE)</f>
        <v>#VALUE!</v>
      </c>
      <c r="P319" t="e" cm="1" vm="3">
        <f t="array" ref="P319">_FV(Table2[[#This Row],[HOMETOWNraw]],"Country/region",TRUE)</f>
        <v>#VALUE!</v>
      </c>
      <c r="Q319" t="str" cm="1">
        <f t="array" ref="Q3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Middleton, WI</v>
      </c>
      <c r="R319" cm="1" vm="929">
        <f t="array" ref="R319">_FV(Table2[[#This Row],[HOMETOWNraw]],"Longitude")</f>
        <v>-89.571669999999997</v>
      </c>
      <c r="S319" cm="1" vm="930">
        <f t="array" ref="S319">_FV(Table2[[#This Row],[HOMETOWNraw]],"Latitude")</f>
        <v>43.060279999999999</v>
      </c>
    </row>
    <row r="320" spans="1:19" x14ac:dyDescent="0.25">
      <c r="A320" t="str">
        <f t="shared" si="4"/>
        <v>Will Hodo</v>
      </c>
      <c r="B320" t="s">
        <v>1777</v>
      </c>
      <c r="C320" t="s">
        <v>2004</v>
      </c>
      <c r="D320" t="s">
        <v>1749</v>
      </c>
      <c r="E320" t="s">
        <v>18</v>
      </c>
      <c r="F320" s="3" t="s">
        <v>2012</v>
      </c>
      <c r="G320" t="s">
        <v>2015</v>
      </c>
      <c r="H320" t="s">
        <v>1376</v>
      </c>
      <c r="I320" t="str">
        <f>VLOOKUP(Table2[[#This Row],[COLLEGE]],Table5[#All],5,FALSE)</f>
        <v>Alabama</v>
      </c>
      <c r="J320" t="s">
        <v>44</v>
      </c>
      <c r="K320" t="str">
        <f>VLOOKUP(Table2[[#This Row],[CLASS]],Table6[#All],2,FALSE)</f>
        <v>Freshman</v>
      </c>
      <c r="L320" t="e" vm="931">
        <v>#VALUE!</v>
      </c>
      <c r="M320" t="s">
        <v>1984</v>
      </c>
      <c r="N320">
        <v>75</v>
      </c>
      <c r="O320" t="e" cm="1" vm="178">
        <f t="array" ref="O320">_FV(Table2[[#This Row],[HOMETOWNraw]],"Admin Division 1 (State/province/other)",TRUE)</f>
        <v>#VALUE!</v>
      </c>
      <c r="P320" t="e" cm="1" vm="3">
        <f t="array" ref="P320">_FV(Table2[[#This Row],[HOMETOWNraw]],"Country/region",TRUE)</f>
        <v>#VALUE!</v>
      </c>
      <c r="Q320" t="str" cm="1">
        <f t="array" ref="Q3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Waynesboro, MS</v>
      </c>
      <c r="R320" cm="1" vm="932">
        <f t="array" ref="R320">_FV(Table2[[#This Row],[HOMETOWNraw]],"Longitude")</f>
        <v>-88.643611000000007</v>
      </c>
      <c r="S320" cm="1" vm="933">
        <f t="array" ref="S320">_FV(Table2[[#This Row],[HOMETOWNraw]],"Latitude")</f>
        <v>31.673888999999999</v>
      </c>
    </row>
    <row r="321" spans="1:19" x14ac:dyDescent="0.25">
      <c r="A321" t="str">
        <f t="shared" si="4"/>
        <v>Magnum Hofstetter</v>
      </c>
      <c r="B321" t="s">
        <v>1358</v>
      </c>
      <c r="C321" t="s">
        <v>2004</v>
      </c>
      <c r="D321" t="s">
        <v>1401</v>
      </c>
      <c r="E321" t="s">
        <v>13</v>
      </c>
      <c r="F321" s="3" t="s">
        <v>2026</v>
      </c>
      <c r="G321" t="s">
        <v>2035</v>
      </c>
      <c r="H321" t="s">
        <v>217</v>
      </c>
      <c r="I321" t="str">
        <f>VLOOKUP(Table2[[#This Row],[COLLEGE]],Table5[#All],5,FALSE)</f>
        <v>Hawai'i</v>
      </c>
      <c r="J321" t="s">
        <v>28</v>
      </c>
      <c r="K321" t="str">
        <f>VLOOKUP(Table2[[#This Row],[CLASS]],Table6[#All],2,FALSE)</f>
        <v>Sophomore</v>
      </c>
      <c r="L321" t="e" vm="934">
        <v>#VALUE!</v>
      </c>
      <c r="M321" t="s">
        <v>2000</v>
      </c>
      <c r="N321">
        <v>71</v>
      </c>
      <c r="O321" t="e" cm="1" vm="935">
        <f t="array" ref="O321">_FV(Table2[[#This Row],[HOMETOWNraw]],"Admin Division 1 (State/province/other)",TRUE)</f>
        <v>#VALUE!</v>
      </c>
      <c r="P321" t="e" cm="1" vm="3">
        <f t="array" ref="P321">_FV(Table2[[#This Row],[HOMETOWNraw]],"Country/region",TRUE)</f>
        <v>#VALUE!</v>
      </c>
      <c r="Q321" t="str" cm="1">
        <f t="array" ref="Q3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Twin Falls, ID</v>
      </c>
      <c r="R321" cm="1" vm="936">
        <f t="array" ref="R321">_FV(Table2[[#This Row],[HOMETOWNraw]],"Longitude")</f>
        <v>-114.460278</v>
      </c>
      <c r="S321" cm="1" vm="937">
        <f t="array" ref="S321">_FV(Table2[[#This Row],[HOMETOWNraw]],"Latitude")</f>
        <v>42.563181</v>
      </c>
    </row>
    <row r="322" spans="1:19" x14ac:dyDescent="0.25">
      <c r="A322" t="str">
        <f t="shared" ref="A322:A385" si="5">RIGHT(D322,LEN(D322)-(FIND(",",D322)+1)) &amp; " " &amp; LEFT(D322,(FIND(",",D322,1)-1))</f>
        <v>Sam Hojnar</v>
      </c>
      <c r="B322" t="s">
        <v>2082</v>
      </c>
      <c r="C322" t="s">
        <v>2004</v>
      </c>
      <c r="D322" t="s">
        <v>870</v>
      </c>
      <c r="E322" t="s">
        <v>35</v>
      </c>
      <c r="F322" s="3" t="s">
        <v>2005</v>
      </c>
      <c r="G322" t="s">
        <v>2009</v>
      </c>
      <c r="H322" t="s">
        <v>455</v>
      </c>
      <c r="I322" t="str">
        <f>VLOOKUP(Table2[[#This Row],[COLLEGE]],Table5[#All],5,FALSE)</f>
        <v>Iowa</v>
      </c>
      <c r="J322" t="s">
        <v>15</v>
      </c>
      <c r="K322" t="str">
        <f>VLOOKUP(Table2[[#This Row],[CLASS]],Table6[#All],2,FALSE)</f>
        <v>R-Sophomore</v>
      </c>
      <c r="L322" t="e" vm="938">
        <v>#VALUE!</v>
      </c>
      <c r="M322" t="s">
        <v>1983</v>
      </c>
      <c r="N322">
        <v>74</v>
      </c>
      <c r="O322" t="e" cm="1" vm="93">
        <f t="array" ref="O322">_FV(Table2[[#This Row],[HOMETOWNraw]],"Admin Division 1 (State/province/other)",TRUE)</f>
        <v>#VALUE!</v>
      </c>
      <c r="P322" t="e" cm="1" vm="3">
        <f t="array" ref="P322">_FV(Table2[[#This Row],[HOMETOWNraw]],"Country/region",TRUE)</f>
        <v>#VALUE!</v>
      </c>
      <c r="Q322" t="str" cm="1">
        <f t="array" ref="Q3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Naperville, IL</v>
      </c>
      <c r="R322" cm="1" vm="939">
        <f t="array" ref="R322">_FV(Table2[[#This Row],[HOMETOWNraw]],"Longitude")</f>
        <v>-88.165559999999999</v>
      </c>
      <c r="S322" cm="1" vm="940">
        <f t="array" ref="S322">_FV(Table2[[#This Row],[HOMETOWNraw]],"Latitude")</f>
        <v>41.748060000000002</v>
      </c>
    </row>
    <row r="323" spans="1:19" x14ac:dyDescent="0.25">
      <c r="A323" t="str">
        <f t="shared" si="5"/>
        <v>Kristofer Hokenson</v>
      </c>
      <c r="B323" t="s">
        <v>1166</v>
      </c>
      <c r="C323" t="s">
        <v>2004</v>
      </c>
      <c r="D323" t="s">
        <v>1176</v>
      </c>
      <c r="E323" t="s">
        <v>26</v>
      </c>
      <c r="F323" s="3" t="s">
        <v>2022</v>
      </c>
      <c r="G323" t="s">
        <v>2088</v>
      </c>
      <c r="H323" t="s">
        <v>421</v>
      </c>
      <c r="I323" t="str">
        <f>VLOOKUP(Table2[[#This Row],[COLLEGE]],Table5[#All],5,FALSE)</f>
        <v>Minnesota</v>
      </c>
      <c r="J323" t="s">
        <v>199</v>
      </c>
      <c r="K323" t="str">
        <f>VLOOKUP(Table2[[#This Row],[CLASS]],Table6[#All],2,FALSE)</f>
        <v>HS Senior</v>
      </c>
      <c r="L323" t="e" vm="941">
        <v>#VALUE!</v>
      </c>
      <c r="M323" t="s">
        <v>2001</v>
      </c>
      <c r="N323">
        <v>72</v>
      </c>
      <c r="O323" t="e" cm="1" vm="57">
        <f t="array" ref="O323">_FV(Table2[[#This Row],[HOMETOWNraw]],"Admin Division 1 (State/province/other)",TRUE)</f>
        <v>#VALUE!</v>
      </c>
      <c r="P323" t="e" cm="1" vm="3">
        <f t="array" ref="P323">_FV(Table2[[#This Row],[HOMETOWNraw]],"Country/region",TRUE)</f>
        <v>#VALUE!</v>
      </c>
      <c r="Q323" t="str" cm="1">
        <f t="array" ref="Q3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Louis Park, MN</v>
      </c>
      <c r="R323" cm="1" vm="942">
        <f t="array" ref="R323">_FV(Table2[[#This Row],[HOMETOWNraw]],"Longitude")</f>
        <v>-93.348056</v>
      </c>
      <c r="S323" cm="1" vm="943">
        <f t="array" ref="S323">_FV(Table2[[#This Row],[HOMETOWNraw]],"Latitude")</f>
        <v>44.948332999999998</v>
      </c>
    </row>
    <row r="324" spans="1:19" x14ac:dyDescent="0.25">
      <c r="A324" t="str">
        <f t="shared" si="5"/>
        <v>Mcgwire Holbrook</v>
      </c>
      <c r="B324" t="s">
        <v>1617</v>
      </c>
      <c r="C324" t="s">
        <v>2004</v>
      </c>
      <c r="D324" t="s">
        <v>1657</v>
      </c>
      <c r="E324" t="s">
        <v>13</v>
      </c>
      <c r="F324" s="3" t="s">
        <v>2016</v>
      </c>
      <c r="G324" t="s">
        <v>2011</v>
      </c>
      <c r="H324" t="s">
        <v>332</v>
      </c>
      <c r="I324" t="str">
        <f>VLOOKUP(Table2[[#This Row],[COLLEGE]],Table5[#All],5,FALSE)</f>
        <v>West Virginia</v>
      </c>
      <c r="J324" t="s">
        <v>28</v>
      </c>
      <c r="K324" t="str">
        <f>VLOOKUP(Table2[[#This Row],[CLASS]],Table6[#All],2,FALSE)</f>
        <v>Sophomore</v>
      </c>
      <c r="L324" t="e" vm="944">
        <v>#VALUE!</v>
      </c>
      <c r="M324" t="s">
        <v>1981</v>
      </c>
      <c r="N324">
        <v>73</v>
      </c>
      <c r="O324" t="e" cm="1" vm="121">
        <f t="array" ref="O324">_FV(Table2[[#This Row],[HOMETOWNraw]],"Admin Division 1 (State/province/other)",TRUE)</f>
        <v>#VALUE!</v>
      </c>
      <c r="P324" t="e" cm="1" vm="3">
        <f t="array" ref="P324">_FV(Table2[[#This Row],[HOMETOWNraw]],"Country/region",TRUE)</f>
        <v>#VALUE!</v>
      </c>
      <c r="Q324" t="str" cm="1">
        <f t="array" ref="Q3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Orlando, FL</v>
      </c>
      <c r="R324" cm="1" vm="945">
        <f t="array" ref="R324">_FV(Table2[[#This Row],[HOMETOWNraw]],"Longitude")</f>
        <v>-81.378878999999998</v>
      </c>
      <c r="S324" cm="1" vm="946">
        <f t="array" ref="S324">_FV(Table2[[#This Row],[HOMETOWNraw]],"Latitude")</f>
        <v>28.538330999999999</v>
      </c>
    </row>
    <row r="325" spans="1:19" x14ac:dyDescent="0.25">
      <c r="A325" t="str">
        <f t="shared" si="5"/>
        <v>Alejandro Holguin</v>
      </c>
      <c r="B325" t="s">
        <v>679</v>
      </c>
      <c r="C325" t="s">
        <v>2004</v>
      </c>
      <c r="D325" t="s">
        <v>779</v>
      </c>
      <c r="E325" t="s">
        <v>39</v>
      </c>
      <c r="F325" s="3" t="s">
        <v>2005</v>
      </c>
      <c r="G325" t="s">
        <v>2018</v>
      </c>
      <c r="H325" t="s">
        <v>780</v>
      </c>
      <c r="I325" t="str">
        <f>VLOOKUP(Table2[[#This Row],[COLLEGE]],Table5[#All],5,FALSE)</f>
        <v>South Carolina Upstate</v>
      </c>
      <c r="J325" t="s">
        <v>44</v>
      </c>
      <c r="K325" t="str">
        <f>VLOOKUP(Table2[[#This Row],[CLASS]],Table6[#All],2,FALSE)</f>
        <v>Freshman</v>
      </c>
      <c r="L325" t="e" vm="154">
        <v>#VALUE!</v>
      </c>
      <c r="M325" t="s">
        <v>1983</v>
      </c>
      <c r="N325">
        <v>74</v>
      </c>
      <c r="O325" t="e" cm="1" vm="93">
        <f t="array" ref="O325">_FV(Table2[[#This Row],[HOMETOWNraw]],"Admin Division 1 (State/province/other)",TRUE)</f>
        <v>#VALUE!</v>
      </c>
      <c r="P325" t="e" cm="1" vm="3">
        <f t="array" ref="P325">_FV(Table2[[#This Row],[HOMETOWNraw]],"Country/region",TRUE)</f>
        <v>#VALUE!</v>
      </c>
      <c r="Q325" t="str" cm="1">
        <f t="array" ref="Q3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325" cm="1" vm="155">
        <f t="array" ref="R325">_FV(Table2[[#This Row],[HOMETOWNraw]],"Longitude")</f>
        <v>-87.632397999999995</v>
      </c>
      <c r="S325" cm="1" vm="156">
        <f t="array" ref="S325">_FV(Table2[[#This Row],[HOMETOWNraw]],"Latitude")</f>
        <v>41.883229</v>
      </c>
    </row>
    <row r="326" spans="1:19" x14ac:dyDescent="0.25">
      <c r="A326" t="str">
        <f t="shared" si="5"/>
        <v>Brennan Holt</v>
      </c>
      <c r="B326" t="s">
        <v>2082</v>
      </c>
      <c r="C326" t="s">
        <v>2004</v>
      </c>
      <c r="D326" t="s">
        <v>872</v>
      </c>
      <c r="E326" t="s">
        <v>18</v>
      </c>
      <c r="F326" s="3" t="s">
        <v>2028</v>
      </c>
      <c r="G326" t="s">
        <v>2035</v>
      </c>
      <c r="H326" t="s">
        <v>400</v>
      </c>
      <c r="I326" t="str">
        <f>VLOOKUP(Table2[[#This Row],[COLLEGE]],Table5[#All],5,FALSE)</f>
        <v>Louisiana State</v>
      </c>
      <c r="J326" t="s">
        <v>44</v>
      </c>
      <c r="K326" t="str">
        <f>VLOOKUP(Table2[[#This Row],[CLASS]],Table6[#All],2,FALSE)</f>
        <v>Freshman</v>
      </c>
      <c r="L326" t="e" vm="947">
        <v>#VALUE!</v>
      </c>
      <c r="M326" t="s">
        <v>1999</v>
      </c>
      <c r="N326">
        <v>70</v>
      </c>
      <c r="O326" t="e" cm="1" vm="139">
        <f t="array" ref="O326">_FV(Table2[[#This Row],[HOMETOWNraw]],"Admin Division 1 (State/province/other)",TRUE)</f>
        <v>#VALUE!</v>
      </c>
      <c r="P326" t="e" cm="1" vm="3">
        <f t="array" ref="P326">_FV(Table2[[#This Row],[HOMETOWNraw]],"Country/region",TRUE)</f>
        <v>#VALUE!</v>
      </c>
      <c r="Q326" t="str" cm="1">
        <f t="array" ref="Q3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Baton Rouge, LA</v>
      </c>
      <c r="R326" cm="1" vm="948">
        <f t="array" ref="R326">_FV(Table2[[#This Row],[HOMETOWNraw]],"Longitude")</f>
        <v>-91.093399000000005</v>
      </c>
      <c r="S326" cm="1" vm="949">
        <f t="array" ref="S326">_FV(Table2[[#This Row],[HOMETOWNraw]],"Latitude")</f>
        <v>30.449493</v>
      </c>
    </row>
    <row r="327" spans="1:19" x14ac:dyDescent="0.25">
      <c r="A327" t="str">
        <f t="shared" si="5"/>
        <v>Dylan Holt</v>
      </c>
      <c r="B327" t="s">
        <v>387</v>
      </c>
      <c r="C327" t="s">
        <v>2058</v>
      </c>
      <c r="D327" t="s">
        <v>404</v>
      </c>
      <c r="E327" t="s">
        <v>13</v>
      </c>
      <c r="F327" s="3" t="s">
        <v>2026</v>
      </c>
      <c r="G327" t="s">
        <v>2021</v>
      </c>
      <c r="H327" t="s">
        <v>405</v>
      </c>
      <c r="I327" t="str">
        <f>VLOOKUP(Table2[[#This Row],[COLLEGE]],Table5[#All],5,FALSE)</f>
        <v>Chapman</v>
      </c>
      <c r="J327" t="s">
        <v>32</v>
      </c>
      <c r="K327" t="str">
        <f>VLOOKUP(Table2[[#This Row],[CLASS]],Table6[#All],2,FALSE)</f>
        <v>Junior</v>
      </c>
      <c r="L327" t="e" vm="555">
        <v>#VALUE!</v>
      </c>
      <c r="M327" t="s">
        <v>2000</v>
      </c>
      <c r="N327">
        <v>71</v>
      </c>
      <c r="O327" t="e" cm="1" vm="36">
        <f t="array" ref="O327">_FV(Table2[[#This Row],[HOMETOWNraw]],"Admin Division 1 (State/province/other)",TRUE)</f>
        <v>#VALUE!</v>
      </c>
      <c r="P327" t="e" cm="1" vm="3">
        <f t="array" ref="P327">_FV(Table2[[#This Row],[HOMETOWNraw]],"Country/region",TRUE)</f>
        <v>#VALUE!</v>
      </c>
      <c r="Q327" t="str" cm="1">
        <f t="array" ref="Q3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Orange, CA</v>
      </c>
      <c r="R327" cm="1" vm="556">
        <f t="array" ref="R327">_FV(Table2[[#This Row],[HOMETOWNraw]],"Longitude")</f>
        <v>-117.8325</v>
      </c>
      <c r="S327" cm="1" vm="557">
        <f t="array" ref="S327">_FV(Table2[[#This Row],[HOMETOWNraw]],"Latitude")</f>
        <v>33.803055999999998</v>
      </c>
    </row>
    <row r="328" spans="1:19" x14ac:dyDescent="0.25">
      <c r="A328" t="str">
        <f t="shared" si="5"/>
        <v>Jt Holton</v>
      </c>
      <c r="B328" t="s">
        <v>679</v>
      </c>
      <c r="C328" t="s">
        <v>2004</v>
      </c>
      <c r="D328" t="s">
        <v>714</v>
      </c>
      <c r="E328" t="s">
        <v>39</v>
      </c>
      <c r="F328" s="3" t="s">
        <v>2022</v>
      </c>
      <c r="G328" t="s">
        <v>2031</v>
      </c>
      <c r="H328" t="s">
        <v>715</v>
      </c>
      <c r="I328" t="str">
        <f>VLOOKUP(Table2[[#This Row],[COLLEGE]],Table5[#All],5,FALSE)</f>
        <v>Indiana Kokomo</v>
      </c>
      <c r="J328" t="s">
        <v>44</v>
      </c>
      <c r="K328" t="str">
        <f>VLOOKUP(Table2[[#This Row],[CLASS]],Table6[#All],2,FALSE)</f>
        <v>Freshman</v>
      </c>
      <c r="L328" t="e" vm="950">
        <v>#VALUE!</v>
      </c>
      <c r="M328" t="s">
        <v>2001</v>
      </c>
      <c r="N328">
        <v>72</v>
      </c>
      <c r="O328" t="e" cm="1" vm="269">
        <f t="array" ref="O328">_FV(Table2[[#This Row],[HOMETOWNraw]],"Admin Division 1 (State/province/other)",TRUE)</f>
        <v>#VALUE!</v>
      </c>
      <c r="P328" t="e" cm="1" vm="3">
        <f t="array" ref="P328">_FV(Table2[[#This Row],[HOMETOWNraw]],"Country/region",TRUE)</f>
        <v>#VALUE!</v>
      </c>
      <c r="Q328" t="str" cm="1">
        <f t="array" ref="Q3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Kirklin, IN</v>
      </c>
      <c r="R328" cm="1" vm="951">
        <f t="array" ref="R328">_FV(Table2[[#This Row],[HOMETOWNraw]],"Longitude")</f>
        <v>-86.357662000000005</v>
      </c>
      <c r="S328" cm="1" vm="952">
        <f t="array" ref="S328">_FV(Table2[[#This Row],[HOMETOWNraw]],"Latitude")</f>
        <v>40.193083000000001</v>
      </c>
    </row>
    <row r="329" spans="1:19" x14ac:dyDescent="0.25">
      <c r="A329" t="str">
        <f t="shared" si="5"/>
        <v>Barron Holtz</v>
      </c>
      <c r="B329" t="s">
        <v>213</v>
      </c>
      <c r="C329" t="s">
        <v>2045</v>
      </c>
      <c r="D329" t="s">
        <v>238</v>
      </c>
      <c r="E329" t="s">
        <v>13</v>
      </c>
      <c r="F329" s="3" t="s">
        <v>2016</v>
      </c>
      <c r="G329" t="s">
        <v>2023</v>
      </c>
      <c r="H329" t="s">
        <v>239</v>
      </c>
      <c r="I329" t="str">
        <f>VLOOKUP(Table2[[#This Row],[COLLEGE]],Table5[#All],5,FALSE)</f>
        <v>Hawai'i Hilo</v>
      </c>
      <c r="J329" t="s">
        <v>32</v>
      </c>
      <c r="K329" t="str">
        <f>VLOOKUP(Table2[[#This Row],[CLASS]],Table6[#All],2,FALSE)</f>
        <v>Junior</v>
      </c>
      <c r="L329" t="e" vm="953">
        <v>#VALUE!</v>
      </c>
      <c r="M329" t="s">
        <v>1981</v>
      </c>
      <c r="N329">
        <v>73</v>
      </c>
      <c r="O329" t="e" cm="1" vm="7">
        <f t="array" ref="O329">_FV(Table2[[#This Row],[HOMETOWNraw]],"Admin Division 1 (State/province/other)",TRUE)</f>
        <v>#VALUE!</v>
      </c>
      <c r="P329" t="e" cm="1" vm="3">
        <f t="array" ref="P329">_FV(Table2[[#This Row],[HOMETOWNraw]],"Country/region",TRUE)</f>
        <v>#VALUE!</v>
      </c>
      <c r="Q329" t="str" cm="1">
        <f t="array" ref="Q3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Plainview, TX</v>
      </c>
      <c r="R329" cm="1" vm="954">
        <f t="array" ref="R329">_FV(Table2[[#This Row],[HOMETOWNraw]],"Longitude")</f>
        <v>-101.718889</v>
      </c>
      <c r="S329" cm="1" vm="955">
        <f t="array" ref="S329">_FV(Table2[[#This Row],[HOMETOWNraw]],"Latitude")</f>
        <v>34.191110999999999</v>
      </c>
    </row>
    <row r="330" spans="1:19" x14ac:dyDescent="0.25">
      <c r="A330" t="str">
        <f t="shared" si="5"/>
        <v>Zach Hopman</v>
      </c>
      <c r="B330" t="s">
        <v>468</v>
      </c>
      <c r="C330" t="s">
        <v>2004</v>
      </c>
      <c r="D330" t="s">
        <v>486</v>
      </c>
      <c r="E330" t="s">
        <v>39</v>
      </c>
      <c r="F330" s="3" t="s">
        <v>2026</v>
      </c>
      <c r="G330" t="s">
        <v>2017</v>
      </c>
      <c r="H330" t="s">
        <v>487</v>
      </c>
      <c r="I330" t="str">
        <f>VLOOKUP(Table2[[#This Row],[COLLEGE]],Table5[#All],5,FALSE)</f>
        <v>Michigan State</v>
      </c>
      <c r="J330" t="s">
        <v>28</v>
      </c>
      <c r="K330" t="str">
        <f>VLOOKUP(Table2[[#This Row],[CLASS]],Table6[#All],2,FALSE)</f>
        <v>Sophomore</v>
      </c>
      <c r="L330" t="e" vm="956">
        <v>#VALUE!</v>
      </c>
      <c r="M330" t="s">
        <v>2000</v>
      </c>
      <c r="N330">
        <v>71</v>
      </c>
      <c r="O330" t="e" cm="1" vm="135">
        <f t="array" ref="O330">_FV(Table2[[#This Row],[HOMETOWNraw]],"Admin Division 1 (State/province/other)",TRUE)</f>
        <v>#VALUE!</v>
      </c>
      <c r="P330" t="e" cm="1" vm="3">
        <f t="array" ref="P330">_FV(Table2[[#This Row],[HOMETOWNraw]],"Country/region",TRUE)</f>
        <v>#VALUE!</v>
      </c>
      <c r="Q330" t="str" cm="1">
        <f t="array" ref="Q3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East Lansing, MI</v>
      </c>
      <c r="R330" cm="1" vm="957">
        <f t="array" ref="R330">_FV(Table2[[#This Row],[HOMETOWNraw]],"Longitude")</f>
        <v>-84.480800000000002</v>
      </c>
      <c r="S330" cm="1" vm="958">
        <f t="array" ref="S330">_FV(Table2[[#This Row],[HOMETOWNraw]],"Latitude")</f>
        <v>42.7348</v>
      </c>
    </row>
    <row r="331" spans="1:19" x14ac:dyDescent="0.25">
      <c r="A331" t="str">
        <f t="shared" si="5"/>
        <v>Keaton Hopwood</v>
      </c>
      <c r="B331" t="s">
        <v>2090</v>
      </c>
      <c r="C331" t="s">
        <v>2004</v>
      </c>
      <c r="D331" t="s">
        <v>1301</v>
      </c>
      <c r="E331" t="s">
        <v>13</v>
      </c>
      <c r="F331" s="3" t="s">
        <v>2016</v>
      </c>
      <c r="G331" t="s">
        <v>2023</v>
      </c>
      <c r="H331" t="s">
        <v>444</v>
      </c>
      <c r="I331" t="str">
        <f>VLOOKUP(Table2[[#This Row],[COLLEGE]],Table5[#All],5,FALSE)</f>
        <v>Coastal Carolina</v>
      </c>
      <c r="J331" t="s">
        <v>28</v>
      </c>
      <c r="K331" t="str">
        <f>VLOOKUP(Table2[[#This Row],[CLASS]],Table6[#All],2,FALSE)</f>
        <v>Sophomore</v>
      </c>
      <c r="L331" t="e" vm="959">
        <v>#VALUE!</v>
      </c>
      <c r="M331" t="s">
        <v>1981</v>
      </c>
      <c r="N331">
        <v>73</v>
      </c>
      <c r="O331" t="e" cm="1" vm="960">
        <f t="array" ref="O331">_FV(Table2[[#This Row],[HOMETOWNraw]],"Admin Division 1 (State/province/other)",TRUE)</f>
        <v>#VALUE!</v>
      </c>
      <c r="P331" t="e" cm="1" vm="3">
        <f t="array" ref="P331">_FV(Table2[[#This Row],[HOMETOWNraw]],"Country/region",TRUE)</f>
        <v>#VALUE!</v>
      </c>
      <c r="Q331" t="str" cm="1">
        <f t="array" ref="Q3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Wilmington, DE</v>
      </c>
      <c r="R331" cm="1" vm="961">
        <f t="array" ref="R331">_FV(Table2[[#This Row],[HOMETOWNraw]],"Longitude")</f>
        <v>-75.546666999999999</v>
      </c>
      <c r="S331" cm="1" vm="962">
        <f t="array" ref="S331">_FV(Table2[[#This Row],[HOMETOWNraw]],"Latitude")</f>
        <v>39.745832999999998</v>
      </c>
    </row>
    <row r="332" spans="1:19" x14ac:dyDescent="0.25">
      <c r="A332" t="str">
        <f t="shared" si="5"/>
        <v>Brendan Hord</v>
      </c>
      <c r="B332" t="s">
        <v>1165</v>
      </c>
      <c r="C332" t="s">
        <v>2004</v>
      </c>
      <c r="D332" t="s">
        <v>1133</v>
      </c>
      <c r="E332" t="s">
        <v>13</v>
      </c>
      <c r="F332" s="3" t="s">
        <v>2028</v>
      </c>
      <c r="G332" t="s">
        <v>2021</v>
      </c>
      <c r="H332" t="s">
        <v>1127</v>
      </c>
      <c r="I332" t="str">
        <f>VLOOKUP(Table2[[#This Row],[COLLEGE]],Table5[#All],5,FALSE)</f>
        <v>Evansville</v>
      </c>
      <c r="J332" t="s">
        <v>15</v>
      </c>
      <c r="K332" t="str">
        <f>VLOOKUP(Table2[[#This Row],[CLASS]],Table6[#All],2,FALSE)</f>
        <v>R-Sophomore</v>
      </c>
      <c r="L332" t="e" vm="963">
        <v>#VALUE!</v>
      </c>
      <c r="M332" t="s">
        <v>1999</v>
      </c>
      <c r="N332">
        <v>70</v>
      </c>
      <c r="O332" t="e" cm="1" vm="125">
        <f t="array" ref="O332">_FV(Table2[[#This Row],[HOMETOWNraw]],"Admin Division 1 (State/province/other)",TRUE)</f>
        <v>#VALUE!</v>
      </c>
      <c r="P332" t="e" cm="1" vm="3">
        <f t="array" ref="P332">_FV(Table2[[#This Row],[HOMETOWNraw]],"Country/region",TRUE)</f>
        <v>#VALUE!</v>
      </c>
      <c r="Q332" t="str" cm="1">
        <f t="array" ref="Q3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Lexington, KY</v>
      </c>
      <c r="R332" cm="1" vm="210">
        <f t="array" ref="R332">_FV(Table2[[#This Row],[HOMETOWNraw]],"Longitude")</f>
        <v>-84.494721999999996</v>
      </c>
      <c r="S332" cm="1" vm="964">
        <f t="array" ref="S332">_FV(Table2[[#This Row],[HOMETOWNraw]],"Latitude")</f>
        <v>38.029722</v>
      </c>
    </row>
    <row r="333" spans="1:19" x14ac:dyDescent="0.25">
      <c r="A333" t="str">
        <f t="shared" si="5"/>
        <v>Kai Hori</v>
      </c>
      <c r="B333" t="s">
        <v>2</v>
      </c>
      <c r="C333" t="s">
        <v>2004</v>
      </c>
      <c r="D333" t="s">
        <v>100</v>
      </c>
      <c r="E333" t="s">
        <v>18</v>
      </c>
      <c r="F333" s="3" t="s">
        <v>2028</v>
      </c>
      <c r="G333" t="s">
        <v>2029</v>
      </c>
      <c r="H333" t="s">
        <v>101</v>
      </c>
      <c r="I333" t="str">
        <f>VLOOKUP(Table2[[#This Row],[COLLEGE]],Table5[#All],5,FALSE)</f>
        <v>College of San Mateo</v>
      </c>
      <c r="J333" t="s">
        <v>44</v>
      </c>
      <c r="K333" t="str">
        <f>VLOOKUP(Table2[[#This Row],[CLASS]],Table6[#All],2,FALSE)</f>
        <v>Freshman</v>
      </c>
      <c r="L333" t="e" vm="965">
        <v>#VALUE!</v>
      </c>
      <c r="M333" t="s">
        <v>1999</v>
      </c>
      <c r="N333">
        <v>70</v>
      </c>
      <c r="O333" t="e" cm="1" vm="36">
        <f t="array" ref="O333">_FV(Table2[[#This Row],[HOMETOWNraw]],"Admin Division 1 (State/province/other)",TRUE)</f>
        <v>#VALUE!</v>
      </c>
      <c r="P333" t="e" cm="1" vm="3">
        <f t="array" ref="P333">_FV(Table2[[#This Row],[HOMETOWNraw]],"Country/region",TRUE)</f>
        <v>#VALUE!</v>
      </c>
      <c r="Q333" t="str" cm="1">
        <f t="array" ref="Q3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Los Gatos, CA</v>
      </c>
      <c r="R333" cm="1" vm="966">
        <f t="array" ref="R333">_FV(Table2[[#This Row],[HOMETOWNraw]],"Longitude")</f>
        <v>-121.96166700000001</v>
      </c>
      <c r="S333" cm="1" vm="967">
        <f t="array" ref="S333">_FV(Table2[[#This Row],[HOMETOWNraw]],"Latitude")</f>
        <v>37.236111000000001</v>
      </c>
    </row>
    <row r="334" spans="1:19" x14ac:dyDescent="0.25">
      <c r="A334" t="str">
        <f t="shared" si="5"/>
        <v>Carson Hornung</v>
      </c>
      <c r="B334" t="s">
        <v>2082</v>
      </c>
      <c r="C334" t="s">
        <v>2004</v>
      </c>
      <c r="D334" t="s">
        <v>874</v>
      </c>
      <c r="E334" t="s">
        <v>18</v>
      </c>
      <c r="F334" s="3" t="s">
        <v>2012</v>
      </c>
      <c r="G334" t="s">
        <v>2011</v>
      </c>
      <c r="H334" t="s">
        <v>357</v>
      </c>
      <c r="I334" t="str">
        <f>VLOOKUP(Table2[[#This Row],[COLLEGE]],Table5[#All],5,FALSE)</f>
        <v>South Carolina</v>
      </c>
      <c r="J334" t="s">
        <v>44</v>
      </c>
      <c r="K334" t="str">
        <f>VLOOKUP(Table2[[#This Row],[CLASS]],Table6[#All],2,FALSE)</f>
        <v>Freshman</v>
      </c>
      <c r="L334" t="e" vm="968">
        <v>#VALUE!</v>
      </c>
      <c r="M334" t="s">
        <v>1984</v>
      </c>
      <c r="N334">
        <v>75</v>
      </c>
      <c r="O334" t="e" cm="1" vm="969">
        <f t="array" ref="O334">_FV(Table2[[#This Row],[HOMETOWNraw]],"Admin Division 1 (State/province/other)",TRUE)</f>
        <v>#VALUE!</v>
      </c>
      <c r="P334" t="e" cm="1" vm="3">
        <f t="array" ref="P334">_FV(Table2[[#This Row],[HOMETOWNraw]],"Country/region",TRUE)</f>
        <v>#VALUE!</v>
      </c>
      <c r="Q334" t="str" cm="1">
        <f t="array" ref="Q3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Overland Park, KS</v>
      </c>
      <c r="R334" cm="1" vm="970">
        <f t="array" ref="R334">_FV(Table2[[#This Row],[HOMETOWNraw]],"Longitude")</f>
        <v>-94.670833000000002</v>
      </c>
      <c r="S334" cm="1" vm="971">
        <f t="array" ref="S334">_FV(Table2[[#This Row],[HOMETOWNraw]],"Latitude")</f>
        <v>38.982222</v>
      </c>
    </row>
    <row r="335" spans="1:19" x14ac:dyDescent="0.25">
      <c r="A335" t="str">
        <f t="shared" si="5"/>
        <v>Joe Horoszko</v>
      </c>
      <c r="B335" t="s">
        <v>1441</v>
      </c>
      <c r="C335" t="s">
        <v>2004</v>
      </c>
      <c r="D335" t="s">
        <v>1462</v>
      </c>
      <c r="E335" t="s">
        <v>13</v>
      </c>
      <c r="F335" s="3" t="s">
        <v>2012</v>
      </c>
      <c r="G335" t="s">
        <v>2031</v>
      </c>
      <c r="H335" t="s">
        <v>47</v>
      </c>
      <c r="I335" t="str">
        <f>VLOOKUP(Table2[[#This Row],[COLLEGE]],Table5[#All],5,FALSE)</f>
        <v>Wittenberg</v>
      </c>
      <c r="J335" t="s">
        <v>32</v>
      </c>
      <c r="K335" t="str">
        <f>VLOOKUP(Table2[[#This Row],[CLASS]],Table6[#All],2,FALSE)</f>
        <v>Junior</v>
      </c>
      <c r="L335" t="e" vm="972">
        <v>#VALUE!</v>
      </c>
      <c r="M335" t="s">
        <v>1984</v>
      </c>
      <c r="N335">
        <v>75</v>
      </c>
      <c r="O335" t="e" cm="1" vm="97">
        <f t="array" ref="O335">_FV(Table2[[#This Row],[HOMETOWNraw]],"Admin Division 1 (State/province/other)",TRUE)</f>
        <v>#VALUE!</v>
      </c>
      <c r="P335" t="e" cm="1" vm="3">
        <f t="array" ref="P335">_FV(Table2[[#This Row],[HOMETOWNraw]],"Country/region",TRUE)</f>
        <v>#VALUE!</v>
      </c>
      <c r="Q335" t="str" cm="1">
        <f t="array" ref="Q3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Seven Hills, OH</v>
      </c>
      <c r="R335" cm="1" vm="973">
        <f t="array" ref="R335">_FV(Table2[[#This Row],[HOMETOWNraw]],"Longitude")</f>
        <v>-81.680199000000002</v>
      </c>
      <c r="S335" cm="1" vm="974">
        <f t="array" ref="S335">_FV(Table2[[#This Row],[HOMETOWNraw]],"Latitude")</f>
        <v>41.368642000000001</v>
      </c>
    </row>
    <row r="336" spans="1:19" x14ac:dyDescent="0.25">
      <c r="A336" t="str">
        <f t="shared" si="5"/>
        <v>Tyler Horvath</v>
      </c>
      <c r="B336" t="s">
        <v>679</v>
      </c>
      <c r="C336" t="s">
        <v>2004</v>
      </c>
      <c r="D336" t="s">
        <v>717</v>
      </c>
      <c r="E336" t="s">
        <v>13</v>
      </c>
      <c r="F336" s="3" t="s">
        <v>2008</v>
      </c>
      <c r="G336" t="s">
        <v>2013</v>
      </c>
      <c r="H336" t="s">
        <v>709</v>
      </c>
      <c r="I336" t="str">
        <f>VLOOKUP(Table2[[#This Row],[COLLEGE]],Table5[#All],5,FALSE)</f>
        <v>Case Western Reserve</v>
      </c>
      <c r="J336" t="s">
        <v>28</v>
      </c>
      <c r="K336" t="str">
        <f>VLOOKUP(Table2[[#This Row],[CLASS]],Table6[#All],2,FALSE)</f>
        <v>Sophomore</v>
      </c>
      <c r="L336" t="e" vm="975">
        <v>#VALUE!</v>
      </c>
      <c r="M336" t="s">
        <v>1998</v>
      </c>
      <c r="N336">
        <v>69</v>
      </c>
      <c r="O336" t="e" cm="1" vm="97">
        <f t="array" ref="O336">_FV(Table2[[#This Row],[HOMETOWNraw]],"Admin Division 1 (State/province/other)",TRUE)</f>
        <v>#VALUE!</v>
      </c>
      <c r="P336" t="e" cm="1" vm="3">
        <f t="array" ref="P336">_FV(Table2[[#This Row],[HOMETOWNraw]],"Country/region",TRUE)</f>
        <v>#VALUE!</v>
      </c>
      <c r="Q336" t="str" cm="1">
        <f t="array" ref="Q3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Twinsburg, OH</v>
      </c>
      <c r="R336" cm="1" vm="976">
        <f t="array" ref="R336">_FV(Table2[[#This Row],[HOMETOWNraw]],"Longitude")</f>
        <v>-81.452777999999995</v>
      </c>
      <c r="S336" cm="1" vm="977">
        <f t="array" ref="S336">_FV(Table2[[#This Row],[HOMETOWNraw]],"Latitude")</f>
        <v>41.324167000000003</v>
      </c>
    </row>
    <row r="337" spans="1:19" x14ac:dyDescent="0.25">
      <c r="A337" t="str">
        <f t="shared" si="5"/>
        <v>Eamon Horwedel</v>
      </c>
      <c r="B337" t="s">
        <v>468</v>
      </c>
      <c r="C337" t="s">
        <v>2004</v>
      </c>
      <c r="D337" t="s">
        <v>489</v>
      </c>
      <c r="E337" t="s">
        <v>13</v>
      </c>
      <c r="F337" s="3" t="s">
        <v>2026</v>
      </c>
      <c r="G337" t="s">
        <v>2017</v>
      </c>
      <c r="H337" t="s">
        <v>490</v>
      </c>
      <c r="I337" t="str">
        <f>VLOOKUP(Table2[[#This Row],[COLLEGE]],Table5[#All],5,FALSE)</f>
        <v>Ohio</v>
      </c>
      <c r="J337" t="s">
        <v>55</v>
      </c>
      <c r="K337" t="str">
        <f>VLOOKUP(Table2[[#This Row],[CLASS]],Table6[#All],2,FALSE)</f>
        <v>R-Junior</v>
      </c>
      <c r="L337" t="e" vm="978">
        <v>#VALUE!</v>
      </c>
      <c r="M337" t="s">
        <v>2000</v>
      </c>
      <c r="N337">
        <v>71</v>
      </c>
      <c r="O337" t="e" cm="1" vm="135">
        <f t="array" ref="O337">_FV(Table2[[#This Row],[HOMETOWNraw]],"Admin Division 1 (State/province/other)",TRUE)</f>
        <v>#VALUE!</v>
      </c>
      <c r="P337" t="e" cm="1" vm="3">
        <f t="array" ref="P337">_FV(Table2[[#This Row],[HOMETOWNraw]],"Country/region",TRUE)</f>
        <v>#VALUE!</v>
      </c>
      <c r="Q337" t="str" cm="1">
        <f t="array" ref="Q3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Ann Arbor, MI</v>
      </c>
      <c r="R337" cm="1" vm="979">
        <f t="array" ref="R337">_FV(Table2[[#This Row],[HOMETOWNraw]],"Longitude")</f>
        <v>-83.748333000000002</v>
      </c>
      <c r="S337" cm="1" vm="980">
        <f t="array" ref="S337">_FV(Table2[[#This Row],[HOMETOWNraw]],"Latitude")</f>
        <v>42.281388999999997</v>
      </c>
    </row>
    <row r="338" spans="1:19" x14ac:dyDescent="0.25">
      <c r="A338" t="str">
        <f t="shared" si="5"/>
        <v>Luke Hoskins</v>
      </c>
      <c r="B338" t="s">
        <v>387</v>
      </c>
      <c r="C338" t="s">
        <v>2058</v>
      </c>
      <c r="D338" t="s">
        <v>407</v>
      </c>
      <c r="E338" t="s">
        <v>13</v>
      </c>
      <c r="F338" s="3" t="s">
        <v>2010</v>
      </c>
      <c r="G338" t="s">
        <v>2029</v>
      </c>
      <c r="H338" t="s">
        <v>408</v>
      </c>
      <c r="I338" t="str">
        <f>VLOOKUP(Table2[[#This Row],[COLLEGE]],Table5[#All],5,FALSE)</f>
        <v>Xavier</v>
      </c>
      <c r="J338" t="s">
        <v>44</v>
      </c>
      <c r="K338" t="str">
        <f>VLOOKUP(Table2[[#This Row],[CLASS]],Table6[#All],2,FALSE)</f>
        <v>Freshman</v>
      </c>
      <c r="L338" t="e" vm="981">
        <v>#VALUE!</v>
      </c>
      <c r="M338" t="s">
        <v>1985</v>
      </c>
      <c r="N338">
        <v>76</v>
      </c>
      <c r="O338" t="e" cm="1" vm="111">
        <f t="array" ref="O338">_FV(Table2[[#This Row],[HOMETOWNraw]],"Admin Division 1 (State/province/other)",TRUE)</f>
        <v>#VALUE!</v>
      </c>
      <c r="P338" t="e" cm="1" vm="3">
        <f t="array" ref="P338">_FV(Table2[[#This Row],[HOMETOWNraw]],"Country/region",TRUE)</f>
        <v>#VALUE!</v>
      </c>
      <c r="Q338" t="str" cm="1">
        <f t="array" ref="Q3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Arvada, CO</v>
      </c>
      <c r="R338" cm="1" vm="982">
        <f t="array" ref="R338">_FV(Table2[[#This Row],[HOMETOWNraw]],"Longitude")</f>
        <v>-105.11111099999999</v>
      </c>
      <c r="S338" cm="1" vm="983">
        <f t="array" ref="S338">_FV(Table2[[#This Row],[HOMETOWNraw]],"Latitude")</f>
        <v>39.82</v>
      </c>
    </row>
    <row r="339" spans="1:19" x14ac:dyDescent="0.25">
      <c r="A339" t="str">
        <f t="shared" si="5"/>
        <v>Conor Hourigan</v>
      </c>
      <c r="B339" t="s">
        <v>122</v>
      </c>
      <c r="C339" t="s">
        <v>2004</v>
      </c>
      <c r="D339" t="s">
        <v>148</v>
      </c>
      <c r="E339" t="s">
        <v>13</v>
      </c>
      <c r="F339" s="3" t="s">
        <v>2005</v>
      </c>
      <c r="G339" t="s">
        <v>2031</v>
      </c>
      <c r="H339" t="s">
        <v>149</v>
      </c>
      <c r="I339" t="str">
        <f>VLOOKUP(Table2[[#This Row],[COLLEGE]],Table5[#All],5,FALSE)</f>
        <v>Skyline College</v>
      </c>
      <c r="J339" t="s">
        <v>44</v>
      </c>
      <c r="K339" t="str">
        <f>VLOOKUP(Table2[[#This Row],[CLASS]],Table6[#All],2,FALSE)</f>
        <v>Freshman</v>
      </c>
      <c r="L339" t="e" vm="984">
        <v>#VALUE!</v>
      </c>
      <c r="M339" t="s">
        <v>1983</v>
      </c>
      <c r="N339">
        <v>74</v>
      </c>
      <c r="O339" t="e" cm="1" vm="36">
        <f t="array" ref="O339">_FV(Table2[[#This Row],[HOMETOWNraw]],"Admin Division 1 (State/province/other)",TRUE)</f>
        <v>#VALUE!</v>
      </c>
      <c r="P339" t="e" cm="1" vm="3">
        <f t="array" ref="P339">_FV(Table2[[#This Row],[HOMETOWNraw]],"Country/region",TRUE)</f>
        <v>#VALUE!</v>
      </c>
      <c r="Q339" t="str" cm="1">
        <f t="array" ref="Q3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Mateo, CA</v>
      </c>
      <c r="R339" cm="1" vm="985">
        <f t="array" ref="R339">_FV(Table2[[#This Row],[HOMETOWNraw]],"Longitude")</f>
        <v>-122.3144005</v>
      </c>
      <c r="S339" cm="1" vm="986">
        <f t="array" ref="S339">_FV(Table2[[#This Row],[HOMETOWNraw]],"Latitude")</f>
        <v>37.547150899999998</v>
      </c>
    </row>
    <row r="340" spans="1:19" x14ac:dyDescent="0.25">
      <c r="A340" t="str">
        <f t="shared" si="5"/>
        <v>Preston Howey</v>
      </c>
      <c r="B340" t="s">
        <v>2099</v>
      </c>
      <c r="C340" t="s">
        <v>2004</v>
      </c>
      <c r="D340" t="s">
        <v>1798</v>
      </c>
      <c r="E340" t="s">
        <v>13</v>
      </c>
      <c r="F340" s="3" t="s">
        <v>2026</v>
      </c>
      <c r="G340" t="s">
        <v>2029</v>
      </c>
      <c r="H340" t="s">
        <v>198</v>
      </c>
      <c r="I340" t="str">
        <f>VLOOKUP(Table2[[#This Row],[COLLEGE]],Table5[#All],5,FALSE)</f>
        <v>Saint Mary's College</v>
      </c>
      <c r="J340" t="s">
        <v>28</v>
      </c>
      <c r="K340" t="str">
        <f>VLOOKUP(Table2[[#This Row],[CLASS]],Table6[#All],2,FALSE)</f>
        <v>Sophomore</v>
      </c>
      <c r="L340" t="e" vm="987">
        <v>#VALUE!</v>
      </c>
      <c r="M340" t="s">
        <v>2000</v>
      </c>
      <c r="N340">
        <v>71</v>
      </c>
      <c r="O340" t="e" cm="1" vm="36">
        <f t="array" ref="O340">_FV(Table2[[#This Row],[HOMETOWNraw]],"Admin Division 1 (State/province/other)",TRUE)</f>
        <v>#VALUE!</v>
      </c>
      <c r="P340" t="e" cm="1" vm="3">
        <f t="array" ref="P340">_FV(Table2[[#This Row],[HOMETOWNraw]],"Country/region",TRUE)</f>
        <v>#VALUE!</v>
      </c>
      <c r="Q340" t="str" cm="1">
        <f t="array" ref="Q3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Arcadia, CA</v>
      </c>
      <c r="R340" cm="1" vm="988">
        <f t="array" ref="R340">_FV(Table2[[#This Row],[HOMETOWNraw]],"Longitude")</f>
        <v>-118.036389</v>
      </c>
      <c r="S340" cm="1" vm="989">
        <f t="array" ref="S340">_FV(Table2[[#This Row],[HOMETOWNraw]],"Latitude")</f>
        <v>34.132778000000002</v>
      </c>
    </row>
    <row r="341" spans="1:19" x14ac:dyDescent="0.25">
      <c r="A341" t="str">
        <f t="shared" si="5"/>
        <v>Grant Hubka</v>
      </c>
      <c r="B341" t="s">
        <v>1530</v>
      </c>
      <c r="C341" t="s">
        <v>2004</v>
      </c>
      <c r="D341" t="s">
        <v>1546</v>
      </c>
      <c r="E341" t="s">
        <v>13</v>
      </c>
      <c r="F341" s="3" t="s">
        <v>2012</v>
      </c>
      <c r="G341" t="s">
        <v>2011</v>
      </c>
      <c r="H341" t="s">
        <v>242</v>
      </c>
      <c r="I341" t="str">
        <f>VLOOKUP(Table2[[#This Row],[COLLEGE]],Table5[#All],5,FALSE)</f>
        <v>Iowa Western CC</v>
      </c>
      <c r="J341" t="s">
        <v>28</v>
      </c>
      <c r="K341" t="str">
        <f>VLOOKUP(Table2[[#This Row],[CLASS]],Table6[#All],2,FALSE)</f>
        <v>Sophomore</v>
      </c>
      <c r="L341" t="e" vm="990">
        <v>#VALUE!</v>
      </c>
      <c r="M341" t="s">
        <v>1984</v>
      </c>
      <c r="N341">
        <v>75</v>
      </c>
      <c r="O341" t="e" cm="1" vm="139">
        <f t="array" ref="O341">_FV(Table2[[#This Row],[HOMETOWNraw]],"Admin Division 1 (State/province/other)",TRUE)</f>
        <v>#VALUE!</v>
      </c>
      <c r="P341" t="e" cm="1" vm="3">
        <f t="array" ref="P341">_FV(Table2[[#This Row],[HOMETOWNraw]],"Country/region",TRUE)</f>
        <v>#VALUE!</v>
      </c>
      <c r="Q341" t="str" cm="1">
        <f t="array" ref="Q3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Gretna, LA</v>
      </c>
      <c r="R341" cm="1" vm="991">
        <f t="array" ref="R341">_FV(Table2[[#This Row],[HOMETOWNraw]],"Longitude")</f>
        <v>-90.051565999999994</v>
      </c>
      <c r="S341" cm="1" vm="992">
        <f t="array" ref="S341">_FV(Table2[[#This Row],[HOMETOWNraw]],"Latitude")</f>
        <v>29.912239</v>
      </c>
    </row>
    <row r="342" spans="1:19" x14ac:dyDescent="0.25">
      <c r="A342" t="str">
        <f t="shared" si="5"/>
        <v>Kyle Huckstorf</v>
      </c>
      <c r="B342" t="s">
        <v>1530</v>
      </c>
      <c r="C342" t="s">
        <v>2004</v>
      </c>
      <c r="D342" t="s">
        <v>1611</v>
      </c>
      <c r="E342" t="s">
        <v>13</v>
      </c>
      <c r="F342" s="3" t="s">
        <v>2008</v>
      </c>
      <c r="G342" t="s">
        <v>2013</v>
      </c>
      <c r="H342" t="s">
        <v>455</v>
      </c>
      <c r="I342" t="str">
        <f>VLOOKUP(Table2[[#This Row],[COLLEGE]],Table5[#All],5,FALSE)</f>
        <v>Iowa</v>
      </c>
      <c r="J342" t="s">
        <v>15</v>
      </c>
      <c r="K342" t="str">
        <f>VLOOKUP(Table2[[#This Row],[CLASS]],Table6[#All],2,FALSE)</f>
        <v>R-Sophomore</v>
      </c>
      <c r="L342" t="e" vm="993">
        <v>#VALUE!</v>
      </c>
      <c r="M342" t="s">
        <v>1998</v>
      </c>
      <c r="N342">
        <v>69</v>
      </c>
      <c r="O342" t="e" cm="1" vm="25">
        <f t="array" ref="O342">_FV(Table2[[#This Row],[HOMETOWNraw]],"Admin Division 1 (State/province/other)",TRUE)</f>
        <v>#VALUE!</v>
      </c>
      <c r="P342" t="e" cm="1" vm="3">
        <f t="array" ref="P342">_FV(Table2[[#This Row],[HOMETOWNraw]],"Country/region",TRUE)</f>
        <v>#VALUE!</v>
      </c>
      <c r="Q342" t="str" cm="1">
        <f t="array" ref="Q3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Waterford, WI</v>
      </c>
      <c r="R342" cm="1" vm="994">
        <f t="array" ref="R342">_FV(Table2[[#This Row],[HOMETOWNraw]],"Longitude")</f>
        <v>-88.235830000000007</v>
      </c>
      <c r="S342" cm="1" vm="995">
        <f t="array" ref="S342">_FV(Table2[[#This Row],[HOMETOWNraw]],"Latitude")</f>
        <v>42.799720000000001</v>
      </c>
    </row>
    <row r="343" spans="1:19" x14ac:dyDescent="0.25">
      <c r="A343" t="str">
        <f t="shared" si="5"/>
        <v>Chase Hudson</v>
      </c>
      <c r="B343" t="s">
        <v>387</v>
      </c>
      <c r="C343" t="s">
        <v>2058</v>
      </c>
      <c r="D343" t="s">
        <v>443</v>
      </c>
      <c r="E343" t="s">
        <v>13</v>
      </c>
      <c r="F343" s="3" t="s">
        <v>2026</v>
      </c>
      <c r="G343" t="s">
        <v>2017</v>
      </c>
      <c r="H343" t="s">
        <v>444</v>
      </c>
      <c r="I343" t="str">
        <f>VLOOKUP(Table2[[#This Row],[COLLEGE]],Table5[#All],5,FALSE)</f>
        <v>Coastal Carolina</v>
      </c>
      <c r="J343" t="s">
        <v>55</v>
      </c>
      <c r="K343" t="str">
        <f>VLOOKUP(Table2[[#This Row],[CLASS]],Table6[#All],2,FALSE)</f>
        <v>R-Junior</v>
      </c>
      <c r="L343" t="e" vm="996">
        <v>#VALUE!</v>
      </c>
      <c r="M343" t="s">
        <v>2000</v>
      </c>
      <c r="N343">
        <v>71</v>
      </c>
      <c r="O343" t="e" cm="1" vm="716">
        <f t="array" ref="O343">_FV(Table2[[#This Row],[HOMETOWNraw]],"Admin Division 1 (State/province/other)",TRUE)</f>
        <v>#VALUE!</v>
      </c>
      <c r="P343" t="e" cm="1" vm="3">
        <f t="array" ref="P343">_FV(Table2[[#This Row],[HOMETOWNraw]],"Country/region",TRUE)</f>
        <v>#VALUE!</v>
      </c>
      <c r="Q343" t="str" cm="1">
        <f t="array" ref="Q3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Myrtle Beach, SC</v>
      </c>
      <c r="R343" cm="1" vm="997">
        <f t="array" ref="R343">_FV(Table2[[#This Row],[HOMETOWNraw]],"Longitude")</f>
        <v>-78.883332999999993</v>
      </c>
      <c r="S343" cm="1" vm="998">
        <f t="array" ref="S343">_FV(Table2[[#This Row],[HOMETOWNraw]],"Latitude")</f>
        <v>33.716667000000001</v>
      </c>
    </row>
    <row r="344" spans="1:19" x14ac:dyDescent="0.25">
      <c r="A344" t="str">
        <f t="shared" si="5"/>
        <v>Cody Hultink</v>
      </c>
      <c r="B344" t="s">
        <v>1441</v>
      </c>
      <c r="C344" t="s">
        <v>2004</v>
      </c>
      <c r="D344" t="s">
        <v>1508</v>
      </c>
      <c r="E344" t="s">
        <v>13</v>
      </c>
      <c r="F344" s="3" t="s">
        <v>2022</v>
      </c>
      <c r="G344" t="s">
        <v>2029</v>
      </c>
      <c r="H344" t="s">
        <v>1258</v>
      </c>
      <c r="I344" t="str">
        <f>VLOOKUP(Table2[[#This Row],[COLLEGE]],Table5[#All],5,FALSE)</f>
        <v>Michigan</v>
      </c>
      <c r="J344" t="s">
        <v>44</v>
      </c>
      <c r="K344" t="str">
        <f>VLOOKUP(Table2[[#This Row],[CLASS]],Table6[#All],2,FALSE)</f>
        <v>Freshman</v>
      </c>
      <c r="L344" t="e" vm="999">
        <v>#VALUE!</v>
      </c>
      <c r="M344" t="s">
        <v>2001</v>
      </c>
      <c r="N344">
        <v>72</v>
      </c>
      <c r="O344" t="e" cm="1" vm="135">
        <f t="array" ref="O344">_FV(Table2[[#This Row],[HOMETOWNraw]],"Admin Division 1 (State/province/other)",TRUE)</f>
        <v>#VALUE!</v>
      </c>
      <c r="P344" t="e" cm="1" vm="3">
        <f t="array" ref="P344">_FV(Table2[[#This Row],[HOMETOWNraw]],"Country/region",TRUE)</f>
        <v>#VALUE!</v>
      </c>
      <c r="Q344" t="str" cm="1">
        <f t="array" ref="Q3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Battle Creek, MI</v>
      </c>
      <c r="R344" cm="1" vm="1000">
        <f t="array" ref="R344">_FV(Table2[[#This Row],[HOMETOWNraw]],"Longitude")</f>
        <v>-85.204166999999998</v>
      </c>
      <c r="S344" cm="1" vm="1001">
        <f t="array" ref="S344">_FV(Table2[[#This Row],[HOMETOWNraw]],"Latitude")</f>
        <v>42.312221999999998</v>
      </c>
    </row>
    <row r="345" spans="1:19" x14ac:dyDescent="0.25">
      <c r="A345" t="str">
        <f t="shared" si="5"/>
        <v>Calvin Hunt</v>
      </c>
      <c r="B345" t="s">
        <v>387</v>
      </c>
      <c r="C345" t="s">
        <v>2058</v>
      </c>
      <c r="D345" t="s">
        <v>410</v>
      </c>
      <c r="E345" t="s">
        <v>13</v>
      </c>
      <c r="F345" s="3" t="s">
        <v>2010</v>
      </c>
      <c r="G345" t="s">
        <v>2023</v>
      </c>
      <c r="H345" t="s">
        <v>411</v>
      </c>
      <c r="I345" t="str">
        <f>VLOOKUP(Table2[[#This Row],[COLLEGE]],Table5[#All],5,FALSE)</f>
        <v>Arkansas Little Rock</v>
      </c>
      <c r="J345" t="s">
        <v>15</v>
      </c>
      <c r="K345" t="str">
        <f>VLOOKUP(Table2[[#This Row],[CLASS]],Table6[#All],2,FALSE)</f>
        <v>R-Sophomore</v>
      </c>
      <c r="L345" t="e" vm="981">
        <v>#VALUE!</v>
      </c>
      <c r="M345" t="s">
        <v>1985</v>
      </c>
      <c r="N345">
        <v>76</v>
      </c>
      <c r="O345" t="e" cm="1" vm="111">
        <f t="array" ref="O345">_FV(Table2[[#This Row],[HOMETOWNraw]],"Admin Division 1 (State/province/other)",TRUE)</f>
        <v>#VALUE!</v>
      </c>
      <c r="P345" t="e" cm="1" vm="3">
        <f t="array" ref="P345">_FV(Table2[[#This Row],[HOMETOWNraw]],"Country/region",TRUE)</f>
        <v>#VALUE!</v>
      </c>
      <c r="Q345" t="str" cm="1">
        <f t="array" ref="Q3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Arvada, CO</v>
      </c>
      <c r="R345" cm="1" vm="982">
        <f t="array" ref="R345">_FV(Table2[[#This Row],[HOMETOWNraw]],"Longitude")</f>
        <v>-105.11111099999999</v>
      </c>
      <c r="S345" cm="1" vm="983">
        <f t="array" ref="S345">_FV(Table2[[#This Row],[HOMETOWNraw]],"Latitude")</f>
        <v>39.82</v>
      </c>
    </row>
    <row r="346" spans="1:19" x14ac:dyDescent="0.25">
      <c r="A346" t="str">
        <f t="shared" si="5"/>
        <v>Cam Hunter</v>
      </c>
      <c r="B346" t="s">
        <v>1166</v>
      </c>
      <c r="C346" t="s">
        <v>2004</v>
      </c>
      <c r="D346" t="s">
        <v>1178</v>
      </c>
      <c r="E346" t="s">
        <v>13</v>
      </c>
      <c r="F346" s="3" t="s">
        <v>2022</v>
      </c>
      <c r="G346" t="s">
        <v>2021</v>
      </c>
      <c r="H346" t="s">
        <v>1179</v>
      </c>
      <c r="I346" t="str">
        <f>VLOOKUP(Table2[[#This Row],[COLLEGE]],Table5[#All],5,FALSE)</f>
        <v>Highland CC</v>
      </c>
      <c r="J346" t="s">
        <v>51</v>
      </c>
      <c r="K346" t="str">
        <f>VLOOKUP(Table2[[#This Row],[CLASS]],Table6[#All],2,FALSE)</f>
        <v>R-Freshman</v>
      </c>
      <c r="L346" t="e" vm="686">
        <v>#VALUE!</v>
      </c>
      <c r="M346" t="s">
        <v>2001</v>
      </c>
      <c r="N346">
        <v>72</v>
      </c>
      <c r="O346" t="e" cm="1" vm="57">
        <f t="array" ref="O346">_FV(Table2[[#This Row],[HOMETOWNraw]],"Admin Division 1 (State/province/other)",TRUE)</f>
        <v>#VALUE!</v>
      </c>
      <c r="P346" t="e" cm="1" vm="3">
        <f t="array" ref="P346">_FV(Table2[[#This Row],[HOMETOWNraw]],"Country/region",TRUE)</f>
        <v>#VALUE!</v>
      </c>
      <c r="Q346" t="str" cm="1">
        <f t="array" ref="Q3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Woodbury, MN</v>
      </c>
      <c r="R346" cm="1" vm="687">
        <f t="array" ref="R346">_FV(Table2[[#This Row],[HOMETOWNraw]],"Longitude")</f>
        <v>-92.936667</v>
      </c>
      <c r="S346" cm="1" vm="688">
        <f t="array" ref="S346">_FV(Table2[[#This Row],[HOMETOWNraw]],"Latitude")</f>
        <v>44.918889</v>
      </c>
    </row>
    <row r="347" spans="1:19" x14ac:dyDescent="0.25">
      <c r="A347" t="str">
        <f t="shared" si="5"/>
        <v>Devin Hurdle</v>
      </c>
      <c r="B347" t="s">
        <v>122</v>
      </c>
      <c r="C347" t="s">
        <v>2004</v>
      </c>
      <c r="D347" t="s">
        <v>195</v>
      </c>
      <c r="E347" t="s">
        <v>13</v>
      </c>
      <c r="F347" s="3" t="s">
        <v>2016</v>
      </c>
      <c r="G347" t="s">
        <v>2023</v>
      </c>
      <c r="H347" t="s">
        <v>155</v>
      </c>
      <c r="I347" t="str">
        <f>VLOOKUP(Table2[[#This Row],[COLLEGE]],Table5[#All],5,FALSE)</f>
        <v>Nebraska Omaha</v>
      </c>
      <c r="J347" t="s">
        <v>28</v>
      </c>
      <c r="K347" t="str">
        <f>VLOOKUP(Table2[[#This Row],[CLASS]],Table6[#All],2,FALSE)</f>
        <v>Sophomore</v>
      </c>
      <c r="L347" t="e" vm="202">
        <v>#VALUE!</v>
      </c>
      <c r="M347" t="s">
        <v>1981</v>
      </c>
      <c r="N347">
        <v>73</v>
      </c>
      <c r="O347" t="e" cm="1" vm="203">
        <f t="array" ref="O347">_FV(Table2[[#This Row],[HOMETOWNraw]],"Admin Division 1 (State/province/other)",TRUE)</f>
        <v>#VALUE!</v>
      </c>
      <c r="P347" t="e" cm="1" vm="3">
        <f t="array" ref="P347">_FV(Table2[[#This Row],[HOMETOWNraw]],"Country/region",TRUE)</f>
        <v>#VALUE!</v>
      </c>
      <c r="Q347" t="str" cm="1">
        <f t="array" ref="Q3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DeWitt, IA</v>
      </c>
      <c r="R347" cm="1" vm="204">
        <f t="array" ref="R347">_FV(Table2[[#This Row],[HOMETOWNraw]],"Longitude")</f>
        <v>-90.542777999999998</v>
      </c>
      <c r="S347" cm="1" vm="205">
        <f t="array" ref="S347">_FV(Table2[[#This Row],[HOMETOWNraw]],"Latitude")</f>
        <v>41.822778</v>
      </c>
    </row>
    <row r="348" spans="1:19" x14ac:dyDescent="0.25">
      <c r="A348" t="str">
        <f t="shared" si="5"/>
        <v>Joey Hurth</v>
      </c>
      <c r="B348" t="s">
        <v>576</v>
      </c>
      <c r="C348" t="s">
        <v>2004</v>
      </c>
      <c r="D348" t="s">
        <v>608</v>
      </c>
      <c r="E348" t="s">
        <v>13</v>
      </c>
      <c r="F348" s="3" t="s">
        <v>2012</v>
      </c>
      <c r="G348" t="s">
        <v>2018</v>
      </c>
      <c r="H348" t="s">
        <v>600</v>
      </c>
      <c r="I348" t="str">
        <f>VLOOKUP(Table2[[#This Row],[COLLEGE]],Table5[#All],5,FALSE)</f>
        <v>Indiana State</v>
      </c>
      <c r="J348" t="s">
        <v>28</v>
      </c>
      <c r="K348" t="str">
        <f>VLOOKUP(Table2[[#This Row],[CLASS]],Table6[#All],2,FALSE)</f>
        <v>Sophomore</v>
      </c>
      <c r="L348" t="e" vm="1002">
        <v>#VALUE!</v>
      </c>
      <c r="M348" t="s">
        <v>1984</v>
      </c>
      <c r="N348">
        <v>75</v>
      </c>
      <c r="O348" t="e" cm="1" vm="57">
        <f t="array" ref="O348">_FV(Table2[[#This Row],[HOMETOWNraw]],"Admin Division 1 (State/province/other)",TRUE)</f>
        <v>#VALUE!</v>
      </c>
      <c r="P348" t="e" cm="1" vm="3">
        <f t="array" ref="P348">_FV(Table2[[#This Row],[HOMETOWNraw]],"Country/region",TRUE)</f>
        <v>#VALUE!</v>
      </c>
      <c r="Q348" t="str" cm="1">
        <f t="array" ref="Q3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Hopkins, MN</v>
      </c>
      <c r="R348" cm="1" vm="1003">
        <f t="array" ref="R348">_FV(Table2[[#This Row],[HOMETOWNraw]],"Longitude")</f>
        <v>-93.401691999999997</v>
      </c>
      <c r="S348" cm="1" vm="1004">
        <f t="array" ref="S348">_FV(Table2[[#This Row],[HOMETOWNraw]],"Latitude")</f>
        <v>44.930768999999998</v>
      </c>
    </row>
    <row r="349" spans="1:19" x14ac:dyDescent="0.25">
      <c r="A349" t="str">
        <f t="shared" si="5"/>
        <v>Grant Hussey</v>
      </c>
      <c r="B349" t="s">
        <v>313</v>
      </c>
      <c r="C349" t="s">
        <v>2004</v>
      </c>
      <c r="D349" t="s">
        <v>365</v>
      </c>
      <c r="E349" t="s">
        <v>18</v>
      </c>
      <c r="F349" s="3" t="s">
        <v>2012</v>
      </c>
      <c r="G349" t="s">
        <v>2015</v>
      </c>
      <c r="H349" t="s">
        <v>332</v>
      </c>
      <c r="I349" t="str">
        <f>VLOOKUP(Table2[[#This Row],[COLLEGE]],Table5[#All],5,FALSE)</f>
        <v>West Virginia</v>
      </c>
      <c r="J349" t="s">
        <v>44</v>
      </c>
      <c r="K349" t="str">
        <f>VLOOKUP(Table2[[#This Row],[CLASS]],Table6[#All],2,FALSE)</f>
        <v>Freshman</v>
      </c>
      <c r="L349" t="e" vm="1005">
        <v>#VALUE!</v>
      </c>
      <c r="M349" t="s">
        <v>1984</v>
      </c>
      <c r="N349">
        <v>75</v>
      </c>
      <c r="O349" t="e" cm="1" vm="1006">
        <f t="array" ref="O349">_FV(Table2[[#This Row],[HOMETOWNraw]],"Admin Division 1 (State/province/other)",TRUE)</f>
        <v>#VALUE!</v>
      </c>
      <c r="P349" t="e" cm="1" vm="3">
        <f t="array" ref="P349">_FV(Table2[[#This Row],[HOMETOWNraw]],"Country/region",TRUE)</f>
        <v>#VALUE!</v>
      </c>
      <c r="Q349" t="str" cm="1">
        <f t="array" ref="Q3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Parkersburg, WV</v>
      </c>
      <c r="R349" cm="1" vm="1007">
        <f t="array" ref="R349">_FV(Table2[[#This Row],[HOMETOWNraw]],"Longitude")</f>
        <v>-81.542221999999995</v>
      </c>
      <c r="S349" cm="1" vm="1008">
        <f t="array" ref="S349">_FV(Table2[[#This Row],[HOMETOWNraw]],"Latitude")</f>
        <v>39.266111000000002</v>
      </c>
    </row>
    <row r="350" spans="1:19" x14ac:dyDescent="0.25">
      <c r="A350" t="str">
        <f t="shared" si="5"/>
        <v>Nick Hyde</v>
      </c>
      <c r="B350" t="s">
        <v>1358</v>
      </c>
      <c r="C350" t="s">
        <v>2004</v>
      </c>
      <c r="D350" t="s">
        <v>1385</v>
      </c>
      <c r="E350" t="s">
        <v>13</v>
      </c>
      <c r="F350" s="3" t="s">
        <v>2022</v>
      </c>
      <c r="G350" t="s">
        <v>2017</v>
      </c>
      <c r="H350" t="s">
        <v>1386</v>
      </c>
      <c r="I350" t="str">
        <f>VLOOKUP(Table2[[#This Row],[COLLEGE]],Table5[#All],5,FALSE)</f>
        <v>Western Carolina</v>
      </c>
      <c r="J350" t="s">
        <v>15</v>
      </c>
      <c r="K350" t="str">
        <f>VLOOKUP(Table2[[#This Row],[CLASS]],Table6[#All],2,FALSE)</f>
        <v>R-Sophomore</v>
      </c>
      <c r="L350" t="e" vm="1009">
        <v>#VALUE!</v>
      </c>
      <c r="M350" t="s">
        <v>2001</v>
      </c>
      <c r="N350">
        <v>72</v>
      </c>
      <c r="O350" t="e" cm="1" vm="203">
        <f t="array" ref="O350">_FV(Table2[[#This Row],[HOMETOWNraw]],"Admin Division 1 (State/province/other)",TRUE)</f>
        <v>#VALUE!</v>
      </c>
      <c r="P350" t="e" cm="1" vm="3">
        <f t="array" ref="P350">_FV(Table2[[#This Row],[HOMETOWNraw]],"Country/region",TRUE)</f>
        <v>#VALUE!</v>
      </c>
      <c r="Q350" t="str" cm="1">
        <f t="array" ref="Q3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 Pleasant, IA</v>
      </c>
      <c r="R350" cm="1" vm="1010">
        <f t="array" ref="R350">_FV(Table2[[#This Row],[HOMETOWNraw]],"Longitude")</f>
        <v>-91.554839000000001</v>
      </c>
      <c r="S350" cm="1" vm="1011">
        <f t="array" ref="S350">_FV(Table2[[#This Row],[HOMETOWNraw]],"Latitude")</f>
        <v>40.965604999999996</v>
      </c>
    </row>
    <row r="351" spans="1:19" x14ac:dyDescent="0.25">
      <c r="A351" t="str">
        <f t="shared" si="5"/>
        <v>Nick Iannantone</v>
      </c>
      <c r="B351" t="s">
        <v>576</v>
      </c>
      <c r="C351" t="s">
        <v>2004</v>
      </c>
      <c r="D351" t="s">
        <v>669</v>
      </c>
      <c r="E351" t="s">
        <v>18</v>
      </c>
      <c r="F351" s="3" t="s">
        <v>2005</v>
      </c>
      <c r="G351" t="s">
        <v>2006</v>
      </c>
      <c r="H351" t="s">
        <v>164</v>
      </c>
      <c r="I351" t="str">
        <f>VLOOKUP(Table2[[#This Row],[COLLEGE]],Table5[#All],5,FALSE)</f>
        <v>Johnson County CC</v>
      </c>
      <c r="J351" t="s">
        <v>28</v>
      </c>
      <c r="K351" t="str">
        <f>VLOOKUP(Table2[[#This Row],[CLASS]],Table6[#All],2,FALSE)</f>
        <v>Sophomore</v>
      </c>
      <c r="L351" t="e" vm="1012">
        <v>#VALUE!</v>
      </c>
      <c r="M351" t="s">
        <v>1983</v>
      </c>
      <c r="N351">
        <v>74</v>
      </c>
      <c r="O351" t="e" cm="1" vm="321">
        <f t="array" ref="O351">_FV(Table2[[#This Row],[HOMETOWNraw]],"Admin Division 1 (State/province/other)",TRUE)</f>
        <v>#VALUE!</v>
      </c>
      <c r="P351" t="e" cm="1" vm="3">
        <f t="array" ref="P351">_FV(Table2[[#This Row],[HOMETOWNraw]],"Country/region",TRUE)</f>
        <v>#VALUE!</v>
      </c>
      <c r="Q351" t="str" cm="1">
        <f t="array" ref="Q3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Plainfield, NJ</v>
      </c>
      <c r="R351" cm="1" vm="1013">
        <f t="array" ref="R351">_FV(Table2[[#This Row],[HOMETOWNraw]],"Longitude")</f>
        <v>-74.417332000000002</v>
      </c>
      <c r="S351" cm="1" vm="1014">
        <f t="array" ref="S351">_FV(Table2[[#This Row],[HOMETOWNraw]],"Latitude")</f>
        <v>40.614963000000003</v>
      </c>
    </row>
    <row r="352" spans="1:19" x14ac:dyDescent="0.25">
      <c r="A352" t="str">
        <f t="shared" si="5"/>
        <v>Jacob Igawa</v>
      </c>
      <c r="B352" t="s">
        <v>2099</v>
      </c>
      <c r="C352" t="s">
        <v>2004</v>
      </c>
      <c r="D352" t="s">
        <v>1837</v>
      </c>
      <c r="E352" t="s">
        <v>13</v>
      </c>
      <c r="F352" s="3" t="s">
        <v>2026</v>
      </c>
      <c r="G352" t="s">
        <v>2021</v>
      </c>
      <c r="H352" t="s">
        <v>217</v>
      </c>
      <c r="I352" t="str">
        <f>VLOOKUP(Table2[[#This Row],[COLLEGE]],Table5[#All],5,FALSE)</f>
        <v>Hawai'i</v>
      </c>
      <c r="J352" t="s">
        <v>55</v>
      </c>
      <c r="K352" t="str">
        <f>VLOOKUP(Table2[[#This Row],[CLASS]],Table6[#All],2,FALSE)</f>
        <v>R-Junior</v>
      </c>
      <c r="L352" t="e" vm="615">
        <v>#VALUE!</v>
      </c>
      <c r="M352" t="s">
        <v>2000</v>
      </c>
      <c r="N352">
        <v>71</v>
      </c>
      <c r="O352" t="e" cm="1" vm="61">
        <f t="array" ref="O352">_FV(Table2[[#This Row],[HOMETOWNraw]],"Admin Division 1 (State/province/other)",TRUE)</f>
        <v>#VALUE!</v>
      </c>
      <c r="P352" t="e" cm="1" vm="3">
        <f t="array" ref="P352">_FV(Table2[[#This Row],[HOMETOWNraw]],"Country/region",TRUE)</f>
        <v>#VALUE!</v>
      </c>
      <c r="Q352" t="str" cm="1">
        <f t="array" ref="Q3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Hilo, HI</v>
      </c>
      <c r="R352" cm="1" vm="616">
        <f t="array" ref="R352">_FV(Table2[[#This Row],[HOMETOWNraw]],"Longitude")</f>
        <v>-155.08583300000001</v>
      </c>
      <c r="S352" cm="1" vm="617">
        <f t="array" ref="S352">_FV(Table2[[#This Row],[HOMETOWNraw]],"Latitude")</f>
        <v>19.705556000000001</v>
      </c>
    </row>
    <row r="353" spans="1:19" x14ac:dyDescent="0.25">
      <c r="A353" t="str">
        <f t="shared" si="5"/>
        <v>Blake Ignaciak</v>
      </c>
      <c r="B353" t="s">
        <v>1441</v>
      </c>
      <c r="C353" t="s">
        <v>2004</v>
      </c>
      <c r="D353" t="s">
        <v>1464</v>
      </c>
      <c r="E353" t="s">
        <v>13</v>
      </c>
      <c r="F353" s="3" t="s">
        <v>2005</v>
      </c>
      <c r="G353" t="s">
        <v>2031</v>
      </c>
      <c r="H353" t="s">
        <v>43</v>
      </c>
      <c r="I353" t="str">
        <f>VLOOKUP(Table2[[#This Row],[COLLEGE]],Table5[#All],5,FALSE)</f>
        <v>Palomar College</v>
      </c>
      <c r="J353" t="s">
        <v>51</v>
      </c>
      <c r="K353" t="str">
        <f>VLOOKUP(Table2[[#This Row],[CLASS]],Table6[#All],2,FALSE)</f>
        <v>R-Freshman</v>
      </c>
      <c r="L353" t="e" vm="1015">
        <v>#VALUE!</v>
      </c>
      <c r="M353" t="s">
        <v>1983</v>
      </c>
      <c r="N353">
        <v>74</v>
      </c>
      <c r="O353" t="e" cm="1" vm="36">
        <f t="array" ref="O353">_FV(Table2[[#This Row],[HOMETOWNraw]],"Admin Division 1 (State/province/other)",TRUE)</f>
        <v>#VALUE!</v>
      </c>
      <c r="P353" t="e" cm="1" vm="3">
        <f t="array" ref="P353">_FV(Table2[[#This Row],[HOMETOWNraw]],"Country/region",TRUE)</f>
        <v>#VALUE!</v>
      </c>
      <c r="Q353" t="str" cm="1">
        <f t="array" ref="Q3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Oceanside, CA</v>
      </c>
      <c r="R353" cm="1" vm="1016">
        <f t="array" ref="R353">_FV(Table2[[#This Row],[HOMETOWNraw]],"Longitude")</f>
        <v>-117.325833</v>
      </c>
      <c r="S353" cm="1" vm="1017">
        <f t="array" ref="S353">_FV(Table2[[#This Row],[HOMETOWNraw]],"Latitude")</f>
        <v>33.211666999999998</v>
      </c>
    </row>
    <row r="354" spans="1:19" x14ac:dyDescent="0.25">
      <c r="A354" t="str">
        <f t="shared" si="5"/>
        <v>Joe Ihli</v>
      </c>
      <c r="B354" t="s">
        <v>1777</v>
      </c>
      <c r="C354" t="s">
        <v>2004</v>
      </c>
      <c r="D354" t="s">
        <v>1705</v>
      </c>
      <c r="E354" t="s">
        <v>13</v>
      </c>
      <c r="F354" s="3" t="s">
        <v>2016</v>
      </c>
      <c r="G354" t="s">
        <v>2018</v>
      </c>
      <c r="H354" t="s">
        <v>1701</v>
      </c>
      <c r="I354" t="str">
        <f>VLOOKUP(Table2[[#This Row],[COLLEGE]],Table5[#All],5,FALSE)</f>
        <v>Northwest Nazarene</v>
      </c>
      <c r="J354" t="s">
        <v>28</v>
      </c>
      <c r="K354" t="str">
        <f>VLOOKUP(Table2[[#This Row],[CLASS]],Table6[#All],2,FALSE)</f>
        <v>Sophomore</v>
      </c>
      <c r="L354" t="e" vm="1018">
        <v>#VALUE!</v>
      </c>
      <c r="M354" t="s">
        <v>1981</v>
      </c>
      <c r="N354">
        <v>73</v>
      </c>
      <c r="O354" t="e" cm="1" vm="935">
        <f t="array" ref="O354">_FV(Table2[[#This Row],[HOMETOWNraw]],"Admin Division 1 (State/province/other)",TRUE)</f>
        <v>#VALUE!</v>
      </c>
      <c r="P354" t="e" cm="1" vm="3">
        <f t="array" ref="P354">_FV(Table2[[#This Row],[HOMETOWNraw]],"Country/region",TRUE)</f>
        <v>#VALUE!</v>
      </c>
      <c r="Q354" t="str" cm="1">
        <f t="array" ref="Q3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Caldwell, ID</v>
      </c>
      <c r="R354" cm="1" vm="1019">
        <f t="array" ref="R354">_FV(Table2[[#This Row],[HOMETOWNraw]],"Longitude")</f>
        <v>-116.680278</v>
      </c>
      <c r="S354" cm="1" vm="1020">
        <f t="array" ref="S354">_FV(Table2[[#This Row],[HOMETOWNraw]],"Latitude")</f>
        <v>43.658332999999999</v>
      </c>
    </row>
    <row r="355" spans="1:19" x14ac:dyDescent="0.25">
      <c r="A355" t="str">
        <f t="shared" si="5"/>
        <v>Jeffrey Ince</v>
      </c>
      <c r="B355" t="s">
        <v>2090</v>
      </c>
      <c r="C355" t="s">
        <v>2004</v>
      </c>
      <c r="D355" t="s">
        <v>1347</v>
      </c>
      <c r="E355" t="s">
        <v>35</v>
      </c>
      <c r="F355" s="3" t="s">
        <v>2022</v>
      </c>
      <c r="G355" t="s">
        <v>2017</v>
      </c>
      <c r="H355" t="s">
        <v>1285</v>
      </c>
      <c r="I355" t="str">
        <f>VLOOKUP(Table2[[#This Row],[COLLEGE]],Table5[#All],5,FALSE)</f>
        <v>Louisiana Tech</v>
      </c>
      <c r="J355" t="s">
        <v>44</v>
      </c>
      <c r="K355" t="str">
        <f>VLOOKUP(Table2[[#This Row],[CLASS]],Table6[#All],2,FALSE)</f>
        <v>Freshman</v>
      </c>
      <c r="L355" t="e" vm="1021">
        <v>#VALUE!</v>
      </c>
      <c r="M355" t="s">
        <v>2001</v>
      </c>
      <c r="N355">
        <v>72</v>
      </c>
      <c r="O355" t="e" cm="1" vm="121">
        <f t="array" ref="O355">_FV(Table2[[#This Row],[HOMETOWNraw]],"Admin Division 1 (State/province/other)",TRUE)</f>
        <v>#VALUE!</v>
      </c>
      <c r="P355" t="e" cm="1" vm="3">
        <f t="array" ref="P355">_FV(Table2[[#This Row],[HOMETOWNraw]],"Country/region",TRUE)</f>
        <v>#VALUE!</v>
      </c>
      <c r="Q355" t="str" cm="1">
        <f t="array" ref="Q3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Brandon, FL</v>
      </c>
      <c r="R355" cm="1" vm="1022">
        <f t="array" ref="R355">_FV(Table2[[#This Row],[HOMETOWNraw]],"Longitude")</f>
        <v>-82.288477</v>
      </c>
      <c r="S355" cm="1" vm="1023">
        <f t="array" ref="S355">_FV(Table2[[#This Row],[HOMETOWNraw]],"Latitude")</f>
        <v>27.937659</v>
      </c>
    </row>
    <row r="356" spans="1:19" x14ac:dyDescent="0.25">
      <c r="A356" t="str">
        <f t="shared" si="5"/>
        <v>Ryan Inouye</v>
      </c>
      <c r="B356" t="s">
        <v>679</v>
      </c>
      <c r="C356" t="s">
        <v>2004</v>
      </c>
      <c r="D356" t="s">
        <v>719</v>
      </c>
      <c r="E356" t="s">
        <v>13</v>
      </c>
      <c r="F356" s="3" t="s">
        <v>2008</v>
      </c>
      <c r="G356" t="s">
        <v>2038</v>
      </c>
      <c r="H356" t="s">
        <v>681</v>
      </c>
      <c r="I356" t="str">
        <f>VLOOKUP(Table2[[#This Row],[COLLEGE]],Table5[#All],5,FALSE)</f>
        <v>Menlo College</v>
      </c>
      <c r="J356" t="s">
        <v>44</v>
      </c>
      <c r="K356" t="str">
        <f>VLOOKUP(Table2[[#This Row],[CLASS]],Table6[#All],2,FALSE)</f>
        <v>Freshman</v>
      </c>
      <c r="L356" t="e" vm="1024">
        <v>#VALUE!</v>
      </c>
      <c r="M356" t="s">
        <v>1998</v>
      </c>
      <c r="N356">
        <v>69</v>
      </c>
      <c r="O356" t="e" cm="1" vm="61">
        <f t="array" ref="O356">_FV(Table2[[#This Row],[HOMETOWNraw]],"Admin Division 1 (State/province/other)",TRUE)</f>
        <v>#VALUE!</v>
      </c>
      <c r="P356" t="e" cm="1" vm="3">
        <f t="array" ref="P356">_FV(Table2[[#This Row],[HOMETOWNraw]],"Country/region",TRUE)</f>
        <v>#VALUE!</v>
      </c>
      <c r="Q356" t="str" cm="1">
        <f t="array" ref="Q3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Honolulu, HI</v>
      </c>
      <c r="R356" cm="1" vm="1025">
        <f t="array" ref="R356">_FV(Table2[[#This Row],[HOMETOWNraw]],"Longitude")</f>
        <v>-157.858158</v>
      </c>
      <c r="S356" cm="1" vm="1026">
        <f t="array" ref="S356">_FV(Table2[[#This Row],[HOMETOWNraw]],"Latitude")</f>
        <v>21.309920000000002</v>
      </c>
    </row>
    <row r="357" spans="1:19" x14ac:dyDescent="0.25">
      <c r="A357" t="str">
        <f t="shared" si="5"/>
        <v>Core Jackson</v>
      </c>
      <c r="B357" t="s">
        <v>1</v>
      </c>
      <c r="C357" t="s">
        <v>2004</v>
      </c>
      <c r="D357" t="s">
        <v>1958</v>
      </c>
      <c r="E357" t="s">
        <v>18</v>
      </c>
      <c r="F357" s="3" t="s">
        <v>2005</v>
      </c>
      <c r="G357" t="s">
        <v>2009</v>
      </c>
      <c r="H357" t="s">
        <v>764</v>
      </c>
      <c r="I357" t="str">
        <f>VLOOKUP(Table2[[#This Row],[COLLEGE]],Table5[#All],5,FALSE)</f>
        <v>Nebraska</v>
      </c>
      <c r="J357" t="s">
        <v>44</v>
      </c>
      <c r="K357" t="str">
        <f>VLOOKUP(Table2[[#This Row],[CLASS]],Table6[#All],2,FALSE)</f>
        <v>Freshman</v>
      </c>
      <c r="L357" t="e" vm="1027">
        <v>#VALUE!</v>
      </c>
      <c r="M357" t="s">
        <v>1983</v>
      </c>
      <c r="N357">
        <v>74</v>
      </c>
      <c r="O357" t="e" cm="1" vm="20">
        <f t="array" ref="O357">_FV(Table2[[#This Row],[HOMETOWNraw]],"Admin Division 1 (State/province/other)",TRUE)</f>
        <v>#VALUE!</v>
      </c>
      <c r="P357" t="e" cm="1" vm="21">
        <f t="array" ref="P357">_FV(Table2[[#This Row],[HOMETOWNraw]],"Country/region",TRUE)</f>
        <v>#VALUE!</v>
      </c>
      <c r="Q357" t="str" cm="1">
        <f t="array" ref="Q3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Plympton-Wyoming, ON, CAN</v>
      </c>
      <c r="R357" cm="1" vm="1028">
        <f t="array" ref="R357">_FV(Table2[[#This Row],[HOMETOWNraw]],"Longitude")</f>
        <v>-82.117331100000001</v>
      </c>
      <c r="S357" cm="1" vm="1029">
        <f t="array" ref="S357">_FV(Table2[[#This Row],[HOMETOWNraw]],"Latitude")</f>
        <v>43.004235600000001</v>
      </c>
    </row>
    <row r="358" spans="1:19" x14ac:dyDescent="0.25">
      <c r="A358" t="str">
        <f t="shared" si="5"/>
        <v>Ryan Jackson</v>
      </c>
      <c r="B358" t="s">
        <v>1358</v>
      </c>
      <c r="C358" t="s">
        <v>2004</v>
      </c>
      <c r="D358" t="s">
        <v>1422</v>
      </c>
      <c r="E358" t="s">
        <v>13</v>
      </c>
      <c r="F358" s="3" t="s">
        <v>2028</v>
      </c>
      <c r="G358" t="s">
        <v>2029</v>
      </c>
      <c r="H358" t="s">
        <v>828</v>
      </c>
      <c r="I358" t="str">
        <f>VLOOKUP(Table2[[#This Row],[COLLEGE]],Table5[#All],5,FALSE)</f>
        <v>Nevada Reno</v>
      </c>
      <c r="J358" t="s">
        <v>28</v>
      </c>
      <c r="K358" t="str">
        <f>VLOOKUP(Table2[[#This Row],[CLASS]],Table6[#All],2,FALSE)</f>
        <v>Sophomore</v>
      </c>
      <c r="L358" t="e" vm="1030">
        <v>#VALUE!</v>
      </c>
      <c r="M358" t="s">
        <v>1999</v>
      </c>
      <c r="N358">
        <v>70</v>
      </c>
      <c r="O358" t="e" cm="1" vm="165">
        <f t="array" ref="O358">_FV(Table2[[#This Row],[HOMETOWNraw]],"Admin Division 1 (State/province/other)",TRUE)</f>
        <v>#VALUE!</v>
      </c>
      <c r="P358" t="e" cm="1" vm="3">
        <f t="array" ref="P358">_FV(Table2[[#This Row],[HOMETOWNraw]],"Country/region",TRUE)</f>
        <v>#VALUE!</v>
      </c>
      <c r="Q358" t="str" cm="1">
        <f t="array" ref="Q3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Brentwood, MO</v>
      </c>
      <c r="R358" cm="1" vm="1031">
        <f t="array" ref="R358">_FV(Table2[[#This Row],[HOMETOWNraw]],"Longitude")</f>
        <v>-90.348611000000005</v>
      </c>
      <c r="S358" cm="1" vm="1032">
        <f t="array" ref="S358">_FV(Table2[[#This Row],[HOMETOWNraw]],"Latitude")</f>
        <v>38.619166999999997</v>
      </c>
    </row>
    <row r="359" spans="1:19" x14ac:dyDescent="0.25">
      <c r="A359" t="str">
        <f t="shared" si="5"/>
        <v>Skyler Jaco</v>
      </c>
      <c r="B359" t="s">
        <v>679</v>
      </c>
      <c r="C359" t="s">
        <v>2004</v>
      </c>
      <c r="D359" t="s">
        <v>721</v>
      </c>
      <c r="E359" t="s">
        <v>13</v>
      </c>
      <c r="F359" s="3" t="s">
        <v>2022</v>
      </c>
      <c r="G359" t="s">
        <v>2030</v>
      </c>
      <c r="H359" t="s">
        <v>722</v>
      </c>
      <c r="I359" t="str">
        <f>VLOOKUP(Table2[[#This Row],[COLLEGE]],Table5[#All],5,FALSE)</f>
        <v>Stephen F. Austin State</v>
      </c>
      <c r="J359" t="s">
        <v>28</v>
      </c>
      <c r="K359" t="str">
        <f>VLOOKUP(Table2[[#This Row],[CLASS]],Table6[#All],2,FALSE)</f>
        <v>Sophomore</v>
      </c>
      <c r="L359" t="e" vm="1033">
        <v>#VALUE!</v>
      </c>
      <c r="M359" t="s">
        <v>2001</v>
      </c>
      <c r="N359">
        <v>72</v>
      </c>
      <c r="O359" t="e" cm="1" vm="7">
        <f t="array" ref="O359">_FV(Table2[[#This Row],[HOMETOWNraw]],"Admin Division 1 (State/province/other)",TRUE)</f>
        <v>#VALUE!</v>
      </c>
      <c r="P359" t="e" cm="1" vm="3">
        <f t="array" ref="P359">_FV(Table2[[#This Row],[HOMETOWNraw]],"Country/region",TRUE)</f>
        <v>#VALUE!</v>
      </c>
      <c r="Q359" t="str" cm="1">
        <f t="array" ref="Q3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Bushland, TX</v>
      </c>
      <c r="R359" cm="1" vm="1034">
        <f t="array" ref="R359">_FV(Table2[[#This Row],[HOMETOWNraw]],"Longitude")</f>
        <v>-102.063959</v>
      </c>
      <c r="S359" cm="1" vm="1035">
        <f t="array" ref="S359">_FV(Table2[[#This Row],[HOMETOWNraw]],"Latitude")</f>
        <v>35.190537999999997</v>
      </c>
    </row>
    <row r="360" spans="1:19" x14ac:dyDescent="0.25">
      <c r="A360" t="str">
        <f t="shared" si="5"/>
        <v>Jacob James</v>
      </c>
      <c r="B360" t="s">
        <v>2099</v>
      </c>
      <c r="C360" t="s">
        <v>2004</v>
      </c>
      <c r="D360" t="s">
        <v>1800</v>
      </c>
      <c r="E360" t="s">
        <v>39</v>
      </c>
      <c r="F360" s="3" t="s">
        <v>2014</v>
      </c>
      <c r="G360" t="s">
        <v>2015</v>
      </c>
      <c r="H360" t="s">
        <v>1107</v>
      </c>
      <c r="I360" t="str">
        <f>VLOOKUP(Table2[[#This Row],[COLLEGE]],Table5[#All],5,FALSE)</f>
        <v>North Alabama</v>
      </c>
      <c r="J360" t="s">
        <v>28</v>
      </c>
      <c r="K360" t="str">
        <f>VLOOKUP(Table2[[#This Row],[CLASS]],Table6[#All],2,FALSE)</f>
        <v>Sophomore</v>
      </c>
      <c r="L360" t="e" vm="1036">
        <v>#VALUE!</v>
      </c>
      <c r="M360" t="s">
        <v>1986</v>
      </c>
      <c r="N360">
        <v>77</v>
      </c>
      <c r="O360" t="e" cm="1" vm="883">
        <f t="array" ref="O360">_FV(Table2[[#This Row],[HOMETOWNraw]],"Admin Division 1 (State/province/other)",TRUE)</f>
        <v>#VALUE!</v>
      </c>
      <c r="P360" t="e" cm="1" vm="3">
        <f t="array" ref="P360">_FV(Table2[[#This Row],[HOMETOWNraw]],"Country/region",TRUE)</f>
        <v>#VALUE!</v>
      </c>
      <c r="Q360" t="str" cm="1">
        <f t="array" ref="Q3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Loretto, TN</v>
      </c>
      <c r="R360" cm="1" vm="1037">
        <f t="array" ref="R360">_FV(Table2[[#This Row],[HOMETOWNraw]],"Longitude")</f>
        <v>-87.438889000000003</v>
      </c>
      <c r="S360" cm="1" vm="1038">
        <f t="array" ref="S360">_FV(Table2[[#This Row],[HOMETOWNraw]],"Latitude")</f>
        <v>35.078333000000001</v>
      </c>
    </row>
    <row r="361" spans="1:19" x14ac:dyDescent="0.25">
      <c r="A361" t="str">
        <f t="shared" si="5"/>
        <v>Tyson James</v>
      </c>
      <c r="B361" t="s">
        <v>576</v>
      </c>
      <c r="C361" t="s">
        <v>2004</v>
      </c>
      <c r="D361" t="s">
        <v>610</v>
      </c>
      <c r="E361" t="s">
        <v>13</v>
      </c>
      <c r="F361" s="3" t="s">
        <v>2010</v>
      </c>
      <c r="G361" t="s">
        <v>2079</v>
      </c>
      <c r="H361" t="s">
        <v>455</v>
      </c>
      <c r="I361" t="str">
        <f>VLOOKUP(Table2[[#This Row],[COLLEGE]],Table5[#All],5,FALSE)</f>
        <v>Iowa</v>
      </c>
      <c r="J361" t="s">
        <v>28</v>
      </c>
      <c r="K361" t="str">
        <f>VLOOKUP(Table2[[#This Row],[CLASS]],Table6[#All],2,FALSE)</f>
        <v>Sophomore</v>
      </c>
      <c r="L361" t="e" vm="587">
        <v>#VALUE!</v>
      </c>
      <c r="M361" t="s">
        <v>1985</v>
      </c>
      <c r="N361">
        <v>76</v>
      </c>
      <c r="O361" t="e" cm="1" vm="165">
        <f t="array" ref="O361">_FV(Table2[[#This Row],[HOMETOWNraw]],"Admin Division 1 (State/province/other)",TRUE)</f>
        <v>#VALUE!</v>
      </c>
      <c r="P361" t="e" cm="1" vm="3">
        <f t="array" ref="P361">_FV(Table2[[#This Row],[HOMETOWNraw]],"Country/region",TRUE)</f>
        <v>#VALUE!</v>
      </c>
      <c r="Q361" t="str" cm="1">
        <f t="array" ref="Q3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Louis, MO</v>
      </c>
      <c r="R361" t="e" cm="1" vm="41">
        <f t="array" ref="R361">_FV(Table2[[#This Row],[HOMETOWNraw]],"Longitude")</f>
        <v>#VALUE!</v>
      </c>
      <c r="S361" t="e" cm="1" vm="42">
        <f t="array" ref="S361">_FV(Table2[[#This Row],[HOMETOWNraw]],"Latitude")</f>
        <v>#VALUE!</v>
      </c>
    </row>
    <row r="362" spans="1:19" x14ac:dyDescent="0.25">
      <c r="A362" t="str">
        <f t="shared" si="5"/>
        <v>Camden Janik</v>
      </c>
      <c r="B362" t="s">
        <v>1617</v>
      </c>
      <c r="C362" t="s">
        <v>2004</v>
      </c>
      <c r="D362" t="s">
        <v>1659</v>
      </c>
      <c r="E362" t="s">
        <v>13</v>
      </c>
      <c r="F362" s="3" t="s">
        <v>2028</v>
      </c>
      <c r="G362" t="s">
        <v>2021</v>
      </c>
      <c r="H362" t="s">
        <v>341</v>
      </c>
      <c r="I362" t="str">
        <f>VLOOKUP(Table2[[#This Row],[COLLEGE]],Table5[#All],5,FALSE)</f>
        <v>Illinois</v>
      </c>
      <c r="J362" t="s">
        <v>44</v>
      </c>
      <c r="K362" t="str">
        <f>VLOOKUP(Table2[[#This Row],[CLASS]],Table6[#All],2,FALSE)</f>
        <v>Freshman</v>
      </c>
      <c r="L362" t="e" vm="1039">
        <v>#VALUE!</v>
      </c>
      <c r="M362" t="s">
        <v>1999</v>
      </c>
      <c r="N362">
        <v>70</v>
      </c>
      <c r="O362" t="e" cm="1" vm="93">
        <f t="array" ref="O362">_FV(Table2[[#This Row],[HOMETOWNraw]],"Admin Division 1 (State/province/other)",TRUE)</f>
        <v>#VALUE!</v>
      </c>
      <c r="P362" t="e" cm="1" vm="3">
        <f t="array" ref="P362">_FV(Table2[[#This Row],[HOMETOWNraw]],"Country/region",TRUE)</f>
        <v>#VALUE!</v>
      </c>
      <c r="Q362" t="str" cm="1">
        <f t="array" ref="Q3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Wauconda, IL</v>
      </c>
      <c r="R362" cm="1" vm="1040">
        <f t="array" ref="R362">_FV(Table2[[#This Row],[HOMETOWNraw]],"Longitude")</f>
        <v>-88.139483999999996</v>
      </c>
      <c r="S362" cm="1" vm="1041">
        <f t="array" ref="S362">_FV(Table2[[#This Row],[HOMETOWNraw]],"Latitude")</f>
        <v>42.258820999999998</v>
      </c>
    </row>
    <row r="363" spans="1:19" x14ac:dyDescent="0.25">
      <c r="A363" t="str">
        <f t="shared" si="5"/>
        <v>Ryan Jares</v>
      </c>
      <c r="B363" t="s">
        <v>1777</v>
      </c>
      <c r="C363" t="s">
        <v>2004</v>
      </c>
      <c r="D363" t="s">
        <v>1707</v>
      </c>
      <c r="E363" t="s">
        <v>13</v>
      </c>
      <c r="F363" s="3" t="s">
        <v>2005</v>
      </c>
      <c r="G363" t="s">
        <v>2018</v>
      </c>
      <c r="H363" t="s">
        <v>1708</v>
      </c>
      <c r="I363" t="str">
        <f>VLOOKUP(Table2[[#This Row],[COLLEGE]],Table5[#All],5,FALSE)</f>
        <v>Augustana</v>
      </c>
      <c r="J363" t="s">
        <v>32</v>
      </c>
      <c r="K363" t="str">
        <f>VLOOKUP(Table2[[#This Row],[CLASS]],Table6[#All],2,FALSE)</f>
        <v>Junior</v>
      </c>
      <c r="L363" t="e" vm="1042">
        <v>#VALUE!</v>
      </c>
      <c r="M363" t="s">
        <v>1983</v>
      </c>
      <c r="N363">
        <v>74</v>
      </c>
      <c r="O363" t="e" cm="1" vm="20">
        <f t="array" ref="O363">_FV(Table2[[#This Row],[HOMETOWNraw]],"Admin Division 1 (State/province/other)",TRUE)</f>
        <v>#VALUE!</v>
      </c>
      <c r="P363" t="e" cm="1" vm="21">
        <f t="array" ref="P363">_FV(Table2[[#This Row],[HOMETOWNraw]],"Country/region",TRUE)</f>
        <v>#VALUE!</v>
      </c>
      <c r="Q363" t="str" cm="1">
        <f t="array" ref="Q3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Windsor, ON, CAN</v>
      </c>
      <c r="R363" cm="1" vm="1043">
        <f t="array" ref="R363">_FV(Table2[[#This Row],[HOMETOWNraw]],"Longitude")</f>
        <v>-83.036856999999998</v>
      </c>
      <c r="S363" cm="1" vm="1044">
        <f t="array" ref="S363">_FV(Table2[[#This Row],[HOMETOWNraw]],"Latitude")</f>
        <v>42.314081000000002</v>
      </c>
    </row>
    <row r="364" spans="1:19" x14ac:dyDescent="0.25">
      <c r="A364" t="str">
        <f t="shared" si="5"/>
        <v>Hayden Jatczak</v>
      </c>
      <c r="B364" t="s">
        <v>1441</v>
      </c>
      <c r="C364" t="s">
        <v>2004</v>
      </c>
      <c r="D364" t="s">
        <v>1466</v>
      </c>
      <c r="E364" t="s">
        <v>13</v>
      </c>
      <c r="F364" s="3" t="s">
        <v>2010</v>
      </c>
      <c r="G364" t="s">
        <v>2006</v>
      </c>
      <c r="H364" t="s">
        <v>615</v>
      </c>
      <c r="I364" t="str">
        <f>VLOOKUP(Table2[[#This Row],[COLLEGE]],Table5[#All],5,FALSE)</f>
        <v>Saginaw Valley State</v>
      </c>
      <c r="J364" t="s">
        <v>28</v>
      </c>
      <c r="K364" t="str">
        <f>VLOOKUP(Table2[[#This Row],[CLASS]],Table6[#All],2,FALSE)</f>
        <v>Sophomore</v>
      </c>
      <c r="L364" t="e" vm="1045">
        <v>#VALUE!</v>
      </c>
      <c r="M364" t="s">
        <v>1985</v>
      </c>
      <c r="N364">
        <v>76</v>
      </c>
      <c r="O364" t="e" cm="1" vm="135">
        <f t="array" ref="O364">_FV(Table2[[#This Row],[HOMETOWNraw]],"Admin Division 1 (State/province/other)",TRUE)</f>
        <v>#VALUE!</v>
      </c>
      <c r="P364" t="e" cm="1" vm="3">
        <f t="array" ref="P364">_FV(Table2[[#This Row],[HOMETOWNraw]],"Country/region",TRUE)</f>
        <v>#VALUE!</v>
      </c>
      <c r="Q364" t="str" cm="1">
        <f t="array" ref="Q3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Bay City, MI</v>
      </c>
      <c r="R364" cm="1" vm="1046">
        <f t="array" ref="R364">_FV(Table2[[#This Row],[HOMETOWNraw]],"Longitude")</f>
        <v>-83.888638999999998</v>
      </c>
      <c r="S364" cm="1" vm="1047">
        <f t="array" ref="S364">_FV(Table2[[#This Row],[HOMETOWNraw]],"Latitude")</f>
        <v>43.595050000000001</v>
      </c>
    </row>
    <row r="365" spans="1:19" x14ac:dyDescent="0.25">
      <c r="A365" t="str">
        <f t="shared" si="5"/>
        <v>Levi Jensen</v>
      </c>
      <c r="B365" t="s">
        <v>2099</v>
      </c>
      <c r="C365" t="s">
        <v>2004</v>
      </c>
      <c r="D365" t="s">
        <v>2106</v>
      </c>
      <c r="E365" t="s">
        <v>13</v>
      </c>
      <c r="F365" s="3" t="s">
        <v>2026</v>
      </c>
      <c r="G365" t="s">
        <v>2015</v>
      </c>
      <c r="H365" t="s">
        <v>1107</v>
      </c>
      <c r="I365" t="str">
        <f>VLOOKUP(Table2[[#This Row],[COLLEGE]],Table5[#All],5,FALSE)</f>
        <v>North Alabama</v>
      </c>
      <c r="J365" t="s">
        <v>28</v>
      </c>
      <c r="K365" t="str">
        <f>VLOOKUP(Table2[[#This Row],[CLASS]],Table6[#All],2,FALSE)</f>
        <v>Sophomore</v>
      </c>
      <c r="L365" t="e" vm="1048">
        <v>#VALUE!</v>
      </c>
      <c r="M365" t="s">
        <v>2000</v>
      </c>
      <c r="N365">
        <v>71</v>
      </c>
      <c r="O365" t="e" cm="1" vm="25">
        <f t="array" ref="O365">_FV(Table2[[#This Row],[HOMETOWNraw]],"Admin Division 1 (State/province/other)",TRUE)</f>
        <v>#VALUE!</v>
      </c>
      <c r="P365" t="e" cm="1" vm="3">
        <f t="array" ref="P365">_FV(Table2[[#This Row],[HOMETOWNraw]],"Country/region",TRUE)</f>
        <v>#VALUE!</v>
      </c>
      <c r="Q365" t="str" cm="1">
        <f t="array" ref="Q3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Luck, WI</v>
      </c>
      <c r="R365" cm="1" vm="1049">
        <f t="array" ref="R365">_FV(Table2[[#This Row],[HOMETOWNraw]],"Longitude")</f>
        <v>-92.467737999999997</v>
      </c>
      <c r="S365" cm="1" vm="1050">
        <f t="array" ref="S365">_FV(Table2[[#This Row],[HOMETOWNraw]],"Latitude")</f>
        <v>45.600237999999997</v>
      </c>
    </row>
    <row r="366" spans="1:19" x14ac:dyDescent="0.25">
      <c r="A366" t="str">
        <f t="shared" si="5"/>
        <v>Darrell Johnson Jr</v>
      </c>
      <c r="B366" t="s">
        <v>122</v>
      </c>
      <c r="C366" t="s">
        <v>2004</v>
      </c>
      <c r="D366" t="s">
        <v>151</v>
      </c>
      <c r="E366" t="s">
        <v>13</v>
      </c>
      <c r="F366" s="3" t="s">
        <v>2010</v>
      </c>
      <c r="G366" t="s">
        <v>2027</v>
      </c>
      <c r="H366" t="s">
        <v>152</v>
      </c>
      <c r="I366" t="str">
        <f>VLOOKUP(Table2[[#This Row],[COLLEGE]],Table5[#All],5,FALSE)</f>
        <v>South Carolina Lancaster</v>
      </c>
      <c r="J366" t="s">
        <v>51</v>
      </c>
      <c r="K366" t="str">
        <f>VLOOKUP(Table2[[#This Row],[CLASS]],Table6[#All],2,FALSE)</f>
        <v>R-Freshman</v>
      </c>
      <c r="L366" t="e" vm="870">
        <v>#VALUE!</v>
      </c>
      <c r="M366" t="s">
        <v>1985</v>
      </c>
      <c r="N366">
        <v>76</v>
      </c>
      <c r="O366" t="e" cm="1" vm="29">
        <f t="array" ref="O366">_FV(Table2[[#This Row],[HOMETOWNraw]],"Admin Division 1 (State/province/other)",TRUE)</f>
        <v>#VALUE!</v>
      </c>
      <c r="P366" t="e" cm="1" vm="3">
        <f t="array" ref="P366">_FV(Table2[[#This Row],[HOMETOWNraw]],"Country/region",TRUE)</f>
        <v>#VALUE!</v>
      </c>
      <c r="Q366" t="str" cm="1">
        <f t="array" ref="Q3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Atlanta, GA</v>
      </c>
      <c r="R366" cm="1" vm="871">
        <f t="array" ref="R366">_FV(Table2[[#This Row],[HOMETOWNraw]],"Longitude")</f>
        <v>-84.391502000000003</v>
      </c>
      <c r="S366" cm="1" vm="872">
        <f t="array" ref="S366">_FV(Table2[[#This Row],[HOMETOWNraw]],"Latitude")</f>
        <v>33.748547000000002</v>
      </c>
    </row>
    <row r="367" spans="1:19" x14ac:dyDescent="0.25">
      <c r="A367" t="str">
        <f t="shared" si="5"/>
        <v>Clayton Johnson</v>
      </c>
      <c r="B367" t="s">
        <v>576</v>
      </c>
      <c r="C367" t="s">
        <v>2004</v>
      </c>
      <c r="D367" t="s">
        <v>612</v>
      </c>
      <c r="E367" t="s">
        <v>13</v>
      </c>
      <c r="F367" s="3" t="s">
        <v>2080</v>
      </c>
      <c r="G367" t="s">
        <v>2027</v>
      </c>
      <c r="H367" t="s">
        <v>341</v>
      </c>
      <c r="I367" t="str">
        <f>VLOOKUP(Table2[[#This Row],[COLLEGE]],Table5[#All],5,FALSE)</f>
        <v>Illinois</v>
      </c>
      <c r="J367" t="s">
        <v>28</v>
      </c>
      <c r="K367" t="str">
        <f>VLOOKUP(Table2[[#This Row],[CLASS]],Table6[#All],2,FALSE)</f>
        <v>Sophomore</v>
      </c>
      <c r="L367" t="e" vm="1051">
        <v>#VALUE!</v>
      </c>
      <c r="M367" t="s">
        <v>1989</v>
      </c>
      <c r="N367">
        <v>80</v>
      </c>
      <c r="O367" t="e" cm="1" vm="93">
        <f t="array" ref="O367">_FV(Table2[[#This Row],[HOMETOWNraw]],"Admin Division 1 (State/province/other)",TRUE)</f>
        <v>#VALUE!</v>
      </c>
      <c r="P367" t="e" cm="1" vm="3">
        <f t="array" ref="P367">_FV(Table2[[#This Row],[HOMETOWNraw]],"Country/region",TRUE)</f>
        <v>#VALUE!</v>
      </c>
      <c r="Q367" t="str" cm="1">
        <f t="array" ref="Q3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Prophetstown, IL</v>
      </c>
      <c r="R367" cm="1" vm="1052">
        <f t="array" ref="R367">_FV(Table2[[#This Row],[HOMETOWNraw]],"Longitude")</f>
        <v>-89.935833000000002</v>
      </c>
      <c r="S367" cm="1" vm="1053">
        <f t="array" ref="S367">_FV(Table2[[#This Row],[HOMETOWNraw]],"Latitude")</f>
        <v>41.670555999999998</v>
      </c>
    </row>
    <row r="368" spans="1:19" x14ac:dyDescent="0.25">
      <c r="A368" t="str">
        <f t="shared" si="5"/>
        <v>Easton Johnson</v>
      </c>
      <c r="B368" t="s">
        <v>1441</v>
      </c>
      <c r="C368" t="s">
        <v>2004</v>
      </c>
      <c r="D368" t="s">
        <v>1468</v>
      </c>
      <c r="E368" t="s">
        <v>13</v>
      </c>
      <c r="F368" s="3" t="s">
        <v>2010</v>
      </c>
      <c r="G368" t="s">
        <v>2015</v>
      </c>
      <c r="H368" t="s">
        <v>759</v>
      </c>
      <c r="I368" t="str">
        <f>VLOOKUP(Table2[[#This Row],[COLLEGE]],Table5[#All],5,FALSE)</f>
        <v>Creighton</v>
      </c>
      <c r="J368" t="s">
        <v>44</v>
      </c>
      <c r="K368" t="str">
        <f>VLOOKUP(Table2[[#This Row],[CLASS]],Table6[#All],2,FALSE)</f>
        <v>Freshman</v>
      </c>
      <c r="L368" t="e" vm="1054">
        <v>#VALUE!</v>
      </c>
      <c r="M368" t="s">
        <v>1985</v>
      </c>
      <c r="N368">
        <v>76</v>
      </c>
      <c r="O368" t="e" cm="1" vm="203">
        <f t="array" ref="O368">_FV(Table2[[#This Row],[HOMETOWNraw]],"Admin Division 1 (State/province/other)",TRUE)</f>
        <v>#VALUE!</v>
      </c>
      <c r="P368" t="e" cm="1" vm="3">
        <f t="array" ref="P368">_FV(Table2[[#This Row],[HOMETOWNraw]],"Country/region",TRUE)</f>
        <v>#VALUE!</v>
      </c>
      <c r="Q368" t="str" cm="1">
        <f t="array" ref="Q3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Gilbert, IA</v>
      </c>
      <c r="R368" cm="1" vm="1055">
        <f t="array" ref="R368">_FV(Table2[[#This Row],[HOMETOWNraw]],"Longitude")</f>
        <v>-93.645278000000005</v>
      </c>
      <c r="S368" cm="1" vm="1056">
        <f t="array" ref="S368">_FV(Table2[[#This Row],[HOMETOWNraw]],"Latitude")</f>
        <v>42.105832999999997</v>
      </c>
    </row>
    <row r="369" spans="1:19" x14ac:dyDescent="0.25">
      <c r="A369" t="str">
        <f t="shared" si="5"/>
        <v>Noah Johnson</v>
      </c>
      <c r="B369" t="s">
        <v>1441</v>
      </c>
      <c r="C369" t="s">
        <v>2004</v>
      </c>
      <c r="D369" t="s">
        <v>1470</v>
      </c>
      <c r="E369" t="s">
        <v>39</v>
      </c>
      <c r="F369" s="3" t="s">
        <v>2033</v>
      </c>
      <c r="G369" t="s">
        <v>2006</v>
      </c>
      <c r="H369" t="s">
        <v>1471</v>
      </c>
      <c r="I369" t="str">
        <f>VLOOKUP(Table2[[#This Row],[COLLEGE]],Table5[#All],5,FALSE)</f>
        <v>Virginia Tech</v>
      </c>
      <c r="J369" t="s">
        <v>32</v>
      </c>
      <c r="K369" t="str">
        <f>VLOOKUP(Table2[[#This Row],[CLASS]],Table6[#All],2,FALSE)</f>
        <v>Junior</v>
      </c>
      <c r="L369" t="e" vm="1057">
        <v>#VALUE!</v>
      </c>
      <c r="M369" t="s">
        <v>1987</v>
      </c>
      <c r="N369">
        <v>78</v>
      </c>
      <c r="O369" t="e" cm="1" vm="97">
        <f t="array" ref="O369">_FV(Table2[[#This Row],[HOMETOWNraw]],"Admin Division 1 (State/province/other)",TRUE)</f>
        <v>#VALUE!</v>
      </c>
      <c r="P369" t="e" cm="1" vm="3">
        <f t="array" ref="P369">_FV(Table2[[#This Row],[HOMETOWNraw]],"Country/region",TRUE)</f>
        <v>#VALUE!</v>
      </c>
      <c r="Q369" t="str" cm="1">
        <f t="array" ref="Q3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Toledo, OH</v>
      </c>
      <c r="R369" cm="1" vm="1058">
        <f t="array" ref="R369">_FV(Table2[[#This Row],[HOMETOWNraw]],"Longitude")</f>
        <v>-83.575277999999997</v>
      </c>
      <c r="S369" cm="1" vm="1059">
        <f t="array" ref="S369">_FV(Table2[[#This Row],[HOMETOWNraw]],"Latitude")</f>
        <v>41.665556000000002</v>
      </c>
    </row>
    <row r="370" spans="1:19" x14ac:dyDescent="0.25">
      <c r="A370" t="str">
        <f t="shared" si="5"/>
        <v>Tyler Johnson</v>
      </c>
      <c r="B370" t="s">
        <v>468</v>
      </c>
      <c r="C370" t="s">
        <v>2004</v>
      </c>
      <c r="D370" t="s">
        <v>492</v>
      </c>
      <c r="E370" t="s">
        <v>35</v>
      </c>
      <c r="F370" s="3" t="s">
        <v>2014</v>
      </c>
      <c r="G370" t="s">
        <v>2031</v>
      </c>
      <c r="H370" t="s">
        <v>292</v>
      </c>
      <c r="I370" t="str">
        <f>VLOOKUP(Table2[[#This Row],[COLLEGE]],Table5[#All],5,FALSE)</f>
        <v>Alma College</v>
      </c>
      <c r="J370" t="s">
        <v>44</v>
      </c>
      <c r="K370" t="str">
        <f>VLOOKUP(Table2[[#This Row],[CLASS]],Table6[#All],2,FALSE)</f>
        <v>Freshman</v>
      </c>
      <c r="L370" t="e" vm="963">
        <v>#VALUE!</v>
      </c>
      <c r="M370" t="s">
        <v>1986</v>
      </c>
      <c r="N370">
        <v>77</v>
      </c>
      <c r="O370" t="e" cm="1" vm="125">
        <f t="array" ref="O370">_FV(Table2[[#This Row],[HOMETOWNraw]],"Admin Division 1 (State/province/other)",TRUE)</f>
        <v>#VALUE!</v>
      </c>
      <c r="P370" t="e" cm="1" vm="3">
        <f t="array" ref="P370">_FV(Table2[[#This Row],[HOMETOWNraw]],"Country/region",TRUE)</f>
        <v>#VALUE!</v>
      </c>
      <c r="Q370" t="str" cm="1">
        <f t="array" ref="Q3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Lexington, KY</v>
      </c>
      <c r="R370" cm="1" vm="210">
        <f t="array" ref="R370">_FV(Table2[[#This Row],[HOMETOWNraw]],"Longitude")</f>
        <v>-84.494721999999996</v>
      </c>
      <c r="S370" cm="1" vm="964">
        <f t="array" ref="S370">_FV(Table2[[#This Row],[HOMETOWNraw]],"Latitude")</f>
        <v>38.029722</v>
      </c>
    </row>
    <row r="371" spans="1:19" x14ac:dyDescent="0.25">
      <c r="A371" t="str">
        <f t="shared" si="5"/>
        <v>Trett Joles</v>
      </c>
      <c r="B371" t="s">
        <v>1166</v>
      </c>
      <c r="C371" t="s">
        <v>2004</v>
      </c>
      <c r="D371" t="s">
        <v>1195</v>
      </c>
      <c r="E371" t="s">
        <v>13</v>
      </c>
      <c r="F371" s="3" t="s">
        <v>2026</v>
      </c>
      <c r="G371" t="s">
        <v>2031</v>
      </c>
      <c r="H371" t="s">
        <v>600</v>
      </c>
      <c r="I371" t="str">
        <f>VLOOKUP(Table2[[#This Row],[COLLEGE]],Table5[#All],5,FALSE)</f>
        <v>Indiana State</v>
      </c>
      <c r="J371" t="s">
        <v>44</v>
      </c>
      <c r="K371" t="str">
        <f>VLOOKUP(Table2[[#This Row],[CLASS]],Table6[#All],2,FALSE)</f>
        <v>Freshman</v>
      </c>
      <c r="L371" t="e" vm="1060">
        <v>#VALUE!</v>
      </c>
      <c r="M371" t="s">
        <v>2000</v>
      </c>
      <c r="N371">
        <v>71</v>
      </c>
      <c r="O371" t="e" cm="1" vm="25">
        <f t="array" ref="O371">_FV(Table2[[#This Row],[HOMETOWNraw]],"Admin Division 1 (State/province/other)",TRUE)</f>
        <v>#VALUE!</v>
      </c>
      <c r="P371" t="e" cm="1" vm="3">
        <f t="array" ref="P371">_FV(Table2[[#This Row],[HOMETOWNraw]],"Country/region",TRUE)</f>
        <v>#VALUE!</v>
      </c>
      <c r="Q371" t="str" cm="1">
        <f t="array" ref="Q3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Boyceville, WI</v>
      </c>
      <c r="R371" cm="1" vm="1061">
        <f t="array" ref="R371">_FV(Table2[[#This Row],[HOMETOWNraw]],"Longitude")</f>
        <v>-92.040278000000001</v>
      </c>
      <c r="S371" cm="1" vm="1062">
        <f t="array" ref="S371">_FV(Table2[[#This Row],[HOMETOWNraw]],"Latitude")</f>
        <v>45.043332999999997</v>
      </c>
    </row>
    <row r="372" spans="1:19" x14ac:dyDescent="0.25">
      <c r="A372" t="str">
        <f t="shared" si="5"/>
        <v>Trent Jones</v>
      </c>
      <c r="B372" t="s">
        <v>468</v>
      </c>
      <c r="C372" t="s">
        <v>2004</v>
      </c>
      <c r="D372" t="s">
        <v>494</v>
      </c>
      <c r="E372" t="s">
        <v>18</v>
      </c>
      <c r="F372" s="3" t="s">
        <v>2012</v>
      </c>
      <c r="G372" t="s">
        <v>2031</v>
      </c>
      <c r="H372" t="s">
        <v>495</v>
      </c>
      <c r="I372" t="str">
        <f>VLOOKUP(Table2[[#This Row],[COLLEGE]],Table5[#All],5,FALSE)</f>
        <v>Ohio State</v>
      </c>
      <c r="J372" t="s">
        <v>28</v>
      </c>
      <c r="K372" t="str">
        <f>VLOOKUP(Table2[[#This Row],[CLASS]],Table6[#All],2,FALSE)</f>
        <v>Sophomore</v>
      </c>
      <c r="L372" t="e" vm="1063">
        <v>#VALUE!</v>
      </c>
      <c r="M372" t="s">
        <v>1984</v>
      </c>
      <c r="N372">
        <v>75</v>
      </c>
      <c r="O372" t="e" cm="1" vm="97">
        <f t="array" ref="O372">_FV(Table2[[#This Row],[HOMETOWNraw]],"Admin Division 1 (State/province/other)",TRUE)</f>
        <v>#VALUE!</v>
      </c>
      <c r="P372" t="e" cm="1" vm="3">
        <f t="array" ref="P372">_FV(Table2[[#This Row],[HOMETOWNraw]],"Country/region",TRUE)</f>
        <v>#VALUE!</v>
      </c>
      <c r="Q372" t="str" cm="1">
        <f t="array" ref="Q3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Massillon, OH</v>
      </c>
      <c r="R372" cm="1" vm="1064">
        <f t="array" ref="R372">_FV(Table2[[#This Row],[HOMETOWNraw]],"Longitude")</f>
        <v>-81.522001000000003</v>
      </c>
      <c r="S372" cm="1" vm="1065">
        <f t="array" ref="S372">_FV(Table2[[#This Row],[HOMETOWNraw]],"Latitude")</f>
        <v>40.796799999999998</v>
      </c>
    </row>
    <row r="373" spans="1:19" x14ac:dyDescent="0.25">
      <c r="A373" t="str">
        <f t="shared" si="5"/>
        <v>Adam Juran</v>
      </c>
      <c r="B373" t="s">
        <v>1165</v>
      </c>
      <c r="C373" t="s">
        <v>2004</v>
      </c>
      <c r="D373" t="s">
        <v>1135</v>
      </c>
      <c r="E373" t="s">
        <v>13</v>
      </c>
      <c r="F373" s="3" t="s">
        <v>2016</v>
      </c>
      <c r="G373" t="s">
        <v>2009</v>
      </c>
      <c r="H373" t="s">
        <v>1136</v>
      </c>
      <c r="I373" t="str">
        <f>VLOOKUP(Table2[[#This Row],[COLLEGE]],Table5[#All],5,FALSE)</f>
        <v>Western Illinois</v>
      </c>
      <c r="J373" t="s">
        <v>55</v>
      </c>
      <c r="K373" t="str">
        <f>VLOOKUP(Table2[[#This Row],[CLASS]],Table6[#All],2,FALSE)</f>
        <v>R-Junior</v>
      </c>
      <c r="L373" t="e" vm="1066">
        <v>#VALUE!</v>
      </c>
      <c r="M373" t="s">
        <v>1981</v>
      </c>
      <c r="N373">
        <v>73</v>
      </c>
      <c r="O373" t="e" cm="1" vm="25">
        <f t="array" ref="O373">_FV(Table2[[#This Row],[HOMETOWNraw]],"Admin Division 1 (State/province/other)",TRUE)</f>
        <v>#VALUE!</v>
      </c>
      <c r="P373" t="e" cm="1" vm="3">
        <f t="array" ref="P373">_FV(Table2[[#This Row],[HOMETOWNraw]],"Country/region",TRUE)</f>
        <v>#VALUE!</v>
      </c>
      <c r="Q373" t="str" cm="1">
        <f t="array" ref="Q3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Sauk City, WI</v>
      </c>
      <c r="R373" cm="1" vm="1067">
        <f t="array" ref="R373">_FV(Table2[[#This Row],[HOMETOWNraw]],"Longitude")</f>
        <v>-89.722082999999998</v>
      </c>
      <c r="S373" cm="1" vm="1068">
        <f t="array" ref="S373">_FV(Table2[[#This Row],[HOMETOWNraw]],"Latitude")</f>
        <v>43.274760000000001</v>
      </c>
    </row>
    <row r="374" spans="1:19" x14ac:dyDescent="0.25">
      <c r="A374" t="str">
        <f t="shared" si="5"/>
        <v>Brady Jurgella</v>
      </c>
      <c r="B374" t="s">
        <v>2099</v>
      </c>
      <c r="C374" t="s">
        <v>2004</v>
      </c>
      <c r="D374" t="s">
        <v>1860</v>
      </c>
      <c r="E374" t="s">
        <v>18</v>
      </c>
      <c r="F374" s="3" t="s">
        <v>2022</v>
      </c>
      <c r="G374" t="s">
        <v>2013</v>
      </c>
      <c r="H374" t="s">
        <v>1861</v>
      </c>
      <c r="I374" t="str">
        <f>VLOOKUP(Table2[[#This Row],[COLLEGE]],Table5[#All],5,FALSE)</f>
        <v>Madison College</v>
      </c>
      <c r="J374" t="s">
        <v>44</v>
      </c>
      <c r="K374" t="str">
        <f>VLOOKUP(Table2[[#This Row],[CLASS]],Table6[#All],2,FALSE)</f>
        <v>Freshman</v>
      </c>
      <c r="L374" t="e" vm="1069">
        <v>#VALUE!</v>
      </c>
      <c r="M374" t="s">
        <v>2001</v>
      </c>
      <c r="N374">
        <v>72</v>
      </c>
      <c r="O374" t="e" cm="1" vm="25">
        <f t="array" ref="O374">_FV(Table2[[#This Row],[HOMETOWNraw]],"Admin Division 1 (State/province/other)",TRUE)</f>
        <v>#VALUE!</v>
      </c>
      <c r="P374" t="e" cm="1" vm="3">
        <f t="array" ref="P374">_FV(Table2[[#This Row],[HOMETOWNraw]],"Country/region",TRUE)</f>
        <v>#VALUE!</v>
      </c>
      <c r="Q374" t="str" cm="1">
        <f t="array" ref="Q3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Menasha, WI</v>
      </c>
      <c r="R374" cm="1" vm="1070">
        <f t="array" ref="R374">_FV(Table2[[#This Row],[HOMETOWNraw]],"Longitude")</f>
        <v>-88.433333000000005</v>
      </c>
      <c r="S374" cm="1" vm="1071">
        <f t="array" ref="S374">_FV(Table2[[#This Row],[HOMETOWNraw]],"Latitude")</f>
        <v>44.216667000000001</v>
      </c>
    </row>
    <row r="375" spans="1:19" x14ac:dyDescent="0.25">
      <c r="A375" t="str">
        <f t="shared" si="5"/>
        <v>Caden Kaiser</v>
      </c>
      <c r="B375" t="s">
        <v>897</v>
      </c>
      <c r="C375" t="s">
        <v>2004</v>
      </c>
      <c r="D375" t="s">
        <v>963</v>
      </c>
      <c r="E375" t="s">
        <v>39</v>
      </c>
      <c r="F375" s="3" t="s">
        <v>2016</v>
      </c>
      <c r="G375" t="s">
        <v>2085</v>
      </c>
      <c r="H375" t="s">
        <v>495</v>
      </c>
      <c r="I375" t="str">
        <f>VLOOKUP(Table2[[#This Row],[COLLEGE]],Table5[#All],5,FALSE)</f>
        <v>Ohio State</v>
      </c>
      <c r="J375" t="s">
        <v>15</v>
      </c>
      <c r="K375" t="str">
        <f>VLOOKUP(Table2[[#This Row],[CLASS]],Table6[#All],2,FALSE)</f>
        <v>R-Sophomore</v>
      </c>
      <c r="L375" t="e" vm="1072">
        <v>#VALUE!</v>
      </c>
      <c r="M375" t="s">
        <v>1981</v>
      </c>
      <c r="N375">
        <v>73</v>
      </c>
      <c r="O375" t="e" cm="1" vm="97">
        <f t="array" ref="O375">_FV(Table2[[#This Row],[HOMETOWNraw]],"Admin Division 1 (State/province/other)",TRUE)</f>
        <v>#VALUE!</v>
      </c>
      <c r="P375" t="e" cm="1" vm="3">
        <f t="array" ref="P375">_FV(Table2[[#This Row],[HOMETOWNraw]],"Country/region",TRUE)</f>
        <v>#VALUE!</v>
      </c>
      <c r="Q375" t="str" cm="1">
        <f t="array" ref="Q3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Lewis Center, OH</v>
      </c>
      <c r="R375" cm="1" vm="1073">
        <f t="array" ref="R375">_FV(Table2[[#This Row],[HOMETOWNraw]],"Longitude")</f>
        <v>-83.010278</v>
      </c>
      <c r="S375" cm="1" vm="1074">
        <f t="array" ref="S375">_FV(Table2[[#This Row],[HOMETOWNraw]],"Latitude")</f>
        <v>40.198332999999998</v>
      </c>
    </row>
    <row r="376" spans="1:19" x14ac:dyDescent="0.25">
      <c r="A376" t="str">
        <f t="shared" si="5"/>
        <v>Joseph Kalafut</v>
      </c>
      <c r="B376" t="s">
        <v>2</v>
      </c>
      <c r="C376" t="s">
        <v>2004</v>
      </c>
      <c r="D376" t="s">
        <v>38</v>
      </c>
      <c r="E376" t="s">
        <v>39</v>
      </c>
      <c r="F376" s="3" t="s">
        <v>2012</v>
      </c>
      <c r="G376" t="s">
        <v>2015</v>
      </c>
      <c r="H376" t="s">
        <v>40</v>
      </c>
      <c r="I376" t="str">
        <f>VLOOKUP(Table2[[#This Row],[COLLEGE]],Table5[#All],5,FALSE)</f>
        <v>Edgewood College</v>
      </c>
      <c r="J376" t="s">
        <v>32</v>
      </c>
      <c r="K376" t="str">
        <f>VLOOKUP(Table2[[#This Row],[CLASS]],Table6[#All],2,FALSE)</f>
        <v>Junior</v>
      </c>
      <c r="L376" t="e" vm="280">
        <v>#VALUE!</v>
      </c>
      <c r="M376" t="s">
        <v>1984</v>
      </c>
      <c r="N376">
        <v>75</v>
      </c>
      <c r="O376" t="e" cm="1" vm="97">
        <f t="array" ref="O376">_FV(Table2[[#This Row],[HOMETOWNraw]],"Admin Division 1 (State/province/other)",TRUE)</f>
        <v>#VALUE!</v>
      </c>
      <c r="P376" t="e" cm="1" vm="3">
        <f t="array" ref="P376">_FV(Table2[[#This Row],[HOMETOWNraw]],"Country/region",TRUE)</f>
        <v>#VALUE!</v>
      </c>
      <c r="Q376" t="str" cm="1">
        <f t="array" ref="Q3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Columbus, OH</v>
      </c>
      <c r="R376" cm="1" vm="281">
        <f t="array" ref="R376">_FV(Table2[[#This Row],[HOMETOWNraw]],"Longitude")</f>
        <v>-82.983333000000002</v>
      </c>
      <c r="S376" cm="1" vm="282">
        <f t="array" ref="S376">_FV(Table2[[#This Row],[HOMETOWNraw]],"Latitude")</f>
        <v>39.983333000000002</v>
      </c>
    </row>
    <row r="377" spans="1:19" x14ac:dyDescent="0.25">
      <c r="A377" t="str">
        <f t="shared" si="5"/>
        <v>Dillon Kark</v>
      </c>
      <c r="B377" t="s">
        <v>1</v>
      </c>
      <c r="C377" t="s">
        <v>2004</v>
      </c>
      <c r="D377" t="s">
        <v>1960</v>
      </c>
      <c r="E377" t="s">
        <v>13</v>
      </c>
      <c r="F377" s="3" t="s">
        <v>2016</v>
      </c>
      <c r="G377" t="s">
        <v>2017</v>
      </c>
      <c r="H377" t="s">
        <v>487</v>
      </c>
      <c r="I377" t="str">
        <f>VLOOKUP(Table2[[#This Row],[COLLEGE]],Table5[#All],5,FALSE)</f>
        <v>Michigan State</v>
      </c>
      <c r="J377" t="s">
        <v>15</v>
      </c>
      <c r="K377" t="str">
        <f>VLOOKUP(Table2[[#This Row],[CLASS]],Table6[#All],2,FALSE)</f>
        <v>R-Sophomore</v>
      </c>
      <c r="L377" t="e" vm="1075">
        <v>#VALUE!</v>
      </c>
      <c r="M377" t="s">
        <v>1981</v>
      </c>
      <c r="N377">
        <v>73</v>
      </c>
      <c r="O377" t="e" cm="1" vm="135">
        <f t="array" ref="O377">_FV(Table2[[#This Row],[HOMETOWNraw]],"Admin Division 1 (State/province/other)",TRUE)</f>
        <v>#VALUE!</v>
      </c>
      <c r="P377" t="e" cm="1" vm="3">
        <f t="array" ref="P377">_FV(Table2[[#This Row],[HOMETOWNraw]],"Country/region",TRUE)</f>
        <v>#VALUE!</v>
      </c>
      <c r="Q377" t="str" cm="1">
        <f t="array" ref="Q3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White Lake Township, MI</v>
      </c>
      <c r="R377" cm="1" vm="1076">
        <f t="array" ref="R377">_FV(Table2[[#This Row],[HOMETOWNraw]],"Longitude")</f>
        <v>-83.496388999999994</v>
      </c>
      <c r="S377" cm="1" vm="1077">
        <f t="array" ref="S377">_FV(Table2[[#This Row],[HOMETOWNraw]],"Latitude")</f>
        <v>42.647778000000002</v>
      </c>
    </row>
    <row r="378" spans="1:19" x14ac:dyDescent="0.25">
      <c r="A378" t="str">
        <f t="shared" si="5"/>
        <v>Colin Kasperbauer</v>
      </c>
      <c r="B378" t="s">
        <v>1530</v>
      </c>
      <c r="C378" t="s">
        <v>2004</v>
      </c>
      <c r="D378" t="s">
        <v>1586</v>
      </c>
      <c r="E378" t="s">
        <v>18</v>
      </c>
      <c r="F378" s="3" t="s">
        <v>2022</v>
      </c>
      <c r="G378" t="s">
        <v>2084</v>
      </c>
      <c r="H378" t="s">
        <v>490</v>
      </c>
      <c r="I378" t="str">
        <f>VLOOKUP(Table2[[#This Row],[COLLEGE]],Table5[#All],5,FALSE)</f>
        <v>Ohio</v>
      </c>
      <c r="J378" t="s">
        <v>55</v>
      </c>
      <c r="K378" t="str">
        <f>VLOOKUP(Table2[[#This Row],[CLASS]],Table6[#All],2,FALSE)</f>
        <v>R-Junior</v>
      </c>
      <c r="L378" t="e" vm="1078">
        <v>#VALUE!</v>
      </c>
      <c r="M378" t="s">
        <v>2001</v>
      </c>
      <c r="N378">
        <v>72</v>
      </c>
      <c r="O378" t="e" cm="1" vm="203">
        <f t="array" ref="O378">_FV(Table2[[#This Row],[HOMETOWNraw]],"Admin Division 1 (State/province/other)",TRUE)</f>
        <v>#VALUE!</v>
      </c>
      <c r="P378" t="e" cm="1" vm="3">
        <f t="array" ref="P378">_FV(Table2[[#This Row],[HOMETOWNraw]],"Country/region",TRUE)</f>
        <v>#VALUE!</v>
      </c>
      <c r="Q378" t="str" cm="1">
        <f t="array" ref="Q3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Sioux City, IA</v>
      </c>
      <c r="R378" cm="1" vm="1079">
        <f t="array" ref="R378">_FV(Table2[[#This Row],[HOMETOWNraw]],"Longitude")</f>
        <v>-96.395555999999999</v>
      </c>
      <c r="S378" cm="1" vm="1080">
        <f t="array" ref="S378">_FV(Table2[[#This Row],[HOMETOWNraw]],"Latitude")</f>
        <v>42.498055999999998</v>
      </c>
    </row>
    <row r="379" spans="1:19" x14ac:dyDescent="0.25">
      <c r="A379" t="str">
        <f t="shared" si="5"/>
        <v>Janzen Keisel</v>
      </c>
      <c r="B379" t="s">
        <v>1358</v>
      </c>
      <c r="C379" t="s">
        <v>2004</v>
      </c>
      <c r="D379" t="s">
        <v>1387</v>
      </c>
      <c r="E379" t="s">
        <v>18</v>
      </c>
      <c r="F379" s="3" t="s">
        <v>2010</v>
      </c>
      <c r="G379" t="s">
        <v>2009</v>
      </c>
      <c r="H379" t="s">
        <v>1388</v>
      </c>
      <c r="I379" t="str">
        <f>VLOOKUP(Table2[[#This Row],[COLLEGE]],Table5[#All],5,FALSE)</f>
        <v>Brigham Young</v>
      </c>
      <c r="J379" t="s">
        <v>44</v>
      </c>
      <c r="K379" t="str">
        <f>VLOOKUP(Table2[[#This Row],[CLASS]],Table6[#All],2,FALSE)</f>
        <v>Freshman</v>
      </c>
      <c r="L379" t="e" vm="1081">
        <v>#VALUE!</v>
      </c>
      <c r="M379" t="s">
        <v>1985</v>
      </c>
      <c r="N379">
        <v>76</v>
      </c>
      <c r="O379" t="e" cm="1" vm="466">
        <f t="array" ref="O379">_FV(Table2[[#This Row],[HOMETOWNraw]],"Admin Division 1 (State/province/other)",TRUE)</f>
        <v>#VALUE!</v>
      </c>
      <c r="P379" t="e" cm="1" vm="3">
        <f t="array" ref="P379">_FV(Table2[[#This Row],[HOMETOWNraw]],"Country/region",TRUE)</f>
        <v>#VALUE!</v>
      </c>
      <c r="Q379" t="str" cm="1">
        <f t="array" ref="Q3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Gunnison, UT</v>
      </c>
      <c r="R379" cm="1" vm="1082">
        <f t="array" ref="R379">_FV(Table2[[#This Row],[HOMETOWNraw]],"Longitude")</f>
        <v>-111.81829500000001</v>
      </c>
      <c r="S379" cm="1" vm="1083">
        <f t="array" ref="S379">_FV(Table2[[#This Row],[HOMETOWNraw]],"Latitude")</f>
        <v>39.153663999999999</v>
      </c>
    </row>
    <row r="380" spans="1:19" x14ac:dyDescent="0.25">
      <c r="A380" t="str">
        <f t="shared" si="5"/>
        <v>Carson Keithley</v>
      </c>
      <c r="B380" t="s">
        <v>1358</v>
      </c>
      <c r="C380" t="s">
        <v>2004</v>
      </c>
      <c r="D380" t="s">
        <v>1390</v>
      </c>
      <c r="E380" t="s">
        <v>39</v>
      </c>
      <c r="F380" s="3" t="s">
        <v>2022</v>
      </c>
      <c r="G380" t="s">
        <v>2017</v>
      </c>
      <c r="H380" t="s">
        <v>603</v>
      </c>
      <c r="I380" t="str">
        <f>VLOOKUP(Table2[[#This Row],[COLLEGE]],Table5[#All],5,FALSE)</f>
        <v>Texas State</v>
      </c>
      <c r="J380" t="s">
        <v>51</v>
      </c>
      <c r="K380" t="str">
        <f>VLOOKUP(Table2[[#This Row],[CLASS]],Table6[#All],2,FALSE)</f>
        <v>R-Freshman</v>
      </c>
      <c r="L380" t="e" vm="1084">
        <v>#VALUE!</v>
      </c>
      <c r="M380" t="s">
        <v>2001</v>
      </c>
      <c r="N380">
        <v>72</v>
      </c>
      <c r="O380" t="e" cm="1" vm="135">
        <f t="array" ref="O380">_FV(Table2[[#This Row],[HOMETOWNraw]],"Admin Division 1 (State/province/other)",TRUE)</f>
        <v>#VALUE!</v>
      </c>
      <c r="P380" t="e" cm="1" vm="3">
        <f t="array" ref="P380">_FV(Table2[[#This Row],[HOMETOWNraw]],"Country/region",TRUE)</f>
        <v>#VALUE!</v>
      </c>
      <c r="Q380" t="str" cm="1">
        <f t="array" ref="Q3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Mikado, MI</v>
      </c>
      <c r="R380" cm="1" vm="1085">
        <f t="array" ref="R380">_FV(Table2[[#This Row],[HOMETOWNraw]],"Longitude")</f>
        <v>-83.529167000000001</v>
      </c>
      <c r="S380" cm="1" vm="1086">
        <f t="array" ref="S380">_FV(Table2[[#This Row],[HOMETOWNraw]],"Latitude")</f>
        <v>44.563889000000003</v>
      </c>
    </row>
    <row r="381" spans="1:19" x14ac:dyDescent="0.25">
      <c r="A381" t="str">
        <f t="shared" si="5"/>
        <v>Zach Kempe</v>
      </c>
      <c r="B381" t="s">
        <v>2090</v>
      </c>
      <c r="C381" t="s">
        <v>2004</v>
      </c>
      <c r="D381" t="s">
        <v>1303</v>
      </c>
      <c r="E381" t="s">
        <v>13</v>
      </c>
      <c r="F381" s="3" t="s">
        <v>2005</v>
      </c>
      <c r="G381" t="s">
        <v>2031</v>
      </c>
      <c r="H381" t="s">
        <v>547</v>
      </c>
      <c r="I381" t="str">
        <f>VLOOKUP(Table2[[#This Row],[COLLEGE]],Table5[#All],5,FALSE)</f>
        <v>Notre Dame</v>
      </c>
      <c r="J381" t="s">
        <v>44</v>
      </c>
      <c r="K381" t="str">
        <f>VLOOKUP(Table2[[#This Row],[CLASS]],Table6[#All],2,FALSE)</f>
        <v>Freshman</v>
      </c>
      <c r="L381" t="e" vm="440">
        <v>#VALUE!</v>
      </c>
      <c r="M381" t="s">
        <v>1983</v>
      </c>
      <c r="N381">
        <v>74</v>
      </c>
      <c r="O381" t="e" cm="1" vm="165">
        <f t="array" ref="O381">_FV(Table2[[#This Row],[HOMETOWNraw]],"Admin Division 1 (State/province/other)",TRUE)</f>
        <v>#VALUE!</v>
      </c>
      <c r="P381" t="e" cm="1" vm="3">
        <f t="array" ref="P381">_FV(Table2[[#This Row],[HOMETOWNraw]],"Country/region",TRUE)</f>
        <v>#VALUE!</v>
      </c>
      <c r="Q381" t="str" cm="1">
        <f t="array" ref="Q3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Charles, MO</v>
      </c>
      <c r="R381" cm="1" vm="441">
        <f t="array" ref="R381">_FV(Table2[[#This Row],[HOMETOWNraw]],"Longitude")</f>
        <v>-90.486925999999997</v>
      </c>
      <c r="S381" cm="1" vm="442">
        <f t="array" ref="S381">_FV(Table2[[#This Row],[HOMETOWNraw]],"Latitude")</f>
        <v>38.781153000000003</v>
      </c>
    </row>
    <row r="382" spans="1:19" x14ac:dyDescent="0.25">
      <c r="A382" t="str">
        <f t="shared" si="5"/>
        <v>Grant Kerry</v>
      </c>
      <c r="B382" t="s">
        <v>1777</v>
      </c>
      <c r="C382" t="s">
        <v>2004</v>
      </c>
      <c r="D382" t="s">
        <v>1751</v>
      </c>
      <c r="E382" t="s">
        <v>13</v>
      </c>
      <c r="F382" s="3" t="s">
        <v>2005</v>
      </c>
      <c r="G382" t="s">
        <v>2031</v>
      </c>
      <c r="H382" t="s">
        <v>1701</v>
      </c>
      <c r="I382" t="str">
        <f>VLOOKUP(Table2[[#This Row],[COLLEGE]],Table5[#All],5,FALSE)</f>
        <v>Northwest Nazarene</v>
      </c>
      <c r="J382" t="s">
        <v>15</v>
      </c>
      <c r="K382" t="str">
        <f>VLOOKUP(Table2[[#This Row],[CLASS]],Table6[#All],2,FALSE)</f>
        <v>R-Sophomore</v>
      </c>
      <c r="L382" t="e" vm="1087">
        <v>#VALUE!</v>
      </c>
      <c r="M382" t="s">
        <v>1983</v>
      </c>
      <c r="N382">
        <v>74</v>
      </c>
      <c r="O382" t="e" cm="1" vm="369">
        <f t="array" ref="O382">_FV(Table2[[#This Row],[HOMETOWNraw]],"Admin Division 1 (State/province/other)",TRUE)</f>
        <v>#VALUE!</v>
      </c>
      <c r="P382" t="e" cm="1" vm="370">
        <f t="array" ref="P382">_FV(Table2[[#This Row],[HOMETOWNraw]],"Country/region",TRUE)</f>
        <v>#VALUE!</v>
      </c>
      <c r="Q382" t="str" cm="1">
        <f t="array" ref="Q3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Stockton-on-Tees, ENG</v>
      </c>
      <c r="R382" cm="1" vm="1088">
        <f t="array" ref="R382">_FV(Table2[[#This Row],[HOMETOWNraw]],"Longitude")</f>
        <v>-1.3144336000000001</v>
      </c>
      <c r="S382" cm="1" vm="1089">
        <f t="array" ref="S382">_FV(Table2[[#This Row],[HOMETOWNraw]],"Latitude")</f>
        <v>54.568226199999998</v>
      </c>
    </row>
    <row r="383" spans="1:19" x14ac:dyDescent="0.25">
      <c r="A383" t="str">
        <f t="shared" si="5"/>
        <v>Richard Kiel</v>
      </c>
      <c r="B383" t="s">
        <v>679</v>
      </c>
      <c r="C383" t="s">
        <v>2004</v>
      </c>
      <c r="D383" t="s">
        <v>724</v>
      </c>
      <c r="E383" t="s">
        <v>13</v>
      </c>
      <c r="F383" s="3" t="s">
        <v>2014</v>
      </c>
      <c r="G383" t="s">
        <v>2081</v>
      </c>
      <c r="H383" t="s">
        <v>681</v>
      </c>
      <c r="I383" t="str">
        <f>VLOOKUP(Table2[[#This Row],[COLLEGE]],Table5[#All],5,FALSE)</f>
        <v>Menlo College</v>
      </c>
      <c r="J383" t="s">
        <v>28</v>
      </c>
      <c r="K383" t="str">
        <f>VLOOKUP(Table2[[#This Row],[CLASS]],Table6[#All],2,FALSE)</f>
        <v>Sophomore</v>
      </c>
      <c r="L383" t="e" vm="1090">
        <v>#VALUE!</v>
      </c>
      <c r="M383" t="s">
        <v>1986</v>
      </c>
      <c r="N383">
        <v>77</v>
      </c>
      <c r="O383" t="e" cm="1" vm="273">
        <f t="array" ref="O383">_FV(Table2[[#This Row],[HOMETOWNraw]],"Admin Division 1 (State/province/other)",TRUE)</f>
        <v>#VALUE!</v>
      </c>
      <c r="P383" t="e" cm="1" vm="1091">
        <f t="array" ref="P383">_FV(Table2[[#This Row],[HOMETOWNraw]],"Country/region",TRUE)</f>
        <v>#VALUE!</v>
      </c>
      <c r="Q383" t="str" cm="1">
        <f t="array" ref="Q3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Ferntree Gully, AUS</v>
      </c>
      <c r="R383" cm="1" vm="1092">
        <f t="array" ref="R383">_FV(Table2[[#This Row],[HOMETOWNraw]],"Longitude")</f>
        <v>145.29539500000001</v>
      </c>
      <c r="S383" cm="1" vm="1093">
        <f t="array" ref="S383">_FV(Table2[[#This Row],[HOMETOWNraw]],"Latitude")</f>
        <v>-37.883583000000002</v>
      </c>
    </row>
    <row r="384" spans="1:19" x14ac:dyDescent="0.25">
      <c r="A384" t="str">
        <f t="shared" si="5"/>
        <v>Collin Kiernan</v>
      </c>
      <c r="B384" t="s">
        <v>2099</v>
      </c>
      <c r="C384" t="s">
        <v>2004</v>
      </c>
      <c r="D384" t="s">
        <v>1802</v>
      </c>
      <c r="E384" t="s">
        <v>13</v>
      </c>
      <c r="F384" s="3" t="s">
        <v>2005</v>
      </c>
      <c r="G384" t="s">
        <v>2009</v>
      </c>
      <c r="H384" t="s">
        <v>1803</v>
      </c>
      <c r="I384" t="str">
        <f>VLOOKUP(Table2[[#This Row],[COLLEGE]],Table5[#All],5,FALSE)</f>
        <v>Kean</v>
      </c>
      <c r="J384" t="s">
        <v>1027</v>
      </c>
      <c r="K384" t="str">
        <f>VLOOKUP(Table2[[#This Row],[CLASS]],Table6[#All],2,FALSE)</f>
        <v>R-Senior</v>
      </c>
      <c r="L384" t="e" vm="1094">
        <v>#VALUE!</v>
      </c>
      <c r="M384" t="s">
        <v>1983</v>
      </c>
      <c r="N384">
        <v>74</v>
      </c>
      <c r="O384" t="e" cm="1" vm="321">
        <f t="array" ref="O384">_FV(Table2[[#This Row],[HOMETOWNraw]],"Admin Division 1 (State/province/other)",TRUE)</f>
        <v>#VALUE!</v>
      </c>
      <c r="P384" t="e" cm="1" vm="3">
        <f t="array" ref="P384">_FV(Table2[[#This Row],[HOMETOWNraw]],"Country/region",TRUE)</f>
        <v>#VALUE!</v>
      </c>
      <c r="Q384" t="str" cm="1">
        <f t="array" ref="Q3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Verona, NJ</v>
      </c>
      <c r="R384" cm="1" vm="1095">
        <f t="array" ref="R384">_FV(Table2[[#This Row],[HOMETOWNraw]],"Longitude")</f>
        <v>-74.242876999999993</v>
      </c>
      <c r="S384" cm="1" vm="1096">
        <f t="array" ref="S384">_FV(Table2[[#This Row],[HOMETOWNraw]],"Latitude")</f>
        <v>40.834007</v>
      </c>
    </row>
    <row r="385" spans="1:19" x14ac:dyDescent="0.25">
      <c r="A385" t="str">
        <f t="shared" si="5"/>
        <v>Cal Kilgore</v>
      </c>
      <c r="B385" t="s">
        <v>2099</v>
      </c>
      <c r="C385" t="s">
        <v>2004</v>
      </c>
      <c r="D385" t="s">
        <v>1840</v>
      </c>
      <c r="E385" t="s">
        <v>13</v>
      </c>
      <c r="F385" s="3" t="s">
        <v>2005</v>
      </c>
      <c r="G385" t="s">
        <v>2023</v>
      </c>
      <c r="H385" t="s">
        <v>1425</v>
      </c>
      <c r="I385" t="str">
        <f>VLOOKUP(Table2[[#This Row],[COLLEGE]],Table5[#All],5,FALSE)</f>
        <v>New Mexico State</v>
      </c>
      <c r="J385" t="s">
        <v>44</v>
      </c>
      <c r="K385" t="str">
        <f>VLOOKUP(Table2[[#This Row],[CLASS]],Table6[#All],2,FALSE)</f>
        <v>Freshman</v>
      </c>
      <c r="L385" t="e" vm="968">
        <v>#VALUE!</v>
      </c>
      <c r="M385" t="s">
        <v>1983</v>
      </c>
      <c r="N385">
        <v>74</v>
      </c>
      <c r="O385" t="e" cm="1" vm="969">
        <f t="array" ref="O385">_FV(Table2[[#This Row],[HOMETOWNraw]],"Admin Division 1 (State/province/other)",TRUE)</f>
        <v>#VALUE!</v>
      </c>
      <c r="P385" t="e" cm="1" vm="3">
        <f t="array" ref="P385">_FV(Table2[[#This Row],[HOMETOWNraw]],"Country/region",TRUE)</f>
        <v>#VALUE!</v>
      </c>
      <c r="Q385" t="str" cm="1">
        <f t="array" ref="Q3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Overland Park, KS</v>
      </c>
      <c r="R385" cm="1" vm="970">
        <f t="array" ref="R385">_FV(Table2[[#This Row],[HOMETOWNraw]],"Longitude")</f>
        <v>-94.670833000000002</v>
      </c>
      <c r="S385" cm="1" vm="971">
        <f t="array" ref="S385">_FV(Table2[[#This Row],[HOMETOWNraw]],"Latitude")</f>
        <v>38.982222</v>
      </c>
    </row>
    <row r="386" spans="1:19" x14ac:dyDescent="0.25">
      <c r="A386" t="str">
        <f t="shared" ref="A386:A449" si="6">RIGHT(D386,LEN(D386)-(FIND(",",D386)+1)) &amp; " " &amp; LEFT(D386,(FIND(",",D386,1)-1))</f>
        <v>Kevin Kilpatrick</v>
      </c>
      <c r="B386" t="s">
        <v>1617</v>
      </c>
      <c r="C386" t="s">
        <v>2004</v>
      </c>
      <c r="D386" t="s">
        <v>1683</v>
      </c>
      <c r="E386" t="s">
        <v>13</v>
      </c>
      <c r="F386" s="3" t="s">
        <v>2022</v>
      </c>
      <c r="G386" t="s">
        <v>2009</v>
      </c>
      <c r="H386" t="s">
        <v>1684</v>
      </c>
      <c r="I386" t="str">
        <f>VLOOKUP(Table2[[#This Row],[COLLEGE]],Table5[#All],5,FALSE)</f>
        <v>Central Florida CC</v>
      </c>
      <c r="J386" t="s">
        <v>28</v>
      </c>
      <c r="K386" t="str">
        <f>VLOOKUP(Table2[[#This Row],[CLASS]],Table6[#All],2,FALSE)</f>
        <v>Sophomore</v>
      </c>
      <c r="L386" t="e" vm="1097">
        <v>#VALUE!</v>
      </c>
      <c r="M386" t="s">
        <v>2001</v>
      </c>
      <c r="N386">
        <v>72</v>
      </c>
      <c r="O386" t="e" cm="1" vm="29">
        <f t="array" ref="O386">_FV(Table2[[#This Row],[HOMETOWNraw]],"Admin Division 1 (State/province/other)",TRUE)</f>
        <v>#VALUE!</v>
      </c>
      <c r="P386" t="e" cm="1" vm="3">
        <f t="array" ref="P386">_FV(Table2[[#This Row],[HOMETOWNraw]],"Country/region",TRUE)</f>
        <v>#VALUE!</v>
      </c>
      <c r="Q386" t="str" cm="1">
        <f t="array" ref="Q3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Stockbridge, GA</v>
      </c>
      <c r="R386" cm="1" vm="1098">
        <f t="array" ref="R386">_FV(Table2[[#This Row],[HOMETOWNraw]],"Longitude")</f>
        <v>-84.231532000000001</v>
      </c>
      <c r="S386" cm="1" vm="1099">
        <f t="array" ref="S386">_FV(Table2[[#This Row],[HOMETOWNraw]],"Latitude")</f>
        <v>33.544215999999999</v>
      </c>
    </row>
    <row r="387" spans="1:19" x14ac:dyDescent="0.25">
      <c r="A387" t="str">
        <f t="shared" si="6"/>
        <v>Andrew Kim</v>
      </c>
      <c r="B387" t="s">
        <v>897</v>
      </c>
      <c r="C387" t="s">
        <v>2004</v>
      </c>
      <c r="D387" t="s">
        <v>984</v>
      </c>
      <c r="E387" t="s">
        <v>18</v>
      </c>
      <c r="F387" s="3" t="s">
        <v>2016</v>
      </c>
      <c r="G387" t="s">
        <v>2009</v>
      </c>
      <c r="H387" t="s">
        <v>341</v>
      </c>
      <c r="I387" t="str">
        <f>VLOOKUP(Table2[[#This Row],[COLLEGE]],Table5[#All],5,FALSE)</f>
        <v>Illinois</v>
      </c>
      <c r="J387" t="s">
        <v>15</v>
      </c>
      <c r="K387" t="str">
        <f>VLOOKUP(Table2[[#This Row],[CLASS]],Table6[#All],2,FALSE)</f>
        <v>R-Sophomore</v>
      </c>
      <c r="L387" t="e" vm="1100">
        <v>#VALUE!</v>
      </c>
      <c r="M387" t="s">
        <v>1981</v>
      </c>
      <c r="N387">
        <v>73</v>
      </c>
      <c r="O387" t="e" cm="1" vm="93">
        <f t="array" ref="O387">_FV(Table2[[#This Row],[HOMETOWNraw]],"Admin Division 1 (State/province/other)",TRUE)</f>
        <v>#VALUE!</v>
      </c>
      <c r="P387" t="e" cm="1" vm="3">
        <f t="array" ref="P387">_FV(Table2[[#This Row],[HOMETOWNraw]],"Country/region",TRUE)</f>
        <v>#VALUE!</v>
      </c>
      <c r="Q387" t="str" cm="1">
        <f t="array" ref="Q3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Libertyville, IL</v>
      </c>
      <c r="R387" cm="1" vm="1101">
        <f t="array" ref="R387">_FV(Table2[[#This Row],[HOMETOWNraw]],"Longitude")</f>
        <v>-87.953339</v>
      </c>
      <c r="S387" cm="1" vm="1102">
        <f t="array" ref="S387">_FV(Table2[[#This Row],[HOMETOWNraw]],"Latitude")</f>
        <v>42.282995999999997</v>
      </c>
    </row>
    <row r="388" spans="1:19" x14ac:dyDescent="0.25">
      <c r="A388" t="str">
        <f t="shared" si="6"/>
        <v>Dylan King</v>
      </c>
      <c r="B388" t="s">
        <v>2082</v>
      </c>
      <c r="C388" t="s">
        <v>2004</v>
      </c>
      <c r="D388" t="s">
        <v>853</v>
      </c>
      <c r="E388" t="s">
        <v>18</v>
      </c>
      <c r="F388" s="3" t="s">
        <v>2005</v>
      </c>
      <c r="G388" t="s">
        <v>2021</v>
      </c>
      <c r="H388" t="s">
        <v>854</v>
      </c>
      <c r="I388" t="str">
        <f>VLOOKUP(Table2[[#This Row],[COLLEGE]],Table5[#All],5,FALSE)</f>
        <v>North Carolina</v>
      </c>
      <c r="J388" t="s">
        <v>44</v>
      </c>
      <c r="K388" t="str">
        <f>VLOOKUP(Table2[[#This Row],[CLASS]],Table6[#All],2,FALSE)</f>
        <v>Freshman</v>
      </c>
      <c r="L388" t="e" vm="1103">
        <v>#VALUE!</v>
      </c>
      <c r="M388" t="s">
        <v>1983</v>
      </c>
      <c r="N388">
        <v>74</v>
      </c>
      <c r="O388" t="e" cm="1" vm="121">
        <f t="array" ref="O388">_FV(Table2[[#This Row],[HOMETOWNraw]],"Admin Division 1 (State/province/other)",TRUE)</f>
        <v>#VALUE!</v>
      </c>
      <c r="P388" t="e" cm="1" vm="3">
        <f t="array" ref="P388">_FV(Table2[[#This Row],[HOMETOWNraw]],"Country/region",TRUE)</f>
        <v>#VALUE!</v>
      </c>
      <c r="Q388" t="str" cm="1">
        <f t="array" ref="Q3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Delray Beach, FL</v>
      </c>
      <c r="R388" cm="1" vm="1104">
        <f t="array" ref="R388">_FV(Table2[[#This Row],[HOMETOWNraw]],"Longitude")</f>
        <v>-80.083055999999999</v>
      </c>
      <c r="S388" cm="1" vm="1105">
        <f t="array" ref="S388">_FV(Table2[[#This Row],[HOMETOWNraw]],"Latitude")</f>
        <v>26.459167000000001</v>
      </c>
    </row>
    <row r="389" spans="1:19" x14ac:dyDescent="0.25">
      <c r="A389" t="str">
        <f t="shared" si="6"/>
        <v>Rocky King</v>
      </c>
      <c r="B389" t="s">
        <v>313</v>
      </c>
      <c r="C389" t="s">
        <v>2004</v>
      </c>
      <c r="D389" t="s">
        <v>334</v>
      </c>
      <c r="E389" t="s">
        <v>26</v>
      </c>
      <c r="F389" s="3" t="s">
        <v>2028</v>
      </c>
      <c r="G389" t="s">
        <v>2029</v>
      </c>
      <c r="H389" t="s">
        <v>335</v>
      </c>
      <c r="I389" t="str">
        <f>VLOOKUP(Table2[[#This Row],[COLLEGE]],Table5[#All],5,FALSE)</f>
        <v>Arkansas-Pine Bluff</v>
      </c>
      <c r="J389" t="s">
        <v>28</v>
      </c>
      <c r="K389" t="str">
        <f>VLOOKUP(Table2[[#This Row],[CLASS]],Table6[#All],2,FALSE)</f>
        <v>Sophomore</v>
      </c>
      <c r="L389" t="e" vm="1106">
        <v>#VALUE!</v>
      </c>
      <c r="M389" t="s">
        <v>1999</v>
      </c>
      <c r="N389">
        <v>70</v>
      </c>
      <c r="O389" t="e" cm="1" vm="269">
        <f t="array" ref="O389">_FV(Table2[[#This Row],[HOMETOWNraw]],"Admin Division 1 (State/province/other)",TRUE)</f>
        <v>#VALUE!</v>
      </c>
      <c r="P389" t="e" cm="1" vm="3">
        <f t="array" ref="P389">_FV(Table2[[#This Row],[HOMETOWNraw]],"Country/region",TRUE)</f>
        <v>#VALUE!</v>
      </c>
      <c r="Q389" t="str" cm="1">
        <f t="array" ref="Q3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Buckeye, IN</v>
      </c>
      <c r="R389" cm="1" vm="1107">
        <f t="array" ref="R389">_FV(Table2[[#This Row],[HOMETOWNraw]],"Longitude")</f>
        <v>-85.353769999999997</v>
      </c>
      <c r="S389" cm="1" vm="1108">
        <f t="array" ref="S389">_FV(Table2[[#This Row],[HOMETOWNraw]],"Latitude")</f>
        <v>40.698115000000001</v>
      </c>
    </row>
    <row r="390" spans="1:19" x14ac:dyDescent="0.25">
      <c r="A390" t="str">
        <f t="shared" si="6"/>
        <v>Konnor Kirchoffner</v>
      </c>
      <c r="B390" t="s">
        <v>1166</v>
      </c>
      <c r="C390" t="s">
        <v>2004</v>
      </c>
      <c r="D390" t="s">
        <v>1181</v>
      </c>
      <c r="E390" t="s">
        <v>13</v>
      </c>
      <c r="F390" s="3" t="s">
        <v>2005</v>
      </c>
      <c r="G390" t="s">
        <v>2023</v>
      </c>
      <c r="H390" t="s">
        <v>1171</v>
      </c>
      <c r="I390" t="str">
        <f>VLOOKUP(Table2[[#This Row],[COLLEGE]],Table5[#All],5,FALSE)</f>
        <v>Hutchinson CC</v>
      </c>
      <c r="J390" t="s">
        <v>15</v>
      </c>
      <c r="K390" t="str">
        <f>VLOOKUP(Table2[[#This Row],[CLASS]],Table6[#All],2,FALSE)</f>
        <v>R-Sophomore</v>
      </c>
      <c r="L390" t="e" vm="1109">
        <v>#VALUE!</v>
      </c>
      <c r="M390" t="s">
        <v>1983</v>
      </c>
      <c r="N390">
        <v>74</v>
      </c>
      <c r="O390" t="e" cm="1" vm="57">
        <f t="array" ref="O390">_FV(Table2[[#This Row],[HOMETOWNraw]],"Admin Division 1 (State/province/other)",TRUE)</f>
        <v>#VALUE!</v>
      </c>
      <c r="P390" t="e" cm="1" vm="3">
        <f t="array" ref="P390">_FV(Table2[[#This Row],[HOMETOWNraw]],"Country/region",TRUE)</f>
        <v>#VALUE!</v>
      </c>
      <c r="Q390" t="str" cm="1">
        <f t="array" ref="Q3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Burnsville, MN</v>
      </c>
      <c r="R390" cm="1" vm="1110">
        <f t="array" ref="R390">_FV(Table2[[#This Row],[HOMETOWNraw]],"Longitude")</f>
        <v>-93.275772000000003</v>
      </c>
      <c r="S390" cm="1" vm="1111">
        <f t="array" ref="S390">_FV(Table2[[#This Row],[HOMETOWNraw]],"Latitude")</f>
        <v>44.762056000000001</v>
      </c>
    </row>
    <row r="391" spans="1:19" x14ac:dyDescent="0.25">
      <c r="A391" t="str">
        <f t="shared" si="6"/>
        <v>Sam Kirkpatrick</v>
      </c>
      <c r="B391" t="s">
        <v>468</v>
      </c>
      <c r="C391" t="s">
        <v>2004</v>
      </c>
      <c r="D391" t="s">
        <v>543</v>
      </c>
      <c r="E391" t="s">
        <v>13</v>
      </c>
      <c r="F391" s="3" t="s">
        <v>2028</v>
      </c>
      <c r="G391" t="s">
        <v>2009</v>
      </c>
      <c r="H391" t="s">
        <v>544</v>
      </c>
      <c r="I391" t="str">
        <f>VLOOKUP(Table2[[#This Row],[COLLEGE]],Table5[#All],5,FALSE)</f>
        <v>College of the Holy Cross</v>
      </c>
      <c r="J391" t="s">
        <v>28</v>
      </c>
      <c r="K391" t="str">
        <f>VLOOKUP(Table2[[#This Row],[CLASS]],Table6[#All],2,FALSE)</f>
        <v>Sophomore</v>
      </c>
      <c r="L391" t="e" vm="1112">
        <v>#VALUE!</v>
      </c>
      <c r="M391" t="s">
        <v>1999</v>
      </c>
      <c r="N391">
        <v>70</v>
      </c>
      <c r="O391" t="e" cm="1" vm="883">
        <f t="array" ref="O391">_FV(Table2[[#This Row],[HOMETOWNraw]],"Admin Division 1 (State/province/other)",TRUE)</f>
        <v>#VALUE!</v>
      </c>
      <c r="P391" t="e" cm="1" vm="3">
        <f t="array" ref="P391">_FV(Table2[[#This Row],[HOMETOWNraw]],"Country/region",TRUE)</f>
        <v>#VALUE!</v>
      </c>
      <c r="Q391" t="str" cm="1">
        <f t="array" ref="Q3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Nashville, TN</v>
      </c>
      <c r="R391" cm="1" vm="1113">
        <f t="array" ref="R391">_FV(Table2[[#This Row],[HOMETOWNraw]],"Longitude")</f>
        <v>-86.783332999999999</v>
      </c>
      <c r="S391" cm="1" vm="1114">
        <f t="array" ref="S391">_FV(Table2[[#This Row],[HOMETOWNraw]],"Latitude")</f>
        <v>36.166666999999997</v>
      </c>
    </row>
    <row r="392" spans="1:19" x14ac:dyDescent="0.25">
      <c r="A392" t="str">
        <f t="shared" si="6"/>
        <v>Jacob Kisting</v>
      </c>
      <c r="B392" t="s">
        <v>992</v>
      </c>
      <c r="C392" t="s">
        <v>2004</v>
      </c>
      <c r="D392" t="s">
        <v>1007</v>
      </c>
      <c r="E392" t="s">
        <v>13</v>
      </c>
      <c r="F392" s="3" t="s">
        <v>2014</v>
      </c>
      <c r="G392" t="s">
        <v>2021</v>
      </c>
      <c r="H392" t="s">
        <v>371</v>
      </c>
      <c r="I392" t="str">
        <f>VLOOKUP(Table2[[#This Row],[COLLEGE]],Table5[#All],5,FALSE)</f>
        <v>Bradley</v>
      </c>
      <c r="J392" t="s">
        <v>44</v>
      </c>
      <c r="K392" t="str">
        <f>VLOOKUP(Table2[[#This Row],[CLASS]],Table6[#All],2,FALSE)</f>
        <v>Freshman</v>
      </c>
      <c r="L392" t="e" vm="1115">
        <v>#VALUE!</v>
      </c>
      <c r="M392" t="s">
        <v>1986</v>
      </c>
      <c r="N392">
        <v>77</v>
      </c>
      <c r="O392" t="e" cm="1" vm="25">
        <f t="array" ref="O392">_FV(Table2[[#This Row],[HOMETOWNraw]],"Admin Division 1 (State/province/other)",TRUE)</f>
        <v>#VALUE!</v>
      </c>
      <c r="P392" t="e" cm="1" vm="3">
        <f t="array" ref="P392">_FV(Table2[[#This Row],[HOMETOWNraw]],"Country/region",TRUE)</f>
        <v>#VALUE!</v>
      </c>
      <c r="Q392" t="str" cm="1">
        <f t="array" ref="Q3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Verona, WI</v>
      </c>
      <c r="R392" cm="1" vm="1116">
        <f t="array" ref="R392">_FV(Table2[[#This Row],[HOMETOWNraw]],"Longitude")</f>
        <v>-89.578599999999994</v>
      </c>
      <c r="S392" cm="1" vm="1117">
        <f t="array" ref="S392">_FV(Table2[[#This Row],[HOMETOWNraw]],"Latitude")</f>
        <v>42.986457999999999</v>
      </c>
    </row>
    <row r="393" spans="1:19" x14ac:dyDescent="0.25">
      <c r="A393" t="str">
        <f t="shared" si="6"/>
        <v>John Klein</v>
      </c>
      <c r="B393" t="s">
        <v>1777</v>
      </c>
      <c r="C393" t="s">
        <v>2004</v>
      </c>
      <c r="D393" t="s">
        <v>1710</v>
      </c>
      <c r="E393" t="s">
        <v>13</v>
      </c>
      <c r="F393" s="3" t="s">
        <v>2014</v>
      </c>
      <c r="G393" t="s">
        <v>2006</v>
      </c>
      <c r="H393" t="s">
        <v>1549</v>
      </c>
      <c r="I393" t="str">
        <f>VLOOKUP(Table2[[#This Row],[COLLEGE]],Table5[#All],5,FALSE)</f>
        <v>Iowa Central CC</v>
      </c>
      <c r="J393" t="s">
        <v>51</v>
      </c>
      <c r="K393" t="str">
        <f>VLOOKUP(Table2[[#This Row],[CLASS]],Table6[#All],2,FALSE)</f>
        <v>R-Freshman</v>
      </c>
      <c r="L393" t="e" vm="1118">
        <v>#VALUE!</v>
      </c>
      <c r="M393" t="s">
        <v>1986</v>
      </c>
      <c r="N393">
        <v>77</v>
      </c>
      <c r="O393" t="e" cm="1" vm="57">
        <f t="array" ref="O393">_FV(Table2[[#This Row],[HOMETOWNraw]],"Admin Division 1 (State/province/other)",TRUE)</f>
        <v>#VALUE!</v>
      </c>
      <c r="P393" t="e" cm="1" vm="3">
        <f t="array" ref="P393">_FV(Table2[[#This Row],[HOMETOWNraw]],"Country/region",TRUE)</f>
        <v>#VALUE!</v>
      </c>
      <c r="Q393" t="str" cm="1">
        <f t="array" ref="Q3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Brooklyn Park, MN</v>
      </c>
      <c r="R393" cm="1" vm="1119">
        <f t="array" ref="R393">_FV(Table2[[#This Row],[HOMETOWNraw]],"Longitude")</f>
        <v>-93.356110999999999</v>
      </c>
      <c r="S393" cm="1" vm="1120">
        <f t="array" ref="S393">_FV(Table2[[#This Row],[HOMETOWNraw]],"Latitude")</f>
        <v>45.094166999999999</v>
      </c>
    </row>
    <row r="394" spans="1:19" x14ac:dyDescent="0.25">
      <c r="A394" t="str">
        <f t="shared" si="6"/>
        <v>Frankie Klemm</v>
      </c>
      <c r="B394" t="s">
        <v>313</v>
      </c>
      <c r="C394" t="s">
        <v>2004</v>
      </c>
      <c r="D394" t="s">
        <v>337</v>
      </c>
      <c r="E394" t="s">
        <v>39</v>
      </c>
      <c r="F394" s="3" t="s">
        <v>2008</v>
      </c>
      <c r="G394" t="s">
        <v>2029</v>
      </c>
      <c r="H394" t="s">
        <v>338</v>
      </c>
      <c r="I394" t="str">
        <f>VLOOKUP(Table2[[#This Row],[COLLEGE]],Table5[#All],5,FALSE)</f>
        <v>Indianapolis</v>
      </c>
      <c r="J394" t="s">
        <v>32</v>
      </c>
      <c r="K394" t="str">
        <f>VLOOKUP(Table2[[#This Row],[CLASS]],Table6[#All],2,FALSE)</f>
        <v>Junior</v>
      </c>
      <c r="L394" t="e" vm="1121">
        <v>#VALUE!</v>
      </c>
      <c r="M394" t="s">
        <v>1998</v>
      </c>
      <c r="N394">
        <v>69</v>
      </c>
      <c r="O394" t="e" cm="1" vm="383">
        <f t="array" ref="O394">_FV(Table2[[#This Row],[HOMETOWNraw]],"Admin Division 1 (State/province/other)",TRUE)</f>
        <v>#VALUE!</v>
      </c>
      <c r="P394" t="e" cm="1" vm="3">
        <f t="array" ref="P394">_FV(Table2[[#This Row],[HOMETOWNraw]],"Country/region",TRUE)</f>
        <v>#VALUE!</v>
      </c>
      <c r="Q394" t="str" cm="1">
        <f t="array" ref="Q3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Darien, NY</v>
      </c>
      <c r="R394" cm="1" vm="1122">
        <f t="array" ref="R394">_FV(Table2[[#This Row],[HOMETOWNraw]],"Longitude")</f>
        <v>-78.350767000000005</v>
      </c>
      <c r="S394" cm="1" vm="1123">
        <f t="array" ref="S394">_FV(Table2[[#This Row],[HOMETOWNraw]],"Latitude")</f>
        <v>42.902048000000001</v>
      </c>
    </row>
    <row r="395" spans="1:19" x14ac:dyDescent="0.25">
      <c r="A395" t="str">
        <f t="shared" si="6"/>
        <v>Stephen Klenske</v>
      </c>
      <c r="B395" t="s">
        <v>2</v>
      </c>
      <c r="C395" t="s">
        <v>2004</v>
      </c>
      <c r="D395" t="s">
        <v>42</v>
      </c>
      <c r="E395" t="s">
        <v>13</v>
      </c>
      <c r="F395" s="3" t="s">
        <v>2014</v>
      </c>
      <c r="G395" t="s">
        <v>2011</v>
      </c>
      <c r="H395" t="s">
        <v>43</v>
      </c>
      <c r="I395" t="str">
        <f>VLOOKUP(Table2[[#This Row],[COLLEGE]],Table5[#All],5,FALSE)</f>
        <v>Palomar College</v>
      </c>
      <c r="J395" t="s">
        <v>44</v>
      </c>
      <c r="K395" t="str">
        <f>VLOOKUP(Table2[[#This Row],[CLASS]],Table6[#All],2,FALSE)</f>
        <v>Freshman</v>
      </c>
      <c r="L395" t="e" vm="43">
        <v>#VALUE!</v>
      </c>
      <c r="M395" t="s">
        <v>1986</v>
      </c>
      <c r="N395">
        <v>77</v>
      </c>
      <c r="O395" t="e" cm="1" vm="36">
        <f t="array" ref="O395">_FV(Table2[[#This Row],[HOMETOWNraw]],"Admin Division 1 (State/province/other)",TRUE)</f>
        <v>#VALUE!</v>
      </c>
      <c r="P395" t="e" cm="1" vm="3">
        <f t="array" ref="P395">_FV(Table2[[#This Row],[HOMETOWNraw]],"Country/region",TRUE)</f>
        <v>#VALUE!</v>
      </c>
      <c r="Q395" t="str" cm="1">
        <f t="array" ref="Q3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Carlsbad, CA</v>
      </c>
      <c r="R395" cm="1" vm="44">
        <f t="array" ref="R395">_FV(Table2[[#This Row],[HOMETOWNraw]],"Longitude")</f>
        <v>-117.296944</v>
      </c>
      <c r="S395" cm="1" vm="45">
        <f t="array" ref="S395">_FV(Table2[[#This Row],[HOMETOWNraw]],"Latitude")</f>
        <v>33.121943999999999</v>
      </c>
    </row>
    <row r="396" spans="1:19" x14ac:dyDescent="0.25">
      <c r="A396" t="str">
        <f t="shared" si="6"/>
        <v>Elie Kligman</v>
      </c>
      <c r="B396" t="s">
        <v>122</v>
      </c>
      <c r="C396" t="s">
        <v>2004</v>
      </c>
      <c r="D396" t="s">
        <v>176</v>
      </c>
      <c r="E396" t="s">
        <v>35</v>
      </c>
      <c r="F396" s="3" t="s">
        <v>2022</v>
      </c>
      <c r="G396" t="s">
        <v>2017</v>
      </c>
      <c r="H396" t="s">
        <v>177</v>
      </c>
      <c r="I396" t="str">
        <f>VLOOKUP(Table2[[#This Row],[COLLEGE]],Table5[#All],5,FALSE)</f>
        <v>Wake Forest</v>
      </c>
      <c r="J396" t="s">
        <v>44</v>
      </c>
      <c r="K396" t="str">
        <f>VLOOKUP(Table2[[#This Row],[CLASS]],Table6[#All],2,FALSE)</f>
        <v>Freshman</v>
      </c>
      <c r="L396" t="e" vm="499">
        <v>#VALUE!</v>
      </c>
      <c r="M396" t="s">
        <v>2001</v>
      </c>
      <c r="N396">
        <v>72</v>
      </c>
      <c r="O396" t="e" cm="1" vm="182">
        <f t="array" ref="O396">_FV(Table2[[#This Row],[HOMETOWNraw]],"Admin Division 1 (State/province/other)",TRUE)</f>
        <v>#VALUE!</v>
      </c>
      <c r="P396" t="e" cm="1" vm="3">
        <f t="array" ref="P396">_FV(Table2[[#This Row],[HOMETOWNraw]],"Country/region",TRUE)</f>
        <v>#VALUE!</v>
      </c>
      <c r="Q396" t="str" cm="1">
        <f t="array" ref="Q3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Las Vegas, NV</v>
      </c>
      <c r="R396" cm="1" vm="500">
        <f t="array" ref="R396">_FV(Table2[[#This Row],[HOMETOWNraw]],"Longitude")</f>
        <v>-115.1405767</v>
      </c>
      <c r="S396" cm="1" vm="501">
        <f t="array" ref="S396">_FV(Table2[[#This Row],[HOMETOWNraw]],"Latitude")</f>
        <v>36.1690921</v>
      </c>
    </row>
    <row r="397" spans="1:19" x14ac:dyDescent="0.25">
      <c r="A397" t="str">
        <f t="shared" si="6"/>
        <v>Mikey Kluska</v>
      </c>
      <c r="B397" t="s">
        <v>387</v>
      </c>
      <c r="C397" t="s">
        <v>2058</v>
      </c>
      <c r="D397" t="s">
        <v>446</v>
      </c>
      <c r="E397" t="s">
        <v>13</v>
      </c>
      <c r="F397" s="3" t="s">
        <v>2016</v>
      </c>
      <c r="G397" t="s">
        <v>2009</v>
      </c>
      <c r="H397" t="s">
        <v>332</v>
      </c>
      <c r="I397" t="str">
        <f>VLOOKUP(Table2[[#This Row],[COLLEGE]],Table5[#All],5,FALSE)</f>
        <v>West Virginia</v>
      </c>
      <c r="J397" t="s">
        <v>28</v>
      </c>
      <c r="K397" t="str">
        <f>VLOOKUP(Table2[[#This Row],[CLASS]],Table6[#All],2,FALSE)</f>
        <v>Sophomore</v>
      </c>
      <c r="L397" t="e" vm="1124">
        <v>#VALUE!</v>
      </c>
      <c r="M397" t="s">
        <v>1981</v>
      </c>
      <c r="N397">
        <v>73</v>
      </c>
      <c r="O397" t="e" cm="1" vm="1006">
        <f t="array" ref="O397">_FV(Table2[[#This Row],[HOMETOWNraw]],"Admin Division 1 (State/province/other)",TRUE)</f>
        <v>#VALUE!</v>
      </c>
      <c r="P397" t="e" cm="1" vm="3">
        <f t="array" ref="P397">_FV(Table2[[#This Row],[HOMETOWNraw]],"Country/region",TRUE)</f>
        <v>#VALUE!</v>
      </c>
      <c r="Q397" t="str" cm="1">
        <f t="array" ref="Q3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White Sulphur Springs, WV</v>
      </c>
      <c r="R397" cm="1" vm="1125">
        <f t="array" ref="R397">_FV(Table2[[#This Row],[HOMETOWNraw]],"Longitude")</f>
        <v>-80.300770200000002</v>
      </c>
      <c r="S397" cm="1" vm="1126">
        <f t="array" ref="S397">_FV(Table2[[#This Row],[HOMETOWNraw]],"Latitude")</f>
        <v>37.793905600000002</v>
      </c>
    </row>
    <row r="398" spans="1:19" x14ac:dyDescent="0.25">
      <c r="A398" t="str">
        <f t="shared" si="6"/>
        <v>Tanner Knapp</v>
      </c>
      <c r="B398" t="s">
        <v>468</v>
      </c>
      <c r="C398" t="s">
        <v>2004</v>
      </c>
      <c r="D398" t="s">
        <v>497</v>
      </c>
      <c r="E398" t="s">
        <v>13</v>
      </c>
      <c r="F398" s="3" t="s">
        <v>2014</v>
      </c>
      <c r="G398" t="s">
        <v>2015</v>
      </c>
      <c r="H398" t="s">
        <v>498</v>
      </c>
      <c r="I398" t="str">
        <f>VLOOKUP(Table2[[#This Row],[COLLEGE]],Table5[#All],5,FALSE)</f>
        <v>Ball State</v>
      </c>
      <c r="J398" t="s">
        <v>51</v>
      </c>
      <c r="K398" t="str">
        <f>VLOOKUP(Table2[[#This Row],[CLASS]],Table6[#All],2,FALSE)</f>
        <v>R-Freshman</v>
      </c>
      <c r="L398" t="e" vm="303">
        <v>#VALUE!</v>
      </c>
      <c r="M398" t="s">
        <v>1986</v>
      </c>
      <c r="N398">
        <v>77</v>
      </c>
      <c r="O398" t="e" cm="1" vm="135">
        <f t="array" ref="O398">_FV(Table2[[#This Row],[HOMETOWNraw]],"Admin Division 1 (State/province/other)",TRUE)</f>
        <v>#VALUE!</v>
      </c>
      <c r="P398" t="e" cm="1" vm="3">
        <f t="array" ref="P398">_FV(Table2[[#This Row],[HOMETOWNraw]],"Country/region",TRUE)</f>
        <v>#VALUE!</v>
      </c>
      <c r="Q398" t="str" cm="1">
        <f t="array" ref="Q3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Mattawan, MI</v>
      </c>
      <c r="R398" cm="1" vm="304">
        <f t="array" ref="R398">_FV(Table2[[#This Row],[HOMETOWNraw]],"Longitude")</f>
        <v>-85.786688400000003</v>
      </c>
      <c r="S398" cm="1" vm="305">
        <f t="array" ref="S398">_FV(Table2[[#This Row],[HOMETOWNraw]],"Latitude")</f>
        <v>42.209026899999998</v>
      </c>
    </row>
    <row r="399" spans="1:19" x14ac:dyDescent="0.25">
      <c r="A399" t="str">
        <f t="shared" si="6"/>
        <v>Lawson Knight</v>
      </c>
      <c r="B399" t="s">
        <v>468</v>
      </c>
      <c r="C399" t="s">
        <v>2004</v>
      </c>
      <c r="D399" t="s">
        <v>565</v>
      </c>
      <c r="E399" t="s">
        <v>13</v>
      </c>
      <c r="F399" s="3" t="s">
        <v>2016</v>
      </c>
      <c r="G399" t="s">
        <v>2013</v>
      </c>
      <c r="H399" t="s">
        <v>566</v>
      </c>
      <c r="I399" t="str">
        <f>VLOOKUP(Table2[[#This Row],[COLLEGE]],Table5[#All],5,FALSE)</f>
        <v>Western Texas College</v>
      </c>
      <c r="J399" t="s">
        <v>44</v>
      </c>
      <c r="K399" t="str">
        <f>VLOOKUP(Table2[[#This Row],[CLASS]],Table6[#All],2,FALSE)</f>
        <v>Freshman</v>
      </c>
      <c r="L399" t="e" vm="1127">
        <v>#VALUE!</v>
      </c>
      <c r="M399" t="s">
        <v>1981</v>
      </c>
      <c r="N399">
        <v>73</v>
      </c>
      <c r="O399" t="e" cm="1" vm="7">
        <f t="array" ref="O399">_FV(Table2[[#This Row],[HOMETOWNraw]],"Admin Division 1 (State/province/other)",TRUE)</f>
        <v>#VALUE!</v>
      </c>
      <c r="P399" t="e" cm="1" vm="3">
        <f t="array" ref="P399">_FV(Table2[[#This Row],[HOMETOWNraw]],"Country/region",TRUE)</f>
        <v>#VALUE!</v>
      </c>
      <c r="Q399" t="str" cm="1">
        <f t="array" ref="Q3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Round Rock, TX</v>
      </c>
      <c r="R399" cm="1" vm="1128">
        <f t="array" ref="R399">_FV(Table2[[#This Row],[HOMETOWNraw]],"Longitude")</f>
        <v>-97.679965100000004</v>
      </c>
      <c r="S399" cm="1" vm="1129">
        <f t="array" ref="S399">_FV(Table2[[#This Row],[HOMETOWNraw]],"Latitude")</f>
        <v>30.508787900000002</v>
      </c>
    </row>
    <row r="400" spans="1:19" x14ac:dyDescent="0.25">
      <c r="A400" t="str">
        <f t="shared" si="6"/>
        <v>Tanner Knight</v>
      </c>
      <c r="B400" t="s">
        <v>2090</v>
      </c>
      <c r="C400" t="s">
        <v>2004</v>
      </c>
      <c r="D400" t="s">
        <v>1305</v>
      </c>
      <c r="E400" t="s">
        <v>13</v>
      </c>
      <c r="F400" s="3" t="s">
        <v>2010</v>
      </c>
      <c r="G400" t="s">
        <v>2009</v>
      </c>
      <c r="H400" t="s">
        <v>1285</v>
      </c>
      <c r="I400" t="str">
        <f>VLOOKUP(Table2[[#This Row],[COLLEGE]],Table5[#All],5,FALSE)</f>
        <v>Louisiana Tech</v>
      </c>
      <c r="J400" t="s">
        <v>32</v>
      </c>
      <c r="K400" t="str">
        <f>VLOOKUP(Table2[[#This Row],[CLASS]],Table6[#All],2,FALSE)</f>
        <v>Junior</v>
      </c>
      <c r="L400" t="e" vm="1130">
        <v>#VALUE!</v>
      </c>
      <c r="M400" t="s">
        <v>1985</v>
      </c>
      <c r="N400">
        <v>76</v>
      </c>
      <c r="O400" t="e" cm="1" vm="97">
        <f t="array" ref="O400">_FV(Table2[[#This Row],[HOMETOWNraw]],"Admin Division 1 (State/province/other)",TRUE)</f>
        <v>#VALUE!</v>
      </c>
      <c r="P400" t="e" cm="1" vm="3">
        <f t="array" ref="P400">_FV(Table2[[#This Row],[HOMETOWNraw]],"Country/region",TRUE)</f>
        <v>#VALUE!</v>
      </c>
      <c r="Q400" t="str" cm="1">
        <f t="array" ref="Q4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Bellefontaine, OH</v>
      </c>
      <c r="R400" cm="1" vm="1131">
        <f t="array" ref="R400">_FV(Table2[[#This Row],[HOMETOWNraw]],"Longitude")</f>
        <v>-83.758055999999996</v>
      </c>
      <c r="S400" cm="1" vm="1132">
        <f t="array" ref="S400">_FV(Table2[[#This Row],[HOMETOWNraw]],"Latitude")</f>
        <v>40.360833</v>
      </c>
    </row>
    <row r="401" spans="1:19" x14ac:dyDescent="0.25">
      <c r="A401" t="str">
        <f t="shared" si="6"/>
        <v>Sean Knorr</v>
      </c>
      <c r="B401" t="s">
        <v>1</v>
      </c>
      <c r="C401" t="s">
        <v>2004</v>
      </c>
      <c r="D401" t="s">
        <v>1903</v>
      </c>
      <c r="E401" t="s">
        <v>18</v>
      </c>
      <c r="F401" s="3" t="s">
        <v>2014</v>
      </c>
      <c r="G401" t="s">
        <v>2038</v>
      </c>
      <c r="H401" t="s">
        <v>1881</v>
      </c>
      <c r="I401" t="str">
        <f>VLOOKUP(Table2[[#This Row],[COLLEGE]],Table5[#All],5,FALSE)</f>
        <v>Kellogg CC</v>
      </c>
      <c r="J401" t="s">
        <v>44</v>
      </c>
      <c r="K401" t="str">
        <f>VLOOKUP(Table2[[#This Row],[CLASS]],Table6[#All],2,FALSE)</f>
        <v>Freshman</v>
      </c>
      <c r="L401" t="e" vm="978">
        <v>#VALUE!</v>
      </c>
      <c r="M401" t="s">
        <v>1986</v>
      </c>
      <c r="N401">
        <v>77</v>
      </c>
      <c r="O401" t="e" cm="1" vm="135">
        <f t="array" ref="O401">_FV(Table2[[#This Row],[HOMETOWNraw]],"Admin Division 1 (State/province/other)",TRUE)</f>
        <v>#VALUE!</v>
      </c>
      <c r="P401" t="e" cm="1" vm="3">
        <f t="array" ref="P401">_FV(Table2[[#This Row],[HOMETOWNraw]],"Country/region",TRUE)</f>
        <v>#VALUE!</v>
      </c>
      <c r="Q401" t="str" cm="1">
        <f t="array" ref="Q4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Ann Arbor, MI</v>
      </c>
      <c r="R401" cm="1" vm="979">
        <f t="array" ref="R401">_FV(Table2[[#This Row],[HOMETOWNraw]],"Longitude")</f>
        <v>-83.748333000000002</v>
      </c>
      <c r="S401" cm="1" vm="980">
        <f t="array" ref="S401">_FV(Table2[[#This Row],[HOMETOWNraw]],"Latitude")</f>
        <v>42.281388999999997</v>
      </c>
    </row>
    <row r="402" spans="1:19" x14ac:dyDescent="0.25">
      <c r="A402" t="str">
        <f t="shared" si="6"/>
        <v>Kaleb Knox</v>
      </c>
      <c r="B402" t="s">
        <v>1530</v>
      </c>
      <c r="C402" t="s">
        <v>2004</v>
      </c>
      <c r="D402" t="s">
        <v>1587</v>
      </c>
      <c r="E402" t="s">
        <v>13</v>
      </c>
      <c r="F402" s="3" t="s">
        <v>2005</v>
      </c>
      <c r="G402" t="s">
        <v>2034</v>
      </c>
      <c r="H402" t="s">
        <v>1588</v>
      </c>
      <c r="I402" t="str">
        <f>VLOOKUP(Table2[[#This Row],[COLLEGE]],Table5[#All],5,FALSE)</f>
        <v>Nebraska Wesleyan</v>
      </c>
      <c r="J402" t="s">
        <v>32</v>
      </c>
      <c r="K402" t="str">
        <f>VLOOKUP(Table2[[#This Row],[CLASS]],Table6[#All],2,FALSE)</f>
        <v>Junior</v>
      </c>
      <c r="L402" t="e" vm="1133">
        <v>#VALUE!</v>
      </c>
      <c r="M402" t="s">
        <v>1983</v>
      </c>
      <c r="N402">
        <v>74</v>
      </c>
      <c r="O402" t="e" cm="1" vm="36">
        <f t="array" ref="O402">_FV(Table2[[#This Row],[HOMETOWNraw]],"Admin Division 1 (State/province/other)",TRUE)</f>
        <v>#VALUE!</v>
      </c>
      <c r="P402" t="e" cm="1" vm="3">
        <f t="array" ref="P402">_FV(Table2[[#This Row],[HOMETOWNraw]],"Country/region",TRUE)</f>
        <v>#VALUE!</v>
      </c>
      <c r="Q402" t="str" cm="1">
        <f t="array" ref="Q4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Moreno Valley, CA</v>
      </c>
      <c r="R402" cm="1" vm="1134">
        <f t="array" ref="R402">_FV(Table2[[#This Row],[HOMETOWNraw]],"Longitude")</f>
        <v>-117.2611563</v>
      </c>
      <c r="S402" cm="1" vm="1135">
        <f t="array" ref="S402">_FV(Table2[[#This Row],[HOMETOWNraw]],"Latitude")</f>
        <v>33.920890200000002</v>
      </c>
    </row>
    <row r="403" spans="1:19" x14ac:dyDescent="0.25">
      <c r="A403" t="str">
        <f t="shared" si="6"/>
        <v>Gavin Knust</v>
      </c>
      <c r="B403" t="s">
        <v>1</v>
      </c>
      <c r="C403" t="s">
        <v>2004</v>
      </c>
      <c r="D403" t="s">
        <v>1905</v>
      </c>
      <c r="E403" t="s">
        <v>39</v>
      </c>
      <c r="F403" s="3" t="s">
        <v>2016</v>
      </c>
      <c r="G403" t="s">
        <v>2031</v>
      </c>
      <c r="H403" t="s">
        <v>1906</v>
      </c>
      <c r="I403" t="str">
        <f>VLOOKUP(Table2[[#This Row],[COLLEGE]],Table5[#All],5,FALSE)</f>
        <v>Indiana-Southeast</v>
      </c>
      <c r="J403" t="s">
        <v>28</v>
      </c>
      <c r="K403" t="str">
        <f>VLOOKUP(Table2[[#This Row],[CLASS]],Table6[#All],2,FALSE)</f>
        <v>Sophomore</v>
      </c>
      <c r="L403" t="e" vm="1136">
        <v>#VALUE!</v>
      </c>
      <c r="M403" t="s">
        <v>1981</v>
      </c>
      <c r="N403">
        <v>73</v>
      </c>
      <c r="O403" t="e" cm="1" vm="269">
        <f t="array" ref="O403">_FV(Table2[[#This Row],[HOMETOWNraw]],"Admin Division 1 (State/province/other)",TRUE)</f>
        <v>#VALUE!</v>
      </c>
      <c r="P403" t="e" cm="1" vm="3">
        <f t="array" ref="P403">_FV(Table2[[#This Row],[HOMETOWNraw]],"Country/region",TRUE)</f>
        <v>#VALUE!</v>
      </c>
      <c r="Q403" t="str" cm="1">
        <f t="array" ref="Q4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Saint Anthony, IN</v>
      </c>
      <c r="R403" cm="1" vm="1137">
        <f t="array" ref="R403">_FV(Table2[[#This Row],[HOMETOWNraw]],"Longitude")</f>
        <v>-86.820083999999994</v>
      </c>
      <c r="S403" cm="1" vm="1138">
        <f t="array" ref="S403">_FV(Table2[[#This Row],[HOMETOWNraw]],"Latitude")</f>
        <v>38.314653999999997</v>
      </c>
    </row>
    <row r="404" spans="1:19" x14ac:dyDescent="0.25">
      <c r="A404" t="str">
        <f t="shared" si="6"/>
        <v>Karl Koerper</v>
      </c>
      <c r="B404" t="s">
        <v>1530</v>
      </c>
      <c r="C404" t="s">
        <v>2004</v>
      </c>
      <c r="D404" t="s">
        <v>1590</v>
      </c>
      <c r="E404" t="s">
        <v>39</v>
      </c>
      <c r="F404" s="3" t="s">
        <v>2014</v>
      </c>
      <c r="G404" t="s">
        <v>2096</v>
      </c>
      <c r="H404" t="s">
        <v>1591</v>
      </c>
      <c r="I404" t="str">
        <f>VLOOKUP(Table2[[#This Row],[COLLEGE]],Table5[#All],5,FALSE)</f>
        <v>Washington</v>
      </c>
      <c r="J404" t="s">
        <v>1027</v>
      </c>
      <c r="K404" t="str">
        <f>VLOOKUP(Table2[[#This Row],[CLASS]],Table6[#All],2,FALSE)</f>
        <v>R-Senior</v>
      </c>
      <c r="L404" t="e" vm="1139">
        <v>#VALUE!</v>
      </c>
      <c r="M404" t="s">
        <v>1986</v>
      </c>
      <c r="N404">
        <v>77</v>
      </c>
      <c r="O404" t="e" cm="1" vm="797">
        <f t="array" ref="O404">_FV(Table2[[#This Row],[HOMETOWNraw]],"Admin Division 1 (State/province/other)",TRUE)</f>
        <v>#VALUE!</v>
      </c>
      <c r="P404" t="e" cm="1" vm="3">
        <f t="array" ref="P404">_FV(Table2[[#This Row],[HOMETOWNraw]],"Country/region",TRUE)</f>
        <v>#VALUE!</v>
      </c>
      <c r="Q404" t="str" cm="1">
        <f t="array" ref="Q4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Seattle, WA</v>
      </c>
      <c r="R404" cm="1" vm="1140">
        <f t="array" ref="R404">_FV(Table2[[#This Row],[HOMETOWNraw]],"Longitude")</f>
        <v>-122.33028</v>
      </c>
      <c r="S404" cm="1" vm="1141">
        <f t="array" ref="S404">_FV(Table2[[#This Row],[HOMETOWNraw]],"Latitude")</f>
        <v>47.603228999999999</v>
      </c>
    </row>
    <row r="405" spans="1:19" x14ac:dyDescent="0.25">
      <c r="A405" t="str">
        <f t="shared" si="6"/>
        <v>Harrison Kreiling</v>
      </c>
      <c r="B405" t="s">
        <v>122</v>
      </c>
      <c r="C405" t="s">
        <v>2004</v>
      </c>
      <c r="D405" t="s">
        <v>154</v>
      </c>
      <c r="E405" t="s">
        <v>13</v>
      </c>
      <c r="F405" s="3" t="s">
        <v>2022</v>
      </c>
      <c r="G405" t="s">
        <v>2023</v>
      </c>
      <c r="H405" t="s">
        <v>155</v>
      </c>
      <c r="I405" t="str">
        <f>VLOOKUP(Table2[[#This Row],[COLLEGE]],Table5[#All],5,FALSE)</f>
        <v>Nebraska Omaha</v>
      </c>
      <c r="J405" t="s">
        <v>28</v>
      </c>
      <c r="K405" t="str">
        <f>VLOOKUP(Table2[[#This Row],[CLASS]],Table6[#All],2,FALSE)</f>
        <v>Sophomore</v>
      </c>
      <c r="L405" t="e" vm="670">
        <v>#VALUE!</v>
      </c>
      <c r="M405" t="s">
        <v>2001</v>
      </c>
      <c r="N405">
        <v>72</v>
      </c>
      <c r="O405" t="e" cm="1" vm="671">
        <f t="array" ref="O405">_FV(Table2[[#This Row],[HOMETOWNraw]],"Admin Division 1 (State/province/other)",TRUE)</f>
        <v>#VALUE!</v>
      </c>
      <c r="P405" t="e" cm="1" vm="3">
        <f t="array" ref="P405">_FV(Table2[[#This Row],[HOMETOWNraw]],"Country/region",TRUE)</f>
        <v>#VALUE!</v>
      </c>
      <c r="Q405" t="str" cm="1">
        <f t="array" ref="Q4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405" cm="1" vm="672">
        <f t="array" ref="R405">_FV(Table2[[#This Row],[HOMETOWNraw]],"Longitude")</f>
        <v>-96</v>
      </c>
      <c r="S405" cm="1" vm="673">
        <f t="array" ref="S405">_FV(Table2[[#This Row],[HOMETOWNraw]],"Latitude")</f>
        <v>41.25</v>
      </c>
    </row>
    <row r="406" spans="1:19" x14ac:dyDescent="0.25">
      <c r="A406" t="str">
        <f t="shared" si="6"/>
        <v>Brodie Kresser</v>
      </c>
      <c r="B406" t="s">
        <v>1530</v>
      </c>
      <c r="C406" t="s">
        <v>2004</v>
      </c>
      <c r="D406" t="s">
        <v>1593</v>
      </c>
      <c r="E406" t="s">
        <v>13</v>
      </c>
      <c r="F406" s="3" t="s">
        <v>2022</v>
      </c>
      <c r="G406" t="s">
        <v>2013</v>
      </c>
      <c r="H406" t="s">
        <v>1594</v>
      </c>
      <c r="I406" t="str">
        <f>VLOOKUP(Table2[[#This Row],[COLLEGE]],Table5[#All],5,FALSE)</f>
        <v>Des Moines Area CC</v>
      </c>
      <c r="J406" t="s">
        <v>44</v>
      </c>
      <c r="K406" t="str">
        <f>VLOOKUP(Table2[[#This Row],[CLASS]],Table6[#All],2,FALSE)</f>
        <v>Freshman</v>
      </c>
      <c r="L406" t="e" vm="1142">
        <v>#VALUE!</v>
      </c>
      <c r="M406" t="s">
        <v>2001</v>
      </c>
      <c r="N406">
        <v>72</v>
      </c>
      <c r="O406" t="e" cm="1" vm="29">
        <f t="array" ref="O406">_FV(Table2[[#This Row],[HOMETOWNraw]],"Admin Division 1 (State/province/other)",TRUE)</f>
        <v>#VALUE!</v>
      </c>
      <c r="P406" t="e" cm="1" vm="3">
        <f t="array" ref="P406">_FV(Table2[[#This Row],[HOMETOWNraw]],"Country/region",TRUE)</f>
        <v>#VALUE!</v>
      </c>
      <c r="Q406" t="str" cm="1">
        <f t="array" ref="Q4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Jesup, GA</v>
      </c>
      <c r="R406" cm="1" vm="1143">
        <f t="array" ref="R406">_FV(Table2[[#This Row],[HOMETOWNraw]],"Longitude")</f>
        <v>-81.885000000000005</v>
      </c>
      <c r="S406" cm="1" vm="1144">
        <f t="array" ref="S406">_FV(Table2[[#This Row],[HOMETOWNraw]],"Latitude")</f>
        <v>31.601944</v>
      </c>
    </row>
    <row r="407" spans="1:19" x14ac:dyDescent="0.25">
      <c r="A407" t="str">
        <f t="shared" si="6"/>
        <v>Kaden Krowka</v>
      </c>
      <c r="B407" t="s">
        <v>1358</v>
      </c>
      <c r="C407" t="s">
        <v>2004</v>
      </c>
      <c r="D407" t="s">
        <v>1392</v>
      </c>
      <c r="E407" t="s">
        <v>39</v>
      </c>
      <c r="F407" s="3" t="s">
        <v>2016</v>
      </c>
      <c r="G407" t="s">
        <v>2021</v>
      </c>
      <c r="H407" t="s">
        <v>700</v>
      </c>
      <c r="I407" t="str">
        <f>VLOOKUP(Table2[[#This Row],[COLLEGE]],Table5[#All],5,FALSE)</f>
        <v>Tarleton State</v>
      </c>
      <c r="J407" t="s">
        <v>15</v>
      </c>
      <c r="K407" t="str">
        <f>VLOOKUP(Table2[[#This Row],[CLASS]],Table6[#All],2,FALSE)</f>
        <v>R-Sophomore</v>
      </c>
      <c r="L407" t="e" vm="1145">
        <v>#VALUE!</v>
      </c>
      <c r="M407" t="s">
        <v>1981</v>
      </c>
      <c r="N407">
        <v>73</v>
      </c>
      <c r="O407" t="e" cm="1" vm="7">
        <f t="array" ref="O407">_FV(Table2[[#This Row],[HOMETOWNraw]],"Admin Division 1 (State/province/other)",TRUE)</f>
        <v>#VALUE!</v>
      </c>
      <c r="P407" t="e" cm="1" vm="3">
        <f t="array" ref="P407">_FV(Table2[[#This Row],[HOMETOWNraw]],"Country/region",TRUE)</f>
        <v>#VALUE!</v>
      </c>
      <c r="Q407" t="str" cm="1">
        <f t="array" ref="Q4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Heath, TX</v>
      </c>
      <c r="R407" cm="1" vm="1146">
        <f t="array" ref="R407">_FV(Table2[[#This Row],[HOMETOWNraw]],"Longitude")</f>
        <v>-96.478333000000006</v>
      </c>
      <c r="S407" cm="1" vm="1147">
        <f t="array" ref="S407">_FV(Table2[[#This Row],[HOMETOWNraw]],"Latitude")</f>
        <v>32.847777999999998</v>
      </c>
    </row>
    <row r="408" spans="1:19" x14ac:dyDescent="0.25">
      <c r="A408" t="str">
        <f t="shared" si="6"/>
        <v>Shaydon Kubo</v>
      </c>
      <c r="B408" t="s">
        <v>1530</v>
      </c>
      <c r="C408" t="s">
        <v>2004</v>
      </c>
      <c r="D408" t="s">
        <v>1596</v>
      </c>
      <c r="E408" t="s">
        <v>13</v>
      </c>
      <c r="F408" s="3" t="s">
        <v>2032</v>
      </c>
      <c r="G408" t="s">
        <v>2030</v>
      </c>
      <c r="H408" t="s">
        <v>1582</v>
      </c>
      <c r="I408" t="str">
        <f>VLOOKUP(Table2[[#This Row],[COLLEGE]],Table5[#All],5,FALSE)</f>
        <v>Northern Colorado</v>
      </c>
      <c r="J408" t="s">
        <v>28</v>
      </c>
      <c r="K408" t="str">
        <f>VLOOKUP(Table2[[#This Row],[CLASS]],Table6[#All],2,FALSE)</f>
        <v>Sophomore</v>
      </c>
      <c r="L408" t="e" vm="597">
        <v>#VALUE!</v>
      </c>
      <c r="M408" t="s">
        <v>1995</v>
      </c>
      <c r="N408">
        <v>66</v>
      </c>
      <c r="O408" t="e" cm="1" vm="61">
        <f t="array" ref="O408">_FV(Table2[[#This Row],[HOMETOWNraw]],"Admin Division 1 (State/province/other)",TRUE)</f>
        <v>#VALUE!</v>
      </c>
      <c r="P408" t="e" cm="1" vm="3">
        <f t="array" ref="P408">_FV(Table2[[#This Row],[HOMETOWNraw]],"Country/region",TRUE)</f>
        <v>#VALUE!</v>
      </c>
      <c r="Q408" t="str" cm="1">
        <f t="array" ref="Q4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Mililani, HI</v>
      </c>
      <c r="R408" cm="1" vm="598">
        <f t="array" ref="R408">_FV(Table2[[#This Row],[HOMETOWNraw]],"Longitude")</f>
        <v>-158.01416699999999</v>
      </c>
      <c r="S408" cm="1" vm="599">
        <f t="array" ref="S408">_FV(Table2[[#This Row],[HOMETOWNraw]],"Latitude")</f>
        <v>21.445833</v>
      </c>
    </row>
    <row r="409" spans="1:19" x14ac:dyDescent="0.25">
      <c r="A409" t="str">
        <f t="shared" si="6"/>
        <v>Sam Kuchinski</v>
      </c>
      <c r="B409" t="s">
        <v>213</v>
      </c>
      <c r="C409" t="s">
        <v>2062</v>
      </c>
      <c r="D409" t="s">
        <v>286</v>
      </c>
      <c r="E409" t="s">
        <v>13</v>
      </c>
      <c r="F409" s="3" t="s">
        <v>2028</v>
      </c>
      <c r="G409" t="s">
        <v>2011</v>
      </c>
      <c r="H409" t="s">
        <v>14</v>
      </c>
      <c r="I409" t="str">
        <f>VLOOKUP(Table2[[#This Row],[COLLEGE]],Table5[#All],5,FALSE)</f>
        <v>Montevallo</v>
      </c>
      <c r="J409" t="s">
        <v>55</v>
      </c>
      <c r="K409" t="str">
        <f>VLOOKUP(Table2[[#This Row],[CLASS]],Table6[#All],2,FALSE)</f>
        <v>R-Junior</v>
      </c>
      <c r="L409" t="e" vm="1148">
        <v>#VALUE!</v>
      </c>
      <c r="M409" t="s">
        <v>1999</v>
      </c>
      <c r="N409">
        <v>70</v>
      </c>
      <c r="O409" t="e" cm="1" vm="29">
        <f t="array" ref="O409">_FV(Table2[[#This Row],[HOMETOWNraw]],"Admin Division 1 (State/province/other)",TRUE)</f>
        <v>#VALUE!</v>
      </c>
      <c r="P409" t="e" cm="1" vm="3">
        <f t="array" ref="P409">_FV(Table2[[#This Row],[HOMETOWNraw]],"Country/region",TRUE)</f>
        <v>#VALUE!</v>
      </c>
      <c r="Q409" t="str" cm="1">
        <f t="array" ref="Q4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Powder Springs, GA</v>
      </c>
      <c r="R409" cm="1" vm="1149">
        <f t="array" ref="R409">_FV(Table2[[#This Row],[HOMETOWNraw]],"Longitude")</f>
        <v>-84.680278000000001</v>
      </c>
      <c r="S409" cm="1" vm="1150">
        <f t="array" ref="S409">_FV(Table2[[#This Row],[HOMETOWNraw]],"Latitude")</f>
        <v>33.865833000000002</v>
      </c>
    </row>
    <row r="410" spans="1:19" x14ac:dyDescent="0.25">
      <c r="A410" t="str">
        <f t="shared" si="6"/>
        <v>Connor Kurki</v>
      </c>
      <c r="B410" t="s">
        <v>2099</v>
      </c>
      <c r="C410" t="s">
        <v>2004</v>
      </c>
      <c r="D410" t="s">
        <v>1805</v>
      </c>
      <c r="E410" t="s">
        <v>13</v>
      </c>
      <c r="F410" s="3" t="s">
        <v>2005</v>
      </c>
      <c r="G410" t="s">
        <v>2023</v>
      </c>
      <c r="H410" t="s">
        <v>444</v>
      </c>
      <c r="I410" t="str">
        <f>VLOOKUP(Table2[[#This Row],[COLLEGE]],Table5[#All],5,FALSE)</f>
        <v>Coastal Carolina</v>
      </c>
      <c r="J410" t="s">
        <v>28</v>
      </c>
      <c r="K410" t="str">
        <f>VLOOKUP(Table2[[#This Row],[CLASS]],Table6[#All],2,FALSE)</f>
        <v>Sophomore</v>
      </c>
      <c r="L410" t="e" vm="1151">
        <v>#VALUE!</v>
      </c>
      <c r="M410" t="s">
        <v>1983</v>
      </c>
      <c r="N410">
        <v>74</v>
      </c>
      <c r="O410" t="e" cm="1" vm="25">
        <f t="array" ref="O410">_FV(Table2[[#This Row],[HOMETOWNraw]],"Admin Division 1 (State/province/other)",TRUE)</f>
        <v>#VALUE!</v>
      </c>
      <c r="P410" t="e" cm="1" vm="3">
        <f t="array" ref="P410">_FV(Table2[[#This Row],[HOMETOWNraw]],"Country/region",TRUE)</f>
        <v>#VALUE!</v>
      </c>
      <c r="Q410" t="str" cm="1">
        <f t="array" ref="Q4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Iola, WI</v>
      </c>
      <c r="R410" cm="1" vm="1152">
        <f t="array" ref="R410">_FV(Table2[[#This Row],[HOMETOWNraw]],"Longitude")</f>
        <v>-89.148060000000001</v>
      </c>
      <c r="S410" cm="1" vm="1153">
        <f t="array" ref="S410">_FV(Table2[[#This Row],[HOMETOWNraw]],"Latitude")</f>
        <v>44.54139</v>
      </c>
    </row>
    <row r="411" spans="1:19" x14ac:dyDescent="0.25">
      <c r="A411" t="str">
        <f t="shared" si="6"/>
        <v>Stephen Kwapis</v>
      </c>
      <c r="B411" t="s">
        <v>468</v>
      </c>
      <c r="C411" t="s">
        <v>2004</v>
      </c>
      <c r="D411" t="s">
        <v>546</v>
      </c>
      <c r="E411" t="s">
        <v>13</v>
      </c>
      <c r="F411" s="3" t="s">
        <v>2016</v>
      </c>
      <c r="G411" t="s">
        <v>2006</v>
      </c>
      <c r="H411" t="s">
        <v>547</v>
      </c>
      <c r="I411" t="str">
        <f>VLOOKUP(Table2[[#This Row],[COLLEGE]],Table5[#All],5,FALSE)</f>
        <v>Notre Dame</v>
      </c>
      <c r="J411" t="s">
        <v>44</v>
      </c>
      <c r="K411" t="str">
        <f>VLOOKUP(Table2[[#This Row],[CLASS]],Table6[#All],2,FALSE)</f>
        <v>Freshman</v>
      </c>
      <c r="L411" t="e" vm="237">
        <v>#VALUE!</v>
      </c>
      <c r="M411" t="s">
        <v>1981</v>
      </c>
      <c r="N411">
        <v>73</v>
      </c>
      <c r="O411" t="e" cm="1" vm="135">
        <f t="array" ref="O411">_FV(Table2[[#This Row],[HOMETOWNraw]],"Admin Division 1 (State/province/other)",TRUE)</f>
        <v>#VALUE!</v>
      </c>
      <c r="P411" t="e" cm="1" vm="3">
        <f t="array" ref="P411">_FV(Table2[[#This Row],[HOMETOWNraw]],"Country/region",TRUE)</f>
        <v>#VALUE!</v>
      </c>
      <c r="Q411" t="str" cm="1">
        <f t="array" ref="Q4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Kalamazoo, MI</v>
      </c>
      <c r="R411" cm="1" vm="238">
        <f t="array" ref="R411">_FV(Table2[[#This Row],[HOMETOWNraw]],"Longitude")</f>
        <v>-85.585832999999994</v>
      </c>
      <c r="S411" cm="1" vm="239">
        <f t="array" ref="S411">_FV(Table2[[#This Row],[HOMETOWNraw]],"Latitude")</f>
        <v>42.29</v>
      </c>
    </row>
    <row r="412" spans="1:19" x14ac:dyDescent="0.25">
      <c r="A412" t="str">
        <f t="shared" si="6"/>
        <v>Tommy Lamb</v>
      </c>
      <c r="B412" t="s">
        <v>897</v>
      </c>
      <c r="C412" t="s">
        <v>2004</v>
      </c>
      <c r="D412" t="s">
        <v>925</v>
      </c>
      <c r="E412" t="s">
        <v>39</v>
      </c>
      <c r="F412" s="3" t="s">
        <v>2026</v>
      </c>
      <c r="G412" t="s">
        <v>2017</v>
      </c>
      <c r="H412" t="s">
        <v>759</v>
      </c>
      <c r="I412" t="str">
        <f>VLOOKUP(Table2[[#This Row],[COLLEGE]],Table5[#All],5,FALSE)</f>
        <v>Creighton</v>
      </c>
      <c r="J412" t="s">
        <v>28</v>
      </c>
      <c r="K412" t="str">
        <f>VLOOKUP(Table2[[#This Row],[CLASS]],Table6[#All],2,FALSE)</f>
        <v>Sophomore</v>
      </c>
      <c r="L412" t="e" vm="1154">
        <v>#VALUE!</v>
      </c>
      <c r="M412" t="s">
        <v>2000</v>
      </c>
      <c r="N412">
        <v>71</v>
      </c>
      <c r="O412" t="e" cm="1" vm="25">
        <f t="array" ref="O412">_FV(Table2[[#This Row],[HOMETOWNraw]],"Admin Division 1 (State/province/other)",TRUE)</f>
        <v>#VALUE!</v>
      </c>
      <c r="P412" t="e" cm="1" vm="3">
        <f t="array" ref="P412">_FV(Table2[[#This Row],[HOMETOWNraw]],"Country/region",TRUE)</f>
        <v>#VALUE!</v>
      </c>
      <c r="Q412" t="str" cm="1">
        <f t="array" ref="Q4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Grafton, WI</v>
      </c>
      <c r="R412" cm="1" vm="1155">
        <f t="array" ref="R412">_FV(Table2[[#This Row],[HOMETOWNraw]],"Longitude")</f>
        <v>-87.931667000000004</v>
      </c>
      <c r="S412" cm="1" vm="1156">
        <f t="array" ref="S412">_FV(Table2[[#This Row],[HOMETOWNraw]],"Latitude")</f>
        <v>43.319167</v>
      </c>
    </row>
    <row r="413" spans="1:19" x14ac:dyDescent="0.25">
      <c r="A413" t="str">
        <f t="shared" si="6"/>
        <v>Ryan Lambert</v>
      </c>
      <c r="B413" t="s">
        <v>1166</v>
      </c>
      <c r="C413" t="s">
        <v>2004</v>
      </c>
      <c r="D413" t="s">
        <v>1183</v>
      </c>
      <c r="E413" t="s">
        <v>13</v>
      </c>
      <c r="F413" s="3" t="s">
        <v>2005</v>
      </c>
      <c r="G413" t="s">
        <v>2031</v>
      </c>
      <c r="H413" t="s">
        <v>1184</v>
      </c>
      <c r="I413" t="str">
        <f>VLOOKUP(Table2[[#This Row],[COLLEGE]],Table5[#All],5,FALSE)</f>
        <v>North Iowa Area CC</v>
      </c>
      <c r="J413" t="s">
        <v>44</v>
      </c>
      <c r="K413" t="str">
        <f>VLOOKUP(Table2[[#This Row],[CLASS]],Table6[#All],2,FALSE)</f>
        <v>Freshman</v>
      </c>
      <c r="L413" t="e" vm="1157">
        <v>#VALUE!</v>
      </c>
      <c r="M413" t="s">
        <v>1983</v>
      </c>
      <c r="N413">
        <v>74</v>
      </c>
      <c r="O413" t="e" cm="1" vm="25">
        <f t="array" ref="O413">_FV(Table2[[#This Row],[HOMETOWNraw]],"Admin Division 1 (State/province/other)",TRUE)</f>
        <v>#VALUE!</v>
      </c>
      <c r="P413" t="e" cm="1" vm="3">
        <f t="array" ref="P413">_FV(Table2[[#This Row],[HOMETOWNraw]],"Country/region",TRUE)</f>
        <v>#VALUE!</v>
      </c>
      <c r="Q413" t="str" cm="1">
        <f t="array" ref="Q4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Excelsior, WI</v>
      </c>
      <c r="R413" cm="1" vm="1158">
        <f t="array" ref="R413">_FV(Table2[[#This Row],[HOMETOWNraw]],"Longitude")</f>
        <v>-89.894443999999993</v>
      </c>
      <c r="S413" cm="1" vm="1159">
        <f t="array" ref="S413">_FV(Table2[[#This Row],[HOMETOWNraw]],"Latitude")</f>
        <v>43.512500000000003</v>
      </c>
    </row>
    <row r="414" spans="1:19" x14ac:dyDescent="0.25">
      <c r="A414" t="str">
        <f t="shared" si="6"/>
        <v>Kade Lancour</v>
      </c>
      <c r="B414" t="s">
        <v>992</v>
      </c>
      <c r="C414" t="s">
        <v>2004</v>
      </c>
      <c r="D414" t="s">
        <v>1009</v>
      </c>
      <c r="E414" t="s">
        <v>13</v>
      </c>
      <c r="F414" s="3" t="s">
        <v>2033</v>
      </c>
      <c r="G414" t="s">
        <v>2048</v>
      </c>
      <c r="H414" t="s">
        <v>934</v>
      </c>
      <c r="I414" t="str">
        <f>VLOOKUP(Table2[[#This Row],[COLLEGE]],Table5[#All],5,FALSE)</f>
        <v>Wisconsin-Whitewater</v>
      </c>
      <c r="J414" t="s">
        <v>20</v>
      </c>
      <c r="K414" t="str">
        <f>VLOOKUP(Table2[[#This Row],[CLASS]],Table6[#All],2,FALSE)</f>
        <v>Senior</v>
      </c>
      <c r="L414" t="e" vm="1160">
        <v>#VALUE!</v>
      </c>
      <c r="M414" t="s">
        <v>1987</v>
      </c>
      <c r="N414">
        <v>78</v>
      </c>
      <c r="O414" t="e" cm="1" vm="25">
        <f t="array" ref="O414">_FV(Table2[[#This Row],[HOMETOWNraw]],"Admin Division 1 (State/province/other)",TRUE)</f>
        <v>#VALUE!</v>
      </c>
      <c r="P414" t="e" cm="1" vm="3">
        <f t="array" ref="P414">_FV(Table2[[#This Row],[HOMETOWNraw]],"Country/region",TRUE)</f>
        <v>#VALUE!</v>
      </c>
      <c r="Q414" t="str" cm="1">
        <f t="array" ref="Q4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Nekoosa, WI</v>
      </c>
      <c r="R414" cm="1" vm="1161">
        <f t="array" ref="R414">_FV(Table2[[#This Row],[HOMETOWNraw]],"Longitude")</f>
        <v>-89.902035100000006</v>
      </c>
      <c r="S414" cm="1" vm="1162">
        <f t="array" ref="S414">_FV(Table2[[#This Row],[HOMETOWNraw]],"Latitude")</f>
        <v>44.315369699999998</v>
      </c>
    </row>
    <row r="415" spans="1:19" x14ac:dyDescent="0.25">
      <c r="A415" t="str">
        <f t="shared" si="6"/>
        <v>Steen Lane</v>
      </c>
      <c r="B415" t="s">
        <v>122</v>
      </c>
      <c r="C415" t="s">
        <v>2004</v>
      </c>
      <c r="D415" t="s">
        <v>157</v>
      </c>
      <c r="E415" t="s">
        <v>13</v>
      </c>
      <c r="F415" s="3" t="s">
        <v>2022</v>
      </c>
      <c r="G415" t="s">
        <v>2013</v>
      </c>
      <c r="H415" t="s">
        <v>158</v>
      </c>
      <c r="I415" t="str">
        <f>VLOOKUP(Table2[[#This Row],[COLLEGE]],Table5[#All],5,FALSE)</f>
        <v>Missouri Southern State</v>
      </c>
      <c r="J415" t="s">
        <v>51</v>
      </c>
      <c r="K415" t="str">
        <f>VLOOKUP(Table2[[#This Row],[CLASS]],Table6[#All],2,FALSE)</f>
        <v>R-Freshman</v>
      </c>
      <c r="L415" t="e" vm="1163">
        <v>#VALUE!</v>
      </c>
      <c r="M415" t="s">
        <v>2001</v>
      </c>
      <c r="N415">
        <v>72</v>
      </c>
      <c r="O415" t="e" cm="1" vm="549">
        <f t="array" ref="O415">_FV(Table2[[#This Row],[HOMETOWNraw]],"Admin Division 1 (State/province/other)",TRUE)</f>
        <v>#VALUE!</v>
      </c>
      <c r="P415" t="e" cm="1" vm="3">
        <f t="array" ref="P415">_FV(Table2[[#This Row],[HOMETOWNraw]],"Country/region",TRUE)</f>
        <v>#VALUE!</v>
      </c>
      <c r="Q415" t="str" cm="1">
        <f t="array" ref="Q4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Eucha, OK</v>
      </c>
      <c r="R415" cm="1" vm="1164">
        <f t="array" ref="R415">_FV(Table2[[#This Row],[HOMETOWNraw]],"Longitude")</f>
        <v>-94.883009999999999</v>
      </c>
      <c r="S415" cm="1" vm="1165">
        <f t="array" ref="S415">_FV(Table2[[#This Row],[HOMETOWNraw]],"Latitude")</f>
        <v>36.392026999999999</v>
      </c>
    </row>
    <row r="416" spans="1:19" x14ac:dyDescent="0.25">
      <c r="A416" t="str">
        <f t="shared" si="6"/>
        <v>Caleb Lanoux</v>
      </c>
      <c r="B416" t="s">
        <v>1</v>
      </c>
      <c r="C416" t="s">
        <v>2004</v>
      </c>
      <c r="D416" t="s">
        <v>1908</v>
      </c>
      <c r="E416" t="s">
        <v>13</v>
      </c>
      <c r="F416" s="3" t="s">
        <v>2022</v>
      </c>
      <c r="G416" t="s">
        <v>2031</v>
      </c>
      <c r="H416" t="s">
        <v>1901</v>
      </c>
      <c r="I416" t="str">
        <f>VLOOKUP(Table2[[#This Row],[COLLEGE]],Table5[#All],5,FALSE)</f>
        <v>Middle Georgia State</v>
      </c>
      <c r="J416" t="s">
        <v>32</v>
      </c>
      <c r="K416" t="str">
        <f>VLOOKUP(Table2[[#This Row],[CLASS]],Table6[#All],2,FALSE)</f>
        <v>Junior</v>
      </c>
      <c r="L416" t="e" vm="1166">
        <v>#VALUE!</v>
      </c>
      <c r="M416" t="s">
        <v>2001</v>
      </c>
      <c r="N416">
        <v>72</v>
      </c>
      <c r="O416" t="e" cm="1" vm="121">
        <f t="array" ref="O416">_FV(Table2[[#This Row],[HOMETOWNraw]],"Admin Division 1 (State/province/other)",TRUE)</f>
        <v>#VALUE!</v>
      </c>
      <c r="P416" t="e" cm="1" vm="3">
        <f t="array" ref="P416">_FV(Table2[[#This Row],[HOMETOWNraw]],"Country/region",TRUE)</f>
        <v>#VALUE!</v>
      </c>
      <c r="Q416" t="str" cm="1">
        <f t="array" ref="Q4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Orange Park, FL</v>
      </c>
      <c r="R416" cm="1" vm="1167">
        <f t="array" ref="R416">_FV(Table2[[#This Row],[HOMETOWNraw]],"Longitude")</f>
        <v>-81.708611000000005</v>
      </c>
      <c r="S416" cm="1" vm="1168">
        <f t="array" ref="S416">_FV(Table2[[#This Row],[HOMETOWNraw]],"Latitude")</f>
        <v>30.168610999999999</v>
      </c>
    </row>
    <row r="417" spans="1:19" x14ac:dyDescent="0.25">
      <c r="A417" t="str">
        <f t="shared" si="6"/>
        <v>Dylan Lapic</v>
      </c>
      <c r="B417" t="s">
        <v>2082</v>
      </c>
      <c r="C417" t="s">
        <v>2004</v>
      </c>
      <c r="D417" t="s">
        <v>831</v>
      </c>
      <c r="E417" t="s">
        <v>39</v>
      </c>
      <c r="F417" s="3" t="s">
        <v>2012</v>
      </c>
      <c r="G417" t="s">
        <v>2023</v>
      </c>
      <c r="H417" t="s">
        <v>832</v>
      </c>
      <c r="I417" t="str">
        <f>VLOOKUP(Table2[[#This Row],[COLLEGE]],Table5[#All],5,FALSE)</f>
        <v>Milwaukee Area Tech</v>
      </c>
      <c r="J417" t="s">
        <v>44</v>
      </c>
      <c r="K417" t="str">
        <f>VLOOKUP(Table2[[#This Row],[CLASS]],Table6[#All],2,FALSE)</f>
        <v>Freshman</v>
      </c>
      <c r="L417" t="e" vm="1169">
        <v>#VALUE!</v>
      </c>
      <c r="M417" t="s">
        <v>1984</v>
      </c>
      <c r="N417">
        <v>75</v>
      </c>
      <c r="O417" t="e" cm="1" vm="25">
        <f t="array" ref="O417">_FV(Table2[[#This Row],[HOMETOWNraw]],"Admin Division 1 (State/province/other)",TRUE)</f>
        <v>#VALUE!</v>
      </c>
      <c r="P417" t="e" cm="1" vm="3">
        <f t="array" ref="P417">_FV(Table2[[#This Row],[HOMETOWNraw]],"Country/region",TRUE)</f>
        <v>#VALUE!</v>
      </c>
      <c r="Q417" t="str" cm="1">
        <f t="array" ref="Q4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 Crosse, WI</v>
      </c>
      <c r="R417" cm="1" vm="1170">
        <f t="array" ref="R417">_FV(Table2[[#This Row],[HOMETOWNraw]],"Longitude")</f>
        <v>-91.251859999999994</v>
      </c>
      <c r="S417" cm="1" vm="1171">
        <f t="array" ref="S417">_FV(Table2[[#This Row],[HOMETOWNraw]],"Latitude")</f>
        <v>43.808767000000003</v>
      </c>
    </row>
    <row r="418" spans="1:19" x14ac:dyDescent="0.25">
      <c r="A418" t="str">
        <f t="shared" si="6"/>
        <v>Victor Lara</v>
      </c>
      <c r="B418" t="s">
        <v>897</v>
      </c>
      <c r="C418" t="s">
        <v>2004</v>
      </c>
      <c r="D418" t="s">
        <v>965</v>
      </c>
      <c r="E418" t="s">
        <v>35</v>
      </c>
      <c r="F418" s="3" t="s">
        <v>2024</v>
      </c>
      <c r="G418" t="s">
        <v>2038</v>
      </c>
      <c r="H418" t="s">
        <v>966</v>
      </c>
      <c r="I418" t="str">
        <f>VLOOKUP(Table2[[#This Row],[COLLEGE]],Table5[#All],5,FALSE)</f>
        <v>Clarke</v>
      </c>
      <c r="J418" t="s">
        <v>20</v>
      </c>
      <c r="K418" t="str">
        <f>VLOOKUP(Table2[[#This Row],[CLASS]],Table6[#All],2,FALSE)</f>
        <v>Senior</v>
      </c>
      <c r="L418" t="e" vm="110">
        <v>#VALUE!</v>
      </c>
      <c r="M418" t="s">
        <v>1996</v>
      </c>
      <c r="N418">
        <v>67</v>
      </c>
      <c r="O418" t="e" cm="1" vm="111">
        <f t="array" ref="O418">_FV(Table2[[#This Row],[HOMETOWNraw]],"Admin Division 1 (State/province/other)",TRUE)</f>
        <v>#VALUE!</v>
      </c>
      <c r="P418" t="e" cm="1" vm="3">
        <f t="array" ref="P418">_FV(Table2[[#This Row],[HOMETOWNraw]],"Country/region",TRUE)</f>
        <v>#VALUE!</v>
      </c>
      <c r="Q418" t="str" cm="1">
        <f t="array" ref="Q4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Littleton, CO</v>
      </c>
      <c r="R418" cm="1" vm="112">
        <f t="array" ref="R418">_FV(Table2[[#This Row],[HOMETOWNraw]],"Longitude")</f>
        <v>-105.01083300000001</v>
      </c>
      <c r="S418" cm="1" vm="113">
        <f t="array" ref="S418">_FV(Table2[[#This Row],[HOMETOWNraw]],"Latitude")</f>
        <v>39.599722</v>
      </c>
    </row>
    <row r="419" spans="1:19" x14ac:dyDescent="0.25">
      <c r="A419" t="str">
        <f t="shared" si="6"/>
        <v>Amani Larry</v>
      </c>
      <c r="B419" t="s">
        <v>1617</v>
      </c>
      <c r="C419" t="s">
        <v>2004</v>
      </c>
      <c r="D419" t="s">
        <v>1668</v>
      </c>
      <c r="E419" t="s">
        <v>13</v>
      </c>
      <c r="F419" s="3" t="s">
        <v>2026</v>
      </c>
      <c r="G419" t="s">
        <v>2009</v>
      </c>
      <c r="H419" t="s">
        <v>1669</v>
      </c>
      <c r="I419" t="str">
        <f>VLOOKUP(Table2[[#This Row],[COLLEGE]],Table5[#All],5,FALSE)</f>
        <v>New Orleans</v>
      </c>
      <c r="J419" t="s">
        <v>28</v>
      </c>
      <c r="K419" t="str">
        <f>VLOOKUP(Table2[[#This Row],[CLASS]],Table6[#All],2,FALSE)</f>
        <v>Sophomore</v>
      </c>
      <c r="L419" t="e" vm="1172">
        <v>#VALUE!</v>
      </c>
      <c r="M419" t="s">
        <v>2000</v>
      </c>
      <c r="N419">
        <v>71</v>
      </c>
      <c r="O419" t="e" cm="1" vm="139">
        <f t="array" ref="O419">_FV(Table2[[#This Row],[HOMETOWNraw]],"Admin Division 1 (State/province/other)",TRUE)</f>
        <v>#VALUE!</v>
      </c>
      <c r="P419" t="e" cm="1" vm="3">
        <f t="array" ref="P419">_FV(Table2[[#This Row],[HOMETOWNraw]],"Country/region",TRUE)</f>
        <v>#VALUE!</v>
      </c>
      <c r="Q419" t="str" cm="1">
        <f t="array" ref="Q4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Shreveport, LA</v>
      </c>
      <c r="R419" cm="1" vm="1173">
        <f t="array" ref="R419">_FV(Table2[[#This Row],[HOMETOWNraw]],"Longitude")</f>
        <v>-93.747221999999994</v>
      </c>
      <c r="S419" cm="1" vm="1174">
        <f t="array" ref="S419">_FV(Table2[[#This Row],[HOMETOWNraw]],"Latitude")</f>
        <v>32.514721999999999</v>
      </c>
    </row>
    <row r="420" spans="1:19" x14ac:dyDescent="0.25">
      <c r="A420" t="str">
        <f t="shared" si="6"/>
        <v>Reed Latimer</v>
      </c>
      <c r="B420" t="s">
        <v>213</v>
      </c>
      <c r="C420" t="s">
        <v>2068</v>
      </c>
      <c r="D420" t="s">
        <v>301</v>
      </c>
      <c r="E420" t="s">
        <v>13</v>
      </c>
      <c r="F420" s="3" t="s">
        <v>2026</v>
      </c>
      <c r="G420" t="s">
        <v>2009</v>
      </c>
      <c r="H420" t="s">
        <v>14</v>
      </c>
      <c r="I420" t="str">
        <f>VLOOKUP(Table2[[#This Row],[COLLEGE]],Table5[#All],5,FALSE)</f>
        <v>Montevallo</v>
      </c>
      <c r="J420" t="s">
        <v>28</v>
      </c>
      <c r="K420" t="str">
        <f>VLOOKUP(Table2[[#This Row],[CLASS]],Table6[#All],2,FALSE)</f>
        <v>Sophomore</v>
      </c>
      <c r="L420" t="e" vm="1175">
        <v>#VALUE!</v>
      </c>
      <c r="M420" t="s">
        <v>2000</v>
      </c>
      <c r="N420">
        <v>71</v>
      </c>
      <c r="O420" t="e" cm="1" vm="2">
        <f t="array" ref="O420">_FV(Table2[[#This Row],[HOMETOWNraw]],"Admin Division 1 (State/province/other)",TRUE)</f>
        <v>#VALUE!</v>
      </c>
      <c r="P420" t="e" cm="1" vm="3">
        <f t="array" ref="P420">_FV(Table2[[#This Row],[HOMETOWNraw]],"Country/region",TRUE)</f>
        <v>#VALUE!</v>
      </c>
      <c r="Q420" t="str" cm="1">
        <f t="array" ref="Q4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Scottsboro, AL</v>
      </c>
      <c r="R420" cm="1" vm="1176">
        <f t="array" ref="R420">_FV(Table2[[#This Row],[HOMETOWNraw]],"Longitude")</f>
        <v>-86.034779999999998</v>
      </c>
      <c r="S420" cm="1" vm="1177">
        <f t="array" ref="S420">_FV(Table2[[#This Row],[HOMETOWNraw]],"Latitude")</f>
        <v>34.673574000000002</v>
      </c>
    </row>
    <row r="421" spans="1:19" x14ac:dyDescent="0.25">
      <c r="A421" t="str">
        <f t="shared" si="6"/>
        <v>Michael Latulas</v>
      </c>
      <c r="B421" t="s">
        <v>992</v>
      </c>
      <c r="C421" t="s">
        <v>2004</v>
      </c>
      <c r="D421" t="s">
        <v>1060</v>
      </c>
      <c r="E421" t="s">
        <v>39</v>
      </c>
      <c r="F421" s="3" t="s">
        <v>2012</v>
      </c>
      <c r="G421" t="s">
        <v>2031</v>
      </c>
      <c r="H421" t="s">
        <v>995</v>
      </c>
      <c r="I421" t="str">
        <f>VLOOKUP(Table2[[#This Row],[COLLEGE]],Table5[#All],5,FALSE)</f>
        <v>Southern</v>
      </c>
      <c r="J421" t="s">
        <v>51</v>
      </c>
      <c r="K421" t="str">
        <f>VLOOKUP(Table2[[#This Row],[CLASS]],Table6[#All],2,FALSE)</f>
        <v>R-Freshman</v>
      </c>
      <c r="L421" t="e" vm="1178">
        <v>#VALUE!</v>
      </c>
      <c r="M421" t="s">
        <v>1984</v>
      </c>
      <c r="N421">
        <v>75</v>
      </c>
      <c r="O421" t="e" cm="1" vm="139">
        <f t="array" ref="O421">_FV(Table2[[#This Row],[HOMETOWNraw]],"Admin Division 1 (State/province/other)",TRUE)</f>
        <v>#VALUE!</v>
      </c>
      <c r="P421" t="e" cm="1" vm="3">
        <f t="array" ref="P421">_FV(Table2[[#This Row],[HOMETOWNraw]],"Country/region",TRUE)</f>
        <v>#VALUE!</v>
      </c>
      <c r="Q421" t="str" cm="1">
        <f t="array" ref="Q4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 Iberia, LA</v>
      </c>
      <c r="R421" cm="1" vm="1179">
        <f t="array" ref="R421">_FV(Table2[[#This Row],[HOMETOWNraw]],"Longitude")</f>
        <v>-91.818332999999996</v>
      </c>
      <c r="S421" cm="1" vm="1180">
        <f t="array" ref="S421">_FV(Table2[[#This Row],[HOMETOWNraw]],"Latitude")</f>
        <v>30.003610999999999</v>
      </c>
    </row>
    <row r="422" spans="1:19" x14ac:dyDescent="0.25">
      <c r="A422" t="str">
        <f t="shared" si="6"/>
        <v>Trent Lawrence</v>
      </c>
      <c r="B422" t="s">
        <v>2090</v>
      </c>
      <c r="C422" t="s">
        <v>2004</v>
      </c>
      <c r="D422" t="s">
        <v>1307</v>
      </c>
      <c r="E422" t="s">
        <v>13</v>
      </c>
      <c r="F422" s="3" t="s">
        <v>2010</v>
      </c>
      <c r="G422" t="s">
        <v>2015</v>
      </c>
      <c r="H422" t="s">
        <v>1308</v>
      </c>
      <c r="I422" t="str">
        <f>VLOOKUP(Table2[[#This Row],[COLLEGE]],Table5[#All],5,FALSE)</f>
        <v>Morton College</v>
      </c>
      <c r="J422" t="s">
        <v>44</v>
      </c>
      <c r="K422" t="str">
        <f>VLOOKUP(Table2[[#This Row],[CLASS]],Table6[#All],2,FALSE)</f>
        <v>Freshman</v>
      </c>
      <c r="L422" t="e" vm="1181">
        <v>#VALUE!</v>
      </c>
      <c r="M422" t="s">
        <v>1985</v>
      </c>
      <c r="N422">
        <v>76</v>
      </c>
      <c r="O422" t="e" cm="1" vm="93">
        <f t="array" ref="O422">_FV(Table2[[#This Row],[HOMETOWNraw]],"Admin Division 1 (State/province/other)",TRUE)</f>
        <v>#VALUE!</v>
      </c>
      <c r="P422" t="e" cm="1" vm="3">
        <f t="array" ref="P422">_FV(Table2[[#This Row],[HOMETOWNraw]],"Country/region",TRUE)</f>
        <v>#VALUE!</v>
      </c>
      <c r="Q422" t="str" cm="1">
        <f t="array" ref="Q4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Elmhurst, IL</v>
      </c>
      <c r="R422" cm="1" vm="1182">
        <f t="array" ref="R422">_FV(Table2[[#This Row],[HOMETOWNraw]],"Longitude")</f>
        <v>-87.939950899999999</v>
      </c>
      <c r="S422" cm="1" vm="1183">
        <f t="array" ref="S422">_FV(Table2[[#This Row],[HOMETOWNraw]],"Latitude")</f>
        <v>41.9021233</v>
      </c>
    </row>
    <row r="423" spans="1:19" x14ac:dyDescent="0.25">
      <c r="A423" t="str">
        <f t="shared" si="6"/>
        <v>Nolan Lebamoff</v>
      </c>
      <c r="B423" t="s">
        <v>122</v>
      </c>
      <c r="C423" t="s">
        <v>2004</v>
      </c>
      <c r="D423" t="s">
        <v>160</v>
      </c>
      <c r="E423" t="s">
        <v>13</v>
      </c>
      <c r="F423" s="3" t="s">
        <v>2010</v>
      </c>
      <c r="G423" t="s">
        <v>2018</v>
      </c>
      <c r="H423" t="s">
        <v>161</v>
      </c>
      <c r="I423" t="str">
        <f>VLOOKUP(Table2[[#This Row],[COLLEGE]],Table5[#All],5,FALSE)</f>
        <v>Valparaiso</v>
      </c>
      <c r="J423" t="s">
        <v>20</v>
      </c>
      <c r="K423" t="str">
        <f>VLOOKUP(Table2[[#This Row],[CLASS]],Table6[#All],2,FALSE)</f>
        <v>Senior</v>
      </c>
      <c r="L423" t="e" vm="1184">
        <v>#VALUE!</v>
      </c>
      <c r="M423" t="s">
        <v>1985</v>
      </c>
      <c r="N423">
        <v>76</v>
      </c>
      <c r="O423" t="e" cm="1" vm="269">
        <f t="array" ref="O423">_FV(Table2[[#This Row],[HOMETOWNraw]],"Admin Division 1 (State/province/other)",TRUE)</f>
        <v>#VALUE!</v>
      </c>
      <c r="P423" t="e" cm="1" vm="3">
        <f t="array" ref="P423">_FV(Table2[[#This Row],[HOMETOWNraw]],"Country/region",TRUE)</f>
        <v>#VALUE!</v>
      </c>
      <c r="Q423" t="str" cm="1">
        <f t="array" ref="Q4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Huntertown, IN</v>
      </c>
      <c r="R423" cm="1" vm="1185">
        <f t="array" ref="R423">_FV(Table2[[#This Row],[HOMETOWNraw]],"Longitude")</f>
        <v>-85.172186999999994</v>
      </c>
      <c r="S423" cm="1" vm="1186">
        <f t="array" ref="S423">_FV(Table2[[#This Row],[HOMETOWNraw]],"Latitude")</f>
        <v>41.227992999999998</v>
      </c>
    </row>
    <row r="424" spans="1:19" x14ac:dyDescent="0.25">
      <c r="A424" t="str">
        <f t="shared" si="6"/>
        <v>Griffin Leiner</v>
      </c>
      <c r="B424" t="s">
        <v>1166</v>
      </c>
      <c r="C424" t="s">
        <v>2004</v>
      </c>
      <c r="D424" t="s">
        <v>1185</v>
      </c>
      <c r="E424" t="s">
        <v>13</v>
      </c>
      <c r="F424" s="3" t="s">
        <v>2010</v>
      </c>
      <c r="G424" t="s">
        <v>2031</v>
      </c>
      <c r="H424" t="s">
        <v>253</v>
      </c>
      <c r="I424" t="str">
        <f>VLOOKUP(Table2[[#This Row],[COLLEGE]],Table5[#All],5,FALSE)</f>
        <v>St. Thomas</v>
      </c>
      <c r="J424" t="s">
        <v>15</v>
      </c>
      <c r="K424" t="str">
        <f>VLOOKUP(Table2[[#This Row],[CLASS]],Table6[#All],2,FALSE)</f>
        <v>R-Sophomore</v>
      </c>
      <c r="L424" t="e" vm="306">
        <v>#VALUE!</v>
      </c>
      <c r="M424" t="s">
        <v>1985</v>
      </c>
      <c r="N424">
        <v>76</v>
      </c>
      <c r="O424" t="e" cm="1" vm="57">
        <f t="array" ref="O424">_FV(Table2[[#This Row],[HOMETOWNraw]],"Admin Division 1 (State/province/other)",TRUE)</f>
        <v>#VALUE!</v>
      </c>
      <c r="P424" t="e" cm="1" vm="3">
        <f t="array" ref="P424">_FV(Table2[[#This Row],[HOMETOWNraw]],"Country/region",TRUE)</f>
        <v>#VALUE!</v>
      </c>
      <c r="Q424" t="str" cm="1">
        <f t="array" ref="Q4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Eagan, MN</v>
      </c>
      <c r="R424" cm="1" vm="132">
        <f t="array" ref="R424">_FV(Table2[[#This Row],[HOMETOWNraw]],"Longitude")</f>
        <v>-93.166944000000001</v>
      </c>
      <c r="S424" cm="1" vm="307">
        <f t="array" ref="S424">_FV(Table2[[#This Row],[HOMETOWNraw]],"Latitude")</f>
        <v>44.817777999999997</v>
      </c>
    </row>
    <row r="425" spans="1:19" x14ac:dyDescent="0.25">
      <c r="A425" t="str">
        <f t="shared" si="6"/>
        <v>Ethan Leslie</v>
      </c>
      <c r="B425" t="s">
        <v>679</v>
      </c>
      <c r="C425" t="s">
        <v>2004</v>
      </c>
      <c r="D425" t="s">
        <v>726</v>
      </c>
      <c r="E425" t="s">
        <v>13</v>
      </c>
      <c r="F425" s="3" t="s">
        <v>2016</v>
      </c>
      <c r="G425" t="s">
        <v>2013</v>
      </c>
      <c r="H425" t="s">
        <v>715</v>
      </c>
      <c r="I425" t="str">
        <f>VLOOKUP(Table2[[#This Row],[COLLEGE]],Table5[#All],5,FALSE)</f>
        <v>Indiana Kokomo</v>
      </c>
      <c r="J425" t="s">
        <v>44</v>
      </c>
      <c r="K425" t="str">
        <f>VLOOKUP(Table2[[#This Row],[CLASS]],Table6[#All],2,FALSE)</f>
        <v>Freshman</v>
      </c>
      <c r="L425" t="e" vm="1187">
        <v>#VALUE!</v>
      </c>
      <c r="M425" t="s">
        <v>1981</v>
      </c>
      <c r="N425">
        <v>73</v>
      </c>
      <c r="O425" t="e" cm="1" vm="269">
        <f t="array" ref="O425">_FV(Table2[[#This Row],[HOMETOWNraw]],"Admin Division 1 (State/province/other)",TRUE)</f>
        <v>#VALUE!</v>
      </c>
      <c r="P425" t="e" cm="1" vm="3">
        <f t="array" ref="P425">_FV(Table2[[#This Row],[HOMETOWNraw]],"Country/region",TRUE)</f>
        <v>#VALUE!</v>
      </c>
      <c r="Q425" t="str" cm="1">
        <f t="array" ref="Q4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Noblesville, IN</v>
      </c>
      <c r="R425" cm="1" vm="1188">
        <f t="array" ref="R425">_FV(Table2[[#This Row],[HOMETOWNraw]],"Longitude")</f>
        <v>-86.021388999999999</v>
      </c>
      <c r="S425" cm="1" vm="1189">
        <f t="array" ref="S425">_FV(Table2[[#This Row],[HOMETOWNraw]],"Latitude")</f>
        <v>40.049999999999997</v>
      </c>
    </row>
    <row r="426" spans="1:19" x14ac:dyDescent="0.25">
      <c r="A426" t="str">
        <f t="shared" si="6"/>
        <v>Jared Lessman</v>
      </c>
      <c r="B426" t="s">
        <v>213</v>
      </c>
      <c r="C426" t="s">
        <v>2046</v>
      </c>
      <c r="D426" t="s">
        <v>241</v>
      </c>
      <c r="E426" t="s">
        <v>39</v>
      </c>
      <c r="F426" s="3" t="s">
        <v>2005</v>
      </c>
      <c r="G426" t="s">
        <v>2031</v>
      </c>
      <c r="H426" t="s">
        <v>242</v>
      </c>
      <c r="I426" t="str">
        <f>VLOOKUP(Table2[[#This Row],[COLLEGE]],Table5[#All],5,FALSE)</f>
        <v>Iowa Western CC</v>
      </c>
      <c r="J426" t="s">
        <v>44</v>
      </c>
      <c r="K426" t="str">
        <f>VLOOKUP(Table2[[#This Row],[CLASS]],Table6[#All],2,FALSE)</f>
        <v>Freshman</v>
      </c>
      <c r="L426" t="e" vm="1190">
        <v>#VALUE!</v>
      </c>
      <c r="M426" t="s">
        <v>1983</v>
      </c>
      <c r="N426">
        <v>74</v>
      </c>
      <c r="O426" t="e" cm="1" vm="25">
        <f t="array" ref="O426">_FV(Table2[[#This Row],[HOMETOWNraw]],"Admin Division 1 (State/province/other)",TRUE)</f>
        <v>#VALUE!</v>
      </c>
      <c r="P426" t="e" cm="1" vm="3">
        <f t="array" ref="P426">_FV(Table2[[#This Row],[HOMETOWNraw]],"Country/region",TRUE)</f>
        <v>#VALUE!</v>
      </c>
      <c r="Q426" t="str" cm="1">
        <f t="array" ref="Q4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Croix Falls, WI</v>
      </c>
      <c r="R426" cm="1" vm="1191">
        <f t="array" ref="R426">_FV(Table2[[#This Row],[HOMETOWNraw]],"Longitude")</f>
        <v>-92.638889000000006</v>
      </c>
      <c r="S426" cm="1" vm="1192">
        <f t="array" ref="S426">_FV(Table2[[#This Row],[HOMETOWNraw]],"Latitude")</f>
        <v>45.411943999999998</v>
      </c>
    </row>
    <row r="427" spans="1:19" x14ac:dyDescent="0.25">
      <c r="A427" t="str">
        <f t="shared" si="6"/>
        <v>Luke Leto</v>
      </c>
      <c r="B427" t="s">
        <v>2082</v>
      </c>
      <c r="C427" t="s">
        <v>2004</v>
      </c>
      <c r="D427" t="s">
        <v>876</v>
      </c>
      <c r="E427" t="s">
        <v>18</v>
      </c>
      <c r="F427" s="3" t="s">
        <v>2012</v>
      </c>
      <c r="G427" t="s">
        <v>2021</v>
      </c>
      <c r="H427" t="s">
        <v>400</v>
      </c>
      <c r="I427" t="str">
        <f>VLOOKUP(Table2[[#This Row],[COLLEGE]],Table5[#All],5,FALSE)</f>
        <v>Louisiana State</v>
      </c>
      <c r="J427" t="s">
        <v>44</v>
      </c>
      <c r="K427" t="str">
        <f>VLOOKUP(Table2[[#This Row],[CLASS]],Table6[#All],2,FALSE)</f>
        <v>Freshman</v>
      </c>
      <c r="L427" t="e" vm="46">
        <v>#VALUE!</v>
      </c>
      <c r="M427" t="s">
        <v>1984</v>
      </c>
      <c r="N427">
        <v>75</v>
      </c>
      <c r="O427" t="e" cm="1" vm="25">
        <f t="array" ref="O427">_FV(Table2[[#This Row],[HOMETOWNraw]],"Admin Division 1 (State/province/other)",TRUE)</f>
        <v>#VALUE!</v>
      </c>
      <c r="P427" t="e" cm="1" vm="3">
        <f t="array" ref="P427">_FV(Table2[[#This Row],[HOMETOWNraw]],"Country/region",TRUE)</f>
        <v>#VALUE!</v>
      </c>
      <c r="Q427" t="str" cm="1">
        <f t="array" ref="Q4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Portage, WI</v>
      </c>
      <c r="R427" cm="1" vm="47">
        <f t="array" ref="R427">_FV(Table2[[#This Row],[HOMETOWNraw]],"Longitude")</f>
        <v>-89.466667000000001</v>
      </c>
      <c r="S427" cm="1" vm="48">
        <f t="array" ref="S427">_FV(Table2[[#This Row],[HOMETOWNraw]],"Latitude")</f>
        <v>43.55</v>
      </c>
    </row>
    <row r="428" spans="1:19" x14ac:dyDescent="0.25">
      <c r="A428" t="str">
        <f t="shared" si="6"/>
        <v>Zach Levenson</v>
      </c>
      <c r="B428" t="s">
        <v>1617</v>
      </c>
      <c r="C428" t="s">
        <v>2004</v>
      </c>
      <c r="D428" t="s">
        <v>1686</v>
      </c>
      <c r="E428" t="s">
        <v>13</v>
      </c>
      <c r="F428" s="3" t="s">
        <v>2005</v>
      </c>
      <c r="G428" t="s">
        <v>2031</v>
      </c>
      <c r="H428" t="s">
        <v>563</v>
      </c>
      <c r="I428" t="str">
        <f>VLOOKUP(Table2[[#This Row],[COLLEGE]],Table5[#All],5,FALSE)</f>
        <v>Miami</v>
      </c>
      <c r="J428" t="s">
        <v>28</v>
      </c>
      <c r="K428" t="str">
        <f>VLOOKUP(Table2[[#This Row],[CLASS]],Table6[#All],2,FALSE)</f>
        <v>Sophomore</v>
      </c>
      <c r="L428" t="e" vm="1193">
        <v>#VALUE!</v>
      </c>
      <c r="M428" t="s">
        <v>1983</v>
      </c>
      <c r="N428">
        <v>74</v>
      </c>
      <c r="O428" t="e" cm="1" vm="121">
        <f t="array" ref="O428">_FV(Table2[[#This Row],[HOMETOWNraw]],"Admin Division 1 (State/province/other)",TRUE)</f>
        <v>#VALUE!</v>
      </c>
      <c r="P428" t="e" cm="1" vm="3">
        <f t="array" ref="P428">_FV(Table2[[#This Row],[HOMETOWNraw]],"Country/region",TRUE)</f>
        <v>#VALUE!</v>
      </c>
      <c r="Q428" t="str" cm="1">
        <f t="array" ref="Q4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Oviedo, FL</v>
      </c>
      <c r="R428" cm="1" vm="1194">
        <f t="array" ref="R428">_FV(Table2[[#This Row],[HOMETOWNraw]],"Longitude")</f>
        <v>-81.195832999999993</v>
      </c>
      <c r="S428" cm="1" vm="1195">
        <f t="array" ref="S428">_FV(Table2[[#This Row],[HOMETOWNraw]],"Latitude")</f>
        <v>28.659721999999999</v>
      </c>
    </row>
    <row r="429" spans="1:19" x14ac:dyDescent="0.25">
      <c r="A429" t="str">
        <f t="shared" si="6"/>
        <v>Nik Levensteins</v>
      </c>
      <c r="B429" t="s">
        <v>1617</v>
      </c>
      <c r="C429" t="s">
        <v>2004</v>
      </c>
      <c r="D429" t="s">
        <v>1671</v>
      </c>
      <c r="E429" t="s">
        <v>18</v>
      </c>
      <c r="F429" s="3" t="s">
        <v>2005</v>
      </c>
      <c r="G429" t="s">
        <v>2027</v>
      </c>
      <c r="H429" t="s">
        <v>1672</v>
      </c>
      <c r="I429" t="str">
        <f>VLOOKUP(Table2[[#This Row],[COLLEGE]],Table5[#All],5,FALSE)</f>
        <v>North Georgia</v>
      </c>
      <c r="J429" t="s">
        <v>32</v>
      </c>
      <c r="K429" t="str">
        <f>VLOOKUP(Table2[[#This Row],[CLASS]],Table6[#All],2,FALSE)</f>
        <v>Junior</v>
      </c>
      <c r="L429" t="e" vm="981">
        <v>#VALUE!</v>
      </c>
      <c r="M429" t="s">
        <v>1983</v>
      </c>
      <c r="N429">
        <v>74</v>
      </c>
      <c r="O429" t="e" cm="1" vm="111">
        <f t="array" ref="O429">_FV(Table2[[#This Row],[HOMETOWNraw]],"Admin Division 1 (State/province/other)",TRUE)</f>
        <v>#VALUE!</v>
      </c>
      <c r="P429" t="e" cm="1" vm="3">
        <f t="array" ref="P429">_FV(Table2[[#This Row],[HOMETOWNraw]],"Country/region",TRUE)</f>
        <v>#VALUE!</v>
      </c>
      <c r="Q429" t="str" cm="1">
        <f t="array" ref="Q4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Arvada, CO</v>
      </c>
      <c r="R429" cm="1" vm="982">
        <f t="array" ref="R429">_FV(Table2[[#This Row],[HOMETOWNraw]],"Longitude")</f>
        <v>-105.11111099999999</v>
      </c>
      <c r="S429" cm="1" vm="983">
        <f t="array" ref="S429">_FV(Table2[[#This Row],[HOMETOWNraw]],"Latitude")</f>
        <v>39.82</v>
      </c>
    </row>
    <row r="430" spans="1:19" x14ac:dyDescent="0.25">
      <c r="A430" t="str">
        <f t="shared" si="6"/>
        <v>Marc Lidd</v>
      </c>
      <c r="B430" t="s">
        <v>897</v>
      </c>
      <c r="C430" t="s">
        <v>2004</v>
      </c>
      <c r="D430" t="s">
        <v>927</v>
      </c>
      <c r="E430" t="s">
        <v>13</v>
      </c>
      <c r="F430" s="3" t="s">
        <v>2010</v>
      </c>
      <c r="G430" t="s">
        <v>2011</v>
      </c>
      <c r="H430" t="s">
        <v>759</v>
      </c>
      <c r="I430" t="str">
        <f>VLOOKUP(Table2[[#This Row],[COLLEGE]],Table5[#All],5,FALSE)</f>
        <v>Creighton</v>
      </c>
      <c r="J430" t="s">
        <v>32</v>
      </c>
      <c r="K430" t="str">
        <f>VLOOKUP(Table2[[#This Row],[CLASS]],Table6[#All],2,FALSE)</f>
        <v>Junior</v>
      </c>
      <c r="L430" t="e" vm="765">
        <v>#VALUE!</v>
      </c>
      <c r="M430" t="s">
        <v>1985</v>
      </c>
      <c r="N430">
        <v>76</v>
      </c>
      <c r="O430" t="e" cm="1" vm="36">
        <f t="array" ref="O430">_FV(Table2[[#This Row],[HOMETOWNraw]],"Admin Division 1 (State/province/other)",TRUE)</f>
        <v>#VALUE!</v>
      </c>
      <c r="P430" t="e" cm="1" vm="3">
        <f t="array" ref="P430">_FV(Table2[[#This Row],[HOMETOWNraw]],"Country/region",TRUE)</f>
        <v>#VALUE!</v>
      </c>
      <c r="Q430" t="str" cm="1">
        <f t="array" ref="Q4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Irvine, CA</v>
      </c>
      <c r="R430" cm="1" vm="766">
        <f t="array" ref="R430">_FV(Table2[[#This Row],[HOMETOWNraw]],"Longitude")</f>
        <v>-117.82305599999999</v>
      </c>
      <c r="S430" cm="1" vm="767">
        <f t="array" ref="S430">_FV(Table2[[#This Row],[HOMETOWNraw]],"Latitude")</f>
        <v>33.669443999999999</v>
      </c>
    </row>
    <row r="431" spans="1:19" x14ac:dyDescent="0.25">
      <c r="A431" t="str">
        <f t="shared" si="6"/>
        <v>Michael Lindsey</v>
      </c>
      <c r="B431" t="s">
        <v>2099</v>
      </c>
      <c r="C431" t="s">
        <v>2004</v>
      </c>
      <c r="D431" t="s">
        <v>1807</v>
      </c>
      <c r="E431" t="s">
        <v>13</v>
      </c>
      <c r="F431" s="3" t="s">
        <v>2019</v>
      </c>
      <c r="G431" t="s">
        <v>2048</v>
      </c>
      <c r="H431" t="s">
        <v>1101</v>
      </c>
      <c r="I431" t="str">
        <f>VLOOKUP(Table2[[#This Row],[COLLEGE]],Table5[#All],5,FALSE)</f>
        <v>Midland College</v>
      </c>
      <c r="J431" t="s">
        <v>44</v>
      </c>
      <c r="K431" t="str">
        <f>VLOOKUP(Table2[[#This Row],[CLASS]],Table6[#All],2,FALSE)</f>
        <v>Freshman</v>
      </c>
      <c r="L431" t="e" vm="1196">
        <v>#VALUE!</v>
      </c>
      <c r="M431" t="s">
        <v>1988</v>
      </c>
      <c r="N431">
        <v>79</v>
      </c>
      <c r="O431" t="e" cm="1" vm="7">
        <f t="array" ref="O431">_FV(Table2[[#This Row],[HOMETOWNraw]],"Admin Division 1 (State/province/other)",TRUE)</f>
        <v>#VALUE!</v>
      </c>
      <c r="P431" t="e" cm="1" vm="3">
        <f t="array" ref="P431">_FV(Table2[[#This Row],[HOMETOWNraw]],"Country/region",TRUE)</f>
        <v>#VALUE!</v>
      </c>
      <c r="Q431" t="str" cm="1">
        <f t="array" ref="Q4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Double Oak, TX</v>
      </c>
      <c r="R431" cm="1" vm="1197">
        <f t="array" ref="R431">_FV(Table2[[#This Row],[HOMETOWNraw]],"Longitude")</f>
        <v>-97.114251999999993</v>
      </c>
      <c r="S431" cm="1" vm="1198">
        <f t="array" ref="S431">_FV(Table2[[#This Row],[HOMETOWNraw]],"Latitude")</f>
        <v>33.063561999999997</v>
      </c>
    </row>
    <row r="432" spans="1:19" x14ac:dyDescent="0.25">
      <c r="A432" t="str">
        <f t="shared" si="6"/>
        <v>Tony Lindwedel</v>
      </c>
      <c r="B432" t="s">
        <v>2090</v>
      </c>
      <c r="C432" t="s">
        <v>2004</v>
      </c>
      <c r="D432" t="s">
        <v>1338</v>
      </c>
      <c r="E432" t="s">
        <v>13</v>
      </c>
      <c r="F432" s="3" t="s">
        <v>2022</v>
      </c>
      <c r="G432" t="s">
        <v>2023</v>
      </c>
      <c r="H432" t="s">
        <v>547</v>
      </c>
      <c r="I432" t="str">
        <f>VLOOKUP(Table2[[#This Row],[COLLEGE]],Table5[#All],5,FALSE)</f>
        <v>Notre Dame</v>
      </c>
      <c r="J432" t="s">
        <v>51</v>
      </c>
      <c r="K432" t="str">
        <f>VLOOKUP(Table2[[#This Row],[CLASS]],Table6[#All],2,FALSE)</f>
        <v>R-Freshman</v>
      </c>
      <c r="L432" t="e" vm="587">
        <v>#VALUE!</v>
      </c>
      <c r="M432" t="s">
        <v>2001</v>
      </c>
      <c r="N432">
        <v>72</v>
      </c>
      <c r="O432" t="e" cm="1" vm="165">
        <f t="array" ref="O432">_FV(Table2[[#This Row],[HOMETOWNraw]],"Admin Division 1 (State/province/other)",TRUE)</f>
        <v>#VALUE!</v>
      </c>
      <c r="P432" t="e" cm="1" vm="3">
        <f t="array" ref="P432">_FV(Table2[[#This Row],[HOMETOWNraw]],"Country/region",TRUE)</f>
        <v>#VALUE!</v>
      </c>
      <c r="Q432" t="str" cm="1">
        <f t="array" ref="Q4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Louis, MO</v>
      </c>
      <c r="R432" t="e" cm="1" vm="41">
        <f t="array" ref="R432">_FV(Table2[[#This Row],[HOMETOWNraw]],"Longitude")</f>
        <v>#VALUE!</v>
      </c>
      <c r="S432" t="e" cm="1" vm="42">
        <f t="array" ref="S432">_FV(Table2[[#This Row],[HOMETOWNraw]],"Latitude")</f>
        <v>#VALUE!</v>
      </c>
    </row>
    <row r="433" spans="1:19" x14ac:dyDescent="0.25">
      <c r="A433" t="str">
        <f t="shared" si="6"/>
        <v>Caleb Lingenfelter</v>
      </c>
      <c r="B433" t="s">
        <v>1217</v>
      </c>
      <c r="C433" t="s">
        <v>2004</v>
      </c>
      <c r="D433" t="s">
        <v>1235</v>
      </c>
      <c r="E433" t="s">
        <v>18</v>
      </c>
      <c r="F433" s="3" t="s">
        <v>2022</v>
      </c>
      <c r="G433" t="s">
        <v>2017</v>
      </c>
      <c r="H433" t="s">
        <v>1236</v>
      </c>
      <c r="I433" t="str">
        <f>VLOOKUP(Table2[[#This Row],[COLLEGE]],Table5[#All],5,FALSE)</f>
        <v>Roanoke College</v>
      </c>
      <c r="J433" t="s">
        <v>44</v>
      </c>
      <c r="K433" t="str">
        <f>VLOOKUP(Table2[[#This Row],[CLASS]],Table6[#All],2,FALSE)</f>
        <v>Freshman</v>
      </c>
      <c r="L433" t="e" vm="1199">
        <v>#VALUE!</v>
      </c>
      <c r="M433" t="s">
        <v>2001</v>
      </c>
      <c r="N433">
        <v>72</v>
      </c>
      <c r="O433" t="e" cm="1" vm="40">
        <f t="array" ref="O433">_FV(Table2[[#This Row],[HOMETOWNraw]],"Admin Division 1 (State/province/other)",TRUE)</f>
        <v>#VALUE!</v>
      </c>
      <c r="P433" t="e" cm="1" vm="3">
        <f t="array" ref="P433">_FV(Table2[[#This Row],[HOMETOWNraw]],"Country/region",TRUE)</f>
        <v>#VALUE!</v>
      </c>
      <c r="Q433" t="str" cm="1">
        <f t="array" ref="Q4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Salem, VA</v>
      </c>
      <c r="R433" t="e" cm="1" vm="41">
        <f t="array" ref="R433">_FV(Table2[[#This Row],[HOMETOWNraw]],"Longitude")</f>
        <v>#VALUE!</v>
      </c>
      <c r="S433" t="e" cm="1" vm="42">
        <f t="array" ref="S433">_FV(Table2[[#This Row],[HOMETOWNraw]],"Latitude")</f>
        <v>#VALUE!</v>
      </c>
    </row>
    <row r="434" spans="1:19" x14ac:dyDescent="0.25">
      <c r="A434" t="str">
        <f t="shared" si="6"/>
        <v>Matthew Linskey</v>
      </c>
      <c r="B434" t="s">
        <v>2082</v>
      </c>
      <c r="C434" t="s">
        <v>2004</v>
      </c>
      <c r="D434" t="s">
        <v>834</v>
      </c>
      <c r="E434" t="s">
        <v>13</v>
      </c>
      <c r="F434" s="3" t="s">
        <v>2080</v>
      </c>
      <c r="G434" t="s">
        <v>2079</v>
      </c>
      <c r="H434" t="s">
        <v>327</v>
      </c>
      <c r="I434" t="str">
        <f>VLOOKUP(Table2[[#This Row],[COLLEGE]],Table5[#All],5,FALSE)</f>
        <v>Rice</v>
      </c>
      <c r="J434" t="s">
        <v>28</v>
      </c>
      <c r="K434" t="str">
        <f>VLOOKUP(Table2[[#This Row],[CLASS]],Table6[#All],2,FALSE)</f>
        <v>Sophomore</v>
      </c>
      <c r="L434" t="e" vm="1200">
        <v>#VALUE!</v>
      </c>
      <c r="M434" t="s">
        <v>1989</v>
      </c>
      <c r="N434">
        <v>80</v>
      </c>
      <c r="O434" t="e" cm="1" vm="7">
        <f t="array" ref="O434">_FV(Table2[[#This Row],[HOMETOWNraw]],"Admin Division 1 (State/province/other)",TRUE)</f>
        <v>#VALUE!</v>
      </c>
      <c r="P434" t="e" cm="1" vm="3">
        <f t="array" ref="P434">_FV(Table2[[#This Row],[HOMETOWNraw]],"Country/region",TRUE)</f>
        <v>#VALUE!</v>
      </c>
      <c r="Q434" t="str" cm="1">
        <f t="array" ref="Q4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Atascocita, TX</v>
      </c>
      <c r="R434" cm="1" vm="1201">
        <f t="array" ref="R434">_FV(Table2[[#This Row],[HOMETOWNraw]],"Longitude")</f>
        <v>-95.181944000000001</v>
      </c>
      <c r="S434" cm="1" vm="1202">
        <f t="array" ref="S434">_FV(Table2[[#This Row],[HOMETOWNraw]],"Latitude")</f>
        <v>29.993333</v>
      </c>
    </row>
    <row r="435" spans="1:19" x14ac:dyDescent="0.25">
      <c r="A435" t="str">
        <f t="shared" si="6"/>
        <v>Trey Lipsey</v>
      </c>
      <c r="B435" t="s">
        <v>468</v>
      </c>
      <c r="C435" t="s">
        <v>2004</v>
      </c>
      <c r="D435" t="s">
        <v>567</v>
      </c>
      <c r="E435" t="s">
        <v>18</v>
      </c>
      <c r="F435" s="3" t="s">
        <v>2005</v>
      </c>
      <c r="G435" t="s">
        <v>2017</v>
      </c>
      <c r="H435" t="s">
        <v>495</v>
      </c>
      <c r="I435" t="str">
        <f>VLOOKUP(Table2[[#This Row],[COLLEGE]],Table5[#All],5,FALSE)</f>
        <v>Ohio State</v>
      </c>
      <c r="J435" t="s">
        <v>44</v>
      </c>
      <c r="K435" t="str">
        <f>VLOOKUP(Table2[[#This Row],[CLASS]],Table6[#All],2,FALSE)</f>
        <v>Freshman</v>
      </c>
      <c r="L435" t="e" vm="1203">
        <v>#VALUE!</v>
      </c>
      <c r="M435" t="s">
        <v>1983</v>
      </c>
      <c r="N435">
        <v>74</v>
      </c>
      <c r="O435" t="e" cm="1" vm="135">
        <f t="array" ref="O435">_FV(Table2[[#This Row],[HOMETOWNraw]],"Admin Division 1 (State/province/other)",TRUE)</f>
        <v>#VALUE!</v>
      </c>
      <c r="P435" t="e" cm="1" vm="3">
        <f t="array" ref="P435">_FV(Table2[[#This Row],[HOMETOWNraw]],"Country/region",TRUE)</f>
        <v>#VALUE!</v>
      </c>
      <c r="Q435" t="str" cm="1">
        <f t="array" ref="Q4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Southfield, MI</v>
      </c>
      <c r="R435" cm="1" vm="1204">
        <f t="array" ref="R435">_FV(Table2[[#This Row],[HOMETOWNraw]],"Longitude")</f>
        <v>-83.221943999999993</v>
      </c>
      <c r="S435" cm="1" vm="1205">
        <f t="array" ref="S435">_FV(Table2[[#This Row],[HOMETOWNraw]],"Latitude")</f>
        <v>42.473332999999997</v>
      </c>
    </row>
    <row r="436" spans="1:19" x14ac:dyDescent="0.25">
      <c r="A436" t="str">
        <f t="shared" si="6"/>
        <v>Louis Lipthratt</v>
      </c>
      <c r="B436" t="s">
        <v>992</v>
      </c>
      <c r="C436" t="s">
        <v>2004</v>
      </c>
      <c r="D436" t="s">
        <v>1011</v>
      </c>
      <c r="E436" t="s">
        <v>13</v>
      </c>
      <c r="F436" s="3" t="s">
        <v>2010</v>
      </c>
      <c r="G436" t="s">
        <v>2023</v>
      </c>
      <c r="H436" t="s">
        <v>1012</v>
      </c>
      <c r="I436" t="str">
        <f>VLOOKUP(Table2[[#This Row],[COLLEGE]],Table5[#All],5,FALSE)</f>
        <v>Bethune-Cookman</v>
      </c>
      <c r="J436" t="s">
        <v>32</v>
      </c>
      <c r="K436" t="str">
        <f>VLOOKUP(Table2[[#This Row],[CLASS]],Table6[#All],2,FALSE)</f>
        <v>Junior</v>
      </c>
      <c r="L436" t="e" vm="1206">
        <v>#VALUE!</v>
      </c>
      <c r="M436" t="s">
        <v>1985</v>
      </c>
      <c r="N436">
        <v>76</v>
      </c>
      <c r="O436" t="e" cm="1" vm="97">
        <f t="array" ref="O436">_FV(Table2[[#This Row],[HOMETOWNraw]],"Admin Division 1 (State/province/other)",TRUE)</f>
        <v>#VALUE!</v>
      </c>
      <c r="P436" t="e" cm="1" vm="3">
        <f t="array" ref="P436">_FV(Table2[[#This Row],[HOMETOWNraw]],"Country/region",TRUE)</f>
        <v>#VALUE!</v>
      </c>
      <c r="Q436" t="str" cm="1">
        <f t="array" ref="Q4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Dublin, OH</v>
      </c>
      <c r="R436" cm="1" vm="1207">
        <f t="array" ref="R436">_FV(Table2[[#This Row],[HOMETOWNraw]],"Longitude")</f>
        <v>-83.140277999999995</v>
      </c>
      <c r="S436" cm="1" vm="1208">
        <f t="array" ref="S436">_FV(Table2[[#This Row],[HOMETOWNraw]],"Latitude")</f>
        <v>40.109166999999999</v>
      </c>
    </row>
    <row r="437" spans="1:19" x14ac:dyDescent="0.25">
      <c r="A437" t="str">
        <f t="shared" si="6"/>
        <v>Tony Livermore</v>
      </c>
      <c r="B437" t="s">
        <v>897</v>
      </c>
      <c r="C437" t="s">
        <v>2004</v>
      </c>
      <c r="D437" t="s">
        <v>968</v>
      </c>
      <c r="E437" t="s">
        <v>18</v>
      </c>
      <c r="F437" s="3" t="s">
        <v>2008</v>
      </c>
      <c r="G437" t="s">
        <v>2035</v>
      </c>
      <c r="H437" t="s">
        <v>528</v>
      </c>
      <c r="I437" t="str">
        <f>VLOOKUP(Table2[[#This Row],[COLLEGE]],Table5[#All],5,FALSE)</f>
        <v>Northwestern</v>
      </c>
      <c r="J437" t="s">
        <v>28</v>
      </c>
      <c r="K437" t="str">
        <f>VLOOKUP(Table2[[#This Row],[CLASS]],Table6[#All],2,FALSE)</f>
        <v>Sophomore</v>
      </c>
      <c r="L437" t="e" vm="154">
        <v>#VALUE!</v>
      </c>
      <c r="M437" t="s">
        <v>1998</v>
      </c>
      <c r="N437">
        <v>69</v>
      </c>
      <c r="O437" t="e" cm="1" vm="93">
        <f t="array" ref="O437">_FV(Table2[[#This Row],[HOMETOWNraw]],"Admin Division 1 (State/province/other)",TRUE)</f>
        <v>#VALUE!</v>
      </c>
      <c r="P437" t="e" cm="1" vm="3">
        <f t="array" ref="P437">_FV(Table2[[#This Row],[HOMETOWNraw]],"Country/region",TRUE)</f>
        <v>#VALUE!</v>
      </c>
      <c r="Q437" t="str" cm="1">
        <f t="array" ref="Q4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437" cm="1" vm="155">
        <f t="array" ref="R437">_FV(Table2[[#This Row],[HOMETOWNraw]],"Longitude")</f>
        <v>-87.632397999999995</v>
      </c>
      <c r="S437" cm="1" vm="156">
        <f t="array" ref="S437">_FV(Table2[[#This Row],[HOMETOWNraw]],"Latitude")</f>
        <v>41.883229</v>
      </c>
    </row>
    <row r="438" spans="1:19" x14ac:dyDescent="0.25">
      <c r="A438" t="str">
        <f t="shared" si="6"/>
        <v>Luke Llewellyn</v>
      </c>
      <c r="B438" t="s">
        <v>897</v>
      </c>
      <c r="C438" t="s">
        <v>2004</v>
      </c>
      <c r="D438" t="s">
        <v>929</v>
      </c>
      <c r="E438" t="s">
        <v>35</v>
      </c>
      <c r="F438" s="3" t="s">
        <v>2010</v>
      </c>
      <c r="G438" t="s">
        <v>2015</v>
      </c>
      <c r="H438" t="s">
        <v>455</v>
      </c>
      <c r="I438" t="str">
        <f>VLOOKUP(Table2[[#This Row],[COLLEGE]],Table5[#All],5,FALSE)</f>
        <v>Iowa</v>
      </c>
      <c r="J438" t="s">
        <v>55</v>
      </c>
      <c r="K438" t="str">
        <f>VLOOKUP(Table2[[#This Row],[CLASS]],Table6[#All],2,FALSE)</f>
        <v>R-Junior</v>
      </c>
      <c r="L438" t="e" vm="1209">
        <v>#VALUE!</v>
      </c>
      <c r="M438" t="s">
        <v>1985</v>
      </c>
      <c r="N438">
        <v>76</v>
      </c>
      <c r="O438" t="e" cm="1" vm="203">
        <f t="array" ref="O438">_FV(Table2[[#This Row],[HOMETOWNraw]],"Admin Division 1 (State/province/other)",TRUE)</f>
        <v>#VALUE!</v>
      </c>
      <c r="P438" t="e" cm="1" vm="3">
        <f t="array" ref="P438">_FV(Table2[[#This Row],[HOMETOWNraw]],"Country/region",TRUE)</f>
        <v>#VALUE!</v>
      </c>
      <c r="Q438" t="str" cm="1">
        <f t="array" ref="Q4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Urbandale, IA</v>
      </c>
      <c r="R438" cm="1" vm="1210">
        <f t="array" ref="R438">_FV(Table2[[#This Row],[HOMETOWNraw]],"Longitude")</f>
        <v>-93.736497799999995</v>
      </c>
      <c r="S438" cm="1" vm="1211">
        <f t="array" ref="S438">_FV(Table2[[#This Row],[HOMETOWNraw]],"Latitude")</f>
        <v>41.630332799999998</v>
      </c>
    </row>
    <row r="439" spans="1:19" x14ac:dyDescent="0.25">
      <c r="A439" t="str">
        <f t="shared" si="6"/>
        <v>Gauge Lockhart</v>
      </c>
      <c r="B439" t="s">
        <v>992</v>
      </c>
      <c r="C439" t="s">
        <v>2004</v>
      </c>
      <c r="D439" t="s">
        <v>1014</v>
      </c>
      <c r="E439" t="s">
        <v>13</v>
      </c>
      <c r="F439" s="3" t="s">
        <v>2010</v>
      </c>
      <c r="G439" t="s">
        <v>2006</v>
      </c>
      <c r="H439" t="s">
        <v>1015</v>
      </c>
      <c r="I439" t="str">
        <f>VLOOKUP(Table2[[#This Row],[COLLEGE]],Table5[#All],5,FALSE)</f>
        <v>Brown</v>
      </c>
      <c r="J439" t="s">
        <v>44</v>
      </c>
      <c r="K439" t="str">
        <f>VLOOKUP(Table2[[#This Row],[CLASS]],Table6[#All],2,FALSE)</f>
        <v>Freshman</v>
      </c>
      <c r="L439" t="e" vm="1212">
        <v>#VALUE!</v>
      </c>
      <c r="M439" t="s">
        <v>1985</v>
      </c>
      <c r="N439">
        <v>76</v>
      </c>
      <c r="O439" t="e" cm="1" vm="111">
        <f t="array" ref="O439">_FV(Table2[[#This Row],[HOMETOWNraw]],"Admin Division 1 (State/province/other)",TRUE)</f>
        <v>#VALUE!</v>
      </c>
      <c r="P439" t="e" cm="1" vm="3">
        <f t="array" ref="P439">_FV(Table2[[#This Row],[HOMETOWNraw]],"Country/region",TRUE)</f>
        <v>#VALUE!</v>
      </c>
      <c r="Q439" t="str" cm="1">
        <f t="array" ref="Q4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Delta, CO</v>
      </c>
      <c r="R439" cm="1" vm="1213">
        <f t="array" ref="R439">_FV(Table2[[#This Row],[HOMETOWNraw]],"Longitude")</f>
        <v>-108.07017500000001</v>
      </c>
      <c r="S439" cm="1" vm="1214">
        <f t="array" ref="S439">_FV(Table2[[#This Row],[HOMETOWNraw]],"Latitude")</f>
        <v>38.741683999999999</v>
      </c>
    </row>
    <row r="440" spans="1:19" x14ac:dyDescent="0.25">
      <c r="A440" t="str">
        <f t="shared" si="6"/>
        <v>Kyan Lodice</v>
      </c>
      <c r="B440" t="s">
        <v>679</v>
      </c>
      <c r="C440" t="s">
        <v>2004</v>
      </c>
      <c r="D440" t="s">
        <v>794</v>
      </c>
      <c r="E440" t="s">
        <v>18</v>
      </c>
      <c r="F440" s="3" t="s">
        <v>2005</v>
      </c>
      <c r="G440" t="s">
        <v>2009</v>
      </c>
      <c r="H440" t="s">
        <v>795</v>
      </c>
      <c r="I440" t="str">
        <f>VLOOKUP(Table2[[#This Row],[COLLEGE]],Table5[#All],5,FALSE)</f>
        <v>Kansas State</v>
      </c>
      <c r="J440" t="s">
        <v>44</v>
      </c>
      <c r="K440" t="str">
        <f>VLOOKUP(Table2[[#This Row],[CLASS]],Table6[#All],2,FALSE)</f>
        <v>Freshman</v>
      </c>
      <c r="L440" t="e" vm="670">
        <v>#VALUE!</v>
      </c>
      <c r="M440" t="s">
        <v>1983</v>
      </c>
      <c r="N440">
        <v>74</v>
      </c>
      <c r="O440" t="e" cm="1" vm="671">
        <f t="array" ref="O440">_FV(Table2[[#This Row],[HOMETOWNraw]],"Admin Division 1 (State/province/other)",TRUE)</f>
        <v>#VALUE!</v>
      </c>
      <c r="P440" t="e" cm="1" vm="3">
        <f t="array" ref="P440">_FV(Table2[[#This Row],[HOMETOWNraw]],"Country/region",TRUE)</f>
        <v>#VALUE!</v>
      </c>
      <c r="Q440" t="str" cm="1">
        <f t="array" ref="Q4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440" cm="1" vm="672">
        <f t="array" ref="R440">_FV(Table2[[#This Row],[HOMETOWNraw]],"Longitude")</f>
        <v>-96</v>
      </c>
      <c r="S440" cm="1" vm="673">
        <f t="array" ref="S440">_FV(Table2[[#This Row],[HOMETOWNraw]],"Latitude")</f>
        <v>41.25</v>
      </c>
    </row>
    <row r="441" spans="1:19" x14ac:dyDescent="0.25">
      <c r="A441" t="str">
        <f t="shared" si="6"/>
        <v>Justin Loer</v>
      </c>
      <c r="B441" t="s">
        <v>387</v>
      </c>
      <c r="C441" t="s">
        <v>2058</v>
      </c>
      <c r="D441" t="s">
        <v>413</v>
      </c>
      <c r="E441" t="s">
        <v>26</v>
      </c>
      <c r="F441" s="3" t="s">
        <v>2014</v>
      </c>
      <c r="G441" t="s">
        <v>2021</v>
      </c>
      <c r="H441" t="s">
        <v>408</v>
      </c>
      <c r="I441" t="str">
        <f>VLOOKUP(Table2[[#This Row],[COLLEGE]],Table5[#All],5,FALSE)</f>
        <v>Xavier</v>
      </c>
      <c r="J441" t="s">
        <v>44</v>
      </c>
      <c r="K441" t="str">
        <f>VLOOKUP(Table2[[#This Row],[CLASS]],Table6[#All],2,FALSE)</f>
        <v>Freshman</v>
      </c>
      <c r="L441" t="e" vm="174">
        <v>#VALUE!</v>
      </c>
      <c r="M441" t="s">
        <v>1986</v>
      </c>
      <c r="N441">
        <v>77</v>
      </c>
      <c r="O441" t="e" cm="1" vm="57">
        <f t="array" ref="O441">_FV(Table2[[#This Row],[HOMETOWNraw]],"Admin Division 1 (State/province/other)",TRUE)</f>
        <v>#VALUE!</v>
      </c>
      <c r="P441" t="e" cm="1" vm="3">
        <f t="array" ref="P441">_FV(Table2[[#This Row],[HOMETOWNraw]],"Country/region",TRUE)</f>
        <v>#VALUE!</v>
      </c>
      <c r="Q441" t="str" cm="1">
        <f t="array" ref="Q4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Lakeville, MN</v>
      </c>
      <c r="R441" cm="1" vm="175">
        <f t="array" ref="R441">_FV(Table2[[#This Row],[HOMETOWNraw]],"Longitude")</f>
        <v>-93.242500000000007</v>
      </c>
      <c r="S441" cm="1" vm="176">
        <f t="array" ref="S441">_FV(Table2[[#This Row],[HOMETOWNraw]],"Latitude")</f>
        <v>44.649721999999997</v>
      </c>
    </row>
    <row r="442" spans="1:19" x14ac:dyDescent="0.25">
      <c r="A442" t="str">
        <f t="shared" si="6"/>
        <v>Jackson Loftin</v>
      </c>
      <c r="B442" t="s">
        <v>313</v>
      </c>
      <c r="C442" t="s">
        <v>2004</v>
      </c>
      <c r="D442" t="s">
        <v>367</v>
      </c>
      <c r="E442" t="s">
        <v>39</v>
      </c>
      <c r="F442" s="3" t="s">
        <v>2016</v>
      </c>
      <c r="G442" t="s">
        <v>2023</v>
      </c>
      <c r="H442" t="s">
        <v>368</v>
      </c>
      <c r="I442" t="str">
        <f>VLOOKUP(Table2[[#This Row],[COLLEGE]],Table5[#All],5,FALSE)</f>
        <v>Oral Roberts</v>
      </c>
      <c r="J442" t="s">
        <v>32</v>
      </c>
      <c r="K442" t="str">
        <f>VLOOKUP(Table2[[#This Row],[CLASS]],Table6[#All],2,FALSE)</f>
        <v>Junior</v>
      </c>
      <c r="L442" t="e" vm="1215">
        <v>#VALUE!</v>
      </c>
      <c r="M442" t="s">
        <v>1981</v>
      </c>
      <c r="N442">
        <v>73</v>
      </c>
      <c r="O442" t="e" cm="1" vm="7">
        <f t="array" ref="O442">_FV(Table2[[#This Row],[HOMETOWNraw]],"Admin Division 1 (State/province/other)",TRUE)</f>
        <v>#VALUE!</v>
      </c>
      <c r="P442" t="e" cm="1" vm="3">
        <f t="array" ref="P442">_FV(Table2[[#This Row],[HOMETOWNraw]],"Country/region",TRUE)</f>
        <v>#VALUE!</v>
      </c>
      <c r="Q442" t="str" cm="1">
        <f t="array" ref="Q4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Spring, TX</v>
      </c>
      <c r="R442" cm="1" vm="1216">
        <f t="array" ref="R442">_FV(Table2[[#This Row],[HOMETOWNraw]],"Longitude")</f>
        <v>-95.386944</v>
      </c>
      <c r="S442" cm="1" vm="1217">
        <f t="array" ref="S442">_FV(Table2[[#This Row],[HOMETOWNraw]],"Latitude")</f>
        <v>30.054167</v>
      </c>
    </row>
    <row r="443" spans="1:19" x14ac:dyDescent="0.25">
      <c r="A443" t="str">
        <f t="shared" si="6"/>
        <v>Weston Lombard</v>
      </c>
      <c r="B443" t="s">
        <v>1165</v>
      </c>
      <c r="C443" t="s">
        <v>2004</v>
      </c>
      <c r="D443" t="s">
        <v>1103</v>
      </c>
      <c r="E443" t="s">
        <v>39</v>
      </c>
      <c r="F443" s="3" t="s">
        <v>2022</v>
      </c>
      <c r="G443" t="s">
        <v>2021</v>
      </c>
      <c r="H443" t="s">
        <v>1104</v>
      </c>
      <c r="I443" t="str">
        <f>VLOOKUP(Table2[[#This Row],[COLLEGE]],Table5[#All],5,FALSE)</f>
        <v>San Francisco</v>
      </c>
      <c r="J443" t="s">
        <v>20</v>
      </c>
      <c r="K443" t="str">
        <f>VLOOKUP(Table2[[#This Row],[CLASS]],Table6[#All],2,FALSE)</f>
        <v>Senior</v>
      </c>
      <c r="L443" t="e" vm="526">
        <v>#VALUE!</v>
      </c>
      <c r="M443" t="s">
        <v>2001</v>
      </c>
      <c r="N443">
        <v>72</v>
      </c>
      <c r="O443" t="e" cm="1" vm="57">
        <f t="array" ref="O443">_FV(Table2[[#This Row],[HOMETOWNraw]],"Admin Division 1 (State/province/other)",TRUE)</f>
        <v>#VALUE!</v>
      </c>
      <c r="P443" t="e" cm="1" vm="3">
        <f t="array" ref="P443">_FV(Table2[[#This Row],[HOMETOWNraw]],"Country/region",TRUE)</f>
        <v>#VALUE!</v>
      </c>
      <c r="Q443" t="str" cm="1">
        <f t="array" ref="Q4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Stillwater, MN</v>
      </c>
      <c r="R443" cm="1" vm="527">
        <f t="array" ref="R443">_FV(Table2[[#This Row],[HOMETOWNraw]],"Longitude")</f>
        <v>-92.816666999999995</v>
      </c>
      <c r="S443" cm="1" vm="528">
        <f t="array" ref="S443">_FV(Table2[[#This Row],[HOMETOWNraw]],"Latitude")</f>
        <v>45.05</v>
      </c>
    </row>
    <row r="444" spans="1:19" x14ac:dyDescent="0.25">
      <c r="A444" t="str">
        <f t="shared" si="6"/>
        <v>Johnny Long</v>
      </c>
      <c r="B444" t="s">
        <v>992</v>
      </c>
      <c r="C444" t="s">
        <v>2004</v>
      </c>
      <c r="D444" t="s">
        <v>1045</v>
      </c>
      <c r="E444" t="s">
        <v>13</v>
      </c>
      <c r="F444" s="3" t="s">
        <v>2026</v>
      </c>
      <c r="G444" t="s">
        <v>2023</v>
      </c>
      <c r="H444" t="s">
        <v>1046</v>
      </c>
      <c r="I444" t="str">
        <f>VLOOKUP(Table2[[#This Row],[COLLEGE]],Table5[#All],5,FALSE)</f>
        <v>Pittsburgh</v>
      </c>
      <c r="J444" t="s">
        <v>15</v>
      </c>
      <c r="K444" t="str">
        <f>VLOOKUP(Table2[[#This Row],[CLASS]],Table6[#All],2,FALSE)</f>
        <v>R-Sophomore</v>
      </c>
      <c r="L444" t="e" vm="1218">
        <v>#VALUE!</v>
      </c>
      <c r="M444" t="s">
        <v>2000</v>
      </c>
      <c r="N444">
        <v>71</v>
      </c>
      <c r="O444" t="e" cm="1" vm="121">
        <f t="array" ref="O444">_FV(Table2[[#This Row],[HOMETOWNraw]],"Admin Division 1 (State/province/other)",TRUE)</f>
        <v>#VALUE!</v>
      </c>
      <c r="P444" t="e" cm="1" vm="3">
        <f t="array" ref="P444">_FV(Table2[[#This Row],[HOMETOWNraw]],"Country/region",TRUE)</f>
        <v>#VALUE!</v>
      </c>
      <c r="Q444" t="str" cm="1">
        <f t="array" ref="Q4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Naples, FL</v>
      </c>
      <c r="R444" cm="1" vm="1219">
        <f t="array" ref="R444">_FV(Table2[[#This Row],[HOMETOWNraw]],"Longitude")</f>
        <v>-81.8</v>
      </c>
      <c r="S444" cm="1" vm="1220">
        <f t="array" ref="S444">_FV(Table2[[#This Row],[HOMETOWNraw]],"Latitude")</f>
        <v>26.15</v>
      </c>
    </row>
    <row r="445" spans="1:19" x14ac:dyDescent="0.25">
      <c r="A445" t="str">
        <f t="shared" si="6"/>
        <v>Joe Longo</v>
      </c>
      <c r="B445" t="s">
        <v>1217</v>
      </c>
      <c r="C445" t="s">
        <v>2004</v>
      </c>
      <c r="D445" t="s">
        <v>1257</v>
      </c>
      <c r="E445" t="s">
        <v>13</v>
      </c>
      <c r="F445" s="3" t="s">
        <v>2022</v>
      </c>
      <c r="G445" t="s">
        <v>2011</v>
      </c>
      <c r="H445" t="s">
        <v>1258</v>
      </c>
      <c r="I445" t="str">
        <f>VLOOKUP(Table2[[#This Row],[COLLEGE]],Table5[#All],5,FALSE)</f>
        <v>Michigan</v>
      </c>
      <c r="J445" t="s">
        <v>44</v>
      </c>
      <c r="K445" t="str">
        <f>VLOOKUP(Table2[[#This Row],[CLASS]],Table6[#All],2,FALSE)</f>
        <v>Freshman</v>
      </c>
      <c r="L445" t="e" vm="1221">
        <v>#VALUE!</v>
      </c>
      <c r="M445" t="s">
        <v>2001</v>
      </c>
      <c r="N445">
        <v>72</v>
      </c>
      <c r="O445" t="e" cm="1" vm="57">
        <f t="array" ref="O445">_FV(Table2[[#This Row],[HOMETOWNraw]],"Admin Division 1 (State/province/other)",TRUE)</f>
        <v>#VALUE!</v>
      </c>
      <c r="P445" t="e" cm="1" vm="3">
        <f t="array" ref="P445">_FV(Table2[[#This Row],[HOMETOWNraw]],"Country/region",TRUE)</f>
        <v>#VALUE!</v>
      </c>
      <c r="Q445" t="str" cm="1">
        <f t="array" ref="Q4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Apple Valley, MN</v>
      </c>
      <c r="R445" cm="1" vm="1222">
        <f t="array" ref="R445">_FV(Table2[[#This Row],[HOMETOWNraw]],"Longitude")</f>
        <v>-93.217500000000001</v>
      </c>
      <c r="S445" cm="1" vm="1223">
        <f t="array" ref="S445">_FV(Table2[[#This Row],[HOMETOWNraw]],"Latitude")</f>
        <v>44.731943999999999</v>
      </c>
    </row>
    <row r="446" spans="1:19" x14ac:dyDescent="0.25">
      <c r="A446" t="str">
        <f t="shared" si="6"/>
        <v>Aidan Longwell</v>
      </c>
      <c r="B446" t="s">
        <v>897</v>
      </c>
      <c r="C446" t="s">
        <v>2004</v>
      </c>
      <c r="D446" t="s">
        <v>969</v>
      </c>
      <c r="E446" t="s">
        <v>39</v>
      </c>
      <c r="F446" s="3" t="s">
        <v>2016</v>
      </c>
      <c r="G446" t="s">
        <v>2023</v>
      </c>
      <c r="H446" t="s">
        <v>904</v>
      </c>
      <c r="I446" t="str">
        <f>VLOOKUP(Table2[[#This Row],[COLLEGE]],Table5[#All],5,FALSE)</f>
        <v>Kent State</v>
      </c>
      <c r="J446" t="s">
        <v>28</v>
      </c>
      <c r="K446" t="str">
        <f>VLOOKUP(Table2[[#This Row],[CLASS]],Table6[#All],2,FALSE)</f>
        <v>Sophomore</v>
      </c>
      <c r="L446" t="e" vm="1063">
        <v>#VALUE!</v>
      </c>
      <c r="M446" t="s">
        <v>1981</v>
      </c>
      <c r="N446">
        <v>73</v>
      </c>
      <c r="O446" t="e" cm="1" vm="97">
        <f t="array" ref="O446">_FV(Table2[[#This Row],[HOMETOWNraw]],"Admin Division 1 (State/province/other)",TRUE)</f>
        <v>#VALUE!</v>
      </c>
      <c r="P446" t="e" cm="1" vm="3">
        <f t="array" ref="P446">_FV(Table2[[#This Row],[HOMETOWNraw]],"Country/region",TRUE)</f>
        <v>#VALUE!</v>
      </c>
      <c r="Q446" t="str" cm="1">
        <f t="array" ref="Q4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Massillon, OH</v>
      </c>
      <c r="R446" cm="1" vm="1064">
        <f t="array" ref="R446">_FV(Table2[[#This Row],[HOMETOWNraw]],"Longitude")</f>
        <v>-81.522001000000003</v>
      </c>
      <c r="S446" cm="1" vm="1065">
        <f t="array" ref="S446">_FV(Table2[[#This Row],[HOMETOWNraw]],"Latitude")</f>
        <v>40.796799999999998</v>
      </c>
    </row>
    <row r="447" spans="1:19" x14ac:dyDescent="0.25">
      <c r="A447" t="str">
        <f t="shared" si="6"/>
        <v>Landen Looper</v>
      </c>
      <c r="B447" t="s">
        <v>2090</v>
      </c>
      <c r="C447" t="s">
        <v>2004</v>
      </c>
      <c r="D447" t="s">
        <v>1310</v>
      </c>
      <c r="E447" t="s">
        <v>13</v>
      </c>
      <c r="F447" s="3" t="s">
        <v>2010</v>
      </c>
      <c r="G447" t="s">
        <v>2015</v>
      </c>
      <c r="H447" t="s">
        <v>476</v>
      </c>
      <c r="I447" t="str">
        <f>VLOOKUP(Table2[[#This Row],[COLLEGE]],Table5[#All],5,FALSE)</f>
        <v>Miami Ohio</v>
      </c>
      <c r="J447" t="s">
        <v>44</v>
      </c>
      <c r="K447" t="str">
        <f>VLOOKUP(Table2[[#This Row],[CLASS]],Table6[#All],2,FALSE)</f>
        <v>Freshman</v>
      </c>
      <c r="L447" t="e" vm="1224">
        <v>#VALUE!</v>
      </c>
      <c r="M447" t="s">
        <v>1985</v>
      </c>
      <c r="N447">
        <v>76</v>
      </c>
      <c r="O447" t="e" cm="1" vm="93">
        <f t="array" ref="O447">_FV(Table2[[#This Row],[HOMETOWNraw]],"Admin Division 1 (State/province/other)",TRUE)</f>
        <v>#VALUE!</v>
      </c>
      <c r="P447" t="e" cm="1" vm="3">
        <f t="array" ref="P447">_FV(Table2[[#This Row],[HOMETOWNraw]],"Country/region",TRUE)</f>
        <v>#VALUE!</v>
      </c>
      <c r="Q447" t="str" cm="1">
        <f t="array" ref="Q4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Frankfort, IL</v>
      </c>
      <c r="R447" cm="1" vm="1225">
        <f t="array" ref="R447">_FV(Table2[[#This Row],[HOMETOWNraw]],"Longitude")</f>
        <v>-87.849444000000005</v>
      </c>
      <c r="S447" cm="1" vm="1226">
        <f t="array" ref="S447">_FV(Table2[[#This Row],[HOMETOWNraw]],"Latitude")</f>
        <v>41.498055999999998</v>
      </c>
    </row>
    <row r="448" spans="1:19" x14ac:dyDescent="0.25">
      <c r="A448" t="str">
        <f t="shared" si="6"/>
        <v>Ethan Louthan</v>
      </c>
      <c r="B448" t="s">
        <v>213</v>
      </c>
      <c r="C448" t="s">
        <v>2047</v>
      </c>
      <c r="D448" t="s">
        <v>244</v>
      </c>
      <c r="E448" t="s">
        <v>18</v>
      </c>
      <c r="F448" s="3" t="s">
        <v>2010</v>
      </c>
      <c r="G448" t="s">
        <v>2048</v>
      </c>
      <c r="H448" t="s">
        <v>245</v>
      </c>
      <c r="I448" t="str">
        <f>VLOOKUP(Table2[[#This Row],[COLLEGE]],Table5[#All],5,FALSE)</f>
        <v>Northern Oklahoma College</v>
      </c>
      <c r="J448" t="s">
        <v>44</v>
      </c>
      <c r="K448" t="str">
        <f>VLOOKUP(Table2[[#This Row],[CLASS]],Table6[#All],2,FALSE)</f>
        <v>Freshman</v>
      </c>
      <c r="L448" t="e" vm="1227">
        <v>#VALUE!</v>
      </c>
      <c r="M448" t="s">
        <v>1985</v>
      </c>
      <c r="N448">
        <v>76</v>
      </c>
      <c r="O448" t="e" cm="1" vm="549">
        <f t="array" ref="O448">_FV(Table2[[#This Row],[HOMETOWNraw]],"Admin Division 1 (State/province/other)",TRUE)</f>
        <v>#VALUE!</v>
      </c>
      <c r="P448" t="e" cm="1" vm="3">
        <f t="array" ref="P448">_FV(Table2[[#This Row],[HOMETOWNraw]],"Country/region",TRUE)</f>
        <v>#VALUE!</v>
      </c>
      <c r="Q448" t="str" cm="1">
        <f t="array" ref="Q4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Seiling, OK</v>
      </c>
      <c r="R448" cm="1" vm="1228">
        <f t="array" ref="R448">_FV(Table2[[#This Row],[HOMETOWNraw]],"Longitude")</f>
        <v>-98.920731000000004</v>
      </c>
      <c r="S448" cm="1" vm="1229">
        <f t="array" ref="S448">_FV(Table2[[#This Row],[HOMETOWNraw]],"Latitude")</f>
        <v>36.148173999999997</v>
      </c>
    </row>
    <row r="449" spans="1:19" x14ac:dyDescent="0.25">
      <c r="A449" t="str">
        <f t="shared" si="6"/>
        <v>Ernesto Lugo-Csnchola</v>
      </c>
      <c r="B449" t="s">
        <v>1617</v>
      </c>
      <c r="C449" t="s">
        <v>2004</v>
      </c>
      <c r="D449" t="s">
        <v>1634</v>
      </c>
      <c r="E449" t="s">
        <v>39</v>
      </c>
      <c r="F449" s="3" t="s">
        <v>2014</v>
      </c>
      <c r="G449" t="s">
        <v>2027</v>
      </c>
      <c r="H449" t="s">
        <v>1635</v>
      </c>
      <c r="I449" t="str">
        <f>VLOOKUP(Table2[[#This Row],[COLLEGE]],Table5[#All],5,FALSE)</f>
        <v>Salt Lake CC</v>
      </c>
      <c r="J449" t="s">
        <v>51</v>
      </c>
      <c r="K449" t="str">
        <f>VLOOKUP(Table2[[#This Row],[CLASS]],Table6[#All],2,FALSE)</f>
        <v>R-Freshman</v>
      </c>
      <c r="L449" t="e" vm="1230">
        <v>#VALUE!</v>
      </c>
      <c r="M449" t="s">
        <v>1986</v>
      </c>
      <c r="N449">
        <v>77</v>
      </c>
      <c r="O449" t="e" cm="1" vm="1231">
        <f t="array" ref="O449">_FV(Table2[[#This Row],[HOMETOWNraw]],"Admin Division 1 (State/province/other)",TRUE)</f>
        <v>#VALUE!</v>
      </c>
      <c r="P449" t="e" cm="1" vm="3">
        <f t="array" ref="P449">_FV(Table2[[#This Row],[HOMETOWNraw]],"Country/region",TRUE)</f>
        <v>#VALUE!</v>
      </c>
      <c r="Q449" t="str" cm="1">
        <f t="array" ref="Q4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Pleasant Grove, MD</v>
      </c>
      <c r="R449" cm="1" vm="1232">
        <f t="array" ref="R449">_FV(Table2[[#This Row],[HOMETOWNraw]],"Longitude")</f>
        <v>-78.696110000000004</v>
      </c>
      <c r="S449" cm="1" vm="1233">
        <f t="array" ref="S449">_FV(Table2[[#This Row],[HOMETOWNraw]],"Latitude")</f>
        <v>39.678330000000003</v>
      </c>
    </row>
    <row r="450" spans="1:19" x14ac:dyDescent="0.25">
      <c r="A450" t="str">
        <f t="shared" ref="A450:A513" si="7">RIGHT(D450,LEN(D450)-(FIND(",",D450)+1)) &amp; " " &amp; LEFT(D450,(FIND(",",D450,1)-1))</f>
        <v>Davis Luikart</v>
      </c>
      <c r="B450" t="s">
        <v>1617</v>
      </c>
      <c r="C450" t="s">
        <v>2004</v>
      </c>
      <c r="D450" t="s">
        <v>1637</v>
      </c>
      <c r="E450" t="s">
        <v>13</v>
      </c>
      <c r="F450" s="3" t="s">
        <v>2022</v>
      </c>
      <c r="G450" t="s">
        <v>2021</v>
      </c>
      <c r="H450" t="s">
        <v>753</v>
      </c>
      <c r="I450" t="str">
        <f>VLOOKUP(Table2[[#This Row],[COLLEGE]],Table5[#All],5,FALSE)</f>
        <v>Pepperdine</v>
      </c>
      <c r="J450" t="s">
        <v>44</v>
      </c>
      <c r="K450" t="str">
        <f>VLOOKUP(Table2[[#This Row],[CLASS]],Table6[#All],2,FALSE)</f>
        <v>Freshman</v>
      </c>
      <c r="L450" t="e" vm="1234">
        <v>#VALUE!</v>
      </c>
      <c r="M450" t="s">
        <v>2001</v>
      </c>
      <c r="N450">
        <v>72</v>
      </c>
      <c r="O450" t="e" cm="1" vm="7">
        <f t="array" ref="O450">_FV(Table2[[#This Row],[HOMETOWNraw]],"Admin Division 1 (State/province/other)",TRUE)</f>
        <v>#VALUE!</v>
      </c>
      <c r="P450" t="e" cm="1" vm="3">
        <f t="array" ref="P450">_FV(Table2[[#This Row],[HOMETOWNraw]],"Country/region",TRUE)</f>
        <v>#VALUE!</v>
      </c>
      <c r="Q450" t="str" cm="1">
        <f t="array" ref="Q4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Dripping Springs, TX</v>
      </c>
      <c r="R450" cm="1" vm="1235">
        <f t="array" ref="R450">_FV(Table2[[#This Row],[HOMETOWNraw]],"Longitude")</f>
        <v>-98.085278000000002</v>
      </c>
      <c r="S450" cm="1" vm="1236">
        <f t="array" ref="S450">_FV(Table2[[#This Row],[HOMETOWNraw]],"Latitude")</f>
        <v>30.191943999999999</v>
      </c>
    </row>
    <row r="451" spans="1:19" x14ac:dyDescent="0.25">
      <c r="A451" t="str">
        <f t="shared" si="7"/>
        <v>John Lundgren</v>
      </c>
      <c r="B451" t="s">
        <v>1165</v>
      </c>
      <c r="C451" t="s">
        <v>2004</v>
      </c>
      <c r="D451" t="s">
        <v>1106</v>
      </c>
      <c r="E451" t="s">
        <v>39</v>
      </c>
      <c r="F451" s="3" t="s">
        <v>2022</v>
      </c>
      <c r="G451" t="s">
        <v>2013</v>
      </c>
      <c r="H451" t="s">
        <v>1107</v>
      </c>
      <c r="I451" t="str">
        <f>VLOOKUP(Table2[[#This Row],[COLLEGE]],Table5[#All],5,FALSE)</f>
        <v>North Alabama</v>
      </c>
      <c r="J451" t="s">
        <v>1027</v>
      </c>
      <c r="K451" t="str">
        <f>VLOOKUP(Table2[[#This Row],[CLASS]],Table6[#All],2,FALSE)</f>
        <v>R-Senior</v>
      </c>
      <c r="L451" t="e" vm="1237">
        <v>#VALUE!</v>
      </c>
      <c r="M451" t="s">
        <v>2001</v>
      </c>
      <c r="N451">
        <v>72</v>
      </c>
      <c r="O451" t="e" cm="1" vm="93">
        <f t="array" ref="O451">_FV(Table2[[#This Row],[HOMETOWNraw]],"Admin Division 1 (State/province/other)",TRUE)</f>
        <v>#VALUE!</v>
      </c>
      <c r="P451" t="e" cm="1" vm="3">
        <f t="array" ref="P451">_FV(Table2[[#This Row],[HOMETOWNraw]],"Country/region",TRUE)</f>
        <v>#VALUE!</v>
      </c>
      <c r="Q451" t="str" cm="1">
        <f t="array" ref="Q4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Buffalo Grove, IL</v>
      </c>
      <c r="R451" cm="1" vm="1238">
        <f t="array" ref="R451">_FV(Table2[[#This Row],[HOMETOWNraw]],"Longitude")</f>
        <v>-87.966775999999996</v>
      </c>
      <c r="S451" cm="1" vm="1239">
        <f t="array" ref="S451">_FV(Table2[[#This Row],[HOMETOWNraw]],"Latitude")</f>
        <v>42.151944</v>
      </c>
    </row>
    <row r="452" spans="1:19" x14ac:dyDescent="0.25">
      <c r="A452" t="str">
        <f t="shared" si="7"/>
        <v>Austin Luther V</v>
      </c>
      <c r="B452" t="s">
        <v>2</v>
      </c>
      <c r="C452" t="s">
        <v>2004</v>
      </c>
      <c r="D452" t="s">
        <v>46</v>
      </c>
      <c r="E452" t="s">
        <v>13</v>
      </c>
      <c r="F452" s="3" t="s">
        <v>2016</v>
      </c>
      <c r="G452" t="s">
        <v>2017</v>
      </c>
      <c r="H452" t="s">
        <v>47</v>
      </c>
      <c r="I452" t="str">
        <f>VLOOKUP(Table2[[#This Row],[COLLEGE]],Table5[#All],5,FALSE)</f>
        <v>Wittenberg</v>
      </c>
      <c r="J452" t="s">
        <v>28</v>
      </c>
      <c r="K452" t="str">
        <f>VLOOKUP(Table2[[#This Row],[CLASS]],Table6[#All],2,FALSE)</f>
        <v>Sophomore</v>
      </c>
      <c r="L452" t="e" vm="1240">
        <v>#VALUE!</v>
      </c>
      <c r="M452" t="s">
        <v>1981</v>
      </c>
      <c r="N452">
        <v>73</v>
      </c>
      <c r="O452" t="e" cm="1" vm="1231">
        <f t="array" ref="O452">_FV(Table2[[#This Row],[HOMETOWNraw]],"Admin Division 1 (State/province/other)",TRUE)</f>
        <v>#VALUE!</v>
      </c>
      <c r="P452" t="e" cm="1" vm="3">
        <f t="array" ref="P452">_FV(Table2[[#This Row],[HOMETOWNraw]],"Country/region",TRUE)</f>
        <v>#VALUE!</v>
      </c>
      <c r="Q452" t="str" cm="1">
        <f t="array" ref="Q4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Hughesville, MD</v>
      </c>
      <c r="R452" cm="1" vm="1241">
        <f t="array" ref="R452">_FV(Table2[[#This Row],[HOMETOWNraw]],"Longitude")</f>
        <v>-76.782222000000004</v>
      </c>
      <c r="S452" cm="1" vm="1242">
        <f t="array" ref="S452">_FV(Table2[[#This Row],[HOMETOWNraw]],"Latitude")</f>
        <v>38.533611000000001</v>
      </c>
    </row>
    <row r="453" spans="1:19" x14ac:dyDescent="0.25">
      <c r="A453" t="str">
        <f t="shared" si="7"/>
        <v>Duncan Lutz</v>
      </c>
      <c r="B453" t="s">
        <v>1441</v>
      </c>
      <c r="C453" t="s">
        <v>2004</v>
      </c>
      <c r="D453" t="s">
        <v>1473</v>
      </c>
      <c r="E453" t="s">
        <v>13</v>
      </c>
      <c r="F453" s="3" t="s">
        <v>2014</v>
      </c>
      <c r="G453" t="s">
        <v>2094</v>
      </c>
      <c r="H453" t="s">
        <v>1360</v>
      </c>
      <c r="I453" t="str">
        <f>VLOOKUP(Table2[[#This Row],[COLLEGE]],Table5[#All],5,FALSE)</f>
        <v>Georgia State</v>
      </c>
      <c r="J453" t="s">
        <v>28</v>
      </c>
      <c r="K453" t="str">
        <f>VLOOKUP(Table2[[#This Row],[CLASS]],Table6[#All],2,FALSE)</f>
        <v>Sophomore</v>
      </c>
      <c r="L453" t="e" vm="1243">
        <v>#VALUE!</v>
      </c>
      <c r="M453" t="s">
        <v>1986</v>
      </c>
      <c r="N453">
        <v>77</v>
      </c>
      <c r="O453" t="e" cm="1" vm="29">
        <f t="array" ref="O453">_FV(Table2[[#This Row],[HOMETOWNraw]],"Admin Division 1 (State/province/other)",TRUE)</f>
        <v>#VALUE!</v>
      </c>
      <c r="P453" t="e" cm="1" vm="3">
        <f t="array" ref="P453">_FV(Table2[[#This Row],[HOMETOWNraw]],"Country/region",TRUE)</f>
        <v>#VALUE!</v>
      </c>
      <c r="Q453" t="str" cm="1">
        <f t="array" ref="Q4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Homerville, GA</v>
      </c>
      <c r="R453" cm="1" vm="1244">
        <f t="array" ref="R453">_FV(Table2[[#This Row],[HOMETOWNraw]],"Longitude")</f>
        <v>-82.751389000000003</v>
      </c>
      <c r="S453" cm="1" vm="1245">
        <f t="array" ref="S453">_FV(Table2[[#This Row],[HOMETOWNraw]],"Latitude")</f>
        <v>31.036943999999998</v>
      </c>
    </row>
    <row r="454" spans="1:19" x14ac:dyDescent="0.25">
      <c r="A454" t="str">
        <f t="shared" si="7"/>
        <v>Jacob Lycan</v>
      </c>
      <c r="B454" t="s">
        <v>1</v>
      </c>
      <c r="C454" t="s">
        <v>2004</v>
      </c>
      <c r="D454" t="s">
        <v>1910</v>
      </c>
      <c r="E454" t="s">
        <v>13</v>
      </c>
      <c r="F454" s="3" t="s">
        <v>2010</v>
      </c>
      <c r="G454" t="s">
        <v>2011</v>
      </c>
      <c r="H454" t="s">
        <v>1911</v>
      </c>
      <c r="I454" t="str">
        <f>VLOOKUP(Table2[[#This Row],[COLLEGE]],Table5[#All],5,FALSE)</f>
        <v>Concordia-Nebraska</v>
      </c>
      <c r="J454" t="s">
        <v>32</v>
      </c>
      <c r="K454" t="str">
        <f>VLOOKUP(Table2[[#This Row],[CLASS]],Table6[#All],2,FALSE)</f>
        <v>Junior</v>
      </c>
      <c r="L454" t="e" vm="670">
        <v>#VALUE!</v>
      </c>
      <c r="M454" t="s">
        <v>1985</v>
      </c>
      <c r="N454">
        <v>76</v>
      </c>
      <c r="O454" t="e" cm="1" vm="671">
        <f t="array" ref="O454">_FV(Table2[[#This Row],[HOMETOWNraw]],"Admin Division 1 (State/province/other)",TRUE)</f>
        <v>#VALUE!</v>
      </c>
      <c r="P454" t="e" cm="1" vm="3">
        <f t="array" ref="P454">_FV(Table2[[#This Row],[HOMETOWNraw]],"Country/region",TRUE)</f>
        <v>#VALUE!</v>
      </c>
      <c r="Q454" t="str" cm="1">
        <f t="array" ref="Q4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454" cm="1" vm="672">
        <f t="array" ref="R454">_FV(Table2[[#This Row],[HOMETOWNraw]],"Longitude")</f>
        <v>-96</v>
      </c>
      <c r="S454" cm="1" vm="673">
        <f t="array" ref="S454">_FV(Table2[[#This Row],[HOMETOWNraw]],"Latitude")</f>
        <v>41.25</v>
      </c>
    </row>
    <row r="455" spans="1:19" x14ac:dyDescent="0.25">
      <c r="A455" t="str">
        <f t="shared" si="7"/>
        <v>Jake Lynch</v>
      </c>
      <c r="B455" t="s">
        <v>2</v>
      </c>
      <c r="C455" t="s">
        <v>2004</v>
      </c>
      <c r="D455" t="s">
        <v>49</v>
      </c>
      <c r="E455" t="s">
        <v>39</v>
      </c>
      <c r="F455" s="3" t="s">
        <v>2016</v>
      </c>
      <c r="G455" t="s">
        <v>2018</v>
      </c>
      <c r="H455" t="s">
        <v>50</v>
      </c>
      <c r="I455" t="str">
        <f>VLOOKUP(Table2[[#This Row],[COLLEGE]],Table5[#All],5,FALSE)</f>
        <v>Murray State</v>
      </c>
      <c r="J455" t="s">
        <v>51</v>
      </c>
      <c r="K455" t="str">
        <f>VLOOKUP(Table2[[#This Row],[CLASS]],Table6[#All],2,FALSE)</f>
        <v>R-Freshman</v>
      </c>
      <c r="L455" t="e" vm="1246">
        <v>#VALUE!</v>
      </c>
      <c r="M455" t="s">
        <v>1981</v>
      </c>
      <c r="N455">
        <v>73</v>
      </c>
      <c r="O455" t="e" cm="1" vm="1231">
        <f t="array" ref="O455">_FV(Table2[[#This Row],[HOMETOWNraw]],"Admin Division 1 (State/province/other)",TRUE)</f>
        <v>#VALUE!</v>
      </c>
      <c r="P455" t="e" cm="1" vm="3">
        <f t="array" ref="P455">_FV(Table2[[#This Row],[HOMETOWNraw]],"Country/region",TRUE)</f>
        <v>#VALUE!</v>
      </c>
      <c r="Q455" t="str" cm="1">
        <f t="array" ref="Q4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Wheaton, MD</v>
      </c>
      <c r="R455" cm="1" vm="1247">
        <f t="array" ref="R455">_FV(Table2[[#This Row],[HOMETOWNraw]],"Longitude")</f>
        <v>-77.057221999999996</v>
      </c>
      <c r="S455" cm="1" vm="1248">
        <f t="array" ref="S455">_FV(Table2[[#This Row],[HOMETOWNraw]],"Latitude")</f>
        <v>39.049166999999997</v>
      </c>
    </row>
    <row r="456" spans="1:19" x14ac:dyDescent="0.25">
      <c r="A456" t="str">
        <f t="shared" si="7"/>
        <v>Jt Mabry</v>
      </c>
      <c r="B456" t="s">
        <v>992</v>
      </c>
      <c r="C456" t="s">
        <v>2004</v>
      </c>
      <c r="D456" t="s">
        <v>1062</v>
      </c>
      <c r="E456" t="s">
        <v>13</v>
      </c>
      <c r="F456" s="3" t="s">
        <v>2022</v>
      </c>
      <c r="G456" t="s">
        <v>2035</v>
      </c>
      <c r="H456" t="s">
        <v>31</v>
      </c>
      <c r="I456" t="str">
        <f>VLOOKUP(Table2[[#This Row],[COLLEGE]],Table5[#All],5,FALSE)</f>
        <v>Middle Tennessee State</v>
      </c>
      <c r="J456" t="s">
        <v>55</v>
      </c>
      <c r="K456" t="str">
        <f>VLOOKUP(Table2[[#This Row],[CLASS]],Table6[#All],2,FALSE)</f>
        <v>R-Junior</v>
      </c>
      <c r="L456" t="e" vm="1249">
        <v>#VALUE!</v>
      </c>
      <c r="M456" t="s">
        <v>2001</v>
      </c>
      <c r="N456">
        <v>72</v>
      </c>
      <c r="O456" t="e" cm="1" vm="165">
        <f t="array" ref="O456">_FV(Table2[[#This Row],[HOMETOWNraw]],"Admin Division 1 (State/province/other)",TRUE)</f>
        <v>#VALUE!</v>
      </c>
      <c r="P456" t="e" cm="1" vm="3">
        <f t="array" ref="P456">_FV(Table2[[#This Row],[HOMETOWNraw]],"Country/region",TRUE)</f>
        <v>#VALUE!</v>
      </c>
      <c r="Q456" t="str" cm="1">
        <f t="array" ref="Q4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Chesterfield, MO</v>
      </c>
      <c r="R456" cm="1" vm="1250">
        <f t="array" ref="R456">_FV(Table2[[#This Row],[HOMETOWNraw]],"Longitude")</f>
        <v>-90.554167000000007</v>
      </c>
      <c r="S456" cm="1" vm="1251">
        <f t="array" ref="S456">_FV(Table2[[#This Row],[HOMETOWNraw]],"Latitude")</f>
        <v>38.653333000000003</v>
      </c>
    </row>
    <row r="457" spans="1:19" x14ac:dyDescent="0.25">
      <c r="A457" t="str">
        <f t="shared" si="7"/>
        <v>Zach Macdonald</v>
      </c>
      <c r="B457" t="s">
        <v>468</v>
      </c>
      <c r="C457" t="s">
        <v>2004</v>
      </c>
      <c r="D457" t="s">
        <v>569</v>
      </c>
      <c r="E457" t="s">
        <v>13</v>
      </c>
      <c r="F457" s="3" t="s">
        <v>2016</v>
      </c>
      <c r="G457" t="s">
        <v>2017</v>
      </c>
      <c r="H457" t="s">
        <v>476</v>
      </c>
      <c r="I457" t="str">
        <f>VLOOKUP(Table2[[#This Row],[COLLEGE]],Table5[#All],5,FALSE)</f>
        <v>Miami Ohio</v>
      </c>
      <c r="J457" t="s">
        <v>44</v>
      </c>
      <c r="K457" t="str">
        <f>VLOOKUP(Table2[[#This Row],[CLASS]],Table6[#All],2,FALSE)</f>
        <v>Freshman</v>
      </c>
      <c r="L457" t="e" vm="1252">
        <v>#VALUE!</v>
      </c>
      <c r="M457" t="s">
        <v>1981</v>
      </c>
      <c r="N457">
        <v>73</v>
      </c>
      <c r="O457" t="e" cm="1" vm="135">
        <f t="array" ref="O457">_FV(Table2[[#This Row],[HOMETOWNraw]],"Admin Division 1 (State/province/other)",TRUE)</f>
        <v>#VALUE!</v>
      </c>
      <c r="P457" t="e" cm="1" vm="3">
        <f t="array" ref="P457">_FV(Table2[[#This Row],[HOMETOWNraw]],"Country/region",TRUE)</f>
        <v>#VALUE!</v>
      </c>
      <c r="Q457" t="str" cm="1">
        <f t="array" ref="Q4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Portage, MI</v>
      </c>
      <c r="R457" cm="1" vm="1253">
        <f t="array" ref="R457">_FV(Table2[[#This Row],[HOMETOWNraw]],"Longitude")</f>
        <v>-85.588611</v>
      </c>
      <c r="S457" cm="1" vm="1254">
        <f t="array" ref="S457">_FV(Table2[[#This Row],[HOMETOWNraw]],"Latitude")</f>
        <v>42.209721999999999</v>
      </c>
    </row>
    <row r="458" spans="1:19" x14ac:dyDescent="0.25">
      <c r="A458" t="str">
        <f t="shared" si="7"/>
        <v>Garrett Macias</v>
      </c>
      <c r="B458" t="s">
        <v>2</v>
      </c>
      <c r="C458" t="s">
        <v>2004</v>
      </c>
      <c r="D458" t="s">
        <v>77</v>
      </c>
      <c r="E458" t="s">
        <v>13</v>
      </c>
      <c r="F458" s="3" t="s">
        <v>2005</v>
      </c>
      <c r="G458" t="s">
        <v>2018</v>
      </c>
      <c r="H458" t="s">
        <v>36</v>
      </c>
      <c r="I458" t="str">
        <f>VLOOKUP(Table2[[#This Row],[COLLEGE]],Table5[#All],5,FALSE)</f>
        <v>Cal State San Bernardino</v>
      </c>
      <c r="J458" t="s">
        <v>55</v>
      </c>
      <c r="K458" t="str">
        <f>VLOOKUP(Table2[[#This Row],[CLASS]],Table6[#All],2,FALSE)</f>
        <v>R-Junior</v>
      </c>
      <c r="L458" t="e" vm="898">
        <v>#VALUE!</v>
      </c>
      <c r="M458" t="s">
        <v>1983</v>
      </c>
      <c r="N458">
        <v>74</v>
      </c>
      <c r="O458" t="e" cm="1" vm="36">
        <f t="array" ref="O458">_FV(Table2[[#This Row],[HOMETOWNraw]],"Admin Division 1 (State/province/other)",TRUE)</f>
        <v>#VALUE!</v>
      </c>
      <c r="P458" t="e" cm="1" vm="3">
        <f t="array" ref="P458">_FV(Table2[[#This Row],[HOMETOWNraw]],"Country/region",TRUE)</f>
        <v>#VALUE!</v>
      </c>
      <c r="Q458" t="str" cm="1">
        <f t="array" ref="Q4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Riverside, CA</v>
      </c>
      <c r="R458" cm="1" vm="899">
        <f t="array" ref="R458">_FV(Table2[[#This Row],[HOMETOWNraw]],"Longitude")</f>
        <v>-117.383171</v>
      </c>
      <c r="S458" cm="1" vm="900">
        <f t="array" ref="S458">_FV(Table2[[#This Row],[HOMETOWNraw]],"Latitude")</f>
        <v>33.946483999999998</v>
      </c>
    </row>
    <row r="459" spans="1:19" x14ac:dyDescent="0.25">
      <c r="A459" t="str">
        <f t="shared" si="7"/>
        <v>Aidan Major</v>
      </c>
      <c r="B459" t="s">
        <v>1617</v>
      </c>
      <c r="C459" t="s">
        <v>2004</v>
      </c>
      <c r="D459" t="s">
        <v>1638</v>
      </c>
      <c r="E459" t="s">
        <v>13</v>
      </c>
      <c r="F459" s="3" t="s">
        <v>2026</v>
      </c>
      <c r="G459" t="s">
        <v>2031</v>
      </c>
      <c r="H459" t="s">
        <v>332</v>
      </c>
      <c r="I459" t="str">
        <f>VLOOKUP(Table2[[#This Row],[COLLEGE]],Table5[#All],5,FALSE)</f>
        <v>West Virginia</v>
      </c>
      <c r="J459" t="s">
        <v>44</v>
      </c>
      <c r="K459" t="str">
        <f>VLOOKUP(Table2[[#This Row],[CLASS]],Table6[#All],2,FALSE)</f>
        <v>Freshman</v>
      </c>
      <c r="L459" t="e" vm="1255">
        <v>#VALUE!</v>
      </c>
      <c r="M459" t="s">
        <v>2000</v>
      </c>
      <c r="N459">
        <v>71</v>
      </c>
      <c r="O459" t="e" cm="1" vm="161">
        <f t="array" ref="O459">_FV(Table2[[#This Row],[HOMETOWNraw]],"Admin Division 1 (State/province/other)",TRUE)</f>
        <v>#VALUE!</v>
      </c>
      <c r="P459" t="e" cm="1" vm="3">
        <f t="array" ref="P459">_FV(Table2[[#This Row],[HOMETOWNraw]],"Country/region",TRUE)</f>
        <v>#VALUE!</v>
      </c>
      <c r="Q459" t="str" cm="1">
        <f t="array" ref="Q4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Lock Haven, PA</v>
      </c>
      <c r="R459" cm="1" vm="1256">
        <f t="array" ref="R459">_FV(Table2[[#This Row],[HOMETOWNraw]],"Longitude")</f>
        <v>-77.450833000000003</v>
      </c>
      <c r="S459" cm="1" vm="1257">
        <f t="array" ref="S459">_FV(Table2[[#This Row],[HOMETOWNraw]],"Latitude")</f>
        <v>41.137777999999997</v>
      </c>
    </row>
    <row r="460" spans="1:19" x14ac:dyDescent="0.25">
      <c r="A460" t="str">
        <f t="shared" si="7"/>
        <v>Mason Majors</v>
      </c>
      <c r="B460" t="s">
        <v>468</v>
      </c>
      <c r="C460" t="s">
        <v>2004</v>
      </c>
      <c r="D460" t="s">
        <v>500</v>
      </c>
      <c r="E460" t="s">
        <v>13</v>
      </c>
      <c r="F460" s="3" t="s">
        <v>2028</v>
      </c>
      <c r="G460" t="s">
        <v>2031</v>
      </c>
      <c r="H460" t="s">
        <v>104</v>
      </c>
      <c r="I460" t="str">
        <f>VLOOKUP(Table2[[#This Row],[COLLEGE]],Table5[#All],5,FALSE)</f>
        <v>Drury</v>
      </c>
      <c r="J460" t="s">
        <v>55</v>
      </c>
      <c r="K460" t="str">
        <f>VLOOKUP(Table2[[#This Row],[CLASS]],Table6[#All],2,FALSE)</f>
        <v>R-Junior</v>
      </c>
      <c r="L460" t="e" vm="1258">
        <v>#VALUE!</v>
      </c>
      <c r="M460" t="s">
        <v>1999</v>
      </c>
      <c r="N460">
        <v>70</v>
      </c>
      <c r="O460" t="e" cm="1" vm="165">
        <f t="array" ref="O460">_FV(Table2[[#This Row],[HOMETOWNraw]],"Admin Division 1 (State/province/other)",TRUE)</f>
        <v>#VALUE!</v>
      </c>
      <c r="P460" t="e" cm="1" vm="3">
        <f t="array" ref="P460">_FV(Table2[[#This Row],[HOMETOWNraw]],"Country/region",TRUE)</f>
        <v>#VALUE!</v>
      </c>
      <c r="Q460" t="str" cm="1">
        <f t="array" ref="Q4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Kansas City, MO</v>
      </c>
      <c r="R460" cm="1" vm="1259">
        <f t="array" ref="R460">_FV(Table2[[#This Row],[HOMETOWNraw]],"Longitude")</f>
        <v>-94.578333000000001</v>
      </c>
      <c r="S460" cm="1" vm="1260">
        <f t="array" ref="S460">_FV(Table2[[#This Row],[HOMETOWNraw]],"Latitude")</f>
        <v>39.099722</v>
      </c>
    </row>
    <row r="461" spans="1:19" x14ac:dyDescent="0.25">
      <c r="A461" t="str">
        <f t="shared" si="7"/>
        <v>Sam Malec</v>
      </c>
      <c r="B461" t="s">
        <v>1777</v>
      </c>
      <c r="C461" t="s">
        <v>2052</v>
      </c>
      <c r="D461" t="s">
        <v>1712</v>
      </c>
      <c r="E461" t="s">
        <v>13</v>
      </c>
      <c r="F461" s="3" t="s">
        <v>2022</v>
      </c>
      <c r="G461" t="s">
        <v>2029</v>
      </c>
      <c r="H461" t="s">
        <v>421</v>
      </c>
      <c r="I461" t="str">
        <f>VLOOKUP(Table2[[#This Row],[COLLEGE]],Table5[#All],5,FALSE)</f>
        <v>Minnesota</v>
      </c>
      <c r="J461" t="s">
        <v>44</v>
      </c>
      <c r="K461" t="str">
        <f>VLOOKUP(Table2[[#This Row],[CLASS]],Table6[#All],2,FALSE)</f>
        <v>Freshman</v>
      </c>
      <c r="L461" t="e" vm="686">
        <v>#VALUE!</v>
      </c>
      <c r="M461" t="s">
        <v>2001</v>
      </c>
      <c r="N461">
        <v>72</v>
      </c>
      <c r="O461" t="e" cm="1" vm="57">
        <f t="array" ref="O461">_FV(Table2[[#This Row],[HOMETOWNraw]],"Admin Division 1 (State/province/other)",TRUE)</f>
        <v>#VALUE!</v>
      </c>
      <c r="P461" t="e" cm="1" vm="3">
        <f t="array" ref="P461">_FV(Table2[[#This Row],[HOMETOWNraw]],"Country/region",TRUE)</f>
        <v>#VALUE!</v>
      </c>
      <c r="Q461" t="str" cm="1">
        <f t="array" ref="Q4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Woodbury, MN</v>
      </c>
      <c r="R461" cm="1" vm="687">
        <f t="array" ref="R461">_FV(Table2[[#This Row],[HOMETOWNraw]],"Longitude")</f>
        <v>-92.936667</v>
      </c>
      <c r="S461" cm="1" vm="688">
        <f t="array" ref="S461">_FV(Table2[[#This Row],[HOMETOWNraw]],"Latitude")</f>
        <v>44.918889</v>
      </c>
    </row>
    <row r="462" spans="1:19" x14ac:dyDescent="0.25">
      <c r="A462" t="str">
        <f t="shared" si="7"/>
        <v>Cole Mammenga</v>
      </c>
      <c r="B462" t="s">
        <v>1217</v>
      </c>
      <c r="C462" t="s">
        <v>2004</v>
      </c>
      <c r="D462" t="s">
        <v>1238</v>
      </c>
      <c r="E462" t="s">
        <v>13</v>
      </c>
      <c r="F462" s="3" t="s">
        <v>2012</v>
      </c>
      <c r="G462" t="s">
        <v>2009</v>
      </c>
      <c r="H462" t="s">
        <v>1200</v>
      </c>
      <c r="I462" t="str">
        <f>VLOOKUP(Table2[[#This Row],[COLLEGE]],Table5[#All],5,FALSE)</f>
        <v>Minnesota Morris</v>
      </c>
      <c r="J462" t="s">
        <v>28</v>
      </c>
      <c r="K462" t="str">
        <f>VLOOKUP(Table2[[#This Row],[CLASS]],Table6[#All],2,FALSE)</f>
        <v>Sophomore</v>
      </c>
      <c r="L462" t="e" vm="1261">
        <v>#VALUE!</v>
      </c>
      <c r="M462" t="s">
        <v>1984</v>
      </c>
      <c r="N462">
        <v>75</v>
      </c>
      <c r="O462" t="e" cm="1" vm="57">
        <f t="array" ref="O462">_FV(Table2[[#This Row],[HOMETOWNraw]],"Admin Division 1 (State/province/other)",TRUE)</f>
        <v>#VALUE!</v>
      </c>
      <c r="P462" t="e" cm="1" vm="3">
        <f t="array" ref="P462">_FV(Table2[[#This Row],[HOMETOWNraw]],"Country/region",TRUE)</f>
        <v>#VALUE!</v>
      </c>
      <c r="Q462" t="str" cm="1">
        <f t="array" ref="Q4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Hibbing, MN</v>
      </c>
      <c r="R462" cm="1" vm="1262">
        <f t="array" ref="R462">_FV(Table2[[#This Row],[HOMETOWNraw]],"Longitude")</f>
        <v>-92.937777999999994</v>
      </c>
      <c r="S462" cm="1" vm="1263">
        <f t="array" ref="S462">_FV(Table2[[#This Row],[HOMETOWNraw]],"Latitude")</f>
        <v>47.427222</v>
      </c>
    </row>
    <row r="463" spans="1:19" x14ac:dyDescent="0.25">
      <c r="A463" t="str">
        <f t="shared" si="7"/>
        <v>Gavin Mancha</v>
      </c>
      <c r="B463" t="s">
        <v>1217</v>
      </c>
      <c r="C463" t="s">
        <v>2004</v>
      </c>
      <c r="D463" t="s">
        <v>1265</v>
      </c>
      <c r="E463" t="s">
        <v>18</v>
      </c>
      <c r="F463" s="3" t="s">
        <v>2026</v>
      </c>
      <c r="G463" t="s">
        <v>2035</v>
      </c>
      <c r="H463" t="s">
        <v>1266</v>
      </c>
      <c r="I463" t="str">
        <f>VLOOKUP(Table2[[#This Row],[COLLEGE]],Table5[#All],5,FALSE)</f>
        <v>San Francisco State</v>
      </c>
      <c r="J463" t="s">
        <v>28</v>
      </c>
      <c r="K463" t="str">
        <f>VLOOKUP(Table2[[#This Row],[CLASS]],Table6[#All],2,FALSE)</f>
        <v>Sophomore</v>
      </c>
      <c r="L463" t="e" vm="128">
        <v>#VALUE!</v>
      </c>
      <c r="M463" t="s">
        <v>2000</v>
      </c>
      <c r="N463">
        <v>71</v>
      </c>
      <c r="O463" t="e" cm="1" vm="36">
        <f t="array" ref="O463">_FV(Table2[[#This Row],[HOMETOWNraw]],"Admin Division 1 (State/province/other)",TRUE)</f>
        <v>#VALUE!</v>
      </c>
      <c r="P463" t="e" cm="1" vm="3">
        <f t="array" ref="P463">_FV(Table2[[#This Row],[HOMETOWNraw]],"Country/region",TRUE)</f>
        <v>#VALUE!</v>
      </c>
      <c r="Q463" t="str" cm="1">
        <f t="array" ref="Q4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Fresno, CA</v>
      </c>
      <c r="R463" cm="1" vm="129">
        <f t="array" ref="R463">_FV(Table2[[#This Row],[HOMETOWNraw]],"Longitude")</f>
        <v>-119.785856</v>
      </c>
      <c r="S463" cm="1" vm="130">
        <f t="array" ref="S463">_FV(Table2[[#This Row],[HOMETOWNraw]],"Latitude")</f>
        <v>36.731653999999999</v>
      </c>
    </row>
    <row r="464" spans="1:19" x14ac:dyDescent="0.25">
      <c r="A464" t="str">
        <f t="shared" si="7"/>
        <v>Anthony Mangano</v>
      </c>
      <c r="B464" t="s">
        <v>576</v>
      </c>
      <c r="C464" t="s">
        <v>2004</v>
      </c>
      <c r="D464" t="s">
        <v>671</v>
      </c>
      <c r="E464" t="s">
        <v>18</v>
      </c>
      <c r="F464" s="3" t="s">
        <v>2022</v>
      </c>
      <c r="G464" t="s">
        <v>2017</v>
      </c>
      <c r="H464" t="s">
        <v>455</v>
      </c>
      <c r="I464" t="str">
        <f>VLOOKUP(Table2[[#This Row],[COLLEGE]],Table5[#All],5,FALSE)</f>
        <v>Iowa</v>
      </c>
      <c r="J464" t="s">
        <v>28</v>
      </c>
      <c r="K464" t="str">
        <f>VLOOKUP(Table2[[#This Row],[CLASS]],Table6[#All],2,FALSE)</f>
        <v>Sophomore</v>
      </c>
      <c r="L464" t="e" vm="1264">
        <v>#VALUE!</v>
      </c>
      <c r="M464" t="s">
        <v>2001</v>
      </c>
      <c r="N464">
        <v>72</v>
      </c>
      <c r="O464" t="e" cm="1" vm="93">
        <f t="array" ref="O464">_FV(Table2[[#This Row],[HOMETOWNraw]],"Admin Division 1 (State/province/other)",TRUE)</f>
        <v>#VALUE!</v>
      </c>
      <c r="P464" t="e" cm="1" vm="3">
        <f t="array" ref="P464">_FV(Table2[[#This Row],[HOMETOWNraw]],"Country/region",TRUE)</f>
        <v>#VALUE!</v>
      </c>
      <c r="Q464" t="str" cm="1">
        <f t="array" ref="Q4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Lake Zurich, IL</v>
      </c>
      <c r="R464" cm="1" vm="1265">
        <f t="array" ref="R464">_FV(Table2[[#This Row],[HOMETOWNraw]],"Longitude")</f>
        <v>-88.093086999999997</v>
      </c>
      <c r="S464" cm="1" vm="1266">
        <f t="array" ref="S464">_FV(Table2[[#This Row],[HOMETOWNraw]],"Latitude")</f>
        <v>42.196925999999998</v>
      </c>
    </row>
    <row r="465" spans="1:19" x14ac:dyDescent="0.25">
      <c r="A465" t="str">
        <f t="shared" si="7"/>
        <v>Aaron Mann</v>
      </c>
      <c r="B465" t="s">
        <v>2</v>
      </c>
      <c r="C465" t="s">
        <v>2004</v>
      </c>
      <c r="D465" t="s">
        <v>103</v>
      </c>
      <c r="E465" t="s">
        <v>13</v>
      </c>
      <c r="F465" s="3" t="s">
        <v>2010</v>
      </c>
      <c r="G465" t="s">
        <v>2015</v>
      </c>
      <c r="H465" t="s">
        <v>104</v>
      </c>
      <c r="I465" t="str">
        <f>VLOOKUP(Table2[[#This Row],[COLLEGE]],Table5[#All],5,FALSE)</f>
        <v>Drury</v>
      </c>
      <c r="J465" t="s">
        <v>20</v>
      </c>
      <c r="K465" t="str">
        <f>VLOOKUP(Table2[[#This Row],[CLASS]],Table6[#All],2,FALSE)</f>
        <v>Senior</v>
      </c>
      <c r="L465" t="e" vm="1267">
        <v>#VALUE!</v>
      </c>
      <c r="M465" t="s">
        <v>1985</v>
      </c>
      <c r="N465">
        <v>76</v>
      </c>
      <c r="O465" t="e" cm="1" vm="16">
        <f t="array" ref="O465">_FV(Table2[[#This Row],[HOMETOWNraw]],"Admin Division 1 (State/province/other)",TRUE)</f>
        <v>#VALUE!</v>
      </c>
      <c r="P465" t="e" cm="1" vm="3">
        <f t="array" ref="P465">_FV(Table2[[#This Row],[HOMETOWNraw]],"Country/region",TRUE)</f>
        <v>#VALUE!</v>
      </c>
      <c r="Q465" t="str" cm="1">
        <f t="array" ref="Q4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Little Rock, AR</v>
      </c>
      <c r="R465" cm="1" vm="1268">
        <f t="array" ref="R465">_FV(Table2[[#This Row],[HOMETOWNraw]],"Longitude")</f>
        <v>-92.331111000000007</v>
      </c>
      <c r="S465" cm="1" vm="1269">
        <f t="array" ref="S465">_FV(Table2[[#This Row],[HOMETOWNraw]],"Latitude")</f>
        <v>34.736111000000001</v>
      </c>
    </row>
    <row r="466" spans="1:19" x14ac:dyDescent="0.25">
      <c r="A466" t="str">
        <f t="shared" si="7"/>
        <v>Ethan Mann</v>
      </c>
      <c r="B466" t="s">
        <v>1358</v>
      </c>
      <c r="C466" t="s">
        <v>2004</v>
      </c>
      <c r="D466" t="s">
        <v>1424</v>
      </c>
      <c r="E466" t="s">
        <v>13</v>
      </c>
      <c r="F466" s="3" t="s">
        <v>2016</v>
      </c>
      <c r="G466" t="s">
        <v>2023</v>
      </c>
      <c r="H466" t="s">
        <v>1425</v>
      </c>
      <c r="I466" t="str">
        <f>VLOOKUP(Table2[[#This Row],[COLLEGE]],Table5[#All],5,FALSE)</f>
        <v>New Mexico State</v>
      </c>
      <c r="J466" t="s">
        <v>32</v>
      </c>
      <c r="K466" t="str">
        <f>VLOOKUP(Table2[[#This Row],[CLASS]],Table6[#All],2,FALSE)</f>
        <v>Junior</v>
      </c>
      <c r="L466" t="e" vm="1270">
        <v>#VALUE!</v>
      </c>
      <c r="M466" t="s">
        <v>1981</v>
      </c>
      <c r="N466">
        <v>73</v>
      </c>
      <c r="O466" t="e" cm="1" vm="7">
        <f t="array" ref="O466">_FV(Table2[[#This Row],[HOMETOWNraw]],"Admin Division 1 (State/province/other)",TRUE)</f>
        <v>#VALUE!</v>
      </c>
      <c r="P466" t="e" cm="1" vm="3">
        <f t="array" ref="P466">_FV(Table2[[#This Row],[HOMETOWNraw]],"Country/region",TRUE)</f>
        <v>#VALUE!</v>
      </c>
      <c r="Q466" t="str" cm="1">
        <f t="array" ref="Q4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Oak Point, TX</v>
      </c>
      <c r="R466" cm="1" vm="1271">
        <f t="array" ref="R466">_FV(Table2[[#This Row],[HOMETOWNraw]],"Longitude")</f>
        <v>-96.995277999999999</v>
      </c>
      <c r="S466" cm="1" vm="1272">
        <f t="array" ref="S466">_FV(Table2[[#This Row],[HOMETOWNraw]],"Latitude")</f>
        <v>33.182222000000003</v>
      </c>
    </row>
    <row r="467" spans="1:19" x14ac:dyDescent="0.25">
      <c r="A467" t="str">
        <f t="shared" si="7"/>
        <v>Grant Manning</v>
      </c>
      <c r="B467" t="s">
        <v>2099</v>
      </c>
      <c r="C467" t="s">
        <v>2004</v>
      </c>
      <c r="D467" t="s">
        <v>1809</v>
      </c>
      <c r="E467" t="s">
        <v>13</v>
      </c>
      <c r="F467" s="3" t="s">
        <v>2033</v>
      </c>
      <c r="G467" t="s">
        <v>2018</v>
      </c>
      <c r="H467" t="s">
        <v>405</v>
      </c>
      <c r="I467" t="str">
        <f>VLOOKUP(Table2[[#This Row],[COLLEGE]],Table5[#All],5,FALSE)</f>
        <v>Chapman</v>
      </c>
      <c r="J467" t="s">
        <v>44</v>
      </c>
      <c r="K467" t="str">
        <f>VLOOKUP(Table2[[#This Row],[CLASS]],Table6[#All],2,FALSE)</f>
        <v>Freshman</v>
      </c>
      <c r="L467" t="e" vm="1273">
        <v>#VALUE!</v>
      </c>
      <c r="M467" t="s">
        <v>1987</v>
      </c>
      <c r="N467">
        <v>78</v>
      </c>
      <c r="O467" t="e" cm="1" vm="36">
        <f t="array" ref="O467">_FV(Table2[[#This Row],[HOMETOWNraw]],"Admin Division 1 (State/province/other)",TRUE)</f>
        <v>#VALUE!</v>
      </c>
      <c r="P467" t="e" cm="1" vm="3">
        <f t="array" ref="P467">_FV(Table2[[#This Row],[HOMETOWNraw]],"Country/region",TRUE)</f>
        <v>#VALUE!</v>
      </c>
      <c r="Q467" t="str" cm="1">
        <f t="array" ref="Q4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Dublin, CA</v>
      </c>
      <c r="R467" cm="1" vm="1274">
        <f t="array" ref="R467">_FV(Table2[[#This Row],[HOMETOWNraw]],"Longitude")</f>
        <v>-121.935833</v>
      </c>
      <c r="S467" cm="1" vm="1275">
        <f t="array" ref="S467">_FV(Table2[[#This Row],[HOMETOWNraw]],"Latitude")</f>
        <v>37.702221999999999</v>
      </c>
    </row>
    <row r="468" spans="1:19" x14ac:dyDescent="0.25">
      <c r="A468" t="str">
        <f t="shared" si="7"/>
        <v>Tj Manteufel</v>
      </c>
      <c r="B468" t="s">
        <v>2082</v>
      </c>
      <c r="C468" t="s">
        <v>2004</v>
      </c>
      <c r="D468" t="s">
        <v>877</v>
      </c>
      <c r="E468" t="s">
        <v>13</v>
      </c>
      <c r="F468" s="3" t="s">
        <v>2016</v>
      </c>
      <c r="G468" t="s">
        <v>2009</v>
      </c>
      <c r="H468" t="s">
        <v>371</v>
      </c>
      <c r="I468" t="str">
        <f>VLOOKUP(Table2[[#This Row],[COLLEGE]],Table5[#All],5,FALSE)</f>
        <v>Bradley</v>
      </c>
      <c r="J468" t="s">
        <v>28</v>
      </c>
      <c r="K468" t="str">
        <f>VLOOKUP(Table2[[#This Row],[CLASS]],Table6[#All],2,FALSE)</f>
        <v>Sophomore</v>
      </c>
      <c r="L468" t="e" vm="1276">
        <v>#VALUE!</v>
      </c>
      <c r="M468" t="s">
        <v>1981</v>
      </c>
      <c r="N468">
        <v>73</v>
      </c>
      <c r="O468" t="e" cm="1" vm="25">
        <f t="array" ref="O468">_FV(Table2[[#This Row],[HOMETOWNraw]],"Admin Division 1 (State/province/other)",TRUE)</f>
        <v>#VALUE!</v>
      </c>
      <c r="P468" t="e" cm="1" vm="3">
        <f t="array" ref="P468">_FV(Table2[[#This Row],[HOMETOWNraw]],"Country/region",TRUE)</f>
        <v>#VALUE!</v>
      </c>
      <c r="Q468" t="str" cm="1">
        <f t="array" ref="Q4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Union Grove, WI</v>
      </c>
      <c r="R468" cm="1" vm="1277">
        <f t="array" ref="R468">_FV(Table2[[#This Row],[HOMETOWNraw]],"Longitude")</f>
        <v>-88.051890999999998</v>
      </c>
      <c r="S468" cm="1" vm="1278">
        <f t="array" ref="S468">_FV(Table2[[#This Row],[HOMETOWNraw]],"Latitude")</f>
        <v>42.688975999999997</v>
      </c>
    </row>
    <row r="469" spans="1:19" x14ac:dyDescent="0.25">
      <c r="A469" t="str">
        <f t="shared" si="7"/>
        <v>Connor Manthey</v>
      </c>
      <c r="B469" t="s">
        <v>313</v>
      </c>
      <c r="C469" t="s">
        <v>2004</v>
      </c>
      <c r="D469" t="s">
        <v>370</v>
      </c>
      <c r="E469" t="s">
        <v>13</v>
      </c>
      <c r="F469" s="3" t="s">
        <v>2016</v>
      </c>
      <c r="G469" t="s">
        <v>2006</v>
      </c>
      <c r="H469" t="s">
        <v>371</v>
      </c>
      <c r="I469" t="str">
        <f>VLOOKUP(Table2[[#This Row],[COLLEGE]],Table5[#All],5,FALSE)</f>
        <v>Bradley</v>
      </c>
      <c r="J469" t="s">
        <v>55</v>
      </c>
      <c r="K469" t="str">
        <f>VLOOKUP(Table2[[#This Row],[CLASS]],Table6[#All],2,FALSE)</f>
        <v>R-Junior</v>
      </c>
      <c r="L469" t="e" vm="1279">
        <v>#VALUE!</v>
      </c>
      <c r="M469" t="s">
        <v>1981</v>
      </c>
      <c r="N469">
        <v>73</v>
      </c>
      <c r="O469" t="e" cm="1" vm="25">
        <f t="array" ref="O469">_FV(Table2[[#This Row],[HOMETOWNraw]],"Admin Division 1 (State/province/other)",TRUE)</f>
        <v>#VALUE!</v>
      </c>
      <c r="P469" t="e" cm="1" vm="3">
        <f t="array" ref="P469">_FV(Table2[[#This Row],[HOMETOWNraw]],"Country/region",TRUE)</f>
        <v>#VALUE!</v>
      </c>
      <c r="Q469" t="str" cm="1">
        <f t="array" ref="Q4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Columbus, WI</v>
      </c>
      <c r="R469" cm="1" vm="1280">
        <f t="array" ref="R469">_FV(Table2[[#This Row],[HOMETOWNraw]],"Longitude")</f>
        <v>-89.015280000000004</v>
      </c>
      <c r="S469" cm="1" vm="1281">
        <f t="array" ref="S469">_FV(Table2[[#This Row],[HOMETOWNraw]],"Latitude")</f>
        <v>43.338889999999999</v>
      </c>
    </row>
    <row r="470" spans="1:19" x14ac:dyDescent="0.25">
      <c r="A470" t="str">
        <f t="shared" si="7"/>
        <v>Seth Marano</v>
      </c>
      <c r="B470" t="s">
        <v>992</v>
      </c>
      <c r="C470" t="s">
        <v>2004</v>
      </c>
      <c r="D470" t="s">
        <v>1017</v>
      </c>
      <c r="E470" t="s">
        <v>39</v>
      </c>
      <c r="F470" s="3" t="s">
        <v>2005</v>
      </c>
      <c r="G470" t="s">
        <v>2023</v>
      </c>
      <c r="H470" t="s">
        <v>1018</v>
      </c>
      <c r="I470" t="str">
        <f>VLOOKUP(Table2[[#This Row],[COLLEGE]],Table5[#All],5,FALSE)</f>
        <v>Wayne State</v>
      </c>
      <c r="J470" t="s">
        <v>15</v>
      </c>
      <c r="K470" t="str">
        <f>VLOOKUP(Table2[[#This Row],[CLASS]],Table6[#All],2,FALSE)</f>
        <v>R-Sophomore</v>
      </c>
      <c r="L470" t="e" vm="1282">
        <v>#VALUE!</v>
      </c>
      <c r="M470" t="s">
        <v>1983</v>
      </c>
      <c r="N470">
        <v>74</v>
      </c>
      <c r="O470" t="e" cm="1" vm="135">
        <f t="array" ref="O470">_FV(Table2[[#This Row],[HOMETOWNraw]],"Admin Division 1 (State/province/other)",TRUE)</f>
        <v>#VALUE!</v>
      </c>
      <c r="P470" t="e" cm="1" vm="3">
        <f t="array" ref="P470">_FV(Table2[[#This Row],[HOMETOWNraw]],"Country/region",TRUE)</f>
        <v>#VALUE!</v>
      </c>
      <c r="Q470" t="str" cm="1">
        <f t="array" ref="Q4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Canton, MI</v>
      </c>
      <c r="R470" cm="1" vm="1283">
        <f t="array" ref="R470">_FV(Table2[[#This Row],[HOMETOWNraw]],"Longitude")</f>
        <v>-83.482221999999993</v>
      </c>
      <c r="S470" cm="1" vm="1284">
        <f t="array" ref="S470">_FV(Table2[[#This Row],[HOMETOWNraw]],"Latitude")</f>
        <v>42.308610999999999</v>
      </c>
    </row>
    <row r="471" spans="1:19" x14ac:dyDescent="0.25">
      <c r="A471" t="str">
        <f t="shared" si="7"/>
        <v>Reece Marley</v>
      </c>
      <c r="B471" t="s">
        <v>679</v>
      </c>
      <c r="C471" t="s">
        <v>2004</v>
      </c>
      <c r="D471" t="s">
        <v>728</v>
      </c>
      <c r="E471" t="s">
        <v>39</v>
      </c>
      <c r="F471" s="3" t="s">
        <v>2026</v>
      </c>
      <c r="G471" t="s">
        <v>2013</v>
      </c>
      <c r="H471" t="s">
        <v>709</v>
      </c>
      <c r="I471" t="str">
        <f>VLOOKUP(Table2[[#This Row],[COLLEGE]],Table5[#All],5,FALSE)</f>
        <v>Case Western Reserve</v>
      </c>
      <c r="J471" t="s">
        <v>28</v>
      </c>
      <c r="K471" t="str">
        <f>VLOOKUP(Table2[[#This Row],[CLASS]],Table6[#All],2,FALSE)</f>
        <v>Sophomore</v>
      </c>
      <c r="L471" t="e" vm="1285">
        <v>#VALUE!</v>
      </c>
      <c r="M471" t="s">
        <v>2000</v>
      </c>
      <c r="N471">
        <v>71</v>
      </c>
      <c r="O471" t="e" cm="1" vm="121">
        <f t="array" ref="O471">_FV(Table2[[#This Row],[HOMETOWNraw]],"Admin Division 1 (State/province/other)",TRUE)</f>
        <v>#VALUE!</v>
      </c>
      <c r="P471" t="e" cm="1" vm="3">
        <f t="array" ref="P471">_FV(Table2[[#This Row],[HOMETOWNraw]],"Country/region",TRUE)</f>
        <v>#VALUE!</v>
      </c>
      <c r="Q471" t="str" cm="1">
        <f t="array" ref="Q4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Clearwater, FL</v>
      </c>
      <c r="R471" cm="1" vm="1286">
        <f t="array" ref="R471">_FV(Table2[[#This Row],[HOMETOWNraw]],"Longitude")</f>
        <v>-82.764167</v>
      </c>
      <c r="S471" cm="1" vm="1287">
        <f t="array" ref="S471">_FV(Table2[[#This Row],[HOMETOWNraw]],"Latitude")</f>
        <v>27.973610999999998</v>
      </c>
    </row>
    <row r="472" spans="1:19" x14ac:dyDescent="0.25">
      <c r="A472" t="str">
        <f t="shared" si="7"/>
        <v>Tanner Marsh</v>
      </c>
      <c r="B472" t="s">
        <v>213</v>
      </c>
      <c r="C472" t="s">
        <v>2069</v>
      </c>
      <c r="D472" t="s">
        <v>303</v>
      </c>
      <c r="E472" t="s">
        <v>39</v>
      </c>
      <c r="F472" s="3" t="s">
        <v>2026</v>
      </c>
      <c r="G472" t="s">
        <v>2009</v>
      </c>
      <c r="H472" t="s">
        <v>304</v>
      </c>
      <c r="I472" t="str">
        <f>VLOOKUP(Table2[[#This Row],[COLLEGE]],Table5[#All],5,FALSE)</f>
        <v>St Thomas</v>
      </c>
      <c r="J472" t="s">
        <v>44</v>
      </c>
      <c r="K472" t="str">
        <f>VLOOKUP(Table2[[#This Row],[CLASS]],Table6[#All],2,FALSE)</f>
        <v>Freshman</v>
      </c>
      <c r="L472" t="e" vm="1288">
        <v>#VALUE!</v>
      </c>
      <c r="M472" t="s">
        <v>2000</v>
      </c>
      <c r="N472">
        <v>71</v>
      </c>
      <c r="O472" t="e" cm="1" vm="25">
        <f t="array" ref="O472">_FV(Table2[[#This Row],[HOMETOWNraw]],"Admin Division 1 (State/province/other)",TRUE)</f>
        <v>#VALUE!</v>
      </c>
      <c r="P472" t="e" cm="1" vm="3">
        <f t="array" ref="P472">_FV(Table2[[#This Row],[HOMETOWNraw]],"Country/region",TRUE)</f>
        <v>#VALUE!</v>
      </c>
      <c r="Q472" t="str" cm="1">
        <f t="array" ref="Q4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Mondovi, WI</v>
      </c>
      <c r="R472" cm="1" vm="1289">
        <f t="array" ref="R472">_FV(Table2[[#This Row],[HOMETOWNraw]],"Longitude")</f>
        <v>-91.669721999999993</v>
      </c>
      <c r="S472" cm="1" vm="1290">
        <f t="array" ref="S472">_FV(Table2[[#This Row],[HOMETOWNraw]],"Latitude")</f>
        <v>44.568888999999999</v>
      </c>
    </row>
    <row r="473" spans="1:19" x14ac:dyDescent="0.25">
      <c r="A473" t="str">
        <f t="shared" si="7"/>
        <v>Nick Marshall</v>
      </c>
      <c r="B473" t="s">
        <v>1617</v>
      </c>
      <c r="C473" t="s">
        <v>2004</v>
      </c>
      <c r="D473" t="s">
        <v>1640</v>
      </c>
      <c r="E473" t="s">
        <v>13</v>
      </c>
      <c r="F473" s="3" t="s">
        <v>2012</v>
      </c>
      <c r="G473" t="s">
        <v>2021</v>
      </c>
      <c r="H473" t="s">
        <v>1641</v>
      </c>
      <c r="I473" t="str">
        <f>VLOOKUP(Table2[[#This Row],[COLLEGE]],Table5[#All],5,FALSE)</f>
        <v>West Texas A&amp;M</v>
      </c>
      <c r="J473" t="s">
        <v>28</v>
      </c>
      <c r="K473" t="str">
        <f>VLOOKUP(Table2[[#This Row],[CLASS]],Table6[#All],2,FALSE)</f>
        <v>Sophomore</v>
      </c>
      <c r="L473" t="e" vm="1291">
        <v>#VALUE!</v>
      </c>
      <c r="M473" t="s">
        <v>1984</v>
      </c>
      <c r="N473">
        <v>75</v>
      </c>
      <c r="O473" t="e" cm="1" vm="25">
        <f t="array" ref="O473">_FV(Table2[[#This Row],[HOMETOWNraw]],"Admin Division 1 (State/province/other)",TRUE)</f>
        <v>#VALUE!</v>
      </c>
      <c r="P473" t="e" cm="1" vm="3">
        <f t="array" ref="P473">_FV(Table2[[#This Row],[HOMETOWNraw]],"Country/region",TRUE)</f>
        <v>#VALUE!</v>
      </c>
      <c r="Q473" t="str" cm="1">
        <f t="array" ref="Q4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Antigo, WI</v>
      </c>
      <c r="R473" cm="1" vm="1292">
        <f t="array" ref="R473">_FV(Table2[[#This Row],[HOMETOWNraw]],"Longitude")</f>
        <v>-89.153333000000003</v>
      </c>
      <c r="S473" cm="1" vm="1293">
        <f t="array" ref="S473">_FV(Table2[[#This Row],[HOMETOWNraw]],"Latitude")</f>
        <v>45.141111000000002</v>
      </c>
    </row>
    <row r="474" spans="1:19" x14ac:dyDescent="0.25">
      <c r="A474" t="str">
        <f t="shared" si="7"/>
        <v>Dawson Martin</v>
      </c>
      <c r="B474" t="s">
        <v>1358</v>
      </c>
      <c r="C474" t="s">
        <v>2004</v>
      </c>
      <c r="D474" t="s">
        <v>1403</v>
      </c>
      <c r="E474" t="s">
        <v>13</v>
      </c>
      <c r="F474" s="3" t="s">
        <v>2028</v>
      </c>
      <c r="G474" t="s">
        <v>2023</v>
      </c>
      <c r="H474" t="s">
        <v>828</v>
      </c>
      <c r="I474" t="str">
        <f>VLOOKUP(Table2[[#This Row],[COLLEGE]],Table5[#All],5,FALSE)</f>
        <v>Nevada Reno</v>
      </c>
      <c r="J474" t="s">
        <v>15</v>
      </c>
      <c r="K474" t="str">
        <f>VLOOKUP(Table2[[#This Row],[CLASS]],Table6[#All],2,FALSE)</f>
        <v>R-Sophomore</v>
      </c>
      <c r="L474" t="e" vm="1294">
        <v>#VALUE!</v>
      </c>
      <c r="M474" t="s">
        <v>1999</v>
      </c>
      <c r="N474">
        <v>70</v>
      </c>
      <c r="O474" t="e" cm="1" vm="182">
        <f t="array" ref="O474">_FV(Table2[[#This Row],[HOMETOWNraw]],"Admin Division 1 (State/province/other)",TRUE)</f>
        <v>#VALUE!</v>
      </c>
      <c r="P474" t="e" cm="1" vm="3">
        <f t="array" ref="P474">_FV(Table2[[#This Row],[HOMETOWNraw]],"Country/region",TRUE)</f>
        <v>#VALUE!</v>
      </c>
      <c r="Q474" t="str" cm="1">
        <f t="array" ref="Q4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Reno, NV</v>
      </c>
      <c r="R474" cm="1" vm="1295">
        <f t="array" ref="R474">_FV(Table2[[#This Row],[HOMETOWNraw]],"Longitude")</f>
        <v>-119.821944</v>
      </c>
      <c r="S474" cm="1" vm="1296">
        <f t="array" ref="S474">_FV(Table2[[#This Row],[HOMETOWNraw]],"Latitude")</f>
        <v>39.527222000000002</v>
      </c>
    </row>
    <row r="475" spans="1:19" x14ac:dyDescent="0.25">
      <c r="A475" t="str">
        <f t="shared" si="7"/>
        <v>Garrett Martin</v>
      </c>
      <c r="B475" t="s">
        <v>897</v>
      </c>
      <c r="C475" t="s">
        <v>2004</v>
      </c>
      <c r="D475" t="s">
        <v>986</v>
      </c>
      <c r="E475" t="s">
        <v>13</v>
      </c>
      <c r="F475" s="3" t="s">
        <v>2010</v>
      </c>
      <c r="G475" t="s">
        <v>2011</v>
      </c>
      <c r="H475" t="s">
        <v>987</v>
      </c>
      <c r="I475" t="str">
        <f>VLOOKUP(Table2[[#This Row],[COLLEGE]],Table5[#All],5,FALSE)</f>
        <v>Oklahoma State</v>
      </c>
      <c r="J475" t="s">
        <v>32</v>
      </c>
      <c r="K475" t="str">
        <f>VLOOKUP(Table2[[#This Row],[CLASS]],Table6[#All],2,FALSE)</f>
        <v>Junior</v>
      </c>
      <c r="L475" t="e" vm="464">
        <v>#VALUE!</v>
      </c>
      <c r="M475" t="s">
        <v>1985</v>
      </c>
      <c r="N475">
        <v>76</v>
      </c>
      <c r="O475" t="e" cm="1" vm="111">
        <f t="array" ref="O475">_FV(Table2[[#This Row],[HOMETOWNraw]],"Admin Division 1 (State/province/other)",TRUE)</f>
        <v>#VALUE!</v>
      </c>
      <c r="P475" t="e" cm="1" vm="3">
        <f t="array" ref="P475">_FV(Table2[[#This Row],[HOMETOWNraw]],"Country/region",TRUE)</f>
        <v>#VALUE!</v>
      </c>
      <c r="Q475" t="str" cm="1">
        <f t="array" ref="Q4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Denver, CO</v>
      </c>
      <c r="R475" t="e" cm="1" vm="41">
        <f t="array" ref="R475">_FV(Table2[[#This Row],[HOMETOWNraw]],"Longitude")</f>
        <v>#VALUE!</v>
      </c>
      <c r="S475" t="e" cm="1" vm="42">
        <f t="array" ref="S475">_FV(Table2[[#This Row],[HOMETOWNraw]],"Latitude")</f>
        <v>#VALUE!</v>
      </c>
    </row>
    <row r="476" spans="1:19" x14ac:dyDescent="0.25">
      <c r="A476" t="str">
        <f t="shared" si="7"/>
        <v>Garrett Martin</v>
      </c>
      <c r="B476" t="s">
        <v>1</v>
      </c>
      <c r="C476" t="s">
        <v>2004</v>
      </c>
      <c r="D476" t="s">
        <v>986</v>
      </c>
      <c r="E476" t="s">
        <v>13</v>
      </c>
      <c r="F476" s="3" t="s">
        <v>2010</v>
      </c>
      <c r="G476" t="s">
        <v>2048</v>
      </c>
      <c r="H476" t="s">
        <v>1901</v>
      </c>
      <c r="I476" t="str">
        <f>VLOOKUP(Table2[[#This Row],[COLLEGE]],Table5[#All],5,FALSE)</f>
        <v>Middle Georgia State</v>
      </c>
      <c r="J476" t="s">
        <v>20</v>
      </c>
      <c r="K476" t="str">
        <f>VLOOKUP(Table2[[#This Row],[CLASS]],Table6[#All],2,FALSE)</f>
        <v>Senior</v>
      </c>
      <c r="L476" t="e" vm="1297">
        <v>#VALUE!</v>
      </c>
      <c r="M476" t="s">
        <v>1985</v>
      </c>
      <c r="N476">
        <v>76</v>
      </c>
      <c r="O476" t="e" cm="1" vm="111">
        <f t="array" ref="O476">_FV(Table2[[#This Row],[HOMETOWNraw]],"Admin Division 1 (State/province/other)",TRUE)</f>
        <v>#VALUE!</v>
      </c>
      <c r="P476" t="e" cm="1" vm="3">
        <f t="array" ref="P476">_FV(Table2[[#This Row],[HOMETOWNraw]],"Country/region",TRUE)</f>
        <v>#VALUE!</v>
      </c>
      <c r="Q476" t="str" cm="1">
        <f t="array" ref="Q4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Gypsum, CO</v>
      </c>
      <c r="R476" cm="1" vm="1298">
        <f t="array" ref="R476">_FV(Table2[[#This Row],[HOMETOWNraw]],"Longitude")</f>
        <v>-106.95156799999999</v>
      </c>
      <c r="S476" cm="1" vm="1299">
        <f t="array" ref="S476">_FV(Table2[[#This Row],[HOMETOWNraw]],"Latitude")</f>
        <v>39.646619000000001</v>
      </c>
    </row>
    <row r="477" spans="1:19" x14ac:dyDescent="0.25">
      <c r="A477" t="str">
        <f t="shared" si="7"/>
        <v>Trent Martin</v>
      </c>
      <c r="B477" t="s">
        <v>122</v>
      </c>
      <c r="C477" t="s">
        <v>2004</v>
      </c>
      <c r="D477" t="s">
        <v>163</v>
      </c>
      <c r="E477" t="s">
        <v>26</v>
      </c>
      <c r="F477" s="3" t="s">
        <v>2010</v>
      </c>
      <c r="G477" t="s">
        <v>2007</v>
      </c>
      <c r="H477" t="s">
        <v>164</v>
      </c>
      <c r="I477" t="str">
        <f>VLOOKUP(Table2[[#This Row],[COLLEGE]],Table5[#All],5,FALSE)</f>
        <v>Johnson County CC</v>
      </c>
      <c r="J477" t="s">
        <v>44</v>
      </c>
      <c r="K477" t="str">
        <f>VLOOKUP(Table2[[#This Row],[CLASS]],Table6[#All],2,FALSE)</f>
        <v>Freshman</v>
      </c>
      <c r="L477" t="e" vm="1300">
        <v>#VALUE!</v>
      </c>
      <c r="M477" t="s">
        <v>1985</v>
      </c>
      <c r="N477">
        <v>76</v>
      </c>
      <c r="O477" t="e" cm="1" vm="165">
        <f t="array" ref="O477">_FV(Table2[[#This Row],[HOMETOWNraw]],"Admin Division 1 (State/province/other)",TRUE)</f>
        <v>#VALUE!</v>
      </c>
      <c r="P477" t="e" cm="1" vm="3">
        <f t="array" ref="P477">_FV(Table2[[#This Row],[HOMETOWNraw]],"Country/region",TRUE)</f>
        <v>#VALUE!</v>
      </c>
      <c r="Q477" t="str" cm="1">
        <f t="array" ref="Q4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Blue Springs, MO</v>
      </c>
      <c r="R477" cm="1" vm="1301">
        <f t="array" ref="R477">_FV(Table2[[#This Row],[HOMETOWNraw]],"Longitude")</f>
        <v>-94.274444000000003</v>
      </c>
      <c r="S477" cm="1" vm="1302">
        <f t="array" ref="S477">_FV(Table2[[#This Row],[HOMETOWNraw]],"Latitude")</f>
        <v>39.017778</v>
      </c>
    </row>
    <row r="478" spans="1:19" x14ac:dyDescent="0.25">
      <c r="A478" t="str">
        <f t="shared" si="7"/>
        <v>Jalen Martinez</v>
      </c>
      <c r="B478" t="s">
        <v>1530</v>
      </c>
      <c r="C478" t="s">
        <v>2004</v>
      </c>
      <c r="D478" t="s">
        <v>1548</v>
      </c>
      <c r="E478" t="s">
        <v>26</v>
      </c>
      <c r="F478" s="3" t="s">
        <v>2005</v>
      </c>
      <c r="G478" t="s">
        <v>2031</v>
      </c>
      <c r="H478" t="s">
        <v>1549</v>
      </c>
      <c r="I478" t="str">
        <f>VLOOKUP(Table2[[#This Row],[COLLEGE]],Table5[#All],5,FALSE)</f>
        <v>Iowa Central CC</v>
      </c>
      <c r="J478" t="s">
        <v>28</v>
      </c>
      <c r="K478" t="str">
        <f>VLOOKUP(Table2[[#This Row],[CLASS]],Table6[#All],2,FALSE)</f>
        <v>Sophomore</v>
      </c>
      <c r="L478" t="e" vm="1303">
        <v>#VALUE!</v>
      </c>
      <c r="M478" t="s">
        <v>1983</v>
      </c>
      <c r="N478">
        <v>74</v>
      </c>
      <c r="O478" t="e" cm="1" vm="203">
        <f t="array" ref="O478">_FV(Table2[[#This Row],[HOMETOWNraw]],"Admin Division 1 (State/province/other)",TRUE)</f>
        <v>#VALUE!</v>
      </c>
      <c r="P478" t="e" cm="1" vm="3">
        <f t="array" ref="P478">_FV(Table2[[#This Row],[HOMETOWNraw]],"Country/region",TRUE)</f>
        <v>#VALUE!</v>
      </c>
      <c r="Q478" t="str" cm="1">
        <f t="array" ref="Q4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Waukee, IA</v>
      </c>
      <c r="R478" cm="1" vm="1304">
        <f t="array" ref="R478">_FV(Table2[[#This Row],[HOMETOWNraw]],"Longitude")</f>
        <v>-93.865278000000004</v>
      </c>
      <c r="S478" cm="1" vm="1305">
        <f t="array" ref="S478">_FV(Table2[[#This Row],[HOMETOWNraw]],"Latitude")</f>
        <v>41.608888999999998</v>
      </c>
    </row>
    <row r="479" spans="1:19" x14ac:dyDescent="0.25">
      <c r="A479" t="str">
        <f t="shared" si="7"/>
        <v>Jonathan Martinez</v>
      </c>
      <c r="B479" t="s">
        <v>1358</v>
      </c>
      <c r="C479" t="s">
        <v>2004</v>
      </c>
      <c r="D479" t="s">
        <v>1394</v>
      </c>
      <c r="E479" t="s">
        <v>13</v>
      </c>
      <c r="F479" s="3" t="s">
        <v>2022</v>
      </c>
      <c r="G479" t="s">
        <v>2011</v>
      </c>
      <c r="H479" t="s">
        <v>603</v>
      </c>
      <c r="I479" t="str">
        <f>VLOOKUP(Table2[[#This Row],[COLLEGE]],Table5[#All],5,FALSE)</f>
        <v>Texas State</v>
      </c>
      <c r="J479" t="s">
        <v>28</v>
      </c>
      <c r="K479" t="str">
        <f>VLOOKUP(Table2[[#This Row],[CLASS]],Table6[#All],2,FALSE)</f>
        <v>Sophomore</v>
      </c>
      <c r="L479" t="e" vm="1306">
        <v>#VALUE!</v>
      </c>
      <c r="M479" t="s">
        <v>2001</v>
      </c>
      <c r="N479">
        <v>72</v>
      </c>
      <c r="O479" t="e" cm="1" vm="7">
        <f t="array" ref="O479">_FV(Table2[[#This Row],[HOMETOWNraw]],"Admin Division 1 (State/province/other)",TRUE)</f>
        <v>#VALUE!</v>
      </c>
      <c r="P479" t="e" cm="1" vm="3">
        <f t="array" ref="P479">_FV(Table2[[#This Row],[HOMETOWNraw]],"Country/region",TRUE)</f>
        <v>#VALUE!</v>
      </c>
      <c r="Q479" t="str" cm="1">
        <f t="array" ref="Q4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Mission, TX</v>
      </c>
      <c r="R479" cm="1" vm="1307">
        <f t="array" ref="R479">_FV(Table2[[#This Row],[HOMETOWNraw]],"Longitude")</f>
        <v>-98.318151999999998</v>
      </c>
      <c r="S479" cm="1" vm="1308">
        <f t="array" ref="S479">_FV(Table2[[#This Row],[HOMETOWNraw]],"Latitude")</f>
        <v>26.212384</v>
      </c>
    </row>
    <row r="480" spans="1:19" x14ac:dyDescent="0.25">
      <c r="A480" t="str">
        <f t="shared" si="7"/>
        <v>David Mata</v>
      </c>
      <c r="B480" t="s">
        <v>2090</v>
      </c>
      <c r="C480" t="s">
        <v>2004</v>
      </c>
      <c r="D480" t="s">
        <v>1312</v>
      </c>
      <c r="E480" t="s">
        <v>13</v>
      </c>
      <c r="F480" s="3" t="s">
        <v>2016</v>
      </c>
      <c r="G480" t="s">
        <v>2021</v>
      </c>
      <c r="H480" t="s">
        <v>1313</v>
      </c>
      <c r="I480" t="str">
        <f>VLOOKUP(Table2[[#This Row],[COLLEGE]],Table5[#All],5,FALSE)</f>
        <v>Southeastern</v>
      </c>
      <c r="J480" t="s">
        <v>55</v>
      </c>
      <c r="K480" t="str">
        <f>VLOOKUP(Table2[[#This Row],[CLASS]],Table6[#All],2,FALSE)</f>
        <v>R-Junior</v>
      </c>
      <c r="L480" t="e" vm="379">
        <v>#VALUE!</v>
      </c>
      <c r="M480" t="s">
        <v>1981</v>
      </c>
      <c r="N480">
        <v>73</v>
      </c>
      <c r="O480" t="e" cm="1" vm="121">
        <f t="array" ref="O480">_FV(Table2[[#This Row],[HOMETOWNraw]],"Admin Division 1 (State/province/other)",TRUE)</f>
        <v>#VALUE!</v>
      </c>
      <c r="P480" t="e" cm="1" vm="3">
        <f t="array" ref="P480">_FV(Table2[[#This Row],[HOMETOWNraw]],"Country/region",TRUE)</f>
        <v>#VALUE!</v>
      </c>
      <c r="Q480" t="str" cm="1">
        <f t="array" ref="Q4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Cape Coral, FL</v>
      </c>
      <c r="R480" cm="1" vm="380">
        <f t="array" ref="R480">_FV(Table2[[#This Row],[HOMETOWNraw]],"Longitude")</f>
        <v>-81.982500000000002</v>
      </c>
      <c r="S480" cm="1" vm="381">
        <f t="array" ref="S480">_FV(Table2[[#This Row],[HOMETOWNraw]],"Latitude")</f>
        <v>26.639721999999999</v>
      </c>
    </row>
    <row r="481" spans="1:19" x14ac:dyDescent="0.25">
      <c r="A481" t="str">
        <f t="shared" si="7"/>
        <v>Dylan Matela</v>
      </c>
      <c r="B481" t="s">
        <v>1777</v>
      </c>
      <c r="C481" t="s">
        <v>2004</v>
      </c>
      <c r="D481" t="s">
        <v>1714</v>
      </c>
      <c r="E481" t="s">
        <v>13</v>
      </c>
      <c r="F481" s="3" t="s">
        <v>2012</v>
      </c>
      <c r="G481" t="s">
        <v>2011</v>
      </c>
      <c r="H481" t="s">
        <v>1360</v>
      </c>
      <c r="I481" t="str">
        <f>VLOOKUP(Table2[[#This Row],[COLLEGE]],Table5[#All],5,FALSE)</f>
        <v>Georgia State</v>
      </c>
      <c r="J481" t="s">
        <v>15</v>
      </c>
      <c r="K481" t="str">
        <f>VLOOKUP(Table2[[#This Row],[CLASS]],Table6[#All],2,FALSE)</f>
        <v>R-Sophomore</v>
      </c>
      <c r="L481" t="e" vm="1309">
        <v>#VALUE!</v>
      </c>
      <c r="M481" t="s">
        <v>1984</v>
      </c>
      <c r="N481">
        <v>75</v>
      </c>
      <c r="O481" t="e" cm="1" vm="29">
        <f t="array" ref="O481">_FV(Table2[[#This Row],[HOMETOWNraw]],"Admin Division 1 (State/province/other)",TRUE)</f>
        <v>#VALUE!</v>
      </c>
      <c r="P481" t="e" cm="1" vm="3">
        <f t="array" ref="P481">_FV(Table2[[#This Row],[HOMETOWNraw]],"Country/region",TRUE)</f>
        <v>#VALUE!</v>
      </c>
      <c r="Q481" t="str" cm="1">
        <f t="array" ref="Q4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Alpharetta, GA</v>
      </c>
      <c r="R481" cm="1" vm="1310">
        <f t="array" ref="R481">_FV(Table2[[#This Row],[HOMETOWNraw]],"Longitude")</f>
        <v>-84.281110999999996</v>
      </c>
      <c r="S481" cm="1" vm="1311">
        <f t="array" ref="S481">_FV(Table2[[#This Row],[HOMETOWNraw]],"Latitude")</f>
        <v>34.073332999999998</v>
      </c>
    </row>
    <row r="482" spans="1:19" x14ac:dyDescent="0.25">
      <c r="A482" t="str">
        <f t="shared" si="7"/>
        <v>Charles Mcadoo</v>
      </c>
      <c r="B482" t="s">
        <v>1165</v>
      </c>
      <c r="C482" t="s">
        <v>2004</v>
      </c>
      <c r="D482" t="s">
        <v>1155</v>
      </c>
      <c r="E482" t="s">
        <v>13</v>
      </c>
      <c r="F482" s="3" t="s">
        <v>2012</v>
      </c>
      <c r="G482" t="s">
        <v>2018</v>
      </c>
      <c r="H482" t="s">
        <v>848</v>
      </c>
      <c r="I482" t="str">
        <f>VLOOKUP(Table2[[#This Row],[COLLEGE]],Table5[#All],5,FALSE)</f>
        <v>San Jose State</v>
      </c>
      <c r="J482" t="s">
        <v>28</v>
      </c>
      <c r="K482" t="str">
        <f>VLOOKUP(Table2[[#This Row],[CLASS]],Table6[#All],2,FALSE)</f>
        <v>Sophomore</v>
      </c>
      <c r="L482" t="e" vm="1312">
        <v>#VALUE!</v>
      </c>
      <c r="M482" t="s">
        <v>1984</v>
      </c>
      <c r="N482">
        <v>75</v>
      </c>
      <c r="O482" t="e" cm="1" vm="36">
        <f t="array" ref="O482">_FV(Table2[[#This Row],[HOMETOWNraw]],"Admin Division 1 (State/province/other)",TRUE)</f>
        <v>#VALUE!</v>
      </c>
      <c r="P482" t="e" cm="1" vm="3">
        <f t="array" ref="P482">_FV(Table2[[#This Row],[HOMETOWNraw]],"Country/region",TRUE)</f>
        <v>#VALUE!</v>
      </c>
      <c r="Q482" t="str" cm="1">
        <f t="array" ref="Q4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Antioch, CA</v>
      </c>
      <c r="R482" cm="1" vm="1313">
        <f t="array" ref="R482">_FV(Table2[[#This Row],[HOMETOWNraw]],"Longitude")</f>
        <v>-121.80583300000001</v>
      </c>
      <c r="S482" cm="1" vm="1314">
        <f t="array" ref="S482">_FV(Table2[[#This Row],[HOMETOWNraw]],"Latitude")</f>
        <v>38.005000000000003</v>
      </c>
    </row>
    <row r="483" spans="1:19" x14ac:dyDescent="0.25">
      <c r="A483" t="str">
        <f t="shared" si="7"/>
        <v>Keegan Mccarty</v>
      </c>
      <c r="B483" t="s">
        <v>992</v>
      </c>
      <c r="C483" t="s">
        <v>2004</v>
      </c>
      <c r="D483" t="s">
        <v>1020</v>
      </c>
      <c r="E483" t="s">
        <v>39</v>
      </c>
      <c r="F483" s="3" t="s">
        <v>2028</v>
      </c>
      <c r="G483" t="s">
        <v>2009</v>
      </c>
      <c r="H483" t="s">
        <v>1021</v>
      </c>
      <c r="I483" t="str">
        <f>VLOOKUP(Table2[[#This Row],[COLLEGE]],Table5[#All],5,FALSE)</f>
        <v>Lake Land</v>
      </c>
      <c r="J483" t="s">
        <v>15</v>
      </c>
      <c r="K483" t="str">
        <f>VLOOKUP(Table2[[#This Row],[CLASS]],Table6[#All],2,FALSE)</f>
        <v>R-Sophomore</v>
      </c>
      <c r="L483" t="e" vm="1315">
        <v>#VALUE!</v>
      </c>
      <c r="M483" t="s">
        <v>1999</v>
      </c>
      <c r="N483">
        <v>70</v>
      </c>
      <c r="O483" t="e" cm="1" vm="93">
        <f t="array" ref="O483">_FV(Table2[[#This Row],[HOMETOWNraw]],"Admin Division 1 (State/province/other)",TRUE)</f>
        <v>#VALUE!</v>
      </c>
      <c r="P483" t="e" cm="1" vm="3">
        <f t="array" ref="P483">_FV(Table2[[#This Row],[HOMETOWNraw]],"Country/region",TRUE)</f>
        <v>#VALUE!</v>
      </c>
      <c r="Q483" t="str" cm="1">
        <f t="array" ref="Q4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Joseph, IL</v>
      </c>
      <c r="R483" cm="1" vm="1316">
        <f t="array" ref="R483">_FV(Table2[[#This Row],[HOMETOWNraw]],"Longitude")</f>
        <v>-88.037499999999994</v>
      </c>
      <c r="S483" cm="1" vm="1317">
        <f t="array" ref="S483">_FV(Table2[[#This Row],[HOMETOWNraw]],"Latitude")</f>
        <v>40.113056</v>
      </c>
    </row>
    <row r="484" spans="1:19" x14ac:dyDescent="0.25">
      <c r="A484" t="str">
        <f t="shared" si="7"/>
        <v>Morgan Mccloud</v>
      </c>
      <c r="B484" t="s">
        <v>2</v>
      </c>
      <c r="C484" t="s">
        <v>2004</v>
      </c>
      <c r="D484" t="s">
        <v>53</v>
      </c>
      <c r="E484" t="s">
        <v>35</v>
      </c>
      <c r="F484" s="3" t="s">
        <v>2019</v>
      </c>
      <c r="G484" t="s">
        <v>2020</v>
      </c>
      <c r="H484" t="s">
        <v>54</v>
      </c>
      <c r="I484" t="str">
        <f>VLOOKUP(Table2[[#This Row],[COLLEGE]],Table5[#All],5,FALSE)</f>
        <v>Texas Wesleyan</v>
      </c>
      <c r="J484" t="s">
        <v>55</v>
      </c>
      <c r="K484" t="str">
        <f>VLOOKUP(Table2[[#This Row],[CLASS]],Table6[#All],2,FALSE)</f>
        <v>R-Junior</v>
      </c>
      <c r="L484" t="e" vm="1318">
        <v>#VALUE!</v>
      </c>
      <c r="M484" t="s">
        <v>1988</v>
      </c>
      <c r="N484">
        <v>79</v>
      </c>
      <c r="O484" t="e" cm="1" vm="7">
        <f t="array" ref="O484">_FV(Table2[[#This Row],[HOMETOWNraw]],"Admin Division 1 (State/province/other)",TRUE)</f>
        <v>#VALUE!</v>
      </c>
      <c r="P484" t="e" cm="1" vm="3">
        <f t="array" ref="P484">_FV(Table2[[#This Row],[HOMETOWNraw]],"Country/region",TRUE)</f>
        <v>#VALUE!</v>
      </c>
      <c r="Q484" t="str" cm="1">
        <f t="array" ref="Q4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Waxahachie, TX</v>
      </c>
      <c r="R484" cm="1" vm="1319">
        <f t="array" ref="R484">_FV(Table2[[#This Row],[HOMETOWNraw]],"Longitude")</f>
        <v>-96.847222000000002</v>
      </c>
      <c r="S484" cm="1" vm="1320">
        <f t="array" ref="S484">_FV(Table2[[#This Row],[HOMETOWNraw]],"Latitude")</f>
        <v>32.399721999999997</v>
      </c>
    </row>
    <row r="485" spans="1:19" x14ac:dyDescent="0.25">
      <c r="A485" t="str">
        <f t="shared" si="7"/>
        <v>Norris Mcclure</v>
      </c>
      <c r="B485" t="s">
        <v>1617</v>
      </c>
      <c r="C485" t="s">
        <v>2004</v>
      </c>
      <c r="D485" t="s">
        <v>1643</v>
      </c>
      <c r="E485" t="s">
        <v>18</v>
      </c>
      <c r="F485" s="3" t="s">
        <v>2012</v>
      </c>
      <c r="G485" t="s">
        <v>2097</v>
      </c>
      <c r="H485" t="s">
        <v>1644</v>
      </c>
      <c r="I485" t="str">
        <f>VLOOKUP(Table2[[#This Row],[COLLEGE]],Table5[#All],5,FALSE)</f>
        <v>Spring Hill College</v>
      </c>
      <c r="J485" t="s">
        <v>28</v>
      </c>
      <c r="K485" t="str">
        <f>VLOOKUP(Table2[[#This Row],[CLASS]],Table6[#All],2,FALSE)</f>
        <v>Sophomore</v>
      </c>
      <c r="L485" t="e" vm="1321">
        <v>#VALUE!</v>
      </c>
      <c r="M485" t="s">
        <v>1984</v>
      </c>
      <c r="N485">
        <v>75</v>
      </c>
      <c r="O485" t="e" cm="1" vm="139">
        <f t="array" ref="O485">_FV(Table2[[#This Row],[HOMETOWNraw]],"Admin Division 1 (State/province/other)",TRUE)</f>
        <v>#VALUE!</v>
      </c>
      <c r="P485" t="e" cm="1" vm="3">
        <f t="array" ref="P485">_FV(Table2[[#This Row],[HOMETOWNraw]],"Country/region",TRUE)</f>
        <v>#VALUE!</v>
      </c>
      <c r="Q485" t="str" cm="1">
        <f t="array" ref="Q4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Mandeville, LA</v>
      </c>
      <c r="R485" cm="1" vm="1322">
        <f t="array" ref="R485">_FV(Table2[[#This Row],[HOMETOWNraw]],"Longitude")</f>
        <v>-90.078056000000004</v>
      </c>
      <c r="S485" cm="1" vm="1323">
        <f t="array" ref="S485">_FV(Table2[[#This Row],[HOMETOWNraw]],"Latitude")</f>
        <v>30.369167000000001</v>
      </c>
    </row>
    <row r="486" spans="1:19" x14ac:dyDescent="0.25">
      <c r="A486" t="str">
        <f t="shared" si="7"/>
        <v>James Mccoy</v>
      </c>
      <c r="B486" t="s">
        <v>576</v>
      </c>
      <c r="C486" t="s">
        <v>2004</v>
      </c>
      <c r="D486" t="s">
        <v>653</v>
      </c>
      <c r="E486" t="s">
        <v>35</v>
      </c>
      <c r="F486" s="3" t="s">
        <v>2010</v>
      </c>
      <c r="G486" t="s">
        <v>2018</v>
      </c>
      <c r="H486" t="s">
        <v>646</v>
      </c>
      <c r="I486" t="str">
        <f>VLOOKUP(Table2[[#This Row],[COLLEGE]],Table5[#All],5,FALSE)</f>
        <v>Kentucky</v>
      </c>
      <c r="J486" t="s">
        <v>44</v>
      </c>
      <c r="K486" t="str">
        <f>VLOOKUP(Table2[[#This Row],[CLASS]],Table6[#All],2,FALSE)</f>
        <v>Freshman</v>
      </c>
      <c r="L486" t="e" vm="1324">
        <v>#VALUE!</v>
      </c>
      <c r="M486" t="s">
        <v>1985</v>
      </c>
      <c r="N486">
        <v>76</v>
      </c>
      <c r="O486" t="e" cm="1" vm="29">
        <f t="array" ref="O486">_FV(Table2[[#This Row],[HOMETOWNraw]],"Admin Division 1 (State/province/other)",TRUE)</f>
        <v>#VALUE!</v>
      </c>
      <c r="P486" t="e" cm="1" vm="3">
        <f t="array" ref="P486">_FV(Table2[[#This Row],[HOMETOWNraw]],"Country/region",TRUE)</f>
        <v>#VALUE!</v>
      </c>
      <c r="Q486" t="str" cm="1">
        <f t="array" ref="Q4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Dunwoody, GA</v>
      </c>
      <c r="R486" cm="1" vm="1325">
        <f t="array" ref="R486">_FV(Table2[[#This Row],[HOMETOWNraw]],"Longitude")</f>
        <v>-84.317778000000004</v>
      </c>
      <c r="S486" cm="1" vm="1326">
        <f t="array" ref="S486">_FV(Table2[[#This Row],[HOMETOWNraw]],"Latitude")</f>
        <v>33.942777999999997</v>
      </c>
    </row>
    <row r="487" spans="1:19" x14ac:dyDescent="0.25">
      <c r="A487" t="str">
        <f t="shared" si="7"/>
        <v>Cam Mcdonald</v>
      </c>
      <c r="B487" t="s">
        <v>2090</v>
      </c>
      <c r="C487" t="s">
        <v>2004</v>
      </c>
      <c r="D487" t="s">
        <v>1348</v>
      </c>
      <c r="E487" t="s">
        <v>13</v>
      </c>
      <c r="F487" s="3" t="s">
        <v>2014</v>
      </c>
      <c r="G487" t="s">
        <v>2031</v>
      </c>
      <c r="H487" t="s">
        <v>341</v>
      </c>
      <c r="I487" t="str">
        <f>VLOOKUP(Table2[[#This Row],[COLLEGE]],Table5[#All],5,FALSE)</f>
        <v>Illinois</v>
      </c>
      <c r="J487" t="s">
        <v>55</v>
      </c>
      <c r="K487" t="str">
        <f>VLOOKUP(Table2[[#This Row],[CLASS]],Table6[#All],2,FALSE)</f>
        <v>R-Junior</v>
      </c>
      <c r="L487" t="e" vm="1327">
        <v>#VALUE!</v>
      </c>
      <c r="M487" t="s">
        <v>1986</v>
      </c>
      <c r="N487">
        <v>77</v>
      </c>
      <c r="O487" t="e" cm="1" vm="93">
        <f t="array" ref="O487">_FV(Table2[[#This Row],[HOMETOWNraw]],"Admin Division 1 (State/province/other)",TRUE)</f>
        <v>#VALUE!</v>
      </c>
      <c r="P487" t="e" cm="1" vm="3">
        <f t="array" ref="P487">_FV(Table2[[#This Row],[HOMETOWNraw]],"Country/region",TRUE)</f>
        <v>#VALUE!</v>
      </c>
      <c r="Q487" t="str" cm="1">
        <f t="array" ref="Q4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Ladd, IL</v>
      </c>
      <c r="R487" cm="1" vm="1328">
        <f t="array" ref="R487">_FV(Table2[[#This Row],[HOMETOWNraw]],"Longitude")</f>
        <v>-89.216110999999998</v>
      </c>
      <c r="S487" cm="1" vm="1329">
        <f t="array" ref="S487">_FV(Table2[[#This Row],[HOMETOWNraw]],"Latitude")</f>
        <v>41.381388999999999</v>
      </c>
    </row>
    <row r="488" spans="1:19" x14ac:dyDescent="0.25">
      <c r="A488" t="str">
        <f t="shared" si="7"/>
        <v>Kyte Mcdonald</v>
      </c>
      <c r="B488" t="s">
        <v>313</v>
      </c>
      <c r="C488" t="s">
        <v>2004</v>
      </c>
      <c r="D488" t="s">
        <v>380</v>
      </c>
      <c r="E488" t="s">
        <v>13</v>
      </c>
      <c r="F488" s="3" t="s">
        <v>2028</v>
      </c>
      <c r="G488" t="s">
        <v>2017</v>
      </c>
      <c r="H488" t="s">
        <v>381</v>
      </c>
      <c r="I488" t="str">
        <f>VLOOKUP(Table2[[#This Row],[COLLEGE]],Table5[#All],5,FALSE)</f>
        <v>Alvin CC</v>
      </c>
      <c r="J488" t="s">
        <v>15</v>
      </c>
      <c r="K488" t="str">
        <f>VLOOKUP(Table2[[#This Row],[CLASS]],Table6[#All],2,FALSE)</f>
        <v>R-Sophomore</v>
      </c>
      <c r="L488" t="e" vm="1330">
        <v>#VALUE!</v>
      </c>
      <c r="M488" t="s">
        <v>1999</v>
      </c>
      <c r="N488">
        <v>70</v>
      </c>
      <c r="O488" t="e" cm="1" vm="7">
        <f t="array" ref="O488">_FV(Table2[[#This Row],[HOMETOWNraw]],"Admin Division 1 (State/province/other)",TRUE)</f>
        <v>#VALUE!</v>
      </c>
      <c r="P488" t="e" cm="1" vm="3">
        <f t="array" ref="P488">_FV(Table2[[#This Row],[HOMETOWNraw]],"Country/region",TRUE)</f>
        <v>#VALUE!</v>
      </c>
      <c r="Q488" t="str" cm="1">
        <f t="array" ref="Q4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Antonio, TX</v>
      </c>
      <c r="R488" cm="1" vm="1331">
        <f t="array" ref="R488">_FV(Table2[[#This Row],[HOMETOWNraw]],"Longitude")</f>
        <v>-98.5</v>
      </c>
      <c r="S488" cm="1" vm="1332">
        <f t="array" ref="S488">_FV(Table2[[#This Row],[HOMETOWNraw]],"Latitude")</f>
        <v>29.416667</v>
      </c>
    </row>
    <row r="489" spans="1:19" x14ac:dyDescent="0.25">
      <c r="A489" t="str">
        <f t="shared" si="7"/>
        <v>Tyler Mclaren</v>
      </c>
      <c r="B489" t="s">
        <v>576</v>
      </c>
      <c r="C489" t="s">
        <v>2004</v>
      </c>
      <c r="D489" t="s">
        <v>614</v>
      </c>
      <c r="E489" t="s">
        <v>13</v>
      </c>
      <c r="F489" s="3" t="s">
        <v>2005</v>
      </c>
      <c r="G489" t="s">
        <v>2029</v>
      </c>
      <c r="H489" t="s">
        <v>615</v>
      </c>
      <c r="I489" t="str">
        <f>VLOOKUP(Table2[[#This Row],[COLLEGE]],Table5[#All],5,FALSE)</f>
        <v>Saginaw Valley State</v>
      </c>
      <c r="J489" t="s">
        <v>28</v>
      </c>
      <c r="K489" t="str">
        <f>VLOOKUP(Table2[[#This Row],[CLASS]],Table6[#All],2,FALSE)</f>
        <v>Sophomore</v>
      </c>
      <c r="L489" t="e" vm="1333">
        <v>#VALUE!</v>
      </c>
      <c r="M489" t="s">
        <v>1983</v>
      </c>
      <c r="N489">
        <v>74</v>
      </c>
      <c r="O489" t="e" cm="1" vm="135">
        <f t="array" ref="O489">_FV(Table2[[#This Row],[HOMETOWNraw]],"Admin Division 1 (State/province/other)",TRUE)</f>
        <v>#VALUE!</v>
      </c>
      <c r="P489" t="e" cm="1" vm="3">
        <f t="array" ref="P489">_FV(Table2[[#This Row],[HOMETOWNraw]],"Country/region",TRUE)</f>
        <v>#VALUE!</v>
      </c>
      <c r="Q489" t="str" cm="1">
        <f t="array" ref="Q4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Freeland, MI</v>
      </c>
      <c r="R489" cm="1" vm="1334">
        <f t="array" ref="R489">_FV(Table2[[#This Row],[HOMETOWNraw]],"Longitude")</f>
        <v>-84.122777999999997</v>
      </c>
      <c r="S489" cm="1" vm="1335">
        <f t="array" ref="S489">_FV(Table2[[#This Row],[HOMETOWNraw]],"Latitude")</f>
        <v>43.524999999999999</v>
      </c>
    </row>
    <row r="490" spans="1:19" x14ac:dyDescent="0.25">
      <c r="A490" t="str">
        <f t="shared" si="7"/>
        <v>Michael Mcnamara</v>
      </c>
      <c r="B490" t="s">
        <v>1358</v>
      </c>
      <c r="C490" t="s">
        <v>2004</v>
      </c>
      <c r="D490" t="s">
        <v>1427</v>
      </c>
      <c r="E490" t="s">
        <v>13</v>
      </c>
      <c r="F490" s="3" t="s">
        <v>2016</v>
      </c>
      <c r="G490" t="s">
        <v>2018</v>
      </c>
      <c r="H490" t="s">
        <v>904</v>
      </c>
      <c r="I490" t="str">
        <f>VLOOKUP(Table2[[#This Row],[COLLEGE]],Table5[#All],5,FALSE)</f>
        <v>Kent State</v>
      </c>
      <c r="J490" t="s">
        <v>28</v>
      </c>
      <c r="K490" t="str">
        <f>VLOOKUP(Table2[[#This Row],[CLASS]],Table6[#All],2,FALSE)</f>
        <v>Sophomore</v>
      </c>
      <c r="L490" t="e" vm="1336">
        <v>#VALUE!</v>
      </c>
      <c r="M490" t="s">
        <v>1981</v>
      </c>
      <c r="N490">
        <v>73</v>
      </c>
      <c r="O490" t="e" cm="1" vm="97">
        <f t="array" ref="O490">_FV(Table2[[#This Row],[HOMETOWNraw]],"Admin Division 1 (State/province/other)",TRUE)</f>
        <v>#VALUE!</v>
      </c>
      <c r="P490" t="e" cm="1" vm="3">
        <f t="array" ref="P490">_FV(Table2[[#This Row],[HOMETOWNraw]],"Country/region",TRUE)</f>
        <v>#VALUE!</v>
      </c>
      <c r="Q490" t="str" cm="1">
        <f t="array" ref="Q4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Cleveland, OH</v>
      </c>
      <c r="R490" cm="1" vm="1337">
        <f t="array" ref="R490">_FV(Table2[[#This Row],[HOMETOWNraw]],"Longitude")</f>
        <v>-81.669721999999993</v>
      </c>
      <c r="S490" cm="1" vm="1338">
        <f t="array" ref="S490">_FV(Table2[[#This Row],[HOMETOWNraw]],"Latitude")</f>
        <v>41.482222</v>
      </c>
    </row>
    <row r="491" spans="1:19" x14ac:dyDescent="0.25">
      <c r="A491" t="str">
        <f t="shared" si="7"/>
        <v>Mark Mcnelly</v>
      </c>
      <c r="B491" t="s">
        <v>679</v>
      </c>
      <c r="C491" t="s">
        <v>2004</v>
      </c>
      <c r="D491" t="s">
        <v>2107</v>
      </c>
      <c r="E491" t="s">
        <v>13</v>
      </c>
      <c r="F491" s="3" t="s">
        <v>2005</v>
      </c>
      <c r="G491" t="s">
        <v>2021</v>
      </c>
      <c r="H491" t="s">
        <v>783</v>
      </c>
      <c r="I491" t="str">
        <f>VLOOKUP(Table2[[#This Row],[COLLEGE]],Table5[#All],5,FALSE)</f>
        <v>Seton Hall</v>
      </c>
      <c r="J491" t="s">
        <v>28</v>
      </c>
      <c r="K491" t="str">
        <f>VLOOKUP(Table2[[#This Row],[CLASS]],Table6[#All],2,FALSE)</f>
        <v>Sophomore</v>
      </c>
      <c r="L491" t="e" vm="1339">
        <v>#VALUE!</v>
      </c>
      <c r="M491" t="s">
        <v>1983</v>
      </c>
      <c r="N491">
        <v>74</v>
      </c>
      <c r="O491" t="e" cm="1" vm="161">
        <f t="array" ref="O491">_FV(Table2[[#This Row],[HOMETOWNraw]],"Admin Division 1 (State/province/other)",TRUE)</f>
        <v>#VALUE!</v>
      </c>
      <c r="P491" t="e" cm="1" vm="3">
        <f t="array" ref="P491">_FV(Table2[[#This Row],[HOMETOWNraw]],"Country/region",TRUE)</f>
        <v>#VALUE!</v>
      </c>
      <c r="Q491" t="str" cm="1">
        <f t="array" ref="Q4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Limerick, PA</v>
      </c>
      <c r="R491" cm="1" vm="1340">
        <f t="array" ref="R491">_FV(Table2[[#This Row],[HOMETOWNraw]],"Longitude")</f>
        <v>-75.511388999999994</v>
      </c>
      <c r="S491" cm="1" vm="1341">
        <f t="array" ref="S491">_FV(Table2[[#This Row],[HOMETOWNraw]],"Latitude")</f>
        <v>40.221666999999997</v>
      </c>
    </row>
    <row r="492" spans="1:19" x14ac:dyDescent="0.25">
      <c r="A492" t="str">
        <f t="shared" si="7"/>
        <v>O'kelly Mcwilliams Iv</v>
      </c>
      <c r="B492" t="s">
        <v>1441</v>
      </c>
      <c r="C492" t="s">
        <v>2004</v>
      </c>
      <c r="D492" t="s">
        <v>1475</v>
      </c>
      <c r="E492" t="s">
        <v>13</v>
      </c>
      <c r="F492" s="3" t="s">
        <v>2022</v>
      </c>
      <c r="G492" t="s">
        <v>2009</v>
      </c>
      <c r="H492" t="s">
        <v>1476</v>
      </c>
      <c r="I492" t="str">
        <f>VLOOKUP(Table2[[#This Row],[COLLEGE]],Table5[#All],5,FALSE)</f>
        <v>Wofford College</v>
      </c>
      <c r="J492" t="s">
        <v>55</v>
      </c>
      <c r="K492" t="str">
        <f>VLOOKUP(Table2[[#This Row],[CLASS]],Table6[#All],2,FALSE)</f>
        <v>R-Junior</v>
      </c>
      <c r="L492" t="e" vm="1342">
        <v>#VALUE!</v>
      </c>
      <c r="M492" t="s">
        <v>2001</v>
      </c>
      <c r="N492">
        <v>72</v>
      </c>
      <c r="O492" t="e" cm="1" vm="40">
        <f t="array" ref="O492">_FV(Table2[[#This Row],[HOMETOWNraw]],"Admin Division 1 (State/province/other)",TRUE)</f>
        <v>#VALUE!</v>
      </c>
      <c r="P492" t="e" cm="1" vm="3">
        <f t="array" ref="P492">_FV(Table2[[#This Row],[HOMETOWNraw]],"Country/region",TRUE)</f>
        <v>#VALUE!</v>
      </c>
      <c r="Q492" t="str" cm="1">
        <f t="array" ref="Q4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Oakton, VA</v>
      </c>
      <c r="R492" cm="1" vm="1343">
        <f t="array" ref="R492">_FV(Table2[[#This Row],[HOMETOWNraw]],"Longitude")</f>
        <v>-77.290000000000006</v>
      </c>
      <c r="S492" cm="1" vm="1344">
        <f t="array" ref="S492">_FV(Table2[[#This Row],[HOMETOWNraw]],"Latitude")</f>
        <v>38.883056000000003</v>
      </c>
    </row>
    <row r="493" spans="1:19" x14ac:dyDescent="0.25">
      <c r="A493" t="str">
        <f t="shared" si="7"/>
        <v>Jacob Mead</v>
      </c>
      <c r="B493" t="s">
        <v>1217</v>
      </c>
      <c r="C493" t="s">
        <v>2004</v>
      </c>
      <c r="D493" t="s">
        <v>1240</v>
      </c>
      <c r="E493" t="s">
        <v>584</v>
      </c>
      <c r="F493" s="3" t="s">
        <v>2026</v>
      </c>
      <c r="G493" t="s">
        <v>2009</v>
      </c>
      <c r="H493" t="s">
        <v>1241</v>
      </c>
      <c r="I493" t="str">
        <f>VLOOKUP(Table2[[#This Row],[COLLEGE]],Table5[#All],5,FALSE)</f>
        <v>Finlandia</v>
      </c>
      <c r="J493" t="s">
        <v>28</v>
      </c>
      <c r="K493" t="str">
        <f>VLOOKUP(Table2[[#This Row],[CLASS]],Table6[#All],2,FALSE)</f>
        <v>Sophomore</v>
      </c>
      <c r="L493" t="e" vm="1345">
        <v>#VALUE!</v>
      </c>
      <c r="M493" t="s">
        <v>2000</v>
      </c>
      <c r="N493">
        <v>71</v>
      </c>
      <c r="O493" t="e" cm="1" vm="2">
        <f t="array" ref="O493">_FV(Table2[[#This Row],[HOMETOWNraw]],"Admin Division 1 (State/province/other)",TRUE)</f>
        <v>#VALUE!</v>
      </c>
      <c r="P493" t="e" cm="1" vm="3">
        <f t="array" ref="P493">_FV(Table2[[#This Row],[HOMETOWNraw]],"Country/region",TRUE)</f>
        <v>#VALUE!</v>
      </c>
      <c r="Q493" t="str" cm="1">
        <f t="array" ref="Q4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Montgomery, AL</v>
      </c>
      <c r="R493" cm="1" vm="1346">
        <f t="array" ref="R493">_FV(Table2[[#This Row],[HOMETOWNraw]],"Longitude")</f>
        <v>-86.279167000000001</v>
      </c>
      <c r="S493" cm="1" vm="1347">
        <f t="array" ref="S493">_FV(Table2[[#This Row],[HOMETOWNraw]],"Latitude")</f>
        <v>32.361666999999997</v>
      </c>
    </row>
    <row r="494" spans="1:19" x14ac:dyDescent="0.25">
      <c r="A494" t="str">
        <f t="shared" si="7"/>
        <v>Matthew Mebane</v>
      </c>
      <c r="B494" t="s">
        <v>2090</v>
      </c>
      <c r="C494" t="s">
        <v>2004</v>
      </c>
      <c r="D494" t="s">
        <v>1350</v>
      </c>
      <c r="E494" t="s">
        <v>13</v>
      </c>
      <c r="F494" s="3" t="s">
        <v>2012</v>
      </c>
      <c r="G494" t="s">
        <v>2006</v>
      </c>
      <c r="H494" t="s">
        <v>1351</v>
      </c>
      <c r="I494" t="str">
        <f>VLOOKUP(Table2[[#This Row],[COLLEGE]],Table5[#All],5,FALSE)</f>
        <v>South Georgia State</v>
      </c>
      <c r="J494" t="s">
        <v>44</v>
      </c>
      <c r="K494" t="str">
        <f>VLOOKUP(Table2[[#This Row],[CLASS]],Table6[#All],2,FALSE)</f>
        <v>Freshman</v>
      </c>
      <c r="L494" t="e" vm="1348">
        <v>#VALUE!</v>
      </c>
      <c r="M494" t="s">
        <v>1984</v>
      </c>
      <c r="N494">
        <v>75</v>
      </c>
      <c r="O494" t="e" cm="1" vm="29">
        <f t="array" ref="O494">_FV(Table2[[#This Row],[HOMETOWNraw]],"Admin Division 1 (State/province/other)",TRUE)</f>
        <v>#VALUE!</v>
      </c>
      <c r="P494" t="e" cm="1" vm="3">
        <f t="array" ref="P494">_FV(Table2[[#This Row],[HOMETOWNraw]],"Country/region",TRUE)</f>
        <v>#VALUE!</v>
      </c>
      <c r="Q494" t="str" cm="1">
        <f t="array" ref="Q4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Dublin, GA</v>
      </c>
      <c r="R494" cm="1" vm="1349">
        <f t="array" ref="R494">_FV(Table2[[#This Row],[HOMETOWNraw]],"Longitude")</f>
        <v>-82.918333000000004</v>
      </c>
      <c r="S494" cm="1" vm="1350">
        <f t="array" ref="S494">_FV(Table2[[#This Row],[HOMETOWNraw]],"Latitude")</f>
        <v>32.537500000000001</v>
      </c>
    </row>
    <row r="495" spans="1:19" x14ac:dyDescent="0.25">
      <c r="A495" t="str">
        <f t="shared" si="7"/>
        <v>Zachary Meddings</v>
      </c>
      <c r="B495" t="s">
        <v>1217</v>
      </c>
      <c r="C495" t="s">
        <v>2004</v>
      </c>
      <c r="D495" t="s">
        <v>1268</v>
      </c>
      <c r="E495" t="s">
        <v>13</v>
      </c>
      <c r="F495" s="3" t="s">
        <v>2005</v>
      </c>
      <c r="G495" t="s">
        <v>2018</v>
      </c>
      <c r="H495" t="s">
        <v>1117</v>
      </c>
      <c r="I495" t="str">
        <f>VLOOKUP(Table2[[#This Row],[COLLEGE]],Table5[#All],5,FALSE)</f>
        <v>San Joaquin Delta College</v>
      </c>
      <c r="J495" t="s">
        <v>15</v>
      </c>
      <c r="K495" t="str">
        <f>VLOOKUP(Table2[[#This Row],[CLASS]],Table6[#All],2,FALSE)</f>
        <v>R-Sophomore</v>
      </c>
      <c r="L495" t="e" vm="215">
        <v>#VALUE!</v>
      </c>
      <c r="M495" t="s">
        <v>1983</v>
      </c>
      <c r="N495">
        <v>74</v>
      </c>
      <c r="O495" t="e" cm="1" vm="36">
        <f t="array" ref="O495">_FV(Table2[[#This Row],[HOMETOWNraw]],"Admin Division 1 (State/province/other)",TRUE)</f>
        <v>#VALUE!</v>
      </c>
      <c r="P495" t="e" cm="1" vm="3">
        <f t="array" ref="P495">_FV(Table2[[#This Row],[HOMETOWNraw]],"Country/region",TRUE)</f>
        <v>#VALUE!</v>
      </c>
      <c r="Q495" t="str" cm="1">
        <f t="array" ref="Q4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 Grove, CA</v>
      </c>
      <c r="R495" cm="1" vm="216">
        <f t="array" ref="R495">_FV(Table2[[#This Row],[HOMETOWNraw]],"Longitude")</f>
        <v>-121.381944</v>
      </c>
      <c r="S495" cm="1" vm="217">
        <f t="array" ref="S495">_FV(Table2[[#This Row],[HOMETOWNraw]],"Latitude")</f>
        <v>38.438333</v>
      </c>
    </row>
    <row r="496" spans="1:19" x14ac:dyDescent="0.25">
      <c r="A496" t="str">
        <f t="shared" si="7"/>
        <v>Mason Meeks</v>
      </c>
      <c r="B496" t="s">
        <v>468</v>
      </c>
      <c r="C496" t="s">
        <v>2004</v>
      </c>
      <c r="D496" t="s">
        <v>502</v>
      </c>
      <c r="E496" t="s">
        <v>13</v>
      </c>
      <c r="F496" s="3" t="s">
        <v>2005</v>
      </c>
      <c r="G496" t="s">
        <v>2018</v>
      </c>
      <c r="H496" t="s">
        <v>104</v>
      </c>
      <c r="I496" t="str">
        <f>VLOOKUP(Table2[[#This Row],[COLLEGE]],Table5[#All],5,FALSE)</f>
        <v>Drury</v>
      </c>
      <c r="J496" t="s">
        <v>15</v>
      </c>
      <c r="K496" t="str">
        <f>VLOOKUP(Table2[[#This Row],[CLASS]],Table6[#All],2,FALSE)</f>
        <v>R-Sophomore</v>
      </c>
      <c r="L496" t="e" vm="1351">
        <v>#VALUE!</v>
      </c>
      <c r="M496" t="s">
        <v>1983</v>
      </c>
      <c r="N496">
        <v>74</v>
      </c>
      <c r="O496" t="e" cm="1" vm="7">
        <f t="array" ref="O496">_FV(Table2[[#This Row],[HOMETOWNraw]],"Admin Division 1 (State/province/other)",TRUE)</f>
        <v>#VALUE!</v>
      </c>
      <c r="P496" t="e" cm="1" vm="3">
        <f t="array" ref="P496">_FV(Table2[[#This Row],[HOMETOWNraw]],"Country/region",TRUE)</f>
        <v>#VALUE!</v>
      </c>
      <c r="Q496" t="str" cm="1">
        <f t="array" ref="Q4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Lake Dallas, TX</v>
      </c>
      <c r="R496" cm="1" vm="1352">
        <f t="array" ref="R496">_FV(Table2[[#This Row],[HOMETOWNraw]],"Longitude")</f>
        <v>-97.03004</v>
      </c>
      <c r="S496" cm="1" vm="1353">
        <f t="array" ref="S496">_FV(Table2[[#This Row],[HOMETOWNraw]],"Latitude")</f>
        <v>33.126322000000002</v>
      </c>
    </row>
    <row r="497" spans="1:19" x14ac:dyDescent="0.25">
      <c r="A497" t="str">
        <f t="shared" si="7"/>
        <v>Lex Meinderts</v>
      </c>
      <c r="B497" t="s">
        <v>1</v>
      </c>
      <c r="C497" t="s">
        <v>2004</v>
      </c>
      <c r="D497" t="s">
        <v>1913</v>
      </c>
      <c r="E497" t="s">
        <v>13</v>
      </c>
      <c r="F497" s="3" t="s">
        <v>2012</v>
      </c>
      <c r="G497" t="s">
        <v>2031</v>
      </c>
      <c r="H497" t="s">
        <v>1914</v>
      </c>
      <c r="I497" t="str">
        <f>VLOOKUP(Table2[[#This Row],[COLLEGE]],Table5[#All],5,FALSE)</f>
        <v>Lyon College</v>
      </c>
      <c r="J497" t="s">
        <v>32</v>
      </c>
      <c r="K497" t="str">
        <f>VLOOKUP(Table2[[#This Row],[CLASS]],Table6[#All],2,FALSE)</f>
        <v>Junior</v>
      </c>
      <c r="L497" t="e" vm="1354">
        <v>#VALUE!</v>
      </c>
      <c r="M497" t="s">
        <v>1984</v>
      </c>
      <c r="N497">
        <v>75</v>
      </c>
      <c r="O497" t="e" cm="1" vm="1355">
        <f t="array" ref="O497">_FV(Table2[[#This Row],[HOMETOWNraw]],"Admin Division 1 (State/province/other)",TRUE)</f>
        <v>#VALUE!</v>
      </c>
      <c r="P497" t="e" cm="1" vm="1356">
        <f t="array" ref="P497">_FV(Table2[[#This Row],[HOMETOWNraw]],"Country/region",TRUE)</f>
        <v>#VALUE!</v>
      </c>
      <c r="Q497" t="str" cm="1">
        <f t="array" ref="Q4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Bergschenhoek, NLD</v>
      </c>
      <c r="R497" cm="1" vm="1357">
        <f t="array" ref="R497">_FV(Table2[[#This Row],[HOMETOWNraw]],"Longitude")</f>
        <v>4.5</v>
      </c>
      <c r="S497" cm="1" vm="1358">
        <f t="array" ref="S497">_FV(Table2[[#This Row],[HOMETOWNraw]],"Latitude")</f>
        <v>51.98</v>
      </c>
    </row>
    <row r="498" spans="1:19" x14ac:dyDescent="0.25">
      <c r="A498" t="str">
        <f t="shared" si="7"/>
        <v>David Melfi</v>
      </c>
      <c r="B498" t="s">
        <v>387</v>
      </c>
      <c r="C498" t="s">
        <v>2058</v>
      </c>
      <c r="D498" t="s">
        <v>430</v>
      </c>
      <c r="E498" t="s">
        <v>13</v>
      </c>
      <c r="F498" s="3" t="s">
        <v>2026</v>
      </c>
      <c r="G498" t="s">
        <v>2023</v>
      </c>
      <c r="H498" t="s">
        <v>431</v>
      </c>
      <c r="I498" t="str">
        <f>VLOOKUP(Table2[[#This Row],[COLLEGE]],Table5[#All],5,FALSE)</f>
        <v>Wagner College</v>
      </c>
      <c r="J498" t="s">
        <v>32</v>
      </c>
      <c r="K498" t="str">
        <f>VLOOKUP(Table2[[#This Row],[CLASS]],Table6[#All],2,FALSE)</f>
        <v>Junior</v>
      </c>
      <c r="L498" t="e" vm="1359">
        <v>#VALUE!</v>
      </c>
      <c r="M498" t="s">
        <v>2000</v>
      </c>
      <c r="N498">
        <v>71</v>
      </c>
      <c r="O498" t="e" cm="1" vm="383">
        <f t="array" ref="O498">_FV(Table2[[#This Row],[HOMETOWNraw]],"Admin Division 1 (State/province/other)",TRUE)</f>
        <v>#VALUE!</v>
      </c>
      <c r="P498" t="e" cm="1" vm="3">
        <f t="array" ref="P498">_FV(Table2[[#This Row],[HOMETOWNraw]],"Country/region",TRUE)</f>
        <v>#VALUE!</v>
      </c>
      <c r="Q498" t="str" cm="1">
        <f t="array" ref="Q4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Staten Island, NY</v>
      </c>
      <c r="R498" cm="1" vm="1360">
        <f t="array" ref="R498">_FV(Table2[[#This Row],[HOMETOWNraw]],"Longitude")</f>
        <v>-74.152794</v>
      </c>
      <c r="S498" cm="1" vm="1361">
        <f t="array" ref="S498">_FV(Table2[[#This Row],[HOMETOWNraw]],"Latitude")</f>
        <v>40.580755000000003</v>
      </c>
    </row>
    <row r="499" spans="1:19" x14ac:dyDescent="0.25">
      <c r="A499" t="str">
        <f t="shared" si="7"/>
        <v>Robbie Merced</v>
      </c>
      <c r="B499" t="s">
        <v>1</v>
      </c>
      <c r="C499" t="s">
        <v>2004</v>
      </c>
      <c r="D499" t="s">
        <v>1962</v>
      </c>
      <c r="E499" t="s">
        <v>13</v>
      </c>
      <c r="F499" s="3" t="s">
        <v>2005</v>
      </c>
      <c r="G499" t="s">
        <v>2017</v>
      </c>
      <c r="H499" t="s">
        <v>1963</v>
      </c>
      <c r="I499" t="str">
        <f>VLOOKUP(Table2[[#This Row],[COLLEGE]],Table5[#All],5,FALSE)</f>
        <v>Central Methodist</v>
      </c>
      <c r="J499" t="s">
        <v>55</v>
      </c>
      <c r="K499" t="str">
        <f>VLOOKUP(Table2[[#This Row],[CLASS]],Table6[#All],2,FALSE)</f>
        <v>R-Junior</v>
      </c>
      <c r="L499" t="e" vm="1362">
        <v>#VALUE!</v>
      </c>
      <c r="M499" t="s">
        <v>1983</v>
      </c>
      <c r="N499">
        <v>74</v>
      </c>
      <c r="O499" t="e" cm="1" vm="165">
        <f t="array" ref="O499">_FV(Table2[[#This Row],[HOMETOWNraw]],"Admin Division 1 (State/province/other)",TRUE)</f>
        <v>#VALUE!</v>
      </c>
      <c r="P499" t="e" cm="1" vm="3">
        <f t="array" ref="P499">_FV(Table2[[#This Row],[HOMETOWNraw]],"Country/region",TRUE)</f>
        <v>#VALUE!</v>
      </c>
      <c r="Q499" t="str" cm="1">
        <f t="array" ref="Q4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Springfield, MO</v>
      </c>
      <c r="R499" cm="1" vm="1363">
        <f t="array" ref="R499">_FV(Table2[[#This Row],[HOMETOWNraw]],"Longitude")</f>
        <v>-93.286111000000005</v>
      </c>
      <c r="S499" cm="1" vm="1364">
        <f t="array" ref="S499">_FV(Table2[[#This Row],[HOMETOWNraw]],"Latitude")</f>
        <v>37.195</v>
      </c>
    </row>
    <row r="500" spans="1:19" x14ac:dyDescent="0.25">
      <c r="A500" t="str">
        <f t="shared" si="7"/>
        <v>Jack Donald Merrifield</v>
      </c>
      <c r="B500" t="s">
        <v>992</v>
      </c>
      <c r="C500" t="s">
        <v>2004</v>
      </c>
      <c r="D500" t="s">
        <v>1064</v>
      </c>
      <c r="E500" t="s">
        <v>13</v>
      </c>
      <c r="F500" s="3" t="s">
        <v>2005</v>
      </c>
      <c r="G500" t="s">
        <v>2023</v>
      </c>
      <c r="H500" t="s">
        <v>400</v>
      </c>
      <c r="I500" t="str">
        <f>VLOOKUP(Table2[[#This Row],[COLLEGE]],Table5[#All],5,FALSE)</f>
        <v>Louisiana State</v>
      </c>
      <c r="J500" t="s">
        <v>55</v>
      </c>
      <c r="K500" t="str">
        <f>VLOOKUP(Table2[[#This Row],[CLASS]],Table6[#All],2,FALSE)</f>
        <v>R-Junior</v>
      </c>
      <c r="L500" t="e" vm="947">
        <v>#VALUE!</v>
      </c>
      <c r="M500" t="s">
        <v>1983</v>
      </c>
      <c r="N500">
        <v>74</v>
      </c>
      <c r="O500" t="e" cm="1" vm="139">
        <f t="array" ref="O500">_FV(Table2[[#This Row],[HOMETOWNraw]],"Admin Division 1 (State/province/other)",TRUE)</f>
        <v>#VALUE!</v>
      </c>
      <c r="P500" t="e" cm="1" vm="3">
        <f t="array" ref="P500">_FV(Table2[[#This Row],[HOMETOWNraw]],"Country/region",TRUE)</f>
        <v>#VALUE!</v>
      </c>
      <c r="Q500" t="str" cm="1">
        <f t="array" ref="Q5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Baton Rouge, LA</v>
      </c>
      <c r="R500" cm="1" vm="948">
        <f t="array" ref="R500">_FV(Table2[[#This Row],[HOMETOWNraw]],"Longitude")</f>
        <v>-91.093399000000005</v>
      </c>
      <c r="S500" cm="1" vm="949">
        <f t="array" ref="S500">_FV(Table2[[#This Row],[HOMETOWNraw]],"Latitude")</f>
        <v>30.449493</v>
      </c>
    </row>
    <row r="501" spans="1:19" x14ac:dyDescent="0.25">
      <c r="A501" t="str">
        <f t="shared" si="7"/>
        <v>Peyton Messenger</v>
      </c>
      <c r="B501" t="s">
        <v>1358</v>
      </c>
      <c r="C501" t="s">
        <v>2004</v>
      </c>
      <c r="D501" t="s">
        <v>1405</v>
      </c>
      <c r="E501" t="s">
        <v>13</v>
      </c>
      <c r="F501" s="3" t="s">
        <v>2028</v>
      </c>
      <c r="G501" t="s">
        <v>2013</v>
      </c>
      <c r="H501" t="s">
        <v>1406</v>
      </c>
      <c r="I501" t="str">
        <f>VLOOKUP(Table2[[#This Row],[COLLEGE]],Table5[#All],5,FALSE)</f>
        <v>Fort Scott CC</v>
      </c>
      <c r="J501" t="s">
        <v>28</v>
      </c>
      <c r="K501" t="str">
        <f>VLOOKUP(Table2[[#This Row],[CLASS]],Table6[#All],2,FALSE)</f>
        <v>Sophomore</v>
      </c>
      <c r="L501" t="e" vm="1365">
        <v>#VALUE!</v>
      </c>
      <c r="M501" t="s">
        <v>1999</v>
      </c>
      <c r="N501">
        <v>70</v>
      </c>
      <c r="O501" t="e" cm="1" vm="549">
        <f t="array" ref="O501">_FV(Table2[[#This Row],[HOMETOWNraw]],"Admin Division 1 (State/province/other)",TRUE)</f>
        <v>#VALUE!</v>
      </c>
      <c r="P501" t="e" cm="1" vm="3">
        <f t="array" ref="P501">_FV(Table2[[#This Row],[HOMETOWNraw]],"Country/region",TRUE)</f>
        <v>#VALUE!</v>
      </c>
      <c r="Q501" t="str" cm="1">
        <f t="array" ref="Q5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Broken Arrow, OK</v>
      </c>
      <c r="R501" cm="1" vm="1366">
        <f t="array" ref="R501">_FV(Table2[[#This Row],[HOMETOWNraw]],"Longitude")</f>
        <v>-95.783610999999993</v>
      </c>
      <c r="S501" cm="1" vm="1367">
        <f t="array" ref="S501">_FV(Table2[[#This Row],[HOMETOWNraw]],"Latitude")</f>
        <v>36.036389</v>
      </c>
    </row>
    <row r="502" spans="1:19" x14ac:dyDescent="0.25">
      <c r="A502" t="str">
        <f t="shared" si="7"/>
        <v>Cole Messina</v>
      </c>
      <c r="B502" t="s">
        <v>313</v>
      </c>
      <c r="C502" t="s">
        <v>2004</v>
      </c>
      <c r="D502" t="s">
        <v>356</v>
      </c>
      <c r="E502" t="s">
        <v>13</v>
      </c>
      <c r="F502" s="3" t="s">
        <v>2022</v>
      </c>
      <c r="G502" t="s">
        <v>2011</v>
      </c>
      <c r="H502" t="s">
        <v>357</v>
      </c>
      <c r="I502" t="str">
        <f>VLOOKUP(Table2[[#This Row],[COLLEGE]],Table5[#All],5,FALSE)</f>
        <v>South Carolina</v>
      </c>
      <c r="J502" t="s">
        <v>44</v>
      </c>
      <c r="K502" t="str">
        <f>VLOOKUP(Table2[[#This Row],[CLASS]],Table6[#All],2,FALSE)</f>
        <v>Freshman</v>
      </c>
      <c r="L502" t="e" vm="1368">
        <v>#VALUE!</v>
      </c>
      <c r="M502" t="s">
        <v>2001</v>
      </c>
      <c r="N502">
        <v>72</v>
      </c>
      <c r="O502" t="e" cm="1" vm="716">
        <f t="array" ref="O502">_FV(Table2[[#This Row],[HOMETOWNraw]],"Admin Division 1 (State/province/other)",TRUE)</f>
        <v>#VALUE!</v>
      </c>
      <c r="P502" t="e" cm="1" vm="3">
        <f t="array" ref="P502">_FV(Table2[[#This Row],[HOMETOWNraw]],"Country/region",TRUE)</f>
        <v>#VALUE!</v>
      </c>
      <c r="Q502" t="str" cm="1">
        <f t="array" ref="Q5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Summerville, SC</v>
      </c>
      <c r="R502" cm="1" vm="1369">
        <f t="array" ref="R502">_FV(Table2[[#This Row],[HOMETOWNraw]],"Longitude")</f>
        <v>-80.177583999999996</v>
      </c>
      <c r="S502" cm="1" vm="1370">
        <f t="array" ref="S502">_FV(Table2[[#This Row],[HOMETOWNraw]],"Latitude")</f>
        <v>33.019790999999998</v>
      </c>
    </row>
    <row r="503" spans="1:19" x14ac:dyDescent="0.25">
      <c r="A503" t="str">
        <f t="shared" si="7"/>
        <v>Jared Mettam</v>
      </c>
      <c r="B503" t="s">
        <v>122</v>
      </c>
      <c r="C503" t="s">
        <v>2004</v>
      </c>
      <c r="D503" t="s">
        <v>197</v>
      </c>
      <c r="E503" t="s">
        <v>13</v>
      </c>
      <c r="F503" s="3" t="s">
        <v>2022</v>
      </c>
      <c r="G503" t="s">
        <v>2013</v>
      </c>
      <c r="H503" t="s">
        <v>198</v>
      </c>
      <c r="I503" t="str">
        <f>VLOOKUP(Table2[[#This Row],[COLLEGE]],Table5[#All],5,FALSE)</f>
        <v>Saint Mary's College</v>
      </c>
      <c r="J503" t="s">
        <v>199</v>
      </c>
      <c r="K503" t="str">
        <f>VLOOKUP(Table2[[#This Row],[CLASS]],Table6[#All],2,FALSE)</f>
        <v>HS Senior</v>
      </c>
      <c r="L503" t="e" vm="1371">
        <v>#VALUE!</v>
      </c>
      <c r="M503" t="s">
        <v>2001</v>
      </c>
      <c r="N503">
        <v>72</v>
      </c>
      <c r="O503" t="e" cm="1" vm="36">
        <f t="array" ref="O503">_FV(Table2[[#This Row],[HOMETOWNraw]],"Admin Division 1 (State/province/other)",TRUE)</f>
        <v>#VALUE!</v>
      </c>
      <c r="P503" t="e" cm="1" vm="3">
        <f t="array" ref="P503">_FV(Table2[[#This Row],[HOMETOWNraw]],"Country/region",TRUE)</f>
        <v>#VALUE!</v>
      </c>
      <c r="Q503" t="str" cm="1">
        <f t="array" ref="Q5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Montara, CA</v>
      </c>
      <c r="R503" cm="1" vm="1372">
        <f t="array" ref="R503">_FV(Table2[[#This Row],[HOMETOWNraw]],"Longitude")</f>
        <v>-122.506389</v>
      </c>
      <c r="S503" cm="1" vm="1373">
        <f t="array" ref="S503">_FV(Table2[[#This Row],[HOMETOWNraw]],"Latitude")</f>
        <v>37.539721999999998</v>
      </c>
    </row>
    <row r="504" spans="1:19" x14ac:dyDescent="0.25">
      <c r="A504" t="str">
        <f t="shared" si="7"/>
        <v>Sam Mettert</v>
      </c>
      <c r="B504" t="s">
        <v>2082</v>
      </c>
      <c r="C504" t="s">
        <v>2004</v>
      </c>
      <c r="D504" t="s">
        <v>836</v>
      </c>
      <c r="E504" t="s">
        <v>13</v>
      </c>
      <c r="F504" s="3" t="s">
        <v>2010</v>
      </c>
      <c r="G504" t="s">
        <v>2018</v>
      </c>
      <c r="H504" t="s">
        <v>837</v>
      </c>
      <c r="I504" t="str">
        <f>VLOOKUP(Table2[[#This Row],[COLLEGE]],Table5[#All],5,FALSE)</f>
        <v>Wabash Valley College</v>
      </c>
      <c r="J504" t="s">
        <v>44</v>
      </c>
      <c r="K504" t="str">
        <f>VLOOKUP(Table2[[#This Row],[CLASS]],Table6[#All],2,FALSE)</f>
        <v>Freshman</v>
      </c>
      <c r="L504" t="e" vm="1374">
        <v>#VALUE!</v>
      </c>
      <c r="M504" t="s">
        <v>1985</v>
      </c>
      <c r="N504">
        <v>76</v>
      </c>
      <c r="O504" t="e" cm="1" vm="269">
        <f t="array" ref="O504">_FV(Table2[[#This Row],[HOMETOWNraw]],"Admin Division 1 (State/province/other)",TRUE)</f>
        <v>#VALUE!</v>
      </c>
      <c r="P504" t="e" cm="1" vm="3">
        <f t="array" ref="P504">_FV(Table2[[#This Row],[HOMETOWNraw]],"Country/region",TRUE)</f>
        <v>#VALUE!</v>
      </c>
      <c r="Q504" t="str" cm="1">
        <f t="array" ref="Q5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Indianapolis, IN</v>
      </c>
      <c r="R504" cm="1" vm="1375">
        <f t="array" ref="R504">_FV(Table2[[#This Row],[HOMETOWNraw]],"Longitude")</f>
        <v>-86.147999999999996</v>
      </c>
      <c r="S504" cm="1" vm="1376">
        <f t="array" ref="S504">_FV(Table2[[#This Row],[HOMETOWNraw]],"Latitude")</f>
        <v>39.790999999999997</v>
      </c>
    </row>
    <row r="505" spans="1:19" x14ac:dyDescent="0.25">
      <c r="A505" t="str">
        <f t="shared" si="7"/>
        <v>Max Meyer</v>
      </c>
      <c r="B505" t="s">
        <v>1217</v>
      </c>
      <c r="C505" t="s">
        <v>2004</v>
      </c>
      <c r="D505" t="s">
        <v>1242</v>
      </c>
      <c r="E505" t="s">
        <v>13</v>
      </c>
      <c r="F505" s="3" t="s">
        <v>2022</v>
      </c>
      <c r="G505" t="s">
        <v>2029</v>
      </c>
      <c r="H505" t="s">
        <v>600</v>
      </c>
      <c r="I505" t="str">
        <f>VLOOKUP(Table2[[#This Row],[COLLEGE]],Table5[#All],5,FALSE)</f>
        <v>Indiana State</v>
      </c>
      <c r="J505" t="s">
        <v>51</v>
      </c>
      <c r="K505" t="str">
        <f>VLOOKUP(Table2[[#This Row],[CLASS]],Table6[#All],2,FALSE)</f>
        <v>R-Freshman</v>
      </c>
      <c r="L505" t="e" vm="1377">
        <v>#VALUE!</v>
      </c>
      <c r="M505" t="s">
        <v>2001</v>
      </c>
      <c r="N505">
        <v>72</v>
      </c>
      <c r="O505" t="e" cm="1" vm="269">
        <f t="array" ref="O505">_FV(Table2[[#This Row],[HOMETOWNraw]],"Admin Division 1 (State/province/other)",TRUE)</f>
        <v>#VALUE!</v>
      </c>
      <c r="P505" t="e" cm="1" vm="3">
        <f t="array" ref="P505">_FV(Table2[[#This Row],[HOMETOWNraw]],"Country/region",TRUE)</f>
        <v>#VALUE!</v>
      </c>
      <c r="Q505" t="str" cm="1">
        <f t="array" ref="Q5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Floyds Knobs, IN</v>
      </c>
      <c r="R505" cm="1" vm="1378">
        <f t="array" ref="R505">_FV(Table2[[#This Row],[HOMETOWNraw]],"Longitude")</f>
        <v>-85.873610999999997</v>
      </c>
      <c r="S505" cm="1" vm="1379">
        <f t="array" ref="S505">_FV(Table2[[#This Row],[HOMETOWNraw]],"Latitude")</f>
        <v>38.324444</v>
      </c>
    </row>
    <row r="506" spans="1:19" x14ac:dyDescent="0.25">
      <c r="A506" t="str">
        <f t="shared" si="7"/>
        <v>Jake Michel</v>
      </c>
      <c r="B506" t="s">
        <v>1441</v>
      </c>
      <c r="C506" t="s">
        <v>2004</v>
      </c>
      <c r="D506" t="s">
        <v>1478</v>
      </c>
      <c r="E506" t="s">
        <v>13</v>
      </c>
      <c r="F506" s="3" t="s">
        <v>2014</v>
      </c>
      <c r="G506" t="s">
        <v>2094</v>
      </c>
      <c r="H506" t="s">
        <v>1479</v>
      </c>
      <c r="I506" t="str">
        <f>VLOOKUP(Table2[[#This Row],[COLLEGE]],Table5[#All],5,FALSE)</f>
        <v>Richmond</v>
      </c>
      <c r="J506" t="s">
        <v>28</v>
      </c>
      <c r="K506" t="str">
        <f>VLOOKUP(Table2[[#This Row],[CLASS]],Table6[#All],2,FALSE)</f>
        <v>Sophomore</v>
      </c>
      <c r="L506" t="e" vm="1380">
        <v>#VALUE!</v>
      </c>
      <c r="M506" t="s">
        <v>1986</v>
      </c>
      <c r="N506">
        <v>77</v>
      </c>
      <c r="O506" t="e" cm="1" vm="1231">
        <f t="array" ref="O506">_FV(Table2[[#This Row],[HOMETOWNraw]],"Admin Division 1 (State/province/other)",TRUE)</f>
        <v>#VALUE!</v>
      </c>
      <c r="P506" t="e" cm="1" vm="3">
        <f t="array" ref="P506">_FV(Table2[[#This Row],[HOMETOWNraw]],"Country/region",TRUE)</f>
        <v>#VALUE!</v>
      </c>
      <c r="Q506" t="str" cm="1">
        <f t="array" ref="Q5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Baltimore, MD</v>
      </c>
      <c r="R506" cm="1" vm="1381">
        <f t="array" ref="R506">_FV(Table2[[#This Row],[HOMETOWNraw]],"Longitude")</f>
        <v>-76.616667000000007</v>
      </c>
      <c r="S506" cm="1" vm="1382">
        <f t="array" ref="S506">_FV(Table2[[#This Row],[HOMETOWNraw]],"Latitude")</f>
        <v>39.283332999999999</v>
      </c>
    </row>
    <row r="507" spans="1:19" x14ac:dyDescent="0.25">
      <c r="A507" t="str">
        <f t="shared" si="7"/>
        <v>Caden Miller</v>
      </c>
      <c r="B507" t="s">
        <v>1777</v>
      </c>
      <c r="C507" t="s">
        <v>2004</v>
      </c>
      <c r="D507" t="s">
        <v>1753</v>
      </c>
      <c r="E507" t="s">
        <v>35</v>
      </c>
      <c r="F507" s="3" t="s">
        <v>2028</v>
      </c>
      <c r="G507" t="s">
        <v>2029</v>
      </c>
      <c r="H507" t="s">
        <v>803</v>
      </c>
      <c r="I507" t="str">
        <f>VLOOKUP(Table2[[#This Row],[COLLEGE]],Table5[#All],5,FALSE)</f>
        <v>San Diego State</v>
      </c>
      <c r="J507" t="s">
        <v>15</v>
      </c>
      <c r="K507" t="str">
        <f>VLOOKUP(Table2[[#This Row],[CLASS]],Table6[#All],2,FALSE)</f>
        <v>R-Sophomore</v>
      </c>
      <c r="L507" t="e" vm="1383">
        <v>#VALUE!</v>
      </c>
      <c r="M507" t="s">
        <v>1999</v>
      </c>
      <c r="N507">
        <v>70</v>
      </c>
      <c r="O507" t="e" cm="1" vm="36">
        <f t="array" ref="O507">_FV(Table2[[#This Row],[HOMETOWNraw]],"Admin Division 1 (State/province/other)",TRUE)</f>
        <v>#VALUE!</v>
      </c>
      <c r="P507" t="e" cm="1" vm="3">
        <f t="array" ref="P507">_FV(Table2[[#This Row],[HOMETOWNraw]],"Country/region",TRUE)</f>
        <v>#VALUE!</v>
      </c>
      <c r="Q507" t="str" cm="1">
        <f t="array" ref="Q5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Diego, CA</v>
      </c>
      <c r="R507" cm="1" vm="1384">
        <f t="array" ref="R507">_FV(Table2[[#This Row],[HOMETOWNraw]],"Longitude")</f>
        <v>-117.16249999999999</v>
      </c>
      <c r="S507" cm="1" vm="1385">
        <f t="array" ref="S507">_FV(Table2[[#This Row],[HOMETOWNraw]],"Latitude")</f>
        <v>32.715000000000003</v>
      </c>
    </row>
    <row r="508" spans="1:19" x14ac:dyDescent="0.25">
      <c r="A508" t="str">
        <f t="shared" si="7"/>
        <v>Jared Miller</v>
      </c>
      <c r="B508" t="s">
        <v>1441</v>
      </c>
      <c r="C508" t="s">
        <v>2004</v>
      </c>
      <c r="D508" t="s">
        <v>1510</v>
      </c>
      <c r="E508" t="s">
        <v>13</v>
      </c>
      <c r="F508" s="3" t="s">
        <v>2028</v>
      </c>
      <c r="G508" t="s">
        <v>2087</v>
      </c>
      <c r="H508" t="s">
        <v>541</v>
      </c>
      <c r="I508" t="str">
        <f>VLOOKUP(Table2[[#This Row],[COLLEGE]],Table5[#All],5,FALSE)</f>
        <v>Oakland</v>
      </c>
      <c r="J508" t="s">
        <v>20</v>
      </c>
      <c r="K508" t="str">
        <f>VLOOKUP(Table2[[#This Row],[CLASS]],Table6[#All],2,FALSE)</f>
        <v>Senior</v>
      </c>
      <c r="L508" t="e" vm="1386">
        <v>#VALUE!</v>
      </c>
      <c r="M508" t="s">
        <v>1999</v>
      </c>
      <c r="N508">
        <v>70</v>
      </c>
      <c r="O508" t="e" cm="1" vm="111">
        <f t="array" ref="O508">_FV(Table2[[#This Row],[HOMETOWNraw]],"Admin Division 1 (State/province/other)",TRUE)</f>
        <v>#VALUE!</v>
      </c>
      <c r="P508" t="e" cm="1" vm="3">
        <f t="array" ref="P508">_FV(Table2[[#This Row],[HOMETOWNraw]],"Country/region",TRUE)</f>
        <v>#VALUE!</v>
      </c>
      <c r="Q508" t="str" cm="1">
        <f t="array" ref="Q5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Montrose, CO</v>
      </c>
      <c r="R508" cm="1" vm="1387">
        <f t="array" ref="R508">_FV(Table2[[#This Row],[HOMETOWNraw]],"Longitude")</f>
        <v>-107.865556</v>
      </c>
      <c r="S508" cm="1" vm="1388">
        <f t="array" ref="S508">_FV(Table2[[#This Row],[HOMETOWNraw]],"Latitude")</f>
        <v>38.476944000000003</v>
      </c>
    </row>
    <row r="509" spans="1:19" x14ac:dyDescent="0.25">
      <c r="A509" t="str">
        <f t="shared" si="7"/>
        <v>Seth Miller</v>
      </c>
      <c r="B509" t="s">
        <v>1777</v>
      </c>
      <c r="C509" t="s">
        <v>2004</v>
      </c>
      <c r="D509" t="s">
        <v>1716</v>
      </c>
      <c r="E509" t="s">
        <v>13</v>
      </c>
      <c r="F509" s="3" t="s">
        <v>2028</v>
      </c>
      <c r="G509" t="s">
        <v>2011</v>
      </c>
      <c r="H509" t="s">
        <v>1708</v>
      </c>
      <c r="I509" t="str">
        <f>VLOOKUP(Table2[[#This Row],[COLLEGE]],Table5[#All],5,FALSE)</f>
        <v>Augustana</v>
      </c>
      <c r="J509" t="s">
        <v>32</v>
      </c>
      <c r="K509" t="str">
        <f>VLOOKUP(Table2[[#This Row],[CLASS]],Table6[#All],2,FALSE)</f>
        <v>Junior</v>
      </c>
      <c r="L509" t="e" vm="1389">
        <v>#VALUE!</v>
      </c>
      <c r="M509" t="s">
        <v>1999</v>
      </c>
      <c r="N509">
        <v>70</v>
      </c>
      <c r="O509" t="e" cm="1" vm="57">
        <f t="array" ref="O509">_FV(Table2[[#This Row],[HOMETOWNraw]],"Admin Division 1 (State/province/other)",TRUE)</f>
        <v>#VALUE!</v>
      </c>
      <c r="P509" t="e" cm="1" vm="3">
        <f t="array" ref="P509">_FV(Table2[[#This Row],[HOMETOWNraw]],"Country/region",TRUE)</f>
        <v>#VALUE!</v>
      </c>
      <c r="Q509" t="str" cm="1">
        <f t="array" ref="Q5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Blaine, MN</v>
      </c>
      <c r="R509" cm="1" vm="1390">
        <f t="array" ref="R509">_FV(Table2[[#This Row],[HOMETOWNraw]],"Longitude")</f>
        <v>-93.260943999999995</v>
      </c>
      <c r="S509" cm="1" vm="1391">
        <f t="array" ref="S509">_FV(Table2[[#This Row],[HOMETOWNraw]],"Latitude")</f>
        <v>45.157648000000002</v>
      </c>
    </row>
    <row r="510" spans="1:19" x14ac:dyDescent="0.25">
      <c r="A510" t="str">
        <f t="shared" si="7"/>
        <v>Patrick Mills</v>
      </c>
      <c r="B510" t="s">
        <v>1</v>
      </c>
      <c r="C510" t="s">
        <v>2004</v>
      </c>
      <c r="D510" t="s">
        <v>1965</v>
      </c>
      <c r="E510" t="s">
        <v>39</v>
      </c>
      <c r="F510" s="3" t="s">
        <v>2010</v>
      </c>
      <c r="G510" t="s">
        <v>2018</v>
      </c>
      <c r="H510" t="s">
        <v>715</v>
      </c>
      <c r="I510" t="str">
        <f>VLOOKUP(Table2[[#This Row],[COLLEGE]],Table5[#All],5,FALSE)</f>
        <v>Indiana Kokomo</v>
      </c>
      <c r="J510" t="s">
        <v>32</v>
      </c>
      <c r="K510" t="str">
        <f>VLOOKUP(Table2[[#This Row],[CLASS]],Table6[#All],2,FALSE)</f>
        <v>Junior</v>
      </c>
      <c r="L510" t="e" vm="1392">
        <v>#VALUE!</v>
      </c>
      <c r="M510" t="s">
        <v>1985</v>
      </c>
      <c r="N510">
        <v>76</v>
      </c>
      <c r="O510" t="e" cm="1" vm="269">
        <f t="array" ref="O510">_FV(Table2[[#This Row],[HOMETOWNraw]],"Admin Division 1 (State/province/other)",TRUE)</f>
        <v>#VALUE!</v>
      </c>
      <c r="P510" t="e" cm="1" vm="3">
        <f t="array" ref="P510">_FV(Table2[[#This Row],[HOMETOWNraw]],"Country/region",TRUE)</f>
        <v>#VALUE!</v>
      </c>
      <c r="Q510" t="str" cm="1">
        <f t="array" ref="Q5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Russiaville, IN</v>
      </c>
      <c r="R510" cm="1" vm="1393">
        <f t="array" ref="R510">_FV(Table2[[#This Row],[HOMETOWNraw]],"Longitude")</f>
        <v>-86.271944000000005</v>
      </c>
      <c r="S510" cm="1" vm="1394">
        <f t="array" ref="S510">_FV(Table2[[#This Row],[HOMETOWNraw]],"Latitude")</f>
        <v>40.418889</v>
      </c>
    </row>
    <row r="511" spans="1:19" x14ac:dyDescent="0.25">
      <c r="A511" t="str">
        <f t="shared" si="7"/>
        <v>Pat Miner</v>
      </c>
      <c r="B511" t="s">
        <v>122</v>
      </c>
      <c r="C511" t="s">
        <v>2004</v>
      </c>
      <c r="D511" t="s">
        <v>166</v>
      </c>
      <c r="E511" t="s">
        <v>13</v>
      </c>
      <c r="F511" s="3" t="s">
        <v>2022</v>
      </c>
      <c r="G511" t="s">
        <v>2011</v>
      </c>
      <c r="H511" t="s">
        <v>167</v>
      </c>
      <c r="I511" t="str">
        <f>VLOOKUP(Table2[[#This Row],[COLLEGE]],Table5[#All],5,FALSE)</f>
        <v>Arkansas Tech</v>
      </c>
      <c r="J511" t="s">
        <v>20</v>
      </c>
      <c r="K511" t="str">
        <f>VLOOKUP(Table2[[#This Row],[CLASS]],Table6[#All],2,FALSE)</f>
        <v>Senior</v>
      </c>
      <c r="L511" t="e" vm="1395">
        <v>#VALUE!</v>
      </c>
      <c r="M511" t="s">
        <v>2001</v>
      </c>
      <c r="N511">
        <v>72</v>
      </c>
      <c r="O511" t="e" cm="1" vm="7">
        <f t="array" ref="O511">_FV(Table2[[#This Row],[HOMETOWNraw]],"Admin Division 1 (State/province/other)",TRUE)</f>
        <v>#VALUE!</v>
      </c>
      <c r="P511" t="e" cm="1" vm="3">
        <f t="array" ref="P511">_FV(Table2[[#This Row],[HOMETOWNraw]],"Country/region",TRUE)</f>
        <v>#VALUE!</v>
      </c>
      <c r="Q511" t="str" cm="1">
        <f t="array" ref="Q5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Whitehouse, TX</v>
      </c>
      <c r="R511" cm="1" vm="1396">
        <f t="array" ref="R511">_FV(Table2[[#This Row],[HOMETOWNraw]],"Longitude")</f>
        <v>-95.226196400000006</v>
      </c>
      <c r="S511" cm="1" vm="1397">
        <f t="array" ref="S511">_FV(Table2[[#This Row],[HOMETOWNraw]],"Latitude")</f>
        <v>32.226634900000001</v>
      </c>
    </row>
    <row r="512" spans="1:19" x14ac:dyDescent="0.25">
      <c r="A512" t="str">
        <f t="shared" si="7"/>
        <v>Aaron Mishoulam</v>
      </c>
      <c r="B512" t="s">
        <v>2090</v>
      </c>
      <c r="C512" t="s">
        <v>2004</v>
      </c>
      <c r="D512" t="s">
        <v>1315</v>
      </c>
      <c r="E512" t="s">
        <v>13</v>
      </c>
      <c r="F512" s="3" t="s">
        <v>2033</v>
      </c>
      <c r="G512" t="s">
        <v>2031</v>
      </c>
      <c r="H512" t="s">
        <v>1316</v>
      </c>
      <c r="I512" t="str">
        <f>VLOOKUP(Table2[[#This Row],[COLLEGE]],Table5[#All],5,FALSE)</f>
        <v>Emory</v>
      </c>
      <c r="J512" t="s">
        <v>51</v>
      </c>
      <c r="K512" t="str">
        <f>VLOOKUP(Table2[[#This Row],[CLASS]],Table6[#All],2,FALSE)</f>
        <v>R-Freshman</v>
      </c>
      <c r="L512" t="e" vm="1398">
        <v>#VALUE!</v>
      </c>
      <c r="M512" t="s">
        <v>1987</v>
      </c>
      <c r="N512">
        <v>78</v>
      </c>
      <c r="O512" t="e" cm="1" vm="269">
        <f t="array" ref="O512">_FV(Table2[[#This Row],[HOMETOWNraw]],"Admin Division 1 (State/province/other)",TRUE)</f>
        <v>#VALUE!</v>
      </c>
      <c r="P512" t="e" cm="1" vm="3">
        <f t="array" ref="P512">_FV(Table2[[#This Row],[HOMETOWNraw]],"Country/region",TRUE)</f>
        <v>#VALUE!</v>
      </c>
      <c r="Q512" t="str" cm="1">
        <f t="array" ref="Q5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Oak Park, IN</v>
      </c>
      <c r="R512" cm="1" vm="1399">
        <f t="array" ref="R512">_FV(Table2[[#This Row],[HOMETOWNraw]],"Longitude")</f>
        <v>-85.688269500000004</v>
      </c>
      <c r="S512" cm="1" vm="1400">
        <f t="array" ref="S512">_FV(Table2[[#This Row],[HOMETOWNraw]],"Latitude")</f>
        <v>38.302580599999999</v>
      </c>
    </row>
    <row r="513" spans="1:19" x14ac:dyDescent="0.25">
      <c r="A513" t="str">
        <f t="shared" si="7"/>
        <v>Stone Miyao</v>
      </c>
      <c r="B513" t="s">
        <v>2099</v>
      </c>
      <c r="C513" t="s">
        <v>2004</v>
      </c>
      <c r="D513" t="s">
        <v>1863</v>
      </c>
      <c r="E513" t="s">
        <v>18</v>
      </c>
      <c r="F513" s="3" t="s">
        <v>2028</v>
      </c>
      <c r="G513" t="s">
        <v>2030</v>
      </c>
      <c r="H513" t="s">
        <v>217</v>
      </c>
      <c r="I513" t="str">
        <f>VLOOKUP(Table2[[#This Row],[COLLEGE]],Table5[#All],5,FALSE)</f>
        <v>Hawai'i</v>
      </c>
      <c r="J513" t="s">
        <v>15</v>
      </c>
      <c r="K513" t="str">
        <f>VLOOKUP(Table2[[#This Row],[CLASS]],Table6[#All],2,FALSE)</f>
        <v>R-Sophomore</v>
      </c>
      <c r="L513" t="e" vm="615">
        <v>#VALUE!</v>
      </c>
      <c r="M513" t="s">
        <v>1999</v>
      </c>
      <c r="N513">
        <v>70</v>
      </c>
      <c r="O513" t="e" cm="1" vm="61">
        <f t="array" ref="O513">_FV(Table2[[#This Row],[HOMETOWNraw]],"Admin Division 1 (State/province/other)",TRUE)</f>
        <v>#VALUE!</v>
      </c>
      <c r="P513" t="e" cm="1" vm="3">
        <f t="array" ref="P513">_FV(Table2[[#This Row],[HOMETOWNraw]],"Country/region",TRUE)</f>
        <v>#VALUE!</v>
      </c>
      <c r="Q513" t="str" cm="1">
        <f t="array" ref="Q5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Hilo, HI</v>
      </c>
      <c r="R513" cm="1" vm="616">
        <f t="array" ref="R513">_FV(Table2[[#This Row],[HOMETOWNraw]],"Longitude")</f>
        <v>-155.08583300000001</v>
      </c>
      <c r="S513" cm="1" vm="617">
        <f t="array" ref="S513">_FV(Table2[[#This Row],[HOMETOWNraw]],"Latitude")</f>
        <v>19.705556000000001</v>
      </c>
    </row>
    <row r="514" spans="1:19" x14ac:dyDescent="0.25">
      <c r="A514" t="str">
        <f t="shared" ref="A514:A577" si="8">RIGHT(D514,LEN(D514)-(FIND(",",D514)+1)) &amp; " " &amp; LEFT(D514,(FIND(",",D514,1)-1))</f>
        <v>Carter Monke</v>
      </c>
      <c r="B514" t="s">
        <v>679</v>
      </c>
      <c r="C514" t="s">
        <v>2004</v>
      </c>
      <c r="D514" t="s">
        <v>730</v>
      </c>
      <c r="E514" t="s">
        <v>13</v>
      </c>
      <c r="F514" s="3" t="s">
        <v>2012</v>
      </c>
      <c r="G514" t="s">
        <v>2035</v>
      </c>
      <c r="H514" t="s">
        <v>731</v>
      </c>
      <c r="I514" t="str">
        <f>VLOOKUP(Table2[[#This Row],[COLLEGE]],Table5[#All],5,FALSE)</f>
        <v>Parkland College</v>
      </c>
      <c r="J514" t="s">
        <v>44</v>
      </c>
      <c r="K514" t="str">
        <f>VLOOKUP(Table2[[#This Row],[CLASS]],Table6[#All],2,FALSE)</f>
        <v>Freshman</v>
      </c>
      <c r="L514" t="e" vm="1401">
        <v>#VALUE!</v>
      </c>
      <c r="M514" t="s">
        <v>1984</v>
      </c>
      <c r="N514">
        <v>75</v>
      </c>
      <c r="O514" t="e" cm="1" vm="2">
        <f t="array" ref="O514">_FV(Table2[[#This Row],[HOMETOWNraw]],"Admin Division 1 (State/province/other)",TRUE)</f>
        <v>#VALUE!</v>
      </c>
      <c r="P514" t="e" cm="1" vm="3">
        <f t="array" ref="P514">_FV(Table2[[#This Row],[HOMETOWNraw]],"Country/region",TRUE)</f>
        <v>#VALUE!</v>
      </c>
      <c r="Q514" t="str" cm="1">
        <f t="array" ref="Q5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Mount Olive, AL</v>
      </c>
      <c r="R514" cm="1" vm="1402">
        <f t="array" ref="R514">_FV(Table2[[#This Row],[HOMETOWNraw]],"Longitude")</f>
        <v>-86.875139000000004</v>
      </c>
      <c r="S514" cm="1" vm="1403">
        <f t="array" ref="S514">_FV(Table2[[#This Row],[HOMETOWNraw]],"Latitude")</f>
        <v>33.684190999999998</v>
      </c>
    </row>
    <row r="515" spans="1:19" x14ac:dyDescent="0.25">
      <c r="A515" t="str">
        <f t="shared" si="8"/>
        <v>Brandon Moore</v>
      </c>
      <c r="B515" t="s">
        <v>468</v>
      </c>
      <c r="C515" t="s">
        <v>2004</v>
      </c>
      <c r="D515" t="s">
        <v>549</v>
      </c>
      <c r="E515" t="s">
        <v>13</v>
      </c>
      <c r="F515" s="3" t="s">
        <v>2026</v>
      </c>
      <c r="G515" t="s">
        <v>2035</v>
      </c>
      <c r="H515" t="s">
        <v>14</v>
      </c>
      <c r="I515" t="str">
        <f>VLOOKUP(Table2[[#This Row],[COLLEGE]],Table5[#All],5,FALSE)</f>
        <v>Montevallo</v>
      </c>
      <c r="J515" t="s">
        <v>28</v>
      </c>
      <c r="K515" t="str">
        <f>VLOOKUP(Table2[[#This Row],[CLASS]],Table6[#All],2,FALSE)</f>
        <v>Sophomore</v>
      </c>
      <c r="L515" t="e" vm="1404">
        <v>#VALUE!</v>
      </c>
      <c r="M515" t="s">
        <v>2000</v>
      </c>
      <c r="N515">
        <v>71</v>
      </c>
      <c r="O515" t="e" cm="1" vm="2">
        <f t="array" ref="O515">_FV(Table2[[#This Row],[HOMETOWNraw]],"Admin Division 1 (State/province/other)",TRUE)</f>
        <v>#VALUE!</v>
      </c>
      <c r="P515" t="e" cm="1" vm="3">
        <f t="array" ref="P515">_FV(Table2[[#This Row],[HOMETOWNraw]],"Country/region",TRUE)</f>
        <v>#VALUE!</v>
      </c>
      <c r="Q515" t="str" cm="1">
        <f t="array" ref="Q5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Romulus, AL</v>
      </c>
      <c r="R515" cm="1" vm="1405">
        <f t="array" ref="R515">_FV(Table2[[#This Row],[HOMETOWNraw]],"Longitude")</f>
        <v>-87.751759699999994</v>
      </c>
      <c r="S515" cm="1" vm="1406">
        <f t="array" ref="S515">_FV(Table2[[#This Row],[HOMETOWNraw]],"Latitude")</f>
        <v>33.147388999999997</v>
      </c>
    </row>
    <row r="516" spans="1:19" x14ac:dyDescent="0.25">
      <c r="A516" t="str">
        <f t="shared" si="8"/>
        <v>Coby Morales</v>
      </c>
      <c r="B516" t="s">
        <v>2082</v>
      </c>
      <c r="C516" t="s">
        <v>2004</v>
      </c>
      <c r="D516" t="s">
        <v>879</v>
      </c>
      <c r="E516" t="s">
        <v>18</v>
      </c>
      <c r="F516" s="3" t="s">
        <v>2012</v>
      </c>
      <c r="G516" t="s">
        <v>2027</v>
      </c>
      <c r="H516" t="s">
        <v>880</v>
      </c>
      <c r="I516" t="str">
        <f>VLOOKUP(Table2[[#This Row],[COLLEGE]],Table5[#All],5,FALSE)</f>
        <v>Washignton</v>
      </c>
      <c r="J516" t="s">
        <v>28</v>
      </c>
      <c r="K516" t="str">
        <f>VLOOKUP(Table2[[#This Row],[CLASS]],Table6[#All],2,FALSE)</f>
        <v>Sophomore</v>
      </c>
      <c r="L516" t="e" vm="1407">
        <v>#VALUE!</v>
      </c>
      <c r="M516" t="s">
        <v>1984</v>
      </c>
      <c r="N516">
        <v>75</v>
      </c>
      <c r="O516" t="e" cm="1" vm="36">
        <f t="array" ref="O516">_FV(Table2[[#This Row],[HOMETOWNraw]],"Admin Division 1 (State/province/other)",TRUE)</f>
        <v>#VALUE!</v>
      </c>
      <c r="P516" t="e" cm="1" vm="3">
        <f t="array" ref="P516">_FV(Table2[[#This Row],[HOMETOWNraw]],"Country/region",TRUE)</f>
        <v>#VALUE!</v>
      </c>
      <c r="Q516" t="str" cm="1">
        <f t="array" ref="Q5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Downey, CA</v>
      </c>
      <c r="R516" cm="1" vm="1408">
        <f t="array" ref="R516">_FV(Table2[[#This Row],[HOMETOWNraw]],"Longitude")</f>
        <v>-118.130833</v>
      </c>
      <c r="S516" cm="1" vm="1409">
        <f t="array" ref="S516">_FV(Table2[[#This Row],[HOMETOWNraw]],"Latitude")</f>
        <v>33.938056000000003</v>
      </c>
    </row>
    <row r="517" spans="1:19" x14ac:dyDescent="0.25">
      <c r="A517" t="str">
        <f t="shared" si="8"/>
        <v>Enrique Morales</v>
      </c>
      <c r="B517" t="s">
        <v>2</v>
      </c>
      <c r="C517" t="s">
        <v>2004</v>
      </c>
      <c r="D517" t="s">
        <v>106</v>
      </c>
      <c r="E517" t="s">
        <v>13</v>
      </c>
      <c r="F517" s="3" t="s">
        <v>2024</v>
      </c>
      <c r="G517" t="s">
        <v>2030</v>
      </c>
      <c r="H517" t="s">
        <v>107</v>
      </c>
      <c r="I517" t="str">
        <f>VLOOKUP(Table2[[#This Row],[COLLEGE]],Table5[#All],5,FALSE)</f>
        <v>Georgetown College</v>
      </c>
      <c r="J517" t="s">
        <v>15</v>
      </c>
      <c r="K517" t="str">
        <f>VLOOKUP(Table2[[#This Row],[CLASS]],Table6[#All],2,FALSE)</f>
        <v>R-Sophomore</v>
      </c>
      <c r="L517" t="e" vm="1410">
        <v>#VALUE!</v>
      </c>
      <c r="M517" t="s">
        <v>1996</v>
      </c>
      <c r="N517">
        <v>67</v>
      </c>
      <c r="O517" t="e" cm="1" vm="36">
        <f t="array" ref="O517">_FV(Table2[[#This Row],[HOMETOWNraw]],"Admin Division 1 (State/province/other)",TRUE)</f>
        <v>#VALUE!</v>
      </c>
      <c r="P517" t="e" cm="1" vm="3">
        <f t="array" ref="P517">_FV(Table2[[#This Row],[HOMETOWNraw]],"Country/region",TRUE)</f>
        <v>#VALUE!</v>
      </c>
      <c r="Q517" t="str" cm="1">
        <f t="array" ref="Q5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Ana, CA</v>
      </c>
      <c r="R517" cm="1" vm="1411">
        <f t="array" ref="R517">_FV(Table2[[#This Row],[HOMETOWNraw]],"Longitude")</f>
        <v>-117.881389</v>
      </c>
      <c r="S517" cm="1" vm="1412">
        <f t="array" ref="S517">_FV(Table2[[#This Row],[HOMETOWNraw]],"Latitude")</f>
        <v>33.740833000000002</v>
      </c>
    </row>
    <row r="518" spans="1:19" x14ac:dyDescent="0.25">
      <c r="A518" t="str">
        <f t="shared" si="8"/>
        <v>Robby Morgan IV</v>
      </c>
      <c r="B518" t="s">
        <v>1617</v>
      </c>
      <c r="C518" t="s">
        <v>2004</v>
      </c>
      <c r="D518" t="s">
        <v>1688</v>
      </c>
      <c r="E518" t="s">
        <v>13</v>
      </c>
      <c r="F518" s="3" t="s">
        <v>2010</v>
      </c>
      <c r="G518" t="s">
        <v>2015</v>
      </c>
      <c r="H518" t="s">
        <v>505</v>
      </c>
      <c r="I518" t="str">
        <f>VLOOKUP(Table2[[#This Row],[COLLEGE]],Table5[#All],5,FALSE)</f>
        <v>Central Michigan</v>
      </c>
      <c r="J518" t="s">
        <v>51</v>
      </c>
      <c r="K518" t="str">
        <f>VLOOKUP(Table2[[#This Row],[CLASS]],Table6[#All],2,FALSE)</f>
        <v>R-Freshman</v>
      </c>
      <c r="L518" t="e" vm="1413">
        <v>#VALUE!</v>
      </c>
      <c r="M518" t="s">
        <v>1985</v>
      </c>
      <c r="N518">
        <v>76</v>
      </c>
      <c r="O518" t="e" cm="1" vm="97">
        <f t="array" ref="O518">_FV(Table2[[#This Row],[HOMETOWNraw]],"Admin Division 1 (State/province/other)",TRUE)</f>
        <v>#VALUE!</v>
      </c>
      <c r="P518" t="e" cm="1" vm="3">
        <f t="array" ref="P518">_FV(Table2[[#This Row],[HOMETOWNraw]],"Country/region",TRUE)</f>
        <v>#VALUE!</v>
      </c>
      <c r="Q518" t="str" cm="1">
        <f t="array" ref="Q5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Groveport, OH</v>
      </c>
      <c r="R518" cm="1" vm="1414">
        <f t="array" ref="R518">_FV(Table2[[#This Row],[HOMETOWNraw]],"Longitude")</f>
        <v>-82.890556000000004</v>
      </c>
      <c r="S518" cm="1" vm="1415">
        <f t="array" ref="S518">_FV(Table2[[#This Row],[HOMETOWNraw]],"Latitude")</f>
        <v>39.856110999999999</v>
      </c>
    </row>
    <row r="519" spans="1:19" x14ac:dyDescent="0.25">
      <c r="A519" t="str">
        <f t="shared" si="8"/>
        <v>Max Moris</v>
      </c>
      <c r="B519" t="s">
        <v>1166</v>
      </c>
      <c r="C519" t="s">
        <v>2004</v>
      </c>
      <c r="D519" t="s">
        <v>1197</v>
      </c>
      <c r="E519" t="s">
        <v>13</v>
      </c>
      <c r="F519" s="3" t="s">
        <v>2022</v>
      </c>
      <c r="G519" t="s">
        <v>2013</v>
      </c>
      <c r="H519" t="s">
        <v>253</v>
      </c>
      <c r="I519" t="str">
        <f>VLOOKUP(Table2[[#This Row],[COLLEGE]],Table5[#All],5,FALSE)</f>
        <v>St. Thomas</v>
      </c>
      <c r="J519" t="s">
        <v>28</v>
      </c>
      <c r="K519" t="str">
        <f>VLOOKUP(Table2[[#This Row],[CLASS]],Table6[#All],2,FALSE)</f>
        <v>Sophomore</v>
      </c>
      <c r="L519" t="e" vm="1416">
        <v>#VALUE!</v>
      </c>
      <c r="M519" t="s">
        <v>2001</v>
      </c>
      <c r="N519">
        <v>72</v>
      </c>
      <c r="O519" t="e" cm="1" vm="135">
        <f t="array" ref="O519">_FV(Table2[[#This Row],[HOMETOWNraw]],"Admin Division 1 (State/province/other)",TRUE)</f>
        <v>#VALUE!</v>
      </c>
      <c r="P519" t="e" cm="1" vm="3">
        <f t="array" ref="P519">_FV(Table2[[#This Row],[HOMETOWNraw]],"Country/region",TRUE)</f>
        <v>#VALUE!</v>
      </c>
      <c r="Q519" t="str" cm="1">
        <f t="array" ref="Q5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Sunfield Township, MI</v>
      </c>
      <c r="R519" cm="1" vm="1417">
        <f t="array" ref="R519">_FV(Table2[[#This Row],[HOMETOWNraw]],"Longitude")</f>
        <v>-85.010278</v>
      </c>
      <c r="S519" cm="1" vm="1418">
        <f t="array" ref="S519">_FV(Table2[[#This Row],[HOMETOWNraw]],"Latitude")</f>
        <v>42.728056000000002</v>
      </c>
    </row>
    <row r="520" spans="1:19" x14ac:dyDescent="0.25">
      <c r="A520" t="str">
        <f t="shared" si="8"/>
        <v>Kyle Moseley</v>
      </c>
      <c r="B520" t="s">
        <v>1165</v>
      </c>
      <c r="C520" t="s">
        <v>2004</v>
      </c>
      <c r="D520" t="s">
        <v>1109</v>
      </c>
      <c r="E520" t="s">
        <v>584</v>
      </c>
      <c r="F520" s="3" t="s">
        <v>2028</v>
      </c>
      <c r="G520" t="s">
        <v>2038</v>
      </c>
      <c r="H520" t="s">
        <v>1110</v>
      </c>
      <c r="I520" t="str">
        <f>VLOOKUP(Table2[[#This Row],[COLLEGE]],Table5[#All],5,FALSE)</f>
        <v>Angelo State</v>
      </c>
      <c r="J520" t="s">
        <v>28</v>
      </c>
      <c r="K520" t="str">
        <f>VLOOKUP(Table2[[#This Row],[CLASS]],Table6[#All],2,FALSE)</f>
        <v>Sophomore</v>
      </c>
      <c r="L520" t="e" vm="73">
        <v>#VALUE!</v>
      </c>
      <c r="M520" t="s">
        <v>1999</v>
      </c>
      <c r="N520">
        <v>70</v>
      </c>
      <c r="O520" t="e" cm="1" vm="7">
        <f t="array" ref="O520">_FV(Table2[[#This Row],[HOMETOWNraw]],"Admin Division 1 (State/province/other)",TRUE)</f>
        <v>#VALUE!</v>
      </c>
      <c r="P520" t="e" cm="1" vm="3">
        <f t="array" ref="P520">_FV(Table2[[#This Row],[HOMETOWNraw]],"Country/region",TRUE)</f>
        <v>#VALUE!</v>
      </c>
      <c r="Q520" t="str" cm="1">
        <f t="array" ref="Q5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Katy, TX</v>
      </c>
      <c r="R520" cm="1" vm="74">
        <f t="array" ref="R520">_FV(Table2[[#This Row],[HOMETOWNraw]],"Longitude")</f>
        <v>-95.816531100000006</v>
      </c>
      <c r="S520" cm="1" vm="75">
        <f t="array" ref="S520">_FV(Table2[[#This Row],[HOMETOWNraw]],"Latitude")</f>
        <v>29.794856800000002</v>
      </c>
    </row>
    <row r="521" spans="1:19" x14ac:dyDescent="0.25">
      <c r="A521" t="str">
        <f t="shared" si="8"/>
        <v>Adam Mrakitsch</v>
      </c>
      <c r="B521" t="s">
        <v>468</v>
      </c>
      <c r="C521" t="s">
        <v>2004</v>
      </c>
      <c r="D521" t="s">
        <v>504</v>
      </c>
      <c r="E521" t="s">
        <v>26</v>
      </c>
      <c r="F521" s="3" t="s">
        <v>2016</v>
      </c>
      <c r="G521" t="s">
        <v>2035</v>
      </c>
      <c r="H521" t="s">
        <v>505</v>
      </c>
      <c r="I521" t="str">
        <f>VLOOKUP(Table2[[#This Row],[COLLEGE]],Table5[#All],5,FALSE)</f>
        <v>Central Michigan</v>
      </c>
      <c r="J521" t="s">
        <v>44</v>
      </c>
      <c r="K521" t="str">
        <f>VLOOKUP(Table2[[#This Row],[CLASS]],Table6[#All],2,FALSE)</f>
        <v>Freshman</v>
      </c>
      <c r="L521" t="e" vm="1419">
        <v>#VALUE!</v>
      </c>
      <c r="M521" t="s">
        <v>1981</v>
      </c>
      <c r="N521">
        <v>73</v>
      </c>
      <c r="O521" t="e" cm="1" vm="135">
        <f t="array" ref="O521">_FV(Table2[[#This Row],[HOMETOWNraw]],"Admin Division 1 (State/province/other)",TRUE)</f>
        <v>#VALUE!</v>
      </c>
      <c r="P521" t="e" cm="1" vm="3">
        <f t="array" ref="P521">_FV(Table2[[#This Row],[HOMETOWNraw]],"Country/region",TRUE)</f>
        <v>#VALUE!</v>
      </c>
      <c r="Q521" t="str" cm="1">
        <f t="array" ref="Q5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Howell, MI</v>
      </c>
      <c r="R521" cm="1" vm="1420">
        <f t="array" ref="R521">_FV(Table2[[#This Row],[HOMETOWNraw]],"Longitude")</f>
        <v>-83.929601000000005</v>
      </c>
      <c r="S521" cm="1" vm="1421">
        <f t="array" ref="S521">_FV(Table2[[#This Row],[HOMETOWNraw]],"Latitude")</f>
        <v>42.607165000000002</v>
      </c>
    </row>
    <row r="522" spans="1:19" x14ac:dyDescent="0.25">
      <c r="A522" t="str">
        <f t="shared" si="8"/>
        <v>Mitch Mueller</v>
      </c>
      <c r="B522" t="s">
        <v>897</v>
      </c>
      <c r="C522" t="s">
        <v>2004</v>
      </c>
      <c r="D522" t="s">
        <v>931</v>
      </c>
      <c r="E522" t="s">
        <v>13</v>
      </c>
      <c r="F522" s="3" t="s">
        <v>2014</v>
      </c>
      <c r="G522" t="s">
        <v>2027</v>
      </c>
      <c r="H522" t="s">
        <v>731</v>
      </c>
      <c r="I522" t="str">
        <f>VLOOKUP(Table2[[#This Row],[COLLEGE]],Table5[#All],5,FALSE)</f>
        <v>Parkland College</v>
      </c>
      <c r="J522" t="s">
        <v>28</v>
      </c>
      <c r="K522" t="str">
        <f>VLOOKUP(Table2[[#This Row],[CLASS]],Table6[#All],2,FALSE)</f>
        <v>Sophomore</v>
      </c>
      <c r="L522" t="e" vm="1422">
        <v>#VALUE!</v>
      </c>
      <c r="M522" t="s">
        <v>1986</v>
      </c>
      <c r="N522">
        <v>77</v>
      </c>
      <c r="O522" t="e" cm="1" vm="25">
        <f t="array" ref="O522">_FV(Table2[[#This Row],[HOMETOWNraw]],"Admin Division 1 (State/province/other)",TRUE)</f>
        <v>#VALUE!</v>
      </c>
      <c r="P522" t="e" cm="1" vm="3">
        <f t="array" ref="P522">_FV(Table2[[#This Row],[HOMETOWNraw]],"Country/region",TRUE)</f>
        <v>#VALUE!</v>
      </c>
      <c r="Q522" t="str" cm="1">
        <f t="array" ref="Q5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Brookfield, WI</v>
      </c>
      <c r="R522" cm="1" vm="1423">
        <f t="array" ref="R522">_FV(Table2[[#This Row],[HOMETOWNraw]],"Longitude")</f>
        <v>-88.166829000000007</v>
      </c>
      <c r="S522" cm="1" vm="1424">
        <f t="array" ref="S522">_FV(Table2[[#This Row],[HOMETOWNraw]],"Latitude")</f>
        <v>43.034041000000002</v>
      </c>
    </row>
    <row r="523" spans="1:19" x14ac:dyDescent="0.25">
      <c r="A523" t="str">
        <f t="shared" si="8"/>
        <v>Westin Muir</v>
      </c>
      <c r="B523" t="s">
        <v>992</v>
      </c>
      <c r="C523" t="s">
        <v>2004</v>
      </c>
      <c r="D523" t="s">
        <v>1023</v>
      </c>
      <c r="E523" t="s">
        <v>13</v>
      </c>
      <c r="F523" s="3" t="s">
        <v>2012</v>
      </c>
      <c r="G523" t="s">
        <v>2021</v>
      </c>
      <c r="H523" t="s">
        <v>934</v>
      </c>
      <c r="I523" t="str">
        <f>VLOOKUP(Table2[[#This Row],[COLLEGE]],Table5[#All],5,FALSE)</f>
        <v>Wisconsin-Whitewater</v>
      </c>
      <c r="J523" t="s">
        <v>20</v>
      </c>
      <c r="K523" t="str">
        <f>VLOOKUP(Table2[[#This Row],[CLASS]],Table6[#All],2,FALSE)</f>
        <v>Senior</v>
      </c>
      <c r="L523" t="e" vm="1425">
        <v>#VALUE!</v>
      </c>
      <c r="M523" t="s">
        <v>1984</v>
      </c>
      <c r="N523">
        <v>75</v>
      </c>
      <c r="O523" t="e" cm="1" vm="111">
        <f t="array" ref="O523">_FV(Table2[[#This Row],[HOMETOWNraw]],"Admin Division 1 (State/province/other)",TRUE)</f>
        <v>#VALUE!</v>
      </c>
      <c r="P523" t="e" cm="1" vm="3">
        <f t="array" ref="P523">_FV(Table2[[#This Row],[HOMETOWNraw]],"Country/region",TRUE)</f>
        <v>#VALUE!</v>
      </c>
      <c r="Q523" t="str" cm="1">
        <f t="array" ref="Q5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Highlands Ranch, CO</v>
      </c>
      <c r="R523" cm="1" vm="1426">
        <f t="array" ref="R523">_FV(Table2[[#This Row],[HOMETOWNraw]],"Longitude")</f>
        <v>-104.968056</v>
      </c>
      <c r="S523" cm="1" vm="1427">
        <f t="array" ref="S523">_FV(Table2[[#This Row],[HOMETOWNraw]],"Latitude")</f>
        <v>39.544443999999999</v>
      </c>
    </row>
    <row r="524" spans="1:19" x14ac:dyDescent="0.25">
      <c r="A524" t="str">
        <f t="shared" si="8"/>
        <v>Sebastian Murillo</v>
      </c>
      <c r="B524" t="s">
        <v>1217</v>
      </c>
      <c r="C524" t="s">
        <v>2004</v>
      </c>
      <c r="D524" t="s">
        <v>1269</v>
      </c>
      <c r="E524" t="s">
        <v>13</v>
      </c>
      <c r="F524" s="3" t="s">
        <v>2026</v>
      </c>
      <c r="G524" t="s">
        <v>2023</v>
      </c>
      <c r="H524" t="s">
        <v>276</v>
      </c>
      <c r="I524" t="str">
        <f>VLOOKUP(Table2[[#This Row],[COLLEGE]],Table5[#All],5,FALSE)</f>
        <v>Cal State Long Beach</v>
      </c>
      <c r="J524" t="s">
        <v>28</v>
      </c>
      <c r="K524" t="str">
        <f>VLOOKUP(Table2[[#This Row],[CLASS]],Table6[#All],2,FALSE)</f>
        <v>Sophomore</v>
      </c>
      <c r="L524" t="e" vm="753">
        <v>#VALUE!</v>
      </c>
      <c r="M524" t="s">
        <v>2000</v>
      </c>
      <c r="N524">
        <v>71</v>
      </c>
      <c r="O524" t="e" cm="1" vm="36">
        <f t="array" ref="O524">_FV(Table2[[#This Row],[HOMETOWNraw]],"Admin Division 1 (State/province/other)",TRUE)</f>
        <v>#VALUE!</v>
      </c>
      <c r="P524" t="e" cm="1" vm="3">
        <f t="array" ref="P524">_FV(Table2[[#This Row],[HOMETOWNraw]],"Country/region",TRUE)</f>
        <v>#VALUE!</v>
      </c>
      <c r="Q524" t="str" cm="1">
        <f t="array" ref="Q5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Huntington Beach, CA</v>
      </c>
      <c r="R524" cm="1" vm="754">
        <f t="array" ref="R524">_FV(Table2[[#This Row],[HOMETOWNraw]],"Longitude")</f>
        <v>-117.999313</v>
      </c>
      <c r="S524" cm="1" vm="755">
        <f t="array" ref="S524">_FV(Table2[[#This Row],[HOMETOWNraw]],"Latitude")</f>
        <v>33.659775000000003</v>
      </c>
    </row>
    <row r="525" spans="1:19" x14ac:dyDescent="0.25">
      <c r="A525" t="str">
        <f t="shared" si="8"/>
        <v>Gavin Nalu</v>
      </c>
      <c r="B525" t="s">
        <v>213</v>
      </c>
      <c r="C525" t="s">
        <v>2049</v>
      </c>
      <c r="D525" t="s">
        <v>247</v>
      </c>
      <c r="E525" t="s">
        <v>39</v>
      </c>
      <c r="F525" s="3" t="s">
        <v>2026</v>
      </c>
      <c r="G525" t="s">
        <v>2021</v>
      </c>
      <c r="H525" t="s">
        <v>248</v>
      </c>
      <c r="I525" t="str">
        <f>VLOOKUP(Table2[[#This Row],[COLLEGE]],Table5[#All],5,FALSE)</f>
        <v>Stanford</v>
      </c>
      <c r="J525" t="s">
        <v>44</v>
      </c>
      <c r="K525" t="str">
        <f>VLOOKUP(Table2[[#This Row],[CLASS]],Table6[#All],2,FALSE)</f>
        <v>Freshman</v>
      </c>
      <c r="L525" t="e" vm="1428">
        <v>#VALUE!</v>
      </c>
      <c r="M525" t="s">
        <v>2000</v>
      </c>
      <c r="N525">
        <v>71</v>
      </c>
      <c r="O525" t="e" cm="1" vm="36">
        <f t="array" ref="O525">_FV(Table2[[#This Row],[HOMETOWNraw]],"Admin Division 1 (State/province/other)",TRUE)</f>
        <v>#VALUE!</v>
      </c>
      <c r="P525" t="e" cm="1" vm="3">
        <f t="array" ref="P525">_FV(Table2[[#This Row],[HOMETOWNraw]],"Country/region",TRUE)</f>
        <v>#VALUE!</v>
      </c>
      <c r="Q525" t="str" cm="1">
        <f t="array" ref="Q5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 Mesa, CA</v>
      </c>
      <c r="R525" cm="1" vm="1429">
        <f t="array" ref="R525">_FV(Table2[[#This Row],[HOMETOWNraw]],"Longitude")</f>
        <v>-117.022778</v>
      </c>
      <c r="S525" cm="1" vm="1430">
        <f t="array" ref="S525">_FV(Table2[[#This Row],[HOMETOWNraw]],"Latitude")</f>
        <v>32.771388999999999</v>
      </c>
    </row>
    <row r="526" spans="1:19" x14ac:dyDescent="0.25">
      <c r="A526" t="str">
        <f t="shared" si="8"/>
        <v>Luke Napleton</v>
      </c>
      <c r="B526" t="s">
        <v>1165</v>
      </c>
      <c r="C526" t="s">
        <v>2004</v>
      </c>
      <c r="D526" t="s">
        <v>1138</v>
      </c>
      <c r="E526" t="s">
        <v>13</v>
      </c>
      <c r="F526" s="3" t="s">
        <v>2016</v>
      </c>
      <c r="G526" t="s">
        <v>2031</v>
      </c>
      <c r="H526" t="s">
        <v>1139</v>
      </c>
      <c r="I526" t="str">
        <f>VLOOKUP(Table2[[#This Row],[COLLEGE]],Table5[#All],5,FALSE)</f>
        <v>Quincy</v>
      </c>
      <c r="J526" t="s">
        <v>28</v>
      </c>
      <c r="K526" t="str">
        <f>VLOOKUP(Table2[[#This Row],[CLASS]],Table6[#All],2,FALSE)</f>
        <v>Sophomore</v>
      </c>
      <c r="L526" t="e" vm="1431">
        <v>#VALUE!</v>
      </c>
      <c r="M526" t="s">
        <v>1981</v>
      </c>
      <c r="N526">
        <v>73</v>
      </c>
      <c r="O526" t="e" cm="1" vm="29">
        <f t="array" ref="O526">_FV(Table2[[#This Row],[HOMETOWNraw]],"Admin Division 1 (State/province/other)",TRUE)</f>
        <v>#VALUE!</v>
      </c>
      <c r="P526" t="e" cm="1" vm="3">
        <f t="array" ref="P526">_FV(Table2[[#This Row],[HOMETOWNraw]],"Country/region",TRUE)</f>
        <v>#VALUE!</v>
      </c>
      <c r="Q526" t="str" cm="1">
        <f t="array" ref="Q5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 Grange, GA</v>
      </c>
      <c r="R526" cm="1" vm="1432">
        <f t="array" ref="R526">_FV(Table2[[#This Row],[HOMETOWNraw]],"Longitude")</f>
        <v>-87.869529</v>
      </c>
      <c r="S526" cm="1" vm="1433">
        <f t="array" ref="S526">_FV(Table2[[#This Row],[HOMETOWNraw]],"Latitude")</f>
        <v>41.812398000000002</v>
      </c>
    </row>
    <row r="527" spans="1:19" x14ac:dyDescent="0.25">
      <c r="A527" t="str">
        <f t="shared" si="8"/>
        <v>Gustavo Nava Sanchez</v>
      </c>
      <c r="B527" t="s">
        <v>1358</v>
      </c>
      <c r="C527" t="s">
        <v>2004</v>
      </c>
      <c r="D527" t="s">
        <v>1408</v>
      </c>
      <c r="E527" t="s">
        <v>35</v>
      </c>
      <c r="F527" s="3" t="s">
        <v>2028</v>
      </c>
      <c r="G527" t="s">
        <v>2009</v>
      </c>
      <c r="H527" t="s">
        <v>995</v>
      </c>
      <c r="I527" t="str">
        <f>VLOOKUP(Table2[[#This Row],[COLLEGE]],Table5[#All],5,FALSE)</f>
        <v>Southern</v>
      </c>
      <c r="J527" t="s">
        <v>15</v>
      </c>
      <c r="K527" t="str">
        <f>VLOOKUP(Table2[[#This Row],[CLASS]],Table6[#All],2,FALSE)</f>
        <v>R-Sophomore</v>
      </c>
      <c r="L527" t="e" vm="1434">
        <v>#VALUE!</v>
      </c>
      <c r="M527" t="s">
        <v>1999</v>
      </c>
      <c r="N527">
        <v>70</v>
      </c>
      <c r="O527" t="e" cm="1" vm="1435">
        <f t="array" ref="O527">_FV(Table2[[#This Row],[HOMETOWNraw]],"Admin Division 1 (State/province/other)",TRUE)</f>
        <v>#VALUE!</v>
      </c>
      <c r="P527" t="e" cm="1" vm="1436">
        <f t="array" ref="P527">_FV(Table2[[#This Row],[HOMETOWNraw]],"Country/region",TRUE)</f>
        <v>#VALUE!</v>
      </c>
      <c r="Q527" t="str" cm="1">
        <f t="array" ref="Q5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Maracaibo, VEN</v>
      </c>
      <c r="R527" cm="1" vm="1437">
        <f t="array" ref="R527">_FV(Table2[[#This Row],[HOMETOWNraw]],"Longitude")</f>
        <v>-71.676633600000002</v>
      </c>
      <c r="S527" cm="1" vm="1438">
        <f t="array" ref="S527">_FV(Table2[[#This Row],[HOMETOWNraw]],"Latitude")</f>
        <v>10.699084300000001</v>
      </c>
    </row>
    <row r="528" spans="1:19" x14ac:dyDescent="0.25">
      <c r="A528" t="str">
        <f t="shared" si="8"/>
        <v>JC Navarro</v>
      </c>
      <c r="B528" t="s">
        <v>387</v>
      </c>
      <c r="C528" t="s">
        <v>2058</v>
      </c>
      <c r="D528" t="s">
        <v>448</v>
      </c>
      <c r="E528" t="s">
        <v>13</v>
      </c>
      <c r="F528" s="3" t="s">
        <v>2005</v>
      </c>
      <c r="G528" t="s">
        <v>2006</v>
      </c>
      <c r="H528" t="s">
        <v>449</v>
      </c>
      <c r="I528" t="str">
        <f>VLOOKUP(Table2[[#This Row],[COLLEGE]],Table5[#All],5,FALSE)</f>
        <v>Long Island-Brooklyn</v>
      </c>
      <c r="J528" t="s">
        <v>28</v>
      </c>
      <c r="K528" t="str">
        <f>VLOOKUP(Table2[[#This Row],[CLASS]],Table6[#All],2,FALSE)</f>
        <v>Sophomore</v>
      </c>
      <c r="L528" t="e" vm="1439">
        <v>#VALUE!</v>
      </c>
      <c r="M528" t="s">
        <v>1983</v>
      </c>
      <c r="N528">
        <v>74</v>
      </c>
      <c r="O528" t="e" cm="1" vm="86">
        <f t="array" ref="O528">_FV(Table2[[#This Row],[HOMETOWNraw]],"Admin Division 1 (State/province/other)",TRUE)</f>
        <v>#VALUE!</v>
      </c>
      <c r="P528" t="e" cm="1" vm="3">
        <f t="array" ref="P528">_FV(Table2[[#This Row],[HOMETOWNraw]],"Country/region",TRUE)</f>
        <v>#VALUE!</v>
      </c>
      <c r="Q528" t="str" cm="1">
        <f t="array" ref="Q5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Sahuarita, AZ</v>
      </c>
      <c r="R528" cm="1" vm="1440">
        <f t="array" ref="R528">_FV(Table2[[#This Row],[HOMETOWNraw]],"Longitude")</f>
        <v>-110.98222199999999</v>
      </c>
      <c r="S528" cm="1" vm="1441">
        <f t="array" ref="S528">_FV(Table2[[#This Row],[HOMETOWNraw]],"Latitude")</f>
        <v>31.929167</v>
      </c>
    </row>
    <row r="529" spans="1:19" x14ac:dyDescent="0.25">
      <c r="A529" t="str">
        <f t="shared" si="8"/>
        <v>JT Navyac</v>
      </c>
      <c r="B529" t="s">
        <v>1777</v>
      </c>
      <c r="C529" t="s">
        <v>2004</v>
      </c>
      <c r="D529" t="s">
        <v>1755</v>
      </c>
      <c r="E529" t="s">
        <v>13</v>
      </c>
      <c r="F529" s="3" t="s">
        <v>2022</v>
      </c>
      <c r="G529" t="s">
        <v>2029</v>
      </c>
      <c r="H529" t="s">
        <v>868</v>
      </c>
      <c r="I529" t="str">
        <f>VLOOKUP(Table2[[#This Row],[COLLEGE]],Table5[#All],5,FALSE)</f>
        <v>Cal State Fullerton</v>
      </c>
      <c r="J529" t="s">
        <v>28</v>
      </c>
      <c r="K529" t="str">
        <f>VLOOKUP(Table2[[#This Row],[CLASS]],Table6[#All],2,FALSE)</f>
        <v>Sophomore</v>
      </c>
      <c r="L529" t="e" vm="1442">
        <v>#VALUE!</v>
      </c>
      <c r="M529" t="s">
        <v>2001</v>
      </c>
      <c r="N529">
        <v>72</v>
      </c>
      <c r="O529" t="e" cm="1" vm="61">
        <f t="array" ref="O529">_FV(Table2[[#This Row],[HOMETOWNraw]],"Admin Division 1 (State/province/other)",TRUE)</f>
        <v>#VALUE!</v>
      </c>
      <c r="P529" t="e" cm="1" vm="3">
        <f t="array" ref="P529">_FV(Table2[[#This Row],[HOMETOWNraw]],"Country/region",TRUE)</f>
        <v>#VALUE!</v>
      </c>
      <c r="Q529" t="str" cm="1">
        <f t="array" ref="Q5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Kailua, HI</v>
      </c>
      <c r="R529" cm="1" vm="1443">
        <f t="array" ref="R529">_FV(Table2[[#This Row],[HOMETOWNraw]],"Longitude")</f>
        <v>-157.73944399999999</v>
      </c>
      <c r="S529" cm="1" vm="1444">
        <f t="array" ref="S529">_FV(Table2[[#This Row],[HOMETOWNraw]],"Latitude")</f>
        <v>21.397500000000001</v>
      </c>
    </row>
    <row r="530" spans="1:19" x14ac:dyDescent="0.25">
      <c r="A530" t="str">
        <f t="shared" si="8"/>
        <v>Alex Neff</v>
      </c>
      <c r="B530" t="s">
        <v>679</v>
      </c>
      <c r="C530" t="s">
        <v>2004</v>
      </c>
      <c r="D530" t="s">
        <v>796</v>
      </c>
      <c r="E530" t="s">
        <v>18</v>
      </c>
      <c r="F530" s="3" t="s">
        <v>2010</v>
      </c>
      <c r="G530" t="s">
        <v>2006</v>
      </c>
      <c r="H530" t="s">
        <v>688</v>
      </c>
      <c r="I530" t="str">
        <f>VLOOKUP(Table2[[#This Row],[COLLEGE]],Table5[#All],5,FALSE)</f>
        <v>Dayton</v>
      </c>
      <c r="J530" t="s">
        <v>15</v>
      </c>
      <c r="K530" t="str">
        <f>VLOOKUP(Table2[[#This Row],[CLASS]],Table6[#All],2,FALSE)</f>
        <v>R-Sophomore</v>
      </c>
      <c r="L530" t="e" vm="1445">
        <v>#VALUE!</v>
      </c>
      <c r="M530" t="s">
        <v>1985</v>
      </c>
      <c r="N530">
        <v>76</v>
      </c>
      <c r="O530" t="e" cm="1" vm="97">
        <f t="array" ref="O530">_FV(Table2[[#This Row],[HOMETOWNraw]],"Admin Division 1 (State/province/other)",TRUE)</f>
        <v>#VALUE!</v>
      </c>
      <c r="P530" t="e" cm="1" vm="3">
        <f t="array" ref="P530">_FV(Table2[[#This Row],[HOMETOWNraw]],"Country/region",TRUE)</f>
        <v>#VALUE!</v>
      </c>
      <c r="Q530" t="str" cm="1">
        <f t="array" ref="Q5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Oakwood, OH</v>
      </c>
      <c r="R530" cm="1" vm="1446">
        <f t="array" ref="R530">_FV(Table2[[#This Row],[HOMETOWNraw]],"Longitude")</f>
        <v>-81.503889000000001</v>
      </c>
      <c r="S530" cm="1" vm="1447">
        <f t="array" ref="S530">_FV(Table2[[#This Row],[HOMETOWNraw]],"Latitude")</f>
        <v>41.366943999999997</v>
      </c>
    </row>
    <row r="531" spans="1:19" x14ac:dyDescent="0.25">
      <c r="A531" t="str">
        <f t="shared" si="8"/>
        <v>Jeremy Neff</v>
      </c>
      <c r="B531" t="s">
        <v>1441</v>
      </c>
      <c r="C531" t="s">
        <v>2004</v>
      </c>
      <c r="D531" t="s">
        <v>1481</v>
      </c>
      <c r="E531" t="s">
        <v>39</v>
      </c>
      <c r="F531" s="3" t="s">
        <v>2012</v>
      </c>
      <c r="G531" t="s">
        <v>2021</v>
      </c>
      <c r="H531" t="s">
        <v>1479</v>
      </c>
      <c r="I531" t="str">
        <f>VLOOKUP(Table2[[#This Row],[COLLEGE]],Table5[#All],5,FALSE)</f>
        <v>Richmond</v>
      </c>
      <c r="J531" t="s">
        <v>55</v>
      </c>
      <c r="K531" t="str">
        <f>VLOOKUP(Table2[[#This Row],[CLASS]],Table6[#All],2,FALSE)</f>
        <v>R-Junior</v>
      </c>
      <c r="L531" t="e" vm="1448">
        <v>#VALUE!</v>
      </c>
      <c r="M531" t="s">
        <v>1984</v>
      </c>
      <c r="N531">
        <v>75</v>
      </c>
      <c r="O531" t="e" cm="1" vm="121">
        <f t="array" ref="O531">_FV(Table2[[#This Row],[HOMETOWNraw]],"Admin Division 1 (State/province/other)",TRUE)</f>
        <v>#VALUE!</v>
      </c>
      <c r="P531" t="e" cm="1" vm="3">
        <f t="array" ref="P531">_FV(Table2[[#This Row],[HOMETOWNraw]],"Country/region",TRUE)</f>
        <v>#VALUE!</v>
      </c>
      <c r="Q531" t="str" cm="1">
        <f t="array" ref="Q5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West Palm Beach, FL</v>
      </c>
      <c r="R531" cm="1" vm="1449">
        <f t="array" ref="R531">_FV(Table2[[#This Row],[HOMETOWNraw]],"Longitude")</f>
        <v>-80.054947100000007</v>
      </c>
      <c r="S531" cm="1" vm="1450">
        <f t="array" ref="S531">_FV(Table2[[#This Row],[HOMETOWNraw]],"Latitude")</f>
        <v>26.7144394</v>
      </c>
    </row>
    <row r="532" spans="1:19" x14ac:dyDescent="0.25">
      <c r="A532" t="str">
        <f t="shared" si="8"/>
        <v>Andy Nelson</v>
      </c>
      <c r="B532" t="s">
        <v>897</v>
      </c>
      <c r="C532" t="s">
        <v>2004</v>
      </c>
      <c r="D532" t="s">
        <v>971</v>
      </c>
      <c r="E532" t="s">
        <v>13</v>
      </c>
      <c r="F532" s="3" t="s">
        <v>2022</v>
      </c>
      <c r="G532" t="s">
        <v>2023</v>
      </c>
      <c r="H532" t="s">
        <v>455</v>
      </c>
      <c r="I532" t="str">
        <f>VLOOKUP(Table2[[#This Row],[COLLEGE]],Table5[#All],5,FALSE)</f>
        <v>Iowa</v>
      </c>
      <c r="J532" t="s">
        <v>28</v>
      </c>
      <c r="K532" t="str">
        <f>VLOOKUP(Table2[[#This Row],[CLASS]],Table6[#All],2,FALSE)</f>
        <v>Sophomore</v>
      </c>
      <c r="L532" t="e" vm="1451">
        <v>#VALUE!</v>
      </c>
      <c r="M532" t="s">
        <v>2001</v>
      </c>
      <c r="N532">
        <v>72</v>
      </c>
      <c r="O532" t="e" cm="1" vm="93">
        <f t="array" ref="O532">_FV(Table2[[#This Row],[HOMETOWNraw]],"Admin Division 1 (State/province/other)",TRUE)</f>
        <v>#VALUE!</v>
      </c>
      <c r="P532" t="e" cm="1" vm="3">
        <f t="array" ref="P532">_FV(Table2[[#This Row],[HOMETOWNraw]],"Country/region",TRUE)</f>
        <v>#VALUE!</v>
      </c>
      <c r="Q532" t="str" cm="1">
        <f t="array" ref="Q5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Winfield, IL</v>
      </c>
      <c r="R532" cm="1" vm="1452">
        <f t="array" ref="R532">_FV(Table2[[#This Row],[HOMETOWNraw]],"Longitude")</f>
        <v>-88.156958700000004</v>
      </c>
      <c r="S532" cm="1" vm="1453">
        <f t="array" ref="S532">_FV(Table2[[#This Row],[HOMETOWNraw]],"Latitude")</f>
        <v>41.8691751</v>
      </c>
    </row>
    <row r="533" spans="1:19" x14ac:dyDescent="0.25">
      <c r="A533" t="str">
        <f t="shared" si="8"/>
        <v>Chase Nelson</v>
      </c>
      <c r="B533" t="s">
        <v>1441</v>
      </c>
      <c r="C533" t="s">
        <v>2004</v>
      </c>
      <c r="D533" t="s">
        <v>1483</v>
      </c>
      <c r="E533" t="s">
        <v>39</v>
      </c>
      <c r="F533" s="3" t="s">
        <v>2022</v>
      </c>
      <c r="G533" t="s">
        <v>2031</v>
      </c>
      <c r="H533" t="s">
        <v>1484</v>
      </c>
      <c r="I533" t="str">
        <f>VLOOKUP(Table2[[#This Row],[COLLEGE]],Table5[#All],5,FALSE)</f>
        <v>Columbia State CC</v>
      </c>
      <c r="J533" t="s">
        <v>44</v>
      </c>
      <c r="K533" t="str">
        <f>VLOOKUP(Table2[[#This Row],[CLASS]],Table6[#All],2,FALSE)</f>
        <v>Freshman</v>
      </c>
      <c r="L533" t="e" vm="1454">
        <v>#VALUE!</v>
      </c>
      <c r="M533" t="s">
        <v>2001</v>
      </c>
      <c r="N533">
        <v>72</v>
      </c>
      <c r="O533" t="e" cm="1" vm="883">
        <f t="array" ref="O533">_FV(Table2[[#This Row],[HOMETOWNraw]],"Admin Division 1 (State/province/other)",TRUE)</f>
        <v>#VALUE!</v>
      </c>
      <c r="P533" t="e" cm="1" vm="3">
        <f t="array" ref="P533">_FV(Table2[[#This Row],[HOMETOWNraw]],"Country/region",TRUE)</f>
        <v>#VALUE!</v>
      </c>
      <c r="Q533" t="str" cm="1">
        <f t="array" ref="Q5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Gallatin, TN</v>
      </c>
      <c r="R533" cm="1" vm="1455">
        <f t="array" ref="R533">_FV(Table2[[#This Row],[HOMETOWNraw]],"Longitude")</f>
        <v>-86.443830000000005</v>
      </c>
      <c r="S533" cm="1" vm="1456">
        <f t="array" ref="S533">_FV(Table2[[#This Row],[HOMETOWNraw]],"Latitude")</f>
        <v>36.381608</v>
      </c>
    </row>
    <row r="534" spans="1:19" x14ac:dyDescent="0.25">
      <c r="A534" t="str">
        <f t="shared" si="8"/>
        <v>John Nett</v>
      </c>
      <c r="B534" t="s">
        <v>1358</v>
      </c>
      <c r="C534" t="s">
        <v>2004</v>
      </c>
      <c r="D534" t="s">
        <v>1439</v>
      </c>
      <c r="E534" t="s">
        <v>13</v>
      </c>
      <c r="F534" s="3" t="s">
        <v>2026</v>
      </c>
      <c r="G534" t="s">
        <v>2017</v>
      </c>
      <c r="H534" t="s">
        <v>769</v>
      </c>
      <c r="I534" t="str">
        <f>VLOOKUP(Table2[[#This Row],[COLLEGE]],Table5[#All],5,FALSE)</f>
        <v>St. Cloud State</v>
      </c>
      <c r="J534" t="s">
        <v>15</v>
      </c>
      <c r="K534" t="str">
        <f>VLOOKUP(Table2[[#This Row],[CLASS]],Table6[#All],2,FALSE)</f>
        <v>R-Sophomore</v>
      </c>
      <c r="L534" t="e" vm="643">
        <v>#VALUE!</v>
      </c>
      <c r="M534" t="s">
        <v>2000</v>
      </c>
      <c r="N534">
        <v>71</v>
      </c>
      <c r="O534" t="e" cm="1" vm="25">
        <f t="array" ref="O534">_FV(Table2[[#This Row],[HOMETOWNraw]],"Admin Division 1 (State/province/other)",TRUE)</f>
        <v>#VALUE!</v>
      </c>
      <c r="P534" t="e" cm="1" vm="3">
        <f t="array" ref="P534">_FV(Table2[[#This Row],[HOMETOWNraw]],"Country/region",TRUE)</f>
        <v>#VALUE!</v>
      </c>
      <c r="Q534" t="str" cm="1">
        <f t="array" ref="Q5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Kimberly, WI</v>
      </c>
      <c r="R534" cm="1" vm="644">
        <f t="array" ref="R534">_FV(Table2[[#This Row],[HOMETOWNraw]],"Longitude")</f>
        <v>-88.339068999999995</v>
      </c>
      <c r="S534" cm="1" vm="645">
        <f t="array" ref="S534">_FV(Table2[[#This Row],[HOMETOWNraw]],"Latitude")</f>
        <v>44.266057000000004</v>
      </c>
    </row>
    <row r="535" spans="1:19" x14ac:dyDescent="0.25">
      <c r="A535" t="str">
        <f t="shared" si="8"/>
        <v>John Newman Jr.</v>
      </c>
      <c r="B535" t="s">
        <v>1165</v>
      </c>
      <c r="C535" t="s">
        <v>2004</v>
      </c>
      <c r="D535" t="s">
        <v>1141</v>
      </c>
      <c r="E535" t="s">
        <v>13</v>
      </c>
      <c r="F535" s="3" t="s">
        <v>2022</v>
      </c>
      <c r="G535" t="s">
        <v>2031</v>
      </c>
      <c r="H535" t="s">
        <v>1142</v>
      </c>
      <c r="I535" t="str">
        <f>VLOOKUP(Table2[[#This Row],[COLLEGE]],Table5[#All],5,FALSE)</f>
        <v>California Santa Barbara</v>
      </c>
      <c r="J535" t="s">
        <v>28</v>
      </c>
      <c r="K535" t="str">
        <f>VLOOKUP(Table2[[#This Row],[CLASS]],Table6[#All],2,FALSE)</f>
        <v>Sophomore</v>
      </c>
      <c r="L535" t="e" vm="1457">
        <v>#VALUE!</v>
      </c>
      <c r="M535" t="s">
        <v>2001</v>
      </c>
      <c r="N535">
        <v>72</v>
      </c>
      <c r="O535" t="e" cm="1" vm="36">
        <f t="array" ref="O535">_FV(Table2[[#This Row],[HOMETOWNraw]],"Admin Division 1 (State/province/other)",TRUE)</f>
        <v>#VALUE!</v>
      </c>
      <c r="P535" t="e" cm="1" vm="3">
        <f t="array" ref="P535">_FV(Table2[[#This Row],[HOMETOWNraw]],"Country/region",TRUE)</f>
        <v>#VALUE!</v>
      </c>
      <c r="Q535" t="str" cm="1">
        <f t="array" ref="Q5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Cypress, CA</v>
      </c>
      <c r="R535" cm="1" vm="1458">
        <f t="array" ref="R535">_FV(Table2[[#This Row],[HOMETOWNraw]],"Longitude")</f>
        <v>-118.045693</v>
      </c>
      <c r="S535" cm="1" vm="1459">
        <f t="array" ref="S535">_FV(Table2[[#This Row],[HOMETOWNraw]],"Latitude")</f>
        <v>33.824250999999997</v>
      </c>
    </row>
    <row r="536" spans="1:19" x14ac:dyDescent="0.25">
      <c r="A536" t="str">
        <f t="shared" si="8"/>
        <v>Jacob Newman</v>
      </c>
      <c r="B536" t="s">
        <v>2090</v>
      </c>
      <c r="C536" t="s">
        <v>2004</v>
      </c>
      <c r="D536" t="s">
        <v>1318</v>
      </c>
      <c r="E536" t="s">
        <v>13</v>
      </c>
      <c r="F536" s="3" t="s">
        <v>2005</v>
      </c>
      <c r="G536" t="s">
        <v>2015</v>
      </c>
      <c r="H536" t="s">
        <v>649</v>
      </c>
      <c r="I536" t="str">
        <f>VLOOKUP(Table2[[#This Row],[COLLEGE]],Table5[#All],5,FALSE)</f>
        <v>Illinois Springfield</v>
      </c>
      <c r="J536" t="s">
        <v>20</v>
      </c>
      <c r="K536" t="str">
        <f>VLOOKUP(Table2[[#This Row],[CLASS]],Table6[#All],2,FALSE)</f>
        <v>Senior</v>
      </c>
      <c r="L536" t="e" vm="1460">
        <v>#VALUE!</v>
      </c>
      <c r="M536" t="s">
        <v>1983</v>
      </c>
      <c r="N536">
        <v>74</v>
      </c>
      <c r="O536" t="e" cm="1" vm="93">
        <f t="array" ref="O536">_FV(Table2[[#This Row],[HOMETOWNraw]],"Admin Division 1 (State/province/other)",TRUE)</f>
        <v>#VALUE!</v>
      </c>
      <c r="P536" t="e" cm="1" vm="3">
        <f t="array" ref="P536">_FV(Table2[[#This Row],[HOMETOWNraw]],"Country/region",TRUE)</f>
        <v>#VALUE!</v>
      </c>
      <c r="Q536" t="str" cm="1">
        <f t="array" ref="Q5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Glenview, IL</v>
      </c>
      <c r="R536" cm="1" vm="1461">
        <f t="array" ref="R536">_FV(Table2[[#This Row],[HOMETOWNraw]],"Longitude")</f>
        <v>-87.815556000000001</v>
      </c>
      <c r="S536" cm="1" vm="1462">
        <f t="array" ref="S536">_FV(Table2[[#This Row],[HOMETOWNraw]],"Latitude")</f>
        <v>42.079444000000002</v>
      </c>
    </row>
    <row r="537" spans="1:19" x14ac:dyDescent="0.25">
      <c r="A537" t="str">
        <f t="shared" si="8"/>
        <v>Jeremiah Newman</v>
      </c>
      <c r="B537" t="s">
        <v>1</v>
      </c>
      <c r="C537" t="s">
        <v>2004</v>
      </c>
      <c r="D537" t="s">
        <v>1916</v>
      </c>
      <c r="E537" t="s">
        <v>13</v>
      </c>
      <c r="F537" s="3" t="s">
        <v>2022</v>
      </c>
      <c r="G537" t="s">
        <v>2009</v>
      </c>
      <c r="H537" t="s">
        <v>1360</v>
      </c>
      <c r="I537" t="str">
        <f>VLOOKUP(Table2[[#This Row],[COLLEGE]],Table5[#All],5,FALSE)</f>
        <v>Georgia State</v>
      </c>
      <c r="J537" t="s">
        <v>51</v>
      </c>
      <c r="K537" t="str">
        <f>VLOOKUP(Table2[[#This Row],[CLASS]],Table6[#All],2,FALSE)</f>
        <v>R-Freshman</v>
      </c>
      <c r="L537" t="e" vm="870">
        <v>#VALUE!</v>
      </c>
      <c r="M537" t="s">
        <v>2001</v>
      </c>
      <c r="N537">
        <v>72</v>
      </c>
      <c r="O537" t="e" cm="1" vm="29">
        <f t="array" ref="O537">_FV(Table2[[#This Row],[HOMETOWNraw]],"Admin Division 1 (State/province/other)",TRUE)</f>
        <v>#VALUE!</v>
      </c>
      <c r="P537" t="e" cm="1" vm="3">
        <f t="array" ref="P537">_FV(Table2[[#This Row],[HOMETOWNraw]],"Country/region",TRUE)</f>
        <v>#VALUE!</v>
      </c>
      <c r="Q537" t="str" cm="1">
        <f t="array" ref="Q5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Atlanta, GA</v>
      </c>
      <c r="R537" cm="1" vm="871">
        <f t="array" ref="R537">_FV(Table2[[#This Row],[HOMETOWNraw]],"Longitude")</f>
        <v>-84.391502000000003</v>
      </c>
      <c r="S537" cm="1" vm="872">
        <f t="array" ref="S537">_FV(Table2[[#This Row],[HOMETOWNraw]],"Latitude")</f>
        <v>33.748547000000002</v>
      </c>
    </row>
    <row r="538" spans="1:19" x14ac:dyDescent="0.25">
      <c r="A538" t="str">
        <f t="shared" si="8"/>
        <v>Beau Nichols</v>
      </c>
      <c r="B538" t="s">
        <v>992</v>
      </c>
      <c r="C538" t="s">
        <v>2004</v>
      </c>
      <c r="D538" t="s">
        <v>1025</v>
      </c>
      <c r="E538" t="s">
        <v>13</v>
      </c>
      <c r="F538" s="3" t="s">
        <v>2028</v>
      </c>
      <c r="G538" t="s">
        <v>2013</v>
      </c>
      <c r="H538" t="s">
        <v>1026</v>
      </c>
      <c r="I538" t="str">
        <f>VLOOKUP(Table2[[#This Row],[COLLEGE]],Table5[#All],5,FALSE)</f>
        <v>Lincoln Memorial</v>
      </c>
      <c r="J538" t="s">
        <v>1027</v>
      </c>
      <c r="K538" t="str">
        <f>VLOOKUP(Table2[[#This Row],[CLASS]],Table6[#All],2,FALSE)</f>
        <v>R-Senior</v>
      </c>
      <c r="L538" t="e" vm="1463">
        <v>#VALUE!</v>
      </c>
      <c r="M538" t="s">
        <v>1999</v>
      </c>
      <c r="N538">
        <v>70</v>
      </c>
      <c r="O538" t="e" cm="1" vm="57">
        <f t="array" ref="O538">_FV(Table2[[#This Row],[HOMETOWNraw]],"Admin Division 1 (State/province/other)",TRUE)</f>
        <v>#VALUE!</v>
      </c>
      <c r="P538" t="e" cm="1" vm="3">
        <f t="array" ref="P538">_FV(Table2[[#This Row],[HOMETOWNraw]],"Country/region",TRUE)</f>
        <v>#VALUE!</v>
      </c>
      <c r="Q538" t="str" cm="1">
        <f t="array" ref="Q5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Brandon, MN</v>
      </c>
      <c r="R538" cm="1" vm="1464">
        <f t="array" ref="R538">_FV(Table2[[#This Row],[HOMETOWNraw]],"Longitude")</f>
        <v>-95.598611000000005</v>
      </c>
      <c r="S538" cm="1" vm="1465">
        <f t="array" ref="S538">_FV(Table2[[#This Row],[HOMETOWNraw]],"Latitude")</f>
        <v>45.965277999999998</v>
      </c>
    </row>
    <row r="539" spans="1:19" x14ac:dyDescent="0.25">
      <c r="A539" t="str">
        <f t="shared" si="8"/>
        <v>Cohen Nies</v>
      </c>
      <c r="B539" t="s">
        <v>1</v>
      </c>
      <c r="C539" t="s">
        <v>2004</v>
      </c>
      <c r="D539" t="s">
        <v>1917</v>
      </c>
      <c r="E539" t="s">
        <v>13</v>
      </c>
      <c r="F539" s="3" t="s">
        <v>2080</v>
      </c>
      <c r="G539" t="s">
        <v>2079</v>
      </c>
      <c r="H539" t="s">
        <v>1918</v>
      </c>
      <c r="I539" t="str">
        <f>VLOOKUP(Table2[[#This Row],[COLLEGE]],Table5[#All],5,FALSE)</f>
        <v>Defiance College</v>
      </c>
      <c r="J539" t="s">
        <v>1027</v>
      </c>
      <c r="K539" t="str">
        <f>VLOOKUP(Table2[[#This Row],[CLASS]],Table6[#All],2,FALSE)</f>
        <v>R-Senior</v>
      </c>
      <c r="L539" t="e" vm="1466">
        <v>#VALUE!</v>
      </c>
      <c r="M539" t="s">
        <v>1989</v>
      </c>
      <c r="N539">
        <v>80</v>
      </c>
      <c r="O539" t="e" cm="1" vm="269">
        <f t="array" ref="O539">_FV(Table2[[#This Row],[HOMETOWNraw]],"Admin Division 1 (State/province/other)",TRUE)</f>
        <v>#VALUE!</v>
      </c>
      <c r="P539" t="e" cm="1" vm="3">
        <f t="array" ref="P539">_FV(Table2[[#This Row],[HOMETOWNraw]],"Country/region",TRUE)</f>
        <v>#VALUE!</v>
      </c>
      <c r="Q539" t="str" cm="1">
        <f t="array" ref="Q5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Logansport, IN</v>
      </c>
      <c r="R539" cm="1" vm="1467">
        <f t="array" ref="R539">_FV(Table2[[#This Row],[HOMETOWNraw]],"Longitude")</f>
        <v>-86.360556000000003</v>
      </c>
      <c r="S539" cm="1" vm="1468">
        <f t="array" ref="S539">_FV(Table2[[#This Row],[HOMETOWNraw]],"Latitude")</f>
        <v>40.753610999999999</v>
      </c>
    </row>
    <row r="540" spans="1:19" x14ac:dyDescent="0.25">
      <c r="A540" t="str">
        <f t="shared" si="8"/>
        <v>Eduardo Noguera</v>
      </c>
      <c r="B540" t="s">
        <v>122</v>
      </c>
      <c r="C540" t="s">
        <v>2004</v>
      </c>
      <c r="D540" t="s">
        <v>179</v>
      </c>
      <c r="E540" t="s">
        <v>13</v>
      </c>
      <c r="F540" s="3" t="s">
        <v>2028</v>
      </c>
      <c r="G540" t="s">
        <v>2031</v>
      </c>
      <c r="H540" t="s">
        <v>155</v>
      </c>
      <c r="I540" t="str">
        <f>VLOOKUP(Table2[[#This Row],[COLLEGE]],Table5[#All],5,FALSE)</f>
        <v>Nebraska Omaha</v>
      </c>
      <c r="J540" t="s">
        <v>32</v>
      </c>
      <c r="K540" t="str">
        <f>VLOOKUP(Table2[[#This Row],[CLASS]],Table6[#All],2,FALSE)</f>
        <v>Junior</v>
      </c>
      <c r="L540" t="e" vm="10">
        <v>#VALUE!</v>
      </c>
      <c r="M540" t="s">
        <v>1999</v>
      </c>
      <c r="N540">
        <v>70</v>
      </c>
      <c r="O540" t="e" cm="1" vm="11">
        <f t="array" ref="O540">_FV(Table2[[#This Row],[HOMETOWNraw]],"Admin Division 1 (State/province/other)",TRUE)</f>
        <v>#VALUE!</v>
      </c>
      <c r="P540" t="e" cm="1" vm="12">
        <f t="array" ref="P540">_FV(Table2[[#This Row],[HOMETOWNraw]],"Country/region",TRUE)</f>
        <v>#VALUE!</v>
      </c>
      <c r="Q540" t="str" cm="1">
        <f t="array" ref="Q5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Santo Domingo, DOM</v>
      </c>
      <c r="R540" cm="1" vm="13">
        <f t="array" ref="R540">_FV(Table2[[#This Row],[HOMETOWNraw]],"Longitude")</f>
        <v>-69.9020309</v>
      </c>
      <c r="S540" cm="1" vm="14">
        <f t="array" ref="S540">_FV(Table2[[#This Row],[HOMETOWNraw]],"Latitude")</f>
        <v>18.4720187</v>
      </c>
    </row>
    <row r="541" spans="1:19" x14ac:dyDescent="0.25">
      <c r="A541" t="str">
        <f t="shared" si="8"/>
        <v>Cam Nolet</v>
      </c>
      <c r="B541" t="s">
        <v>2099</v>
      </c>
      <c r="C541" t="s">
        <v>2004</v>
      </c>
      <c r="D541" t="s">
        <v>1811</v>
      </c>
      <c r="E541" t="s">
        <v>39</v>
      </c>
      <c r="F541" s="3" t="s">
        <v>2026</v>
      </c>
      <c r="G541" t="s">
        <v>2023</v>
      </c>
      <c r="H541" t="s">
        <v>1812</v>
      </c>
      <c r="I541" t="str">
        <f>VLOOKUP(Table2[[#This Row],[COLLEGE]],Table5[#All],5,FALSE)</f>
        <v>Wilson College</v>
      </c>
      <c r="J541" t="s">
        <v>32</v>
      </c>
      <c r="K541" t="str">
        <f>VLOOKUP(Table2[[#This Row],[CLASS]],Table6[#All],2,FALSE)</f>
        <v>Junior</v>
      </c>
      <c r="L541" t="e" vm="1469">
        <v>#VALUE!</v>
      </c>
      <c r="M541" t="s">
        <v>2000</v>
      </c>
      <c r="N541">
        <v>71</v>
      </c>
      <c r="O541" t="e" cm="1" vm="1231">
        <f t="array" ref="O541">_FV(Table2[[#This Row],[HOMETOWNraw]],"Admin Division 1 (State/province/other)",TRUE)</f>
        <v>#VALUE!</v>
      </c>
      <c r="P541" t="e" cm="1" vm="3">
        <f t="array" ref="P541">_FV(Table2[[#This Row],[HOMETOWNraw]],"Country/region",TRUE)</f>
        <v>#VALUE!</v>
      </c>
      <c r="Q541" t="str" cm="1">
        <f t="array" ref="Q5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Annapolis, MD</v>
      </c>
      <c r="R541" cm="1" vm="1470">
        <f t="array" ref="R541">_FV(Table2[[#This Row],[HOMETOWNraw]],"Longitude")</f>
        <v>-76.501158000000004</v>
      </c>
      <c r="S541" cm="1" vm="1471">
        <f t="array" ref="S541">_FV(Table2[[#This Row],[HOMETOWNraw]],"Latitude")</f>
        <v>38.972943999999998</v>
      </c>
    </row>
    <row r="542" spans="1:19" x14ac:dyDescent="0.25">
      <c r="A542" t="str">
        <f t="shared" si="8"/>
        <v>Luke Novitske</v>
      </c>
      <c r="B542" t="s">
        <v>313</v>
      </c>
      <c r="C542" t="s">
        <v>2004</v>
      </c>
      <c r="D542" t="s">
        <v>373</v>
      </c>
      <c r="E542" t="s">
        <v>13</v>
      </c>
      <c r="F542" s="3" t="s">
        <v>2022</v>
      </c>
      <c r="G542" t="s">
        <v>2017</v>
      </c>
      <c r="H542" t="s">
        <v>344</v>
      </c>
      <c r="I542" t="str">
        <f>VLOOKUP(Table2[[#This Row],[COLLEGE]],Table5[#All],5,FALSE)</f>
        <v>Cal State East Bay</v>
      </c>
      <c r="J542" t="s">
        <v>44</v>
      </c>
      <c r="K542" t="str">
        <f>VLOOKUP(Table2[[#This Row],[CLASS]],Table6[#All],2,FALSE)</f>
        <v>Freshman</v>
      </c>
      <c r="L542" t="e" vm="741">
        <v>#VALUE!</v>
      </c>
      <c r="M542" t="s">
        <v>2001</v>
      </c>
      <c r="N542">
        <v>72</v>
      </c>
      <c r="O542" t="e" cm="1" vm="36">
        <f t="array" ref="O542">_FV(Table2[[#This Row],[HOMETOWNraw]],"Admin Division 1 (State/province/other)",TRUE)</f>
        <v>#VALUE!</v>
      </c>
      <c r="P542" t="e" cm="1" vm="3">
        <f t="array" ref="P542">_FV(Table2[[#This Row],[HOMETOWNraw]],"Country/region",TRUE)</f>
        <v>#VALUE!</v>
      </c>
      <c r="Q542" t="str" cm="1">
        <f t="array" ref="Q5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Pleasanton, CA</v>
      </c>
      <c r="R542" cm="1" vm="742">
        <f t="array" ref="R542">_FV(Table2[[#This Row],[HOMETOWNraw]],"Longitude")</f>
        <v>-121.87472200000001</v>
      </c>
      <c r="S542" cm="1" vm="743">
        <f t="array" ref="S542">_FV(Table2[[#This Row],[HOMETOWNraw]],"Latitude")</f>
        <v>37.662500000000001</v>
      </c>
    </row>
    <row r="543" spans="1:19" x14ac:dyDescent="0.25">
      <c r="A543" t="str">
        <f t="shared" si="8"/>
        <v>Tucker Novotny</v>
      </c>
      <c r="B543" t="s">
        <v>1777</v>
      </c>
      <c r="C543" t="s">
        <v>2004</v>
      </c>
      <c r="D543" t="s">
        <v>1718</v>
      </c>
      <c r="E543" t="s">
        <v>26</v>
      </c>
      <c r="F543" s="3" t="s">
        <v>2033</v>
      </c>
      <c r="G543" t="s">
        <v>2027</v>
      </c>
      <c r="H543" t="s">
        <v>421</v>
      </c>
      <c r="I543" t="str">
        <f>VLOOKUP(Table2[[#This Row],[COLLEGE]],Table5[#All],5,FALSE)</f>
        <v>Minnesota</v>
      </c>
      <c r="J543" t="s">
        <v>44</v>
      </c>
      <c r="K543" t="str">
        <f>VLOOKUP(Table2[[#This Row],[CLASS]],Table6[#All],2,FALSE)</f>
        <v>Freshman</v>
      </c>
      <c r="L543" t="e" vm="1472">
        <v>#VALUE!</v>
      </c>
      <c r="M543" t="s">
        <v>1987</v>
      </c>
      <c r="N543">
        <v>78</v>
      </c>
      <c r="O543" t="e" cm="1" vm="57">
        <f t="array" ref="O543">_FV(Table2[[#This Row],[HOMETOWNraw]],"Admin Division 1 (State/province/other)",TRUE)</f>
        <v>#VALUE!</v>
      </c>
      <c r="P543" t="e" cm="1" vm="3">
        <f t="array" ref="P543">_FV(Table2[[#This Row],[HOMETOWNraw]],"Country/region",TRUE)</f>
        <v>#VALUE!</v>
      </c>
      <c r="Q543" t="str" cm="1">
        <f t="array" ref="Q5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Cottage Grove, MN</v>
      </c>
      <c r="R543" cm="1" vm="1473">
        <f t="array" ref="R543">_FV(Table2[[#This Row],[HOMETOWNraw]],"Longitude")</f>
        <v>-92.953801999999996</v>
      </c>
      <c r="S543" cm="1" vm="1474">
        <f t="array" ref="S543">_FV(Table2[[#This Row],[HOMETOWNraw]],"Latitude")</f>
        <v>44.833522000000002</v>
      </c>
    </row>
    <row r="544" spans="1:19" x14ac:dyDescent="0.25">
      <c r="A544" t="str">
        <f t="shared" si="8"/>
        <v>Devin Obee</v>
      </c>
      <c r="B544" t="s">
        <v>468</v>
      </c>
      <c r="C544" t="s">
        <v>2004</v>
      </c>
      <c r="D544" t="s">
        <v>571</v>
      </c>
      <c r="E544" t="s">
        <v>13</v>
      </c>
      <c r="F544" s="3" t="s">
        <v>2005</v>
      </c>
      <c r="G544" t="s">
        <v>2018</v>
      </c>
      <c r="H544" t="s">
        <v>536</v>
      </c>
      <c r="I544" t="str">
        <f>VLOOKUP(Table2[[#This Row],[COLLEGE]],Table5[#All],5,FALSE)</f>
        <v>Duke</v>
      </c>
      <c r="J544" t="s">
        <v>44</v>
      </c>
      <c r="K544" t="str">
        <f>VLOOKUP(Table2[[#This Row],[CLASS]],Table6[#All],2,FALSE)</f>
        <v>Freshman</v>
      </c>
      <c r="L544" t="e" vm="1475">
        <v>#VALUE!</v>
      </c>
      <c r="M544" t="s">
        <v>1983</v>
      </c>
      <c r="N544">
        <v>74</v>
      </c>
      <c r="O544" t="e" cm="1" vm="125">
        <f t="array" ref="O544">_FV(Table2[[#This Row],[HOMETOWNraw]],"Admin Division 1 (State/province/other)",TRUE)</f>
        <v>#VALUE!</v>
      </c>
      <c r="P544" t="e" cm="1" vm="3">
        <f t="array" ref="P544">_FV(Table2[[#This Row],[HOMETOWNraw]],"Country/region",TRUE)</f>
        <v>#VALUE!</v>
      </c>
      <c r="Q544" t="str" cm="1">
        <f t="array" ref="Q5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Bowling Green, KY</v>
      </c>
      <c r="R544" cm="1" vm="1476">
        <f t="array" ref="R544">_FV(Table2[[#This Row],[HOMETOWNraw]],"Longitude")</f>
        <v>-77.346957000000003</v>
      </c>
      <c r="S544" cm="1" vm="1477">
        <f t="array" ref="S544">_FV(Table2[[#This Row],[HOMETOWNraw]],"Latitude")</f>
        <v>38.049846500000001</v>
      </c>
    </row>
    <row r="545" spans="1:19" x14ac:dyDescent="0.25">
      <c r="A545" t="str">
        <f t="shared" si="8"/>
        <v>Jack O'brien</v>
      </c>
      <c r="B545" t="s">
        <v>679</v>
      </c>
      <c r="C545" t="s">
        <v>2004</v>
      </c>
      <c r="D545" t="s">
        <v>732</v>
      </c>
      <c r="E545" t="s">
        <v>13</v>
      </c>
      <c r="F545" s="3" t="s">
        <v>2010</v>
      </c>
      <c r="G545" t="s">
        <v>2018</v>
      </c>
      <c r="H545" t="s">
        <v>733</v>
      </c>
      <c r="I545" t="str">
        <f>VLOOKUP(Table2[[#This Row],[COLLEGE]],Table5[#All],5,FALSE)</f>
        <v>Hawai'i Pacific</v>
      </c>
      <c r="J545" t="s">
        <v>51</v>
      </c>
      <c r="K545" t="str">
        <f>VLOOKUP(Table2[[#This Row],[CLASS]],Table6[#All],2,FALSE)</f>
        <v>R-Freshman</v>
      </c>
      <c r="L545" t="e" vm="1383">
        <v>#VALUE!</v>
      </c>
      <c r="M545" t="s">
        <v>1985</v>
      </c>
      <c r="N545">
        <v>76</v>
      </c>
      <c r="O545" t="e" cm="1" vm="36">
        <f t="array" ref="O545">_FV(Table2[[#This Row],[HOMETOWNraw]],"Admin Division 1 (State/province/other)",TRUE)</f>
        <v>#VALUE!</v>
      </c>
      <c r="P545" t="e" cm="1" vm="3">
        <f t="array" ref="P545">_FV(Table2[[#This Row],[HOMETOWNraw]],"Country/region",TRUE)</f>
        <v>#VALUE!</v>
      </c>
      <c r="Q545" t="str" cm="1">
        <f t="array" ref="Q5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Diego, CA</v>
      </c>
      <c r="R545" cm="1" vm="1384">
        <f t="array" ref="R545">_FV(Table2[[#This Row],[HOMETOWNraw]],"Longitude")</f>
        <v>-117.16249999999999</v>
      </c>
      <c r="S545" cm="1" vm="1385">
        <f t="array" ref="S545">_FV(Table2[[#This Row],[HOMETOWNraw]],"Latitude")</f>
        <v>32.715000000000003</v>
      </c>
    </row>
    <row r="546" spans="1:19" x14ac:dyDescent="0.25">
      <c r="A546" t="str">
        <f t="shared" si="8"/>
        <v>Griffin O'ferrall</v>
      </c>
      <c r="B546" t="s">
        <v>468</v>
      </c>
      <c r="C546" t="s">
        <v>2004</v>
      </c>
      <c r="D546" t="s">
        <v>551</v>
      </c>
      <c r="E546" t="s">
        <v>13</v>
      </c>
      <c r="F546" s="3" t="s">
        <v>2016</v>
      </c>
      <c r="G546" t="s">
        <v>2075</v>
      </c>
      <c r="H546" t="s">
        <v>522</v>
      </c>
      <c r="I546" t="str">
        <f>VLOOKUP(Table2[[#This Row],[COLLEGE]],Table5[#All],5,FALSE)</f>
        <v>Virginia</v>
      </c>
      <c r="J546" t="s">
        <v>44</v>
      </c>
      <c r="K546" t="str">
        <f>VLOOKUP(Table2[[#This Row],[CLASS]],Table6[#All],2,FALSE)</f>
        <v>Freshman</v>
      </c>
      <c r="L546" t="e" vm="1478">
        <v>#VALUE!</v>
      </c>
      <c r="M546" t="s">
        <v>1981</v>
      </c>
      <c r="N546">
        <v>73</v>
      </c>
      <c r="O546" t="e" cm="1" vm="40">
        <f t="array" ref="O546">_FV(Table2[[#This Row],[HOMETOWNraw]],"Admin Division 1 (State/province/other)",TRUE)</f>
        <v>#VALUE!</v>
      </c>
      <c r="P546" t="e" cm="1" vm="3">
        <f t="array" ref="P546">_FV(Table2[[#This Row],[HOMETOWNraw]],"Country/region",TRUE)</f>
        <v>#VALUE!</v>
      </c>
      <c r="Q546" t="str" cm="1">
        <f t="array" ref="Q5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Richmond, VA</v>
      </c>
      <c r="R546" cm="1" vm="1479">
        <f t="array" ref="R546">_FV(Table2[[#This Row],[HOMETOWNraw]],"Longitude")</f>
        <v>-77.433931999999999</v>
      </c>
      <c r="S546" cm="1" vm="1480">
        <f t="array" ref="S546">_FV(Table2[[#This Row],[HOMETOWNraw]],"Latitude")</f>
        <v>37.540759000000001</v>
      </c>
    </row>
    <row r="547" spans="1:19" x14ac:dyDescent="0.25">
      <c r="A547" t="str">
        <f t="shared" si="8"/>
        <v>Ryan O'hara</v>
      </c>
      <c r="B547" t="s">
        <v>992</v>
      </c>
      <c r="C547" t="s">
        <v>2004</v>
      </c>
      <c r="D547" t="s">
        <v>1029</v>
      </c>
      <c r="E547" t="s">
        <v>584</v>
      </c>
      <c r="F547" s="3" t="s">
        <v>2005</v>
      </c>
      <c r="G547" t="s">
        <v>2011</v>
      </c>
      <c r="H547" t="s">
        <v>341</v>
      </c>
      <c r="I547" t="str">
        <f>VLOOKUP(Table2[[#This Row],[COLLEGE]],Table5[#All],5,FALSE)</f>
        <v>Illinois</v>
      </c>
      <c r="J547" t="s">
        <v>15</v>
      </c>
      <c r="K547" t="str">
        <f>VLOOKUP(Table2[[#This Row],[CLASS]],Table6[#All],2,FALSE)</f>
        <v>R-Sophomore</v>
      </c>
      <c r="L547" t="e" vm="1460">
        <v>#VALUE!</v>
      </c>
      <c r="M547" t="s">
        <v>1983</v>
      </c>
      <c r="N547">
        <v>74</v>
      </c>
      <c r="O547" t="e" cm="1" vm="93">
        <f t="array" ref="O547">_FV(Table2[[#This Row],[HOMETOWNraw]],"Admin Division 1 (State/province/other)",TRUE)</f>
        <v>#VALUE!</v>
      </c>
      <c r="P547" t="e" cm="1" vm="3">
        <f t="array" ref="P547">_FV(Table2[[#This Row],[HOMETOWNraw]],"Country/region",TRUE)</f>
        <v>#VALUE!</v>
      </c>
      <c r="Q547" t="str" cm="1">
        <f t="array" ref="Q5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Glenview, IL</v>
      </c>
      <c r="R547" cm="1" vm="1461">
        <f t="array" ref="R547">_FV(Table2[[#This Row],[HOMETOWNraw]],"Longitude")</f>
        <v>-87.815556000000001</v>
      </c>
      <c r="S547" cm="1" vm="1462">
        <f t="array" ref="S547">_FV(Table2[[#This Row],[HOMETOWNraw]],"Latitude")</f>
        <v>42.079444000000002</v>
      </c>
    </row>
    <row r="548" spans="1:19" x14ac:dyDescent="0.25">
      <c r="A548" t="str">
        <f t="shared" si="8"/>
        <v>Casey O'laughlin</v>
      </c>
      <c r="B548" t="s">
        <v>576</v>
      </c>
      <c r="C548" t="s">
        <v>2004</v>
      </c>
      <c r="D548" t="s">
        <v>655</v>
      </c>
      <c r="E548" t="s">
        <v>39</v>
      </c>
      <c r="F548" s="3" t="s">
        <v>2016</v>
      </c>
      <c r="G548" t="s">
        <v>2031</v>
      </c>
      <c r="H548" t="s">
        <v>656</v>
      </c>
      <c r="I548" t="str">
        <f>VLOOKUP(Table2[[#This Row],[COLLEGE]],Table5[#All],5,FALSE)</f>
        <v>Azusa Pacific</v>
      </c>
      <c r="J548" t="s">
        <v>32</v>
      </c>
      <c r="K548" t="str">
        <f>VLOOKUP(Table2[[#This Row],[CLASS]],Table6[#All],2,FALSE)</f>
        <v>Junior</v>
      </c>
      <c r="L548" t="e" vm="154">
        <v>#VALUE!</v>
      </c>
      <c r="M548" t="s">
        <v>1981</v>
      </c>
      <c r="N548">
        <v>73</v>
      </c>
      <c r="O548" t="e" cm="1" vm="93">
        <f t="array" ref="O548">_FV(Table2[[#This Row],[HOMETOWNraw]],"Admin Division 1 (State/province/other)",TRUE)</f>
        <v>#VALUE!</v>
      </c>
      <c r="P548" t="e" cm="1" vm="3">
        <f t="array" ref="P548">_FV(Table2[[#This Row],[HOMETOWNraw]],"Country/region",TRUE)</f>
        <v>#VALUE!</v>
      </c>
      <c r="Q548" t="str" cm="1">
        <f t="array" ref="Q5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548" cm="1" vm="155">
        <f t="array" ref="R548">_FV(Table2[[#This Row],[HOMETOWNraw]],"Longitude")</f>
        <v>-87.632397999999995</v>
      </c>
      <c r="S548" cm="1" vm="156">
        <f t="array" ref="S548">_FV(Table2[[#This Row],[HOMETOWNraw]],"Latitude")</f>
        <v>41.883229</v>
      </c>
    </row>
    <row r="549" spans="1:19" x14ac:dyDescent="0.25">
      <c r="A549" t="str">
        <f t="shared" si="8"/>
        <v>Matt Olive</v>
      </c>
      <c r="B549" t="s">
        <v>2099</v>
      </c>
      <c r="C549" t="s">
        <v>2004</v>
      </c>
      <c r="D549" t="s">
        <v>1874</v>
      </c>
      <c r="E549" t="s">
        <v>13</v>
      </c>
      <c r="F549" s="3" t="s">
        <v>2022</v>
      </c>
      <c r="G549" t="s">
        <v>2031</v>
      </c>
      <c r="H549" t="s">
        <v>161</v>
      </c>
      <c r="I549" t="str">
        <f>VLOOKUP(Table2[[#This Row],[COLLEGE]],Table5[#All],5,FALSE)</f>
        <v>Valparaiso</v>
      </c>
      <c r="J549" t="s">
        <v>28</v>
      </c>
      <c r="K549" t="str">
        <f>VLOOKUP(Table2[[#This Row],[CLASS]],Table6[#All],2,FALSE)</f>
        <v>Sophomore</v>
      </c>
      <c r="L549" t="e" vm="1481">
        <v>#VALUE!</v>
      </c>
      <c r="M549" t="s">
        <v>2001</v>
      </c>
      <c r="N549">
        <v>72</v>
      </c>
      <c r="O549" t="e" cm="1" vm="57">
        <f t="array" ref="O549">_FV(Table2[[#This Row],[HOMETOWNraw]],"Admin Division 1 (State/province/other)",TRUE)</f>
        <v>#VALUE!</v>
      </c>
      <c r="P549" t="e" cm="1" vm="3">
        <f t="array" ref="P549">_FV(Table2[[#This Row],[HOMETOWNraw]],"Country/region",TRUE)</f>
        <v>#VALUE!</v>
      </c>
      <c r="Q549" t="str" cm="1">
        <f t="array" ref="Q5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Minneapolis, MN</v>
      </c>
      <c r="R549" cm="1" vm="1482">
        <f t="array" ref="R549">_FV(Table2[[#This Row],[HOMETOWNraw]],"Longitude")</f>
        <v>-93.266666999999998</v>
      </c>
      <c r="S549" cm="1" vm="1483">
        <f t="array" ref="S549">_FV(Table2[[#This Row],[HOMETOWNraw]],"Latitude")</f>
        <v>44.983333000000002</v>
      </c>
    </row>
    <row r="550" spans="1:19" x14ac:dyDescent="0.25">
      <c r="A550" t="str">
        <f t="shared" si="8"/>
        <v xml:space="preserve">Lincoln Orelana </v>
      </c>
      <c r="B550" t="s">
        <v>1777</v>
      </c>
      <c r="C550" t="s">
        <v>2004</v>
      </c>
      <c r="D550" t="s">
        <v>1757</v>
      </c>
      <c r="E550" t="s">
        <v>18</v>
      </c>
      <c r="F550" s="3" t="s">
        <v>2012</v>
      </c>
      <c r="G550" t="s">
        <v>2023</v>
      </c>
      <c r="H550" t="s">
        <v>1758</v>
      </c>
      <c r="I550" t="str">
        <f>VLOOKUP(Table2[[#This Row],[COLLEGE]],Table5[#All],5,FALSE)</f>
        <v>American River College</v>
      </c>
      <c r="J550" t="s">
        <v>15</v>
      </c>
      <c r="K550" t="str">
        <f>VLOOKUP(Table2[[#This Row],[CLASS]],Table6[#All],2,FALSE)</f>
        <v>R-Sophomore</v>
      </c>
      <c r="L550" t="e" vm="1484">
        <v>#VALUE!</v>
      </c>
      <c r="M550" t="s">
        <v>1984</v>
      </c>
      <c r="N550">
        <v>75</v>
      </c>
      <c r="O550" t="e" cm="1" vm="36">
        <f t="array" ref="O550">_FV(Table2[[#This Row],[HOMETOWNraw]],"Admin Division 1 (State/province/other)",TRUE)</f>
        <v>#VALUE!</v>
      </c>
      <c r="P550" t="e" cm="1" vm="3">
        <f t="array" ref="P550">_FV(Table2[[#This Row],[HOMETOWNraw]],"Country/region",TRUE)</f>
        <v>#VALUE!</v>
      </c>
      <c r="Q550" t="str" cm="1">
        <f t="array" ref="Q5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Acampo, CA</v>
      </c>
      <c r="R550" cm="1" vm="1485">
        <f t="array" ref="R550">_FV(Table2[[#This Row],[HOMETOWNraw]],"Longitude")</f>
        <v>-121.280278</v>
      </c>
      <c r="S550" cm="1" vm="1486">
        <f t="array" ref="S550">_FV(Table2[[#This Row],[HOMETOWNraw]],"Latitude")</f>
        <v>38.171944000000003</v>
      </c>
    </row>
    <row r="551" spans="1:19" x14ac:dyDescent="0.25">
      <c r="A551" t="str">
        <f t="shared" si="8"/>
        <v>Evan Orzech</v>
      </c>
      <c r="B551" t="s">
        <v>1441</v>
      </c>
      <c r="C551" t="s">
        <v>2004</v>
      </c>
      <c r="D551" t="s">
        <v>1493</v>
      </c>
      <c r="E551" t="s">
        <v>18</v>
      </c>
      <c r="F551" s="3" t="s">
        <v>2022</v>
      </c>
      <c r="G551" t="s">
        <v>2017</v>
      </c>
      <c r="H551" t="s">
        <v>1494</v>
      </c>
      <c r="I551" t="str">
        <f>VLOOKUP(Table2[[#This Row],[COLLEGE]],Table5[#All],5,FALSE)</f>
        <v>Saint Xavier</v>
      </c>
      <c r="J551" t="s">
        <v>28</v>
      </c>
      <c r="K551" t="str">
        <f>VLOOKUP(Table2[[#This Row],[CLASS]],Table6[#All],2,FALSE)</f>
        <v>Sophomore</v>
      </c>
      <c r="L551" t="e" vm="1487">
        <v>#VALUE!</v>
      </c>
      <c r="M551" t="s">
        <v>2001</v>
      </c>
      <c r="N551">
        <v>72</v>
      </c>
      <c r="O551" t="e" cm="1" vm="93">
        <f t="array" ref="O551">_FV(Table2[[#This Row],[HOMETOWNraw]],"Admin Division 1 (State/province/other)",TRUE)</f>
        <v>#VALUE!</v>
      </c>
      <c r="P551" t="e" cm="1" vm="3">
        <f t="array" ref="P551">_FV(Table2[[#This Row],[HOMETOWNraw]],"Country/region",TRUE)</f>
        <v>#VALUE!</v>
      </c>
      <c r="Q551" t="str" cm="1">
        <f t="array" ref="Q5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Shorewood, IL</v>
      </c>
      <c r="R551" cm="1" vm="1488">
        <f t="array" ref="R551">_FV(Table2[[#This Row],[HOMETOWNraw]],"Longitude")</f>
        <v>-88.215000000000003</v>
      </c>
      <c r="S551" cm="1" vm="1489">
        <f t="array" ref="S551">_FV(Table2[[#This Row],[HOMETOWNraw]],"Latitude")</f>
        <v>41.518332999999998</v>
      </c>
    </row>
    <row r="552" spans="1:19" x14ac:dyDescent="0.25">
      <c r="A552" t="str">
        <f t="shared" si="8"/>
        <v>Joe Osborn</v>
      </c>
      <c r="B552" t="s">
        <v>2099</v>
      </c>
      <c r="C552" t="s">
        <v>2004</v>
      </c>
      <c r="D552" t="s">
        <v>1876</v>
      </c>
      <c r="E552" t="s">
        <v>13</v>
      </c>
      <c r="F552" s="3" t="s">
        <v>2022</v>
      </c>
      <c r="G552" t="s">
        <v>2009</v>
      </c>
      <c r="H552" t="s">
        <v>1252</v>
      </c>
      <c r="I552" t="str">
        <f>VLOOKUP(Table2[[#This Row],[COLLEGE]],Table5[#All],5,FALSE)</f>
        <v>Doane College</v>
      </c>
      <c r="J552" t="s">
        <v>28</v>
      </c>
      <c r="K552" t="str">
        <f>VLOOKUP(Table2[[#This Row],[CLASS]],Table6[#All],2,FALSE)</f>
        <v>Sophomore</v>
      </c>
      <c r="L552" t="e" vm="1490">
        <v>#VALUE!</v>
      </c>
      <c r="M552" t="s">
        <v>2001</v>
      </c>
      <c r="N552">
        <v>72</v>
      </c>
      <c r="O552" t="e" cm="1" vm="671">
        <f t="array" ref="O552">_FV(Table2[[#This Row],[HOMETOWNraw]],"Admin Division 1 (State/province/other)",TRUE)</f>
        <v>#VALUE!</v>
      </c>
      <c r="P552" t="e" cm="1" vm="3">
        <f t="array" ref="P552">_FV(Table2[[#This Row],[HOMETOWNraw]],"Country/region",TRUE)</f>
        <v>#VALUE!</v>
      </c>
      <c r="Q552" t="str" cm="1">
        <f t="array" ref="Q5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Hickman, NE</v>
      </c>
      <c r="R552" cm="1" vm="1491">
        <f t="array" ref="R552">_FV(Table2[[#This Row],[HOMETOWNraw]],"Longitude")</f>
        <v>-96.631666999999993</v>
      </c>
      <c r="S552" cm="1" vm="1492">
        <f t="array" ref="S552">_FV(Table2[[#This Row],[HOMETOWNraw]],"Latitude")</f>
        <v>40.621389000000001</v>
      </c>
    </row>
    <row r="553" spans="1:19" x14ac:dyDescent="0.25">
      <c r="A553" t="str">
        <f t="shared" si="8"/>
        <v>Kyle Osterhage</v>
      </c>
      <c r="B553" t="s">
        <v>1165</v>
      </c>
      <c r="C553" t="s">
        <v>2004</v>
      </c>
      <c r="D553" t="s">
        <v>1112</v>
      </c>
      <c r="E553" t="s">
        <v>13</v>
      </c>
      <c r="F553" s="3" t="s">
        <v>2012</v>
      </c>
      <c r="G553" t="s">
        <v>2031</v>
      </c>
      <c r="H553" t="s">
        <v>1113</v>
      </c>
      <c r="I553" t="str">
        <f>VLOOKUP(Table2[[#This Row],[COLLEGE]],Table5[#All],5,FALSE)</f>
        <v>Sacramento City College</v>
      </c>
      <c r="J553" t="s">
        <v>44</v>
      </c>
      <c r="K553" t="str">
        <f>VLOOKUP(Table2[[#This Row],[CLASS]],Table6[#All],2,FALSE)</f>
        <v>Freshman</v>
      </c>
      <c r="L553" t="e" vm="1493">
        <v>#VALUE!</v>
      </c>
      <c r="M553" t="s">
        <v>1984</v>
      </c>
      <c r="N553">
        <v>75</v>
      </c>
      <c r="O553" t="e" cm="1" vm="36">
        <f t="array" ref="O553">_FV(Table2[[#This Row],[HOMETOWNraw]],"Admin Division 1 (State/province/other)",TRUE)</f>
        <v>#VALUE!</v>
      </c>
      <c r="P553" t="e" cm="1" vm="3">
        <f t="array" ref="P553">_FV(Table2[[#This Row],[HOMETOWNraw]],"Country/region",TRUE)</f>
        <v>#VALUE!</v>
      </c>
      <c r="Q553" t="str" cm="1">
        <f t="array" ref="Q5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Carmichael, CA</v>
      </c>
      <c r="R553" cm="1" vm="1494">
        <f t="array" ref="R553">_FV(Table2[[#This Row],[HOMETOWNraw]],"Longitude")</f>
        <v>-121.327265</v>
      </c>
      <c r="S553" cm="1" vm="1495">
        <f t="array" ref="S553">_FV(Table2[[#This Row],[HOMETOWNraw]],"Latitude")</f>
        <v>38.636603999999998</v>
      </c>
    </row>
    <row r="554" spans="1:19" x14ac:dyDescent="0.25">
      <c r="A554" t="str">
        <f t="shared" si="8"/>
        <v>Harry Owen</v>
      </c>
      <c r="B554" t="s">
        <v>2099</v>
      </c>
      <c r="C554" t="s">
        <v>2004</v>
      </c>
      <c r="D554" t="s">
        <v>1841</v>
      </c>
      <c r="E554" t="s">
        <v>13</v>
      </c>
      <c r="F554" s="3" t="s">
        <v>2005</v>
      </c>
      <c r="G554" t="s">
        <v>2006</v>
      </c>
      <c r="H554" t="s">
        <v>1842</v>
      </c>
      <c r="I554" t="str">
        <f>VLOOKUP(Table2[[#This Row],[COLLEGE]],Table5[#All],5,FALSE)</f>
        <v>Consumnes River College</v>
      </c>
      <c r="J554" t="s">
        <v>44</v>
      </c>
      <c r="K554" t="str">
        <f>VLOOKUP(Table2[[#This Row],[CLASS]],Table6[#All],2,FALSE)</f>
        <v>Freshman</v>
      </c>
      <c r="L554" t="e" vm="1496">
        <v>#VALUE!</v>
      </c>
      <c r="M554" t="s">
        <v>1983</v>
      </c>
      <c r="N554">
        <v>74</v>
      </c>
      <c r="O554" t="e" cm="1" vm="36">
        <f t="array" ref="O554">_FV(Table2[[#This Row],[HOMETOWNraw]],"Admin Division 1 (State/province/other)",TRUE)</f>
        <v>#VALUE!</v>
      </c>
      <c r="P554" t="e" cm="1" vm="3">
        <f t="array" ref="P554">_FV(Table2[[#This Row],[HOMETOWNraw]],"Country/region",TRUE)</f>
        <v>#VALUE!</v>
      </c>
      <c r="Q554" t="str" cm="1">
        <f t="array" ref="Q5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Aliso Viejo, CA</v>
      </c>
      <c r="R554" cm="1" vm="1497">
        <f t="array" ref="R554">_FV(Table2[[#This Row],[HOMETOWNraw]],"Longitude")</f>
        <v>-117.725556</v>
      </c>
      <c r="S554" cm="1" vm="1498">
        <f t="array" ref="S554">_FV(Table2[[#This Row],[HOMETOWNraw]],"Latitude")</f>
        <v>33.575000000000003</v>
      </c>
    </row>
    <row r="555" spans="1:19" x14ac:dyDescent="0.25">
      <c r="A555" t="str">
        <f t="shared" si="8"/>
        <v>Keaton Parker</v>
      </c>
      <c r="B555" t="s">
        <v>1530</v>
      </c>
      <c r="C555" t="s">
        <v>2004</v>
      </c>
      <c r="D555" t="s">
        <v>1551</v>
      </c>
      <c r="E555" t="s">
        <v>13</v>
      </c>
      <c r="F555" s="3" t="s">
        <v>2022</v>
      </c>
      <c r="G555" t="s">
        <v>2018</v>
      </c>
      <c r="H555" t="s">
        <v>1552</v>
      </c>
      <c r="I555" t="str">
        <f>VLOOKUP(Table2[[#This Row],[COLLEGE]],Table5[#All],5,FALSE)</f>
        <v>Upper Iowa</v>
      </c>
      <c r="J555" t="s">
        <v>55</v>
      </c>
      <c r="K555" t="str">
        <f>VLOOKUP(Table2[[#This Row],[CLASS]],Table6[#All],2,FALSE)</f>
        <v>R-Junior</v>
      </c>
      <c r="L555" t="e" vm="1499">
        <v>#VALUE!</v>
      </c>
      <c r="M555" t="s">
        <v>2001</v>
      </c>
      <c r="N555">
        <v>72</v>
      </c>
      <c r="O555" t="e" cm="1" vm="203">
        <f t="array" ref="O555">_FV(Table2[[#This Row],[HOMETOWNraw]],"Admin Division 1 (State/province/other)",TRUE)</f>
        <v>#VALUE!</v>
      </c>
      <c r="P555" t="e" cm="1" vm="3">
        <f t="array" ref="P555">_FV(Table2[[#This Row],[HOMETOWNraw]],"Country/region",TRUE)</f>
        <v>#VALUE!</v>
      </c>
      <c r="Q555" t="str" cm="1">
        <f t="array" ref="Q5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Vinton, IA</v>
      </c>
      <c r="R555" cm="1" vm="1500">
        <f t="array" ref="R555">_FV(Table2[[#This Row],[HOMETOWNraw]],"Longitude")</f>
        <v>-92.026111</v>
      </c>
      <c r="S555" cm="1" vm="1501">
        <f t="array" ref="S555">_FV(Table2[[#This Row],[HOMETOWNraw]],"Latitude")</f>
        <v>42.164166999999999</v>
      </c>
    </row>
    <row r="556" spans="1:19" x14ac:dyDescent="0.25">
      <c r="A556" t="str">
        <f t="shared" si="8"/>
        <v>Brycen Parrish</v>
      </c>
      <c r="B556" t="s">
        <v>2099</v>
      </c>
      <c r="C556" t="s">
        <v>2004</v>
      </c>
      <c r="D556" t="s">
        <v>1814</v>
      </c>
      <c r="E556" t="s">
        <v>13</v>
      </c>
      <c r="F556" s="3" t="s">
        <v>2014</v>
      </c>
      <c r="G556" t="s">
        <v>2006</v>
      </c>
      <c r="H556" t="s">
        <v>1107</v>
      </c>
      <c r="I556" t="str">
        <f>VLOOKUP(Table2[[#This Row],[COLLEGE]],Table5[#All],5,FALSE)</f>
        <v>North Alabama</v>
      </c>
      <c r="J556" t="s">
        <v>28</v>
      </c>
      <c r="K556" t="str">
        <f>VLOOKUP(Table2[[#This Row],[CLASS]],Table6[#All],2,FALSE)</f>
        <v>Sophomore</v>
      </c>
      <c r="L556" t="e" vm="1502">
        <v>#VALUE!</v>
      </c>
      <c r="M556" t="s">
        <v>1986</v>
      </c>
      <c r="N556">
        <v>77</v>
      </c>
      <c r="O556" t="e" cm="1" vm="2">
        <f t="array" ref="O556">_FV(Table2[[#This Row],[HOMETOWNraw]],"Admin Division 1 (State/province/other)",TRUE)</f>
        <v>#VALUE!</v>
      </c>
      <c r="P556" t="e" cm="1" vm="3">
        <f t="array" ref="P556">_FV(Table2[[#This Row],[HOMETOWNraw]],"Country/region",TRUE)</f>
        <v>#VALUE!</v>
      </c>
      <c r="Q556" t="str" cm="1">
        <f t="array" ref="Q5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Florence, AL</v>
      </c>
      <c r="R556" cm="1" vm="1503">
        <f t="array" ref="R556">_FV(Table2[[#This Row],[HOMETOWNraw]],"Longitude")</f>
        <v>-87.662778000000003</v>
      </c>
      <c r="S556" cm="1" vm="1504">
        <f t="array" ref="S556">_FV(Table2[[#This Row],[HOMETOWNraw]],"Latitude")</f>
        <v>34.820278000000002</v>
      </c>
    </row>
    <row r="557" spans="1:19" x14ac:dyDescent="0.25">
      <c r="A557" t="str">
        <f t="shared" si="8"/>
        <v>Andrew Paten</v>
      </c>
      <c r="B557" t="s">
        <v>2</v>
      </c>
      <c r="C557" t="s">
        <v>2004</v>
      </c>
      <c r="D557" t="s">
        <v>57</v>
      </c>
      <c r="E557" t="s">
        <v>13</v>
      </c>
      <c r="F557" s="3" t="s">
        <v>2005</v>
      </c>
      <c r="G557" t="s">
        <v>2021</v>
      </c>
      <c r="H557" t="s">
        <v>58</v>
      </c>
      <c r="I557" t="str">
        <f>VLOOKUP(Table2[[#This Row],[COLLEGE]],Table5[#All],5,FALSE)</f>
        <v>Columbia College</v>
      </c>
      <c r="J557" t="s">
        <v>20</v>
      </c>
      <c r="K557" t="str">
        <f>VLOOKUP(Table2[[#This Row],[CLASS]],Table6[#All],2,FALSE)</f>
        <v>Senior</v>
      </c>
      <c r="L557" t="e" vm="1505">
        <v>#VALUE!</v>
      </c>
      <c r="M557" t="s">
        <v>1983</v>
      </c>
      <c r="N557">
        <v>74</v>
      </c>
      <c r="O557" t="e" cm="1" vm="165">
        <f t="array" ref="O557">_FV(Table2[[#This Row],[HOMETOWNraw]],"Admin Division 1 (State/province/other)",TRUE)</f>
        <v>#VALUE!</v>
      </c>
      <c r="P557" t="e" cm="1" vm="3">
        <f t="array" ref="P557">_FV(Table2[[#This Row],[HOMETOWNraw]],"Country/region",TRUE)</f>
        <v>#VALUE!</v>
      </c>
      <c r="Q557" t="str" cm="1">
        <f t="array" ref="Q5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Columbia, MO</v>
      </c>
      <c r="R557" cm="1" vm="1506">
        <f t="array" ref="R557">_FV(Table2[[#This Row],[HOMETOWNraw]],"Longitude")</f>
        <v>-92.328597000000002</v>
      </c>
      <c r="S557" cm="1" vm="1507">
        <f t="array" ref="S557">_FV(Table2[[#This Row],[HOMETOWNraw]],"Latitude")</f>
        <v>38.951554000000002</v>
      </c>
    </row>
    <row r="558" spans="1:19" x14ac:dyDescent="0.25">
      <c r="A558" t="str">
        <f t="shared" si="8"/>
        <v>Alec Patino</v>
      </c>
      <c r="B558" t="s">
        <v>1530</v>
      </c>
      <c r="C558" t="s">
        <v>2004</v>
      </c>
      <c r="D558" t="s">
        <v>1569</v>
      </c>
      <c r="E558" t="s">
        <v>18</v>
      </c>
      <c r="F558" s="3" t="s">
        <v>2022</v>
      </c>
      <c r="G558" t="s">
        <v>2013</v>
      </c>
      <c r="H558" t="s">
        <v>242</v>
      </c>
      <c r="I558" t="str">
        <f>VLOOKUP(Table2[[#This Row],[COLLEGE]],Table5[#All],5,FALSE)</f>
        <v>Iowa Western CC</v>
      </c>
      <c r="J558" t="s">
        <v>28</v>
      </c>
      <c r="K558" t="str">
        <f>VLOOKUP(Table2[[#This Row],[CLASS]],Table6[#All],2,FALSE)</f>
        <v>Sophomore</v>
      </c>
      <c r="L558" t="e" vm="1078">
        <v>#VALUE!</v>
      </c>
      <c r="M558" t="s">
        <v>2001</v>
      </c>
      <c r="N558">
        <v>72</v>
      </c>
      <c r="O558" t="e" cm="1" vm="203">
        <f t="array" ref="O558">_FV(Table2[[#This Row],[HOMETOWNraw]],"Admin Division 1 (State/province/other)",TRUE)</f>
        <v>#VALUE!</v>
      </c>
      <c r="P558" t="e" cm="1" vm="3">
        <f t="array" ref="P558">_FV(Table2[[#This Row],[HOMETOWNraw]],"Country/region",TRUE)</f>
        <v>#VALUE!</v>
      </c>
      <c r="Q558" t="str" cm="1">
        <f t="array" ref="Q5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Sioux City, IA</v>
      </c>
      <c r="R558" cm="1" vm="1079">
        <f t="array" ref="R558">_FV(Table2[[#This Row],[HOMETOWNraw]],"Longitude")</f>
        <v>-96.395555999999999</v>
      </c>
      <c r="S558" cm="1" vm="1080">
        <f t="array" ref="S558">_FV(Table2[[#This Row],[HOMETOWNraw]],"Latitude")</f>
        <v>42.498055999999998</v>
      </c>
    </row>
    <row r="559" spans="1:19" x14ac:dyDescent="0.25">
      <c r="A559" t="str">
        <f t="shared" si="8"/>
        <v>Luke Patzner</v>
      </c>
      <c r="B559" t="s">
        <v>576</v>
      </c>
      <c r="C559" t="s">
        <v>2004</v>
      </c>
      <c r="D559" t="s">
        <v>617</v>
      </c>
      <c r="E559" t="s">
        <v>13</v>
      </c>
      <c r="F559" s="3" t="s">
        <v>2012</v>
      </c>
      <c r="G559" t="s">
        <v>2015</v>
      </c>
      <c r="H559" t="s">
        <v>600</v>
      </c>
      <c r="I559" t="str">
        <f>VLOOKUP(Table2[[#This Row],[COLLEGE]],Table5[#All],5,FALSE)</f>
        <v>Indiana State</v>
      </c>
      <c r="J559" t="s">
        <v>15</v>
      </c>
      <c r="K559" t="str">
        <f>VLOOKUP(Table2[[#This Row],[CLASS]],Table6[#All],2,FALSE)</f>
        <v>R-Sophomore</v>
      </c>
      <c r="L559" t="e" vm="1209">
        <v>#VALUE!</v>
      </c>
      <c r="M559" t="s">
        <v>1984</v>
      </c>
      <c r="N559">
        <v>75</v>
      </c>
      <c r="O559" t="e" cm="1" vm="203">
        <f t="array" ref="O559">_FV(Table2[[#This Row],[HOMETOWNraw]],"Admin Division 1 (State/province/other)",TRUE)</f>
        <v>#VALUE!</v>
      </c>
      <c r="P559" t="e" cm="1" vm="3">
        <f t="array" ref="P559">_FV(Table2[[#This Row],[HOMETOWNraw]],"Country/region",TRUE)</f>
        <v>#VALUE!</v>
      </c>
      <c r="Q559" t="str" cm="1">
        <f t="array" ref="Q5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Urbandale, IA</v>
      </c>
      <c r="R559" cm="1" vm="1210">
        <f t="array" ref="R559">_FV(Table2[[#This Row],[HOMETOWNraw]],"Longitude")</f>
        <v>-93.736497799999995</v>
      </c>
      <c r="S559" cm="1" vm="1211">
        <f t="array" ref="S559">_FV(Table2[[#This Row],[HOMETOWNraw]],"Latitude")</f>
        <v>41.630332799999998</v>
      </c>
    </row>
    <row r="560" spans="1:19" x14ac:dyDescent="0.25">
      <c r="A560" t="str">
        <f t="shared" si="8"/>
        <v>Reagan Paulina</v>
      </c>
      <c r="B560" t="s">
        <v>1441</v>
      </c>
      <c r="C560" t="s">
        <v>2004</v>
      </c>
      <c r="D560" t="s">
        <v>1496</v>
      </c>
      <c r="E560" t="s">
        <v>18</v>
      </c>
      <c r="F560" s="3" t="s">
        <v>2022</v>
      </c>
      <c r="G560" t="s">
        <v>2013</v>
      </c>
      <c r="H560" t="s">
        <v>541</v>
      </c>
      <c r="I560" t="str">
        <f>VLOOKUP(Table2[[#This Row],[COLLEGE]],Table5[#All],5,FALSE)</f>
        <v>Oakland</v>
      </c>
      <c r="J560" t="s">
        <v>28</v>
      </c>
      <c r="K560" t="str">
        <f>VLOOKUP(Table2[[#This Row],[CLASS]],Table6[#All],2,FALSE)</f>
        <v>Sophomore</v>
      </c>
      <c r="L560" t="e" vm="747">
        <v>#VALUE!</v>
      </c>
      <c r="M560" t="s">
        <v>2001</v>
      </c>
      <c r="N560">
        <v>72</v>
      </c>
      <c r="O560" t="e" cm="1" vm="135">
        <f t="array" ref="O560">_FV(Table2[[#This Row],[HOMETOWNraw]],"Admin Division 1 (State/province/other)",TRUE)</f>
        <v>#VALUE!</v>
      </c>
      <c r="P560" t="e" cm="1" vm="3">
        <f t="array" ref="P560">_FV(Table2[[#This Row],[HOMETOWNraw]],"Country/region",TRUE)</f>
        <v>#VALUE!</v>
      </c>
      <c r="Q560" t="str" cm="1">
        <f t="array" ref="Q5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Milford, MI</v>
      </c>
      <c r="R560" cm="1" vm="748">
        <f t="array" ref="R560">_FV(Table2[[#This Row],[HOMETOWNraw]],"Longitude")</f>
        <v>-83.599444000000005</v>
      </c>
      <c r="S560" cm="1" vm="749">
        <f t="array" ref="S560">_FV(Table2[[#This Row],[HOMETOWNraw]],"Latitude")</f>
        <v>42.593611000000003</v>
      </c>
    </row>
    <row r="561" spans="1:19" x14ac:dyDescent="0.25">
      <c r="A561" t="str">
        <f t="shared" si="8"/>
        <v>Jack Payne</v>
      </c>
      <c r="B561" t="s">
        <v>2</v>
      </c>
      <c r="C561" t="s">
        <v>2004</v>
      </c>
      <c r="D561" t="s">
        <v>61</v>
      </c>
      <c r="E561" t="s">
        <v>13</v>
      </c>
      <c r="F561" s="3" t="s">
        <v>2010</v>
      </c>
      <c r="G561" t="s">
        <v>2018</v>
      </c>
      <c r="H561" t="s">
        <v>62</v>
      </c>
      <c r="I561" t="str">
        <f>VLOOKUP(Table2[[#This Row],[COLLEGE]],Table5[#All],5,FALSE)</f>
        <v>Indian Hills CC</v>
      </c>
      <c r="J561" t="s">
        <v>51</v>
      </c>
      <c r="K561" t="str">
        <f>VLOOKUP(Table2[[#This Row],[CLASS]],Table6[#All],2,FALSE)</f>
        <v>R-Freshman</v>
      </c>
      <c r="L561" t="e" vm="1330">
        <v>#VALUE!</v>
      </c>
      <c r="M561" t="s">
        <v>1985</v>
      </c>
      <c r="N561">
        <v>76</v>
      </c>
      <c r="O561" t="e" cm="1" vm="7">
        <f t="array" ref="O561">_FV(Table2[[#This Row],[HOMETOWNraw]],"Admin Division 1 (State/province/other)",TRUE)</f>
        <v>#VALUE!</v>
      </c>
      <c r="P561" t="e" cm="1" vm="3">
        <f t="array" ref="P561">_FV(Table2[[#This Row],[HOMETOWNraw]],"Country/region",TRUE)</f>
        <v>#VALUE!</v>
      </c>
      <c r="Q561" t="str" cm="1">
        <f t="array" ref="Q5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Antonio, TX</v>
      </c>
      <c r="R561" cm="1" vm="1331">
        <f t="array" ref="R561">_FV(Table2[[#This Row],[HOMETOWNraw]],"Longitude")</f>
        <v>-98.5</v>
      </c>
      <c r="S561" cm="1" vm="1332">
        <f t="array" ref="S561">_FV(Table2[[#This Row],[HOMETOWNraw]],"Latitude")</f>
        <v>29.416667</v>
      </c>
    </row>
    <row r="562" spans="1:19" x14ac:dyDescent="0.25">
      <c r="A562" t="str">
        <f t="shared" si="8"/>
        <v>Jared Payne</v>
      </c>
      <c r="B562" t="s">
        <v>313</v>
      </c>
      <c r="C562" t="s">
        <v>2004</v>
      </c>
      <c r="D562" t="s">
        <v>359</v>
      </c>
      <c r="E562" t="s">
        <v>13</v>
      </c>
      <c r="F562" s="3" t="s">
        <v>2022</v>
      </c>
      <c r="G562" t="s">
        <v>2021</v>
      </c>
      <c r="H562" t="s">
        <v>360</v>
      </c>
      <c r="I562" t="str">
        <f>VLOOKUP(Table2[[#This Row],[COLLEGE]],Table5[#All],5,FALSE)</f>
        <v>Charleston Southern</v>
      </c>
      <c r="J562" t="s">
        <v>28</v>
      </c>
      <c r="K562" t="str">
        <f>VLOOKUP(Table2[[#This Row],[CLASS]],Table6[#All],2,FALSE)</f>
        <v>Sophomore</v>
      </c>
      <c r="L562" t="e" vm="1508">
        <v>#VALUE!</v>
      </c>
      <c r="M562" t="s">
        <v>2001</v>
      </c>
      <c r="N562">
        <v>72</v>
      </c>
      <c r="O562" t="e" cm="1" vm="161">
        <f t="array" ref="O562">_FV(Table2[[#This Row],[HOMETOWNraw]],"Admin Division 1 (State/province/other)",TRUE)</f>
        <v>#VALUE!</v>
      </c>
      <c r="P562" t="e" cm="1" vm="3">
        <f t="array" ref="P562">_FV(Table2[[#This Row],[HOMETOWNraw]],"Country/region",TRUE)</f>
        <v>#VALUE!</v>
      </c>
      <c r="Q562" t="str" cm="1">
        <f t="array" ref="Q5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 Cumberland, PA</v>
      </c>
      <c r="R562" cm="1" vm="1509">
        <f t="array" ref="R562">_FV(Table2[[#This Row],[HOMETOWNraw]],"Longitude")</f>
        <v>-76.872313000000005</v>
      </c>
      <c r="S562" cm="1" vm="1510">
        <f t="array" ref="S562">_FV(Table2[[#This Row],[HOMETOWNraw]],"Latitude")</f>
        <v>40.231727999999997</v>
      </c>
    </row>
    <row r="563" spans="1:19" x14ac:dyDescent="0.25">
      <c r="A563" t="str">
        <f t="shared" si="8"/>
        <v>Dalton Pearson</v>
      </c>
      <c r="B563" t="s">
        <v>1777</v>
      </c>
      <c r="C563" t="s">
        <v>2004</v>
      </c>
      <c r="D563" t="s">
        <v>1775</v>
      </c>
      <c r="E563" t="s">
        <v>13</v>
      </c>
      <c r="F563" s="3" t="s">
        <v>2022</v>
      </c>
      <c r="G563" t="s">
        <v>2009</v>
      </c>
      <c r="H563" t="s">
        <v>1360</v>
      </c>
      <c r="I563" t="str">
        <f>VLOOKUP(Table2[[#This Row],[COLLEGE]],Table5[#All],5,FALSE)</f>
        <v>Georgia State</v>
      </c>
      <c r="J563" t="s">
        <v>28</v>
      </c>
      <c r="K563" t="str">
        <f>VLOOKUP(Table2[[#This Row],[CLASS]],Table6[#All],2,FALSE)</f>
        <v>Sophomore</v>
      </c>
      <c r="L563" t="e" vm="870">
        <v>#VALUE!</v>
      </c>
      <c r="M563" t="s">
        <v>2001</v>
      </c>
      <c r="N563">
        <v>72</v>
      </c>
      <c r="O563" t="e" cm="1" vm="29">
        <f t="array" ref="O563">_FV(Table2[[#This Row],[HOMETOWNraw]],"Admin Division 1 (State/province/other)",TRUE)</f>
        <v>#VALUE!</v>
      </c>
      <c r="P563" t="e" cm="1" vm="3">
        <f t="array" ref="P563">_FV(Table2[[#This Row],[HOMETOWNraw]],"Country/region",TRUE)</f>
        <v>#VALUE!</v>
      </c>
      <c r="Q563" t="str" cm="1">
        <f t="array" ref="Q5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Atlanta, GA</v>
      </c>
      <c r="R563" cm="1" vm="871">
        <f t="array" ref="R563">_FV(Table2[[#This Row],[HOMETOWNraw]],"Longitude")</f>
        <v>-84.391502000000003</v>
      </c>
      <c r="S563" cm="1" vm="872">
        <f t="array" ref="S563">_FV(Table2[[#This Row],[HOMETOWNraw]],"Latitude")</f>
        <v>33.748547000000002</v>
      </c>
    </row>
    <row r="564" spans="1:19" x14ac:dyDescent="0.25">
      <c r="A564" t="str">
        <f t="shared" si="8"/>
        <v>Jj Pease</v>
      </c>
      <c r="B564" t="s">
        <v>213</v>
      </c>
      <c r="C564" t="s">
        <v>2050</v>
      </c>
      <c r="D564" t="s">
        <v>250</v>
      </c>
      <c r="E564" t="s">
        <v>13</v>
      </c>
      <c r="F564" s="3" t="s">
        <v>2010</v>
      </c>
      <c r="G564" t="s">
        <v>2051</v>
      </c>
      <c r="H564" t="s">
        <v>14</v>
      </c>
      <c r="I564" t="str">
        <f>VLOOKUP(Table2[[#This Row],[COLLEGE]],Table5[#All],5,FALSE)</f>
        <v>Montevallo</v>
      </c>
      <c r="J564" t="s">
        <v>28</v>
      </c>
      <c r="K564" t="str">
        <f>VLOOKUP(Table2[[#This Row],[CLASS]],Table6[#All],2,FALSE)</f>
        <v>Sophomore</v>
      </c>
      <c r="L564" t="e" vm="1511">
        <v>#VALUE!</v>
      </c>
      <c r="M564" t="s">
        <v>1985</v>
      </c>
      <c r="N564">
        <v>76</v>
      </c>
      <c r="O564" t="e" cm="1" vm="121">
        <f t="array" ref="O564">_FV(Table2[[#This Row],[HOMETOWNraw]],"Admin Division 1 (State/province/other)",TRUE)</f>
        <v>#VALUE!</v>
      </c>
      <c r="P564" t="e" cm="1" vm="3">
        <f t="array" ref="P564">_FV(Table2[[#This Row],[HOMETOWNraw]],"Country/region",TRUE)</f>
        <v>#VALUE!</v>
      </c>
      <c r="Q564" t="str" cm="1">
        <f t="array" ref="Q5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Pensacola, FL</v>
      </c>
      <c r="R564" cm="1" vm="1512">
        <f t="array" ref="R564">_FV(Table2[[#This Row],[HOMETOWNraw]],"Longitude")</f>
        <v>-87.217571100000001</v>
      </c>
      <c r="S564" cm="1" vm="1513">
        <f t="array" ref="S564">_FV(Table2[[#This Row],[HOMETOWNraw]],"Latitude")</f>
        <v>30.4068966</v>
      </c>
    </row>
    <row r="565" spans="1:19" x14ac:dyDescent="0.25">
      <c r="A565" t="str">
        <f t="shared" si="8"/>
        <v>Sam Pederson</v>
      </c>
      <c r="B565" t="s">
        <v>2090</v>
      </c>
      <c r="C565" t="s">
        <v>2004</v>
      </c>
      <c r="D565" t="s">
        <v>1320</v>
      </c>
      <c r="E565" t="s">
        <v>13</v>
      </c>
      <c r="F565" s="3" t="s">
        <v>2012</v>
      </c>
      <c r="G565" t="s">
        <v>2017</v>
      </c>
      <c r="H565" t="s">
        <v>1321</v>
      </c>
      <c r="I565" t="str">
        <f>VLOOKUP(Table2[[#This Row],[COLLEGE]],Table5[#All],5,FALSE)</f>
        <v>Northern Illinois</v>
      </c>
      <c r="J565" t="s">
        <v>28</v>
      </c>
      <c r="K565" t="str">
        <f>VLOOKUP(Table2[[#This Row],[CLASS]],Table6[#All],2,FALSE)</f>
        <v>Sophomore</v>
      </c>
      <c r="L565" t="e" vm="1115">
        <v>#VALUE!</v>
      </c>
      <c r="M565" t="s">
        <v>1984</v>
      </c>
      <c r="N565">
        <v>75</v>
      </c>
      <c r="O565" t="e" cm="1" vm="25">
        <f t="array" ref="O565">_FV(Table2[[#This Row],[HOMETOWNraw]],"Admin Division 1 (State/province/other)",TRUE)</f>
        <v>#VALUE!</v>
      </c>
      <c r="P565" t="e" cm="1" vm="3">
        <f t="array" ref="P565">_FV(Table2[[#This Row],[HOMETOWNraw]],"Country/region",TRUE)</f>
        <v>#VALUE!</v>
      </c>
      <c r="Q565" t="str" cm="1">
        <f t="array" ref="Q5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Verona, WI</v>
      </c>
      <c r="R565" cm="1" vm="1116">
        <f t="array" ref="R565">_FV(Table2[[#This Row],[HOMETOWNraw]],"Longitude")</f>
        <v>-89.578599999999994</v>
      </c>
      <c r="S565" cm="1" vm="1117">
        <f t="array" ref="S565">_FV(Table2[[#This Row],[HOMETOWNraw]],"Latitude")</f>
        <v>42.986457999999999</v>
      </c>
    </row>
    <row r="566" spans="1:19" x14ac:dyDescent="0.25">
      <c r="A566" t="str">
        <f t="shared" si="8"/>
        <v>Raphael Pelletier</v>
      </c>
      <c r="B566" t="s">
        <v>1530</v>
      </c>
      <c r="C566" t="s">
        <v>2004</v>
      </c>
      <c r="D566" t="s">
        <v>1571</v>
      </c>
      <c r="E566" t="s">
        <v>18</v>
      </c>
      <c r="F566" s="3" t="s">
        <v>2026</v>
      </c>
      <c r="G566" t="s">
        <v>2017</v>
      </c>
      <c r="H566" t="s">
        <v>1572</v>
      </c>
      <c r="I566" t="str">
        <f>VLOOKUP(Table2[[#This Row],[COLLEGE]],Table5[#All],5,FALSE)</f>
        <v>Kansas State</v>
      </c>
      <c r="J566" t="s">
        <v>51</v>
      </c>
      <c r="K566" t="str">
        <f>VLOOKUP(Table2[[#This Row],[CLASS]],Table6[#All],2,FALSE)</f>
        <v>R-Freshman</v>
      </c>
      <c r="L566" t="e" vm="1514">
        <v>#VALUE!</v>
      </c>
      <c r="M566" t="s">
        <v>2000</v>
      </c>
      <c r="N566">
        <v>71</v>
      </c>
      <c r="O566" t="e" cm="1" vm="735">
        <f t="array" ref="O566">_FV(Table2[[#This Row],[HOMETOWNraw]],"Admin Division 1 (State/province/other)",TRUE)</f>
        <v>#VALUE!</v>
      </c>
      <c r="P566" t="e" cm="1" vm="21">
        <f t="array" ref="P566">_FV(Table2[[#This Row],[HOMETOWNraw]],"Country/region",TRUE)</f>
        <v>#VALUE!</v>
      </c>
      <c r="Q566" t="str" cm="1">
        <f t="array" ref="Q5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Mascouche, QC, CAN</v>
      </c>
      <c r="R566" cm="1" vm="1515">
        <f t="array" ref="R566">_FV(Table2[[#This Row],[HOMETOWNraw]],"Longitude")</f>
        <v>-73.599999999999994</v>
      </c>
      <c r="S566" cm="1" vm="1516">
        <f t="array" ref="S566">_FV(Table2[[#This Row],[HOMETOWNraw]],"Latitude")</f>
        <v>45.75</v>
      </c>
    </row>
    <row r="567" spans="1:19" x14ac:dyDescent="0.25">
      <c r="A567" t="str">
        <f t="shared" si="8"/>
        <v>Chase Pelter</v>
      </c>
      <c r="B567" t="s">
        <v>387</v>
      </c>
      <c r="C567" t="s">
        <v>2058</v>
      </c>
      <c r="D567" t="s">
        <v>415</v>
      </c>
      <c r="E567" t="s">
        <v>13</v>
      </c>
      <c r="F567" s="3" t="s">
        <v>2005</v>
      </c>
      <c r="G567" t="s">
        <v>2015</v>
      </c>
      <c r="H567" t="s">
        <v>416</v>
      </c>
      <c r="I567" t="str">
        <f>VLOOKUP(Table2[[#This Row],[COLLEGE]],Table5[#All],5,FALSE)</f>
        <v>Texas Christian</v>
      </c>
      <c r="J567" t="s">
        <v>51</v>
      </c>
      <c r="K567" t="str">
        <f>VLOOKUP(Table2[[#This Row],[CLASS]],Table6[#All],2,FALSE)</f>
        <v>R-Freshman</v>
      </c>
      <c r="L567" t="e" vm="664">
        <v>#VALUE!</v>
      </c>
      <c r="M567" t="s">
        <v>1983</v>
      </c>
      <c r="N567">
        <v>74</v>
      </c>
      <c r="O567" t="e" cm="1" vm="7">
        <f t="array" ref="O567">_FV(Table2[[#This Row],[HOMETOWNraw]],"Admin Division 1 (State/province/other)",TRUE)</f>
        <v>#VALUE!</v>
      </c>
      <c r="P567" t="e" cm="1" vm="3">
        <f t="array" ref="P567">_FV(Table2[[#This Row],[HOMETOWNraw]],"Country/region",TRUE)</f>
        <v>#VALUE!</v>
      </c>
      <c r="Q567" t="str" cm="1">
        <f t="array" ref="Q5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Houston, TX</v>
      </c>
      <c r="R567" cm="1" vm="665">
        <f t="array" ref="R567">_FV(Table2[[#This Row],[HOMETOWNraw]],"Longitude")</f>
        <v>-95.383055999999996</v>
      </c>
      <c r="S567" cm="1" vm="666">
        <f t="array" ref="S567">_FV(Table2[[#This Row],[HOMETOWNraw]],"Latitude")</f>
        <v>29.762778000000001</v>
      </c>
    </row>
    <row r="568" spans="1:19" x14ac:dyDescent="0.25">
      <c r="A568" t="str">
        <f t="shared" si="8"/>
        <v>Boris Pena</v>
      </c>
      <c r="B568" t="s">
        <v>992</v>
      </c>
      <c r="C568" t="s">
        <v>2004</v>
      </c>
      <c r="D568" t="s">
        <v>1047</v>
      </c>
      <c r="E568" t="s">
        <v>13</v>
      </c>
      <c r="F568" s="3" t="s">
        <v>2010</v>
      </c>
      <c r="G568" t="s">
        <v>2023</v>
      </c>
      <c r="H568" t="s">
        <v>1012</v>
      </c>
      <c r="I568" t="str">
        <f>VLOOKUP(Table2[[#This Row],[COLLEGE]],Table5[#All],5,FALSE)</f>
        <v>Bethune-Cookman</v>
      </c>
      <c r="J568" t="s">
        <v>32</v>
      </c>
      <c r="K568" t="str">
        <f>VLOOKUP(Table2[[#This Row],[CLASS]],Table6[#All],2,FALSE)</f>
        <v>Junior</v>
      </c>
      <c r="L568" t="e" vm="768">
        <v>#VALUE!</v>
      </c>
      <c r="M568" t="s">
        <v>1985</v>
      </c>
      <c r="N568">
        <v>76</v>
      </c>
      <c r="O568" t="e" cm="1" vm="121">
        <f t="array" ref="O568">_FV(Table2[[#This Row],[HOMETOWNraw]],"Admin Division 1 (State/province/other)",TRUE)</f>
        <v>#VALUE!</v>
      </c>
      <c r="P568" t="e" cm="1" vm="3">
        <f t="array" ref="P568">_FV(Table2[[#This Row],[HOMETOWNraw]],"Country/region",TRUE)</f>
        <v>#VALUE!</v>
      </c>
      <c r="Q568" t="str" cm="1">
        <f t="array" ref="Q5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Miami, FL</v>
      </c>
      <c r="R568" cm="1" vm="769">
        <f t="array" ref="R568">_FV(Table2[[#This Row],[HOMETOWNraw]],"Longitude")</f>
        <v>-80.194702000000007</v>
      </c>
      <c r="S568" cm="1" vm="770">
        <f t="array" ref="S568">_FV(Table2[[#This Row],[HOMETOWNraw]],"Latitude")</f>
        <v>25.775084</v>
      </c>
    </row>
    <row r="569" spans="1:19" x14ac:dyDescent="0.25">
      <c r="A569" t="str">
        <f t="shared" si="8"/>
        <v>Nolan Pender</v>
      </c>
      <c r="B569" t="s">
        <v>1165</v>
      </c>
      <c r="C569" t="s">
        <v>2004</v>
      </c>
      <c r="D569" t="s">
        <v>1115</v>
      </c>
      <c r="E569" t="s">
        <v>13</v>
      </c>
      <c r="F569" s="3" t="s">
        <v>2012</v>
      </c>
      <c r="G569" t="s">
        <v>2027</v>
      </c>
      <c r="H569" t="s">
        <v>1096</v>
      </c>
      <c r="I569" t="str">
        <f>VLOOKUP(Table2[[#This Row],[COLLEGE]],Table5[#All],5,FALSE)</f>
        <v>Bellarmine</v>
      </c>
      <c r="J569" t="s">
        <v>15</v>
      </c>
      <c r="K569" t="str">
        <f>VLOOKUP(Table2[[#This Row],[CLASS]],Table6[#All],2,FALSE)</f>
        <v>R-Sophomore</v>
      </c>
      <c r="L569" t="e" vm="124">
        <v>#VALUE!</v>
      </c>
      <c r="M569" t="s">
        <v>1984</v>
      </c>
      <c r="N569">
        <v>75</v>
      </c>
      <c r="O569" t="e" cm="1" vm="125">
        <f t="array" ref="O569">_FV(Table2[[#This Row],[HOMETOWNraw]],"Admin Division 1 (State/province/other)",TRUE)</f>
        <v>#VALUE!</v>
      </c>
      <c r="P569" t="e" cm="1" vm="3">
        <f t="array" ref="P569">_FV(Table2[[#This Row],[HOMETOWNraw]],"Country/region",TRUE)</f>
        <v>#VALUE!</v>
      </c>
      <c r="Q569" t="str" cm="1">
        <f t="array" ref="Q5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Louisville, KY</v>
      </c>
      <c r="R569" cm="1" vm="126">
        <f t="array" ref="R569">_FV(Table2[[#This Row],[HOMETOWNraw]],"Longitude")</f>
        <v>-85.766666999999998</v>
      </c>
      <c r="S569" cm="1" vm="127">
        <f t="array" ref="S569">_FV(Table2[[#This Row],[HOMETOWNraw]],"Latitude")</f>
        <v>38.25</v>
      </c>
    </row>
    <row r="570" spans="1:19" x14ac:dyDescent="0.25">
      <c r="A570" t="str">
        <f t="shared" si="8"/>
        <v>Dylan Perry</v>
      </c>
      <c r="B570" t="s">
        <v>2</v>
      </c>
      <c r="C570" t="s">
        <v>2004</v>
      </c>
      <c r="D570" t="s">
        <v>109</v>
      </c>
      <c r="E570" t="s">
        <v>13</v>
      </c>
      <c r="F570" s="3" t="s">
        <v>2026</v>
      </c>
      <c r="G570" t="s">
        <v>2013</v>
      </c>
      <c r="H570" t="s">
        <v>110</v>
      </c>
      <c r="I570" t="str">
        <f>VLOOKUP(Table2[[#This Row],[COLLEGE]],Table5[#All],5,FALSE)</f>
        <v>Kaskaskia College</v>
      </c>
      <c r="J570" t="s">
        <v>44</v>
      </c>
      <c r="K570" t="str">
        <f>VLOOKUP(Table2[[#This Row],[CLASS]],Table6[#All],2,FALSE)</f>
        <v>Freshman</v>
      </c>
      <c r="L570" t="e" vm="1218">
        <v>#VALUE!</v>
      </c>
      <c r="M570" t="s">
        <v>2000</v>
      </c>
      <c r="N570">
        <v>71</v>
      </c>
      <c r="O570" t="e" cm="1" vm="121">
        <f t="array" ref="O570">_FV(Table2[[#This Row],[HOMETOWNraw]],"Admin Division 1 (State/province/other)",TRUE)</f>
        <v>#VALUE!</v>
      </c>
      <c r="P570" t="e" cm="1" vm="3">
        <f t="array" ref="P570">_FV(Table2[[#This Row],[HOMETOWNraw]],"Country/region",TRUE)</f>
        <v>#VALUE!</v>
      </c>
      <c r="Q570" t="str" cm="1">
        <f t="array" ref="Q5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Naples, FL</v>
      </c>
      <c r="R570" cm="1" vm="1219">
        <f t="array" ref="R570">_FV(Table2[[#This Row],[HOMETOWNraw]],"Longitude")</f>
        <v>-81.8</v>
      </c>
      <c r="S570" cm="1" vm="1220">
        <f t="array" ref="S570">_FV(Table2[[#This Row],[HOMETOWNraw]],"Latitude")</f>
        <v>26.15</v>
      </c>
    </row>
    <row r="571" spans="1:19" x14ac:dyDescent="0.25">
      <c r="A571" t="str">
        <f t="shared" si="8"/>
        <v>Arlen Peters</v>
      </c>
      <c r="B571" t="s">
        <v>2099</v>
      </c>
      <c r="C571" t="s">
        <v>2004</v>
      </c>
      <c r="D571" t="s">
        <v>1816</v>
      </c>
      <c r="E571" t="s">
        <v>13</v>
      </c>
      <c r="F571" s="3" t="s">
        <v>2016</v>
      </c>
      <c r="G571" t="s">
        <v>2011</v>
      </c>
      <c r="H571" t="s">
        <v>1817</v>
      </c>
      <c r="I571" t="str">
        <f>VLOOKUP(Table2[[#This Row],[COLLEGE]],Table5[#All],5,FALSE)</f>
        <v>Kansas City Kansas CC</v>
      </c>
      <c r="J571" t="s">
        <v>44</v>
      </c>
      <c r="K571" t="str">
        <f>VLOOKUP(Table2[[#This Row],[CLASS]],Table6[#All],2,FALSE)</f>
        <v>Freshman</v>
      </c>
      <c r="L571" t="e" vm="1517">
        <v>#VALUE!</v>
      </c>
      <c r="M571" t="s">
        <v>1981</v>
      </c>
      <c r="N571">
        <v>73</v>
      </c>
      <c r="O571" t="e" cm="1" vm="1518">
        <f t="array" ref="O571">_FV(Table2[[#This Row],[HOMETOWNraw]],"Admin Division 1 (State/province/other)",TRUE)</f>
        <v>#VALUE!</v>
      </c>
      <c r="P571" t="e" cm="1" vm="21">
        <f t="array" ref="P571">_FV(Table2[[#This Row],[HOMETOWNraw]],"Country/region",TRUE)</f>
        <v>#VALUE!</v>
      </c>
      <c r="Q571" t="str" cm="1">
        <f t="array" ref="Q5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Schanzenfeld, MB, CAN</v>
      </c>
      <c r="R571" cm="1" vm="1519">
        <f t="array" ref="R571">_FV(Table2[[#This Row],[HOMETOWNraw]],"Longitude")</f>
        <v>-97.940674000000001</v>
      </c>
      <c r="S571" cm="1" vm="1520">
        <f t="array" ref="S571">_FV(Table2[[#This Row],[HOMETOWNraw]],"Latitude")</f>
        <v>49.133375999999998</v>
      </c>
    </row>
    <row r="572" spans="1:19" x14ac:dyDescent="0.25">
      <c r="A572" t="str">
        <f t="shared" si="8"/>
        <v>Matt Peters</v>
      </c>
      <c r="B572" t="s">
        <v>992</v>
      </c>
      <c r="C572" t="s">
        <v>2004</v>
      </c>
      <c r="D572" t="s">
        <v>1031</v>
      </c>
      <c r="E572" t="s">
        <v>13</v>
      </c>
      <c r="F572" s="3" t="s">
        <v>2010</v>
      </c>
      <c r="G572" t="s">
        <v>2018</v>
      </c>
      <c r="H572" t="s">
        <v>1032</v>
      </c>
      <c r="I572" t="str">
        <f>VLOOKUP(Table2[[#This Row],[COLLEGE]],Table5[#All],5,FALSE)</f>
        <v>Ivy Tech CC</v>
      </c>
      <c r="J572" t="s">
        <v>28</v>
      </c>
      <c r="K572" t="str">
        <f>VLOOKUP(Table2[[#This Row],[CLASS]],Table6[#All],2,FALSE)</f>
        <v>Sophomore</v>
      </c>
      <c r="L572" t="e" vm="1521">
        <v>#VALUE!</v>
      </c>
      <c r="M572" t="s">
        <v>1985</v>
      </c>
      <c r="N572">
        <v>76</v>
      </c>
      <c r="O572" t="e" cm="1" vm="269">
        <f t="array" ref="O572">_FV(Table2[[#This Row],[HOMETOWNraw]],"Admin Division 1 (State/province/other)",TRUE)</f>
        <v>#VALUE!</v>
      </c>
      <c r="P572" t="e" cm="1" vm="3">
        <f t="array" ref="P572">_FV(Table2[[#This Row],[HOMETOWNraw]],"Country/region",TRUE)</f>
        <v>#VALUE!</v>
      </c>
      <c r="Q572" t="str" cm="1">
        <f t="array" ref="Q5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Fort Wayne, IN</v>
      </c>
      <c r="R572" cm="1" vm="1522">
        <f t="array" ref="R572">_FV(Table2[[#This Row],[HOMETOWNraw]],"Longitude")</f>
        <v>-85.137495000000001</v>
      </c>
      <c r="S572" cm="1" vm="1523">
        <f t="array" ref="S572">_FV(Table2[[#This Row],[HOMETOWNraw]],"Latitude")</f>
        <v>41.077474000000002</v>
      </c>
    </row>
    <row r="573" spans="1:19" x14ac:dyDescent="0.25">
      <c r="A573" t="str">
        <f t="shared" si="8"/>
        <v>Tate Peterson</v>
      </c>
      <c r="B573" t="s">
        <v>1</v>
      </c>
      <c r="C573" t="s">
        <v>2004</v>
      </c>
      <c r="D573" t="s">
        <v>1973</v>
      </c>
      <c r="E573" t="s">
        <v>39</v>
      </c>
      <c r="F573" s="3" t="s">
        <v>2060</v>
      </c>
      <c r="G573" t="s">
        <v>2029</v>
      </c>
      <c r="H573" t="s">
        <v>1881</v>
      </c>
      <c r="I573" t="str">
        <f>VLOOKUP(Table2[[#This Row],[COLLEGE]],Table5[#All],5,FALSE)</f>
        <v>Kellogg CC</v>
      </c>
      <c r="J573" t="s">
        <v>15</v>
      </c>
      <c r="K573" t="str">
        <f>VLOOKUP(Table2[[#This Row],[CLASS]],Table6[#All],2,FALSE)</f>
        <v>R-Sophomore</v>
      </c>
      <c r="L573" t="e" vm="1524">
        <v>#VALUE!</v>
      </c>
      <c r="M573" t="s">
        <v>1997</v>
      </c>
      <c r="N573">
        <v>68</v>
      </c>
      <c r="O573" t="e" cm="1" vm="135">
        <f t="array" ref="O573">_FV(Table2[[#This Row],[HOMETOWNraw]],"Admin Division 1 (State/province/other)",TRUE)</f>
        <v>#VALUE!</v>
      </c>
      <c r="P573" t="e" cm="1" vm="3">
        <f t="array" ref="P573">_FV(Table2[[#This Row],[HOMETOWNraw]],"Country/region",TRUE)</f>
        <v>#VALUE!</v>
      </c>
      <c r="Q573" t="str" cm="1">
        <f t="array" ref="Q5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Grandville, MI</v>
      </c>
      <c r="R573" cm="1" vm="1525">
        <f t="array" ref="R573">_FV(Table2[[#This Row],[HOMETOWNraw]],"Longitude")</f>
        <v>-85.762798000000004</v>
      </c>
      <c r="S573" cm="1" vm="1526">
        <f t="array" ref="S573">_FV(Table2[[#This Row],[HOMETOWNraw]],"Latitude")</f>
        <v>42.905337000000003</v>
      </c>
    </row>
    <row r="574" spans="1:19" x14ac:dyDescent="0.25">
      <c r="A574" t="str">
        <f t="shared" si="8"/>
        <v>Q Phillips Iv</v>
      </c>
      <c r="B574" t="s">
        <v>576</v>
      </c>
      <c r="C574" t="s">
        <v>2004</v>
      </c>
      <c r="D574" t="s">
        <v>673</v>
      </c>
      <c r="E574" t="s">
        <v>584</v>
      </c>
      <c r="F574" s="3" t="s">
        <v>2026</v>
      </c>
      <c r="G574" t="s">
        <v>2009</v>
      </c>
      <c r="H574" t="s">
        <v>242</v>
      </c>
      <c r="I574" t="str">
        <f>VLOOKUP(Table2[[#This Row],[COLLEGE]],Table5[#All],5,FALSE)</f>
        <v>Iowa Western CC</v>
      </c>
      <c r="J574" t="s">
        <v>28</v>
      </c>
      <c r="K574" t="str">
        <f>VLOOKUP(Table2[[#This Row],[CLASS]],Table6[#All],2,FALSE)</f>
        <v>Sophomore</v>
      </c>
      <c r="L574" t="e" vm="1527">
        <v>#VALUE!</v>
      </c>
      <c r="M574" t="s">
        <v>2000</v>
      </c>
      <c r="N574">
        <v>71</v>
      </c>
      <c r="O574" t="e" cm="1" vm="25">
        <f t="array" ref="O574">_FV(Table2[[#This Row],[HOMETOWNraw]],"Admin Division 1 (State/province/other)",TRUE)</f>
        <v>#VALUE!</v>
      </c>
      <c r="P574" t="e" cm="1" vm="3">
        <f t="array" ref="P574">_FV(Table2[[#This Row],[HOMETOWNraw]],"Country/region",TRUE)</f>
        <v>#VALUE!</v>
      </c>
      <c r="Q574" t="str" cm="1">
        <f t="array" ref="Q5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Elm Grove, WI</v>
      </c>
      <c r="R574" cm="1" vm="1528">
        <f t="array" ref="R574">_FV(Table2[[#This Row],[HOMETOWNraw]],"Longitude")</f>
        <v>-88.073455999999993</v>
      </c>
      <c r="S574" cm="1" vm="1529">
        <f t="array" ref="S574">_FV(Table2[[#This Row],[HOMETOWNraw]],"Latitude")</f>
        <v>43.046072000000002</v>
      </c>
    </row>
    <row r="575" spans="1:19" x14ac:dyDescent="0.25">
      <c r="A575" t="str">
        <f t="shared" si="8"/>
        <v>Carson Pierce</v>
      </c>
      <c r="B575" t="s">
        <v>2099</v>
      </c>
      <c r="C575" t="s">
        <v>2004</v>
      </c>
      <c r="D575" t="s">
        <v>1819</v>
      </c>
      <c r="E575" t="s">
        <v>13</v>
      </c>
      <c r="F575" s="3" t="s">
        <v>2010</v>
      </c>
      <c r="G575" t="s">
        <v>2011</v>
      </c>
      <c r="H575" t="s">
        <v>1820</v>
      </c>
      <c r="I575" t="str">
        <f>VLOOKUP(Table2[[#This Row],[COLLEGE]],Table5[#All],5,FALSE)</f>
        <v>Cowley CC</v>
      </c>
      <c r="J575" t="s">
        <v>28</v>
      </c>
      <c r="K575" t="str">
        <f>VLOOKUP(Table2[[#This Row],[CLASS]],Table6[#All],2,FALSE)</f>
        <v>Sophomore</v>
      </c>
      <c r="L575" t="e" vm="1530">
        <v>#VALUE!</v>
      </c>
      <c r="M575" t="s">
        <v>1985</v>
      </c>
      <c r="N575">
        <v>76</v>
      </c>
      <c r="O575" t="e" cm="1" vm="549">
        <f t="array" ref="O575">_FV(Table2[[#This Row],[HOMETOWNraw]],"Admin Division 1 (State/province/other)",TRUE)</f>
        <v>#VALUE!</v>
      </c>
      <c r="P575" t="e" cm="1" vm="3">
        <f t="array" ref="P575">_FV(Table2[[#This Row],[HOMETOWNraw]],"Country/region",TRUE)</f>
        <v>#VALUE!</v>
      </c>
      <c r="Q575" t="str" cm="1">
        <f t="array" ref="Q5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Edmond, OK</v>
      </c>
      <c r="R575" cm="1" vm="1531">
        <f t="array" ref="R575">_FV(Table2[[#This Row],[HOMETOWNraw]],"Longitude")</f>
        <v>-97.466667000000001</v>
      </c>
      <c r="S575" cm="1" vm="1532">
        <f t="array" ref="S575">_FV(Table2[[#This Row],[HOMETOWNraw]],"Latitude")</f>
        <v>35.65</v>
      </c>
    </row>
    <row r="576" spans="1:19" x14ac:dyDescent="0.25">
      <c r="A576" t="str">
        <f t="shared" si="8"/>
        <v>Alex Pimentel</v>
      </c>
      <c r="B576" t="s">
        <v>1217</v>
      </c>
      <c r="C576" t="s">
        <v>2004</v>
      </c>
      <c r="D576" t="s">
        <v>1277</v>
      </c>
      <c r="E576" t="s">
        <v>13</v>
      </c>
      <c r="F576" s="3" t="s">
        <v>2005</v>
      </c>
      <c r="G576" t="s">
        <v>2031</v>
      </c>
      <c r="H576" t="s">
        <v>276</v>
      </c>
      <c r="I576" t="str">
        <f>VLOOKUP(Table2[[#This Row],[COLLEGE]],Table5[#All],5,FALSE)</f>
        <v>Cal State Long Beach</v>
      </c>
      <c r="J576" t="s">
        <v>28</v>
      </c>
      <c r="K576" t="str">
        <f>VLOOKUP(Table2[[#This Row],[CLASS]],Table6[#All],2,FALSE)</f>
        <v>Sophomore</v>
      </c>
      <c r="L576" t="e" vm="1533">
        <v>#VALUE!</v>
      </c>
      <c r="M576" t="s">
        <v>1983</v>
      </c>
      <c r="N576">
        <v>74</v>
      </c>
      <c r="O576" t="e" cm="1" vm="36">
        <f t="array" ref="O576">_FV(Table2[[#This Row],[HOMETOWNraw]],"Admin Division 1 (State/province/other)",TRUE)</f>
        <v>#VALUE!</v>
      </c>
      <c r="P576" t="e" cm="1" vm="3">
        <f t="array" ref="P576">_FV(Table2[[#This Row],[HOMETOWNraw]],"Country/region",TRUE)</f>
        <v>#VALUE!</v>
      </c>
      <c r="Q576" t="str" cm="1">
        <f t="array" ref="Q5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Anaheim Hills, CA</v>
      </c>
      <c r="R576" cm="1" vm="1534">
        <f t="array" ref="R576">_FV(Table2[[#This Row],[HOMETOWNraw]],"Longitude")</f>
        <v>-117.77639000000001</v>
      </c>
      <c r="S576" cm="1" vm="1535">
        <f t="array" ref="S576">_FV(Table2[[#This Row],[HOMETOWNraw]],"Latitude")</f>
        <v>33.844439999999999</v>
      </c>
    </row>
    <row r="577" spans="1:19" x14ac:dyDescent="0.25">
      <c r="A577" t="str">
        <f t="shared" si="8"/>
        <v>Smith Pinson</v>
      </c>
      <c r="B577" t="s">
        <v>1777</v>
      </c>
      <c r="C577" t="s">
        <v>2004</v>
      </c>
      <c r="D577" t="s">
        <v>1720</v>
      </c>
      <c r="E577" t="s">
        <v>18</v>
      </c>
      <c r="F577" s="3" t="s">
        <v>2080</v>
      </c>
      <c r="G577" t="s">
        <v>2015</v>
      </c>
      <c r="H577" t="s">
        <v>1721</v>
      </c>
      <c r="I577" t="str">
        <f>VLOOKUP(Table2[[#This Row],[COLLEGE]],Table5[#All],5,FALSE)</f>
        <v>Kennesaw State</v>
      </c>
      <c r="J577" t="s">
        <v>44</v>
      </c>
      <c r="K577" t="str">
        <f>VLOOKUP(Table2[[#This Row],[CLASS]],Table6[#All],2,FALSE)</f>
        <v>Freshman</v>
      </c>
      <c r="L577" t="e" vm="1536">
        <v>#VALUE!</v>
      </c>
      <c r="M577" t="s">
        <v>1989</v>
      </c>
      <c r="N577">
        <v>80</v>
      </c>
      <c r="O577" t="e" cm="1" vm="29">
        <f t="array" ref="O577">_FV(Table2[[#This Row],[HOMETOWNraw]],"Admin Division 1 (State/province/other)",TRUE)</f>
        <v>#VALUE!</v>
      </c>
      <c r="P577" t="e" cm="1" vm="3">
        <f t="array" ref="P577">_FV(Table2[[#This Row],[HOMETOWNraw]],"Country/region",TRUE)</f>
        <v>#VALUE!</v>
      </c>
      <c r="Q577" t="str" cm="1">
        <f t="array" ref="Q5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Albany, GA</v>
      </c>
      <c r="R577" cm="1" vm="1537">
        <f t="array" ref="R577">_FV(Table2[[#This Row],[HOMETOWNraw]],"Longitude")</f>
        <v>-84.155874999999995</v>
      </c>
      <c r="S577" cm="1" vm="1538">
        <f t="array" ref="S577">_FV(Table2[[#This Row],[HOMETOWNraw]],"Latitude")</f>
        <v>31.57846</v>
      </c>
    </row>
    <row r="578" spans="1:19" x14ac:dyDescent="0.25">
      <c r="A578" t="str">
        <f t="shared" ref="A578:A641" si="9">RIGHT(D578,LEN(D578)-(FIND(",",D578)+1)) &amp; " " &amp; LEFT(D578,(FIND(",",D578,1)-1))</f>
        <v>Alex Pipes</v>
      </c>
      <c r="B578" t="s">
        <v>2090</v>
      </c>
      <c r="C578" t="s">
        <v>2004</v>
      </c>
      <c r="D578" t="s">
        <v>1322</v>
      </c>
      <c r="E578" t="s">
        <v>13</v>
      </c>
      <c r="F578" s="3" t="s">
        <v>2016</v>
      </c>
      <c r="G578" t="s">
        <v>2013</v>
      </c>
      <c r="H578" t="s">
        <v>731</v>
      </c>
      <c r="I578" t="str">
        <f>VLOOKUP(Table2[[#This Row],[COLLEGE]],Table5[#All],5,FALSE)</f>
        <v>Parkland College</v>
      </c>
      <c r="J578" t="s">
        <v>44</v>
      </c>
      <c r="K578" t="str">
        <f>VLOOKUP(Table2[[#This Row],[CLASS]],Table6[#All],2,FALSE)</f>
        <v>Freshman</v>
      </c>
      <c r="L578" t="e" vm="440">
        <v>#VALUE!</v>
      </c>
      <c r="M578" t="s">
        <v>1981</v>
      </c>
      <c r="N578">
        <v>73</v>
      </c>
      <c r="O578" t="e" cm="1" vm="165">
        <f t="array" ref="O578">_FV(Table2[[#This Row],[HOMETOWNraw]],"Admin Division 1 (State/province/other)",TRUE)</f>
        <v>#VALUE!</v>
      </c>
      <c r="P578" t="e" cm="1" vm="3">
        <f t="array" ref="P578">_FV(Table2[[#This Row],[HOMETOWNraw]],"Country/region",TRUE)</f>
        <v>#VALUE!</v>
      </c>
      <c r="Q578" t="str" cm="1">
        <f t="array" ref="Q5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Charles, MO</v>
      </c>
      <c r="R578" cm="1" vm="441">
        <f t="array" ref="R578">_FV(Table2[[#This Row],[HOMETOWNraw]],"Longitude")</f>
        <v>-90.486925999999997</v>
      </c>
      <c r="S578" cm="1" vm="442">
        <f t="array" ref="S578">_FV(Table2[[#This Row],[HOMETOWNraw]],"Latitude")</f>
        <v>38.781153000000003</v>
      </c>
    </row>
    <row r="579" spans="1:19" x14ac:dyDescent="0.25">
      <c r="A579" t="str">
        <f t="shared" si="9"/>
        <v>Blake Pivaroff</v>
      </c>
      <c r="B579" t="s">
        <v>576</v>
      </c>
      <c r="C579" t="s">
        <v>2004</v>
      </c>
      <c r="D579" t="s">
        <v>619</v>
      </c>
      <c r="E579" t="s">
        <v>39</v>
      </c>
      <c r="F579" s="3" t="s">
        <v>2016</v>
      </c>
      <c r="G579" t="s">
        <v>2021</v>
      </c>
      <c r="H579" t="s">
        <v>620</v>
      </c>
      <c r="I579" t="str">
        <f>VLOOKUP(Table2[[#This Row],[COLLEGE]],Table5[#All],5,FALSE)</f>
        <v>Arizona State</v>
      </c>
      <c r="J579" t="s">
        <v>28</v>
      </c>
      <c r="K579" t="str">
        <f>VLOOKUP(Table2[[#This Row],[CLASS]],Table6[#All],2,FALSE)</f>
        <v>Sophomore</v>
      </c>
      <c r="L579" t="e" vm="1539">
        <v>#VALUE!</v>
      </c>
      <c r="M579" t="s">
        <v>1981</v>
      </c>
      <c r="N579">
        <v>73</v>
      </c>
      <c r="O579" t="e" cm="1" vm="36">
        <f t="array" ref="O579">_FV(Table2[[#This Row],[HOMETOWNraw]],"Admin Division 1 (State/province/other)",TRUE)</f>
        <v>#VALUE!</v>
      </c>
      <c r="P579" t="e" cm="1" vm="3">
        <f t="array" ref="P579">_FV(Table2[[#This Row],[HOMETOWNraw]],"Country/region",TRUE)</f>
        <v>#VALUE!</v>
      </c>
      <c r="Q579" t="str" cm="1">
        <f t="array" ref="Q5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Laguna Beach, CA</v>
      </c>
      <c r="R579" cm="1" vm="1540">
        <f t="array" ref="R579">_FV(Table2[[#This Row],[HOMETOWNraw]],"Longitude")</f>
        <v>-117.769167</v>
      </c>
      <c r="S579" cm="1" vm="1541">
        <f t="array" ref="S579">_FV(Table2[[#This Row],[HOMETOWNraw]],"Latitude")</f>
        <v>33.531388999999997</v>
      </c>
    </row>
    <row r="580" spans="1:19" x14ac:dyDescent="0.25">
      <c r="A580" t="str">
        <f t="shared" si="9"/>
        <v>Andrew Pogue</v>
      </c>
      <c r="B580" t="s">
        <v>313</v>
      </c>
      <c r="C580" t="s">
        <v>2004</v>
      </c>
      <c r="D580" t="s">
        <v>340</v>
      </c>
      <c r="E580" t="s">
        <v>13</v>
      </c>
      <c r="F580" s="3" t="s">
        <v>2014</v>
      </c>
      <c r="G580" t="s">
        <v>2023</v>
      </c>
      <c r="H580" t="s">
        <v>341</v>
      </c>
      <c r="I580" t="str">
        <f>VLOOKUP(Table2[[#This Row],[COLLEGE]],Table5[#All],5,FALSE)</f>
        <v>Illinois</v>
      </c>
      <c r="J580" t="s">
        <v>15</v>
      </c>
      <c r="K580" t="str">
        <f>VLOOKUP(Table2[[#This Row],[CLASS]],Table6[#All],2,FALSE)</f>
        <v>R-Sophomore</v>
      </c>
      <c r="L580" t="e" vm="206">
        <v>#VALUE!</v>
      </c>
      <c r="M580" t="s">
        <v>1986</v>
      </c>
      <c r="N580">
        <v>77</v>
      </c>
      <c r="O580" t="e" cm="1" vm="93">
        <f t="array" ref="O580">_FV(Table2[[#This Row],[HOMETOWNraw]],"Admin Division 1 (State/province/other)",TRUE)</f>
        <v>#VALUE!</v>
      </c>
      <c r="P580" t="e" cm="1" vm="3">
        <f t="array" ref="P580">_FV(Table2[[#This Row],[HOMETOWNraw]],"Country/region",TRUE)</f>
        <v>#VALUE!</v>
      </c>
      <c r="Q580" t="str" cm="1">
        <f t="array" ref="Q5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Peoria, IL</v>
      </c>
      <c r="R580" cm="1" vm="207">
        <f t="array" ref="R580">_FV(Table2[[#This Row],[HOMETOWNraw]],"Longitude")</f>
        <v>-89.609443999999996</v>
      </c>
      <c r="S580" cm="1" vm="208">
        <f t="array" ref="S580">_FV(Table2[[#This Row],[HOMETOWNraw]],"Latitude")</f>
        <v>40.720832999999999</v>
      </c>
    </row>
    <row r="581" spans="1:19" x14ac:dyDescent="0.25">
      <c r="A581" t="str">
        <f t="shared" si="9"/>
        <v>Tyler Porter</v>
      </c>
      <c r="B581" t="s">
        <v>992</v>
      </c>
      <c r="C581" t="s">
        <v>2004</v>
      </c>
      <c r="D581" t="s">
        <v>1066</v>
      </c>
      <c r="E581" t="s">
        <v>18</v>
      </c>
      <c r="F581" s="3" t="s">
        <v>2022</v>
      </c>
      <c r="G581" t="s">
        <v>2087</v>
      </c>
      <c r="H581" t="s">
        <v>276</v>
      </c>
      <c r="I581" t="str">
        <f>VLOOKUP(Table2[[#This Row],[COLLEGE]],Table5[#All],5,FALSE)</f>
        <v>Cal State Long Beach</v>
      </c>
      <c r="J581" t="s">
        <v>15</v>
      </c>
      <c r="K581" t="str">
        <f>VLOOKUP(Table2[[#This Row],[CLASS]],Table6[#All],2,FALSE)</f>
        <v>R-Sophomore</v>
      </c>
      <c r="L581" t="e" vm="781">
        <v>#VALUE!</v>
      </c>
      <c r="M581" t="s">
        <v>2001</v>
      </c>
      <c r="N581">
        <v>72</v>
      </c>
      <c r="O581" t="e" cm="1" vm="86">
        <f t="array" ref="O581">_FV(Table2[[#This Row],[HOMETOWNraw]],"Admin Division 1 (State/province/other)",TRUE)</f>
        <v>#VALUE!</v>
      </c>
      <c r="P581" t="e" cm="1" vm="3">
        <f t="array" ref="P581">_FV(Table2[[#This Row],[HOMETOWNraw]],"Country/region",TRUE)</f>
        <v>#VALUE!</v>
      </c>
      <c r="Q581" t="str" cm="1">
        <f t="array" ref="Q5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Tucson, AZ</v>
      </c>
      <c r="R581" cm="1" vm="782">
        <f t="array" ref="R581">_FV(Table2[[#This Row],[HOMETOWNraw]],"Longitude")</f>
        <v>-110.926389</v>
      </c>
      <c r="S581" cm="1" vm="783">
        <f t="array" ref="S581">_FV(Table2[[#This Row],[HOMETOWNraw]],"Latitude")</f>
        <v>32.221666999999997</v>
      </c>
    </row>
    <row r="582" spans="1:19" x14ac:dyDescent="0.25">
      <c r="A582" t="str">
        <f t="shared" si="9"/>
        <v>Tyler Potter</v>
      </c>
      <c r="B582" t="s">
        <v>576</v>
      </c>
      <c r="C582" t="s">
        <v>2004</v>
      </c>
      <c r="D582" t="s">
        <v>622</v>
      </c>
      <c r="E582" t="s">
        <v>13</v>
      </c>
      <c r="F582" s="3" t="s">
        <v>2014</v>
      </c>
      <c r="G582" t="s">
        <v>2015</v>
      </c>
      <c r="H582" t="s">
        <v>623</v>
      </c>
      <c r="I582" t="str">
        <f>VLOOKUP(Table2[[#This Row],[COLLEGE]],Table5[#All],5,FALSE)</f>
        <v>Kishwaukee College</v>
      </c>
      <c r="J582" t="s">
        <v>44</v>
      </c>
      <c r="K582" t="str">
        <f>VLOOKUP(Table2[[#This Row],[CLASS]],Table6[#All],2,FALSE)</f>
        <v>Freshman</v>
      </c>
      <c r="L582" t="e" vm="1542">
        <v>#VALUE!</v>
      </c>
      <c r="M582" t="s">
        <v>1986</v>
      </c>
      <c r="N582">
        <v>77</v>
      </c>
      <c r="O582" t="e" cm="1" vm="93">
        <f t="array" ref="O582">_FV(Table2[[#This Row],[HOMETOWNraw]],"Admin Division 1 (State/province/other)",TRUE)</f>
        <v>#VALUE!</v>
      </c>
      <c r="P582" t="e" cm="1" vm="3">
        <f t="array" ref="P582">_FV(Table2[[#This Row],[HOMETOWNraw]],"Country/region",TRUE)</f>
        <v>#VALUE!</v>
      </c>
      <c r="Q582" t="str" cm="1">
        <f t="array" ref="Q5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McHenry, IL</v>
      </c>
      <c r="R582" cm="1" vm="1543">
        <f t="array" ref="R582">_FV(Table2[[#This Row],[HOMETOWNraw]],"Longitude")</f>
        <v>-88.281666999999999</v>
      </c>
      <c r="S582" cm="1" vm="1544">
        <f t="array" ref="S582">_FV(Table2[[#This Row],[HOMETOWNraw]],"Latitude")</f>
        <v>42.339167000000003</v>
      </c>
    </row>
    <row r="583" spans="1:19" x14ac:dyDescent="0.25">
      <c r="A583" t="str">
        <f t="shared" si="9"/>
        <v>Jordan Powell</v>
      </c>
      <c r="B583" t="s">
        <v>1530</v>
      </c>
      <c r="C583" t="s">
        <v>2004</v>
      </c>
      <c r="D583" t="s">
        <v>1554</v>
      </c>
      <c r="E583" t="s">
        <v>13</v>
      </c>
      <c r="F583" s="3" t="s">
        <v>2026</v>
      </c>
      <c r="G583" t="s">
        <v>2017</v>
      </c>
      <c r="H583" t="s">
        <v>1555</v>
      </c>
      <c r="I583" t="str">
        <f>VLOOKUP(Table2[[#This Row],[COLLEGE]],Table5[#All],5,FALSE)</f>
        <v>Houston Baptist</v>
      </c>
      <c r="J583" t="s">
        <v>32</v>
      </c>
      <c r="K583" t="str">
        <f>VLOOKUP(Table2[[#This Row],[CLASS]],Table6[#All],2,FALSE)</f>
        <v>Junior</v>
      </c>
      <c r="L583" t="e" vm="1545">
        <v>#VALUE!</v>
      </c>
      <c r="M583" t="s">
        <v>2000</v>
      </c>
      <c r="N583">
        <v>71</v>
      </c>
      <c r="O583" t="e" cm="1" vm="7">
        <f t="array" ref="O583">_FV(Table2[[#This Row],[HOMETOWNraw]],"Admin Division 1 (State/province/other)",TRUE)</f>
        <v>#VALUE!</v>
      </c>
      <c r="P583" t="e" cm="1" vm="3">
        <f t="array" ref="P583">_FV(Table2[[#This Row],[HOMETOWNraw]],"Country/region",TRUE)</f>
        <v>#VALUE!</v>
      </c>
      <c r="Q583" t="str" cm="1">
        <f t="array" ref="Q5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Montgomery, TX</v>
      </c>
      <c r="R583" cm="1" vm="1546">
        <f t="array" ref="R583">_FV(Table2[[#This Row],[HOMETOWNraw]],"Longitude")</f>
        <v>-95.698055999999994</v>
      </c>
      <c r="S583" cm="1" vm="1547">
        <f t="array" ref="S583">_FV(Table2[[#This Row],[HOMETOWNraw]],"Latitude")</f>
        <v>30.389444000000001</v>
      </c>
    </row>
    <row r="584" spans="1:19" x14ac:dyDescent="0.25">
      <c r="A584" t="str">
        <f t="shared" si="9"/>
        <v>Peyton Powell</v>
      </c>
      <c r="B584" t="s">
        <v>122</v>
      </c>
      <c r="C584" t="s">
        <v>2004</v>
      </c>
      <c r="D584" t="s">
        <v>181</v>
      </c>
      <c r="E584" t="s">
        <v>18</v>
      </c>
      <c r="F584" s="3" t="s">
        <v>2016</v>
      </c>
      <c r="G584" t="s">
        <v>2034</v>
      </c>
      <c r="H584" t="s">
        <v>182</v>
      </c>
      <c r="I584" t="str">
        <f>VLOOKUP(Table2[[#This Row],[COLLEGE]],Table5[#All],5,FALSE)</f>
        <v>Texas</v>
      </c>
      <c r="J584" t="s">
        <v>15</v>
      </c>
      <c r="K584" t="str">
        <f>VLOOKUP(Table2[[#This Row],[CLASS]],Table6[#All],2,FALSE)</f>
        <v>R-Sophomore</v>
      </c>
      <c r="L584" t="e" vm="6">
        <v>#VALUE!</v>
      </c>
      <c r="M584" t="s">
        <v>1981</v>
      </c>
      <c r="N584">
        <v>73</v>
      </c>
      <c r="O584" t="e" cm="1" vm="7">
        <f t="array" ref="O584">_FV(Table2[[#This Row],[HOMETOWNraw]],"Admin Division 1 (State/province/other)",TRUE)</f>
        <v>#VALUE!</v>
      </c>
      <c r="P584" t="e" cm="1" vm="3">
        <f t="array" ref="P584">_FV(Table2[[#This Row],[HOMETOWNraw]],"Country/region",TRUE)</f>
        <v>#VALUE!</v>
      </c>
      <c r="Q584" t="str" cm="1">
        <f t="array" ref="Q5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Waco, TX</v>
      </c>
      <c r="R584" cm="1" vm="8">
        <f t="array" ref="R584">_FV(Table2[[#This Row],[HOMETOWNraw]],"Longitude")</f>
        <v>-97.130021900000003</v>
      </c>
      <c r="S584" cm="1" vm="9">
        <f t="array" ref="S584">_FV(Table2[[#This Row],[HOMETOWNraw]],"Latitude")</f>
        <v>31.556825100000001</v>
      </c>
    </row>
    <row r="585" spans="1:19" x14ac:dyDescent="0.25">
      <c r="A585" t="str">
        <f t="shared" si="9"/>
        <v>Bradlee Preap</v>
      </c>
      <c r="B585" t="s">
        <v>2</v>
      </c>
      <c r="C585" t="s">
        <v>2004</v>
      </c>
      <c r="D585" t="s">
        <v>79</v>
      </c>
      <c r="E585" t="s">
        <v>13</v>
      </c>
      <c r="F585" s="3" t="s">
        <v>2022</v>
      </c>
      <c r="G585" t="s">
        <v>2023</v>
      </c>
      <c r="H585" t="s">
        <v>71</v>
      </c>
      <c r="I585" t="str">
        <f>VLOOKUP(Table2[[#This Row],[COLLEGE]],Table5[#All],5,FALSE)</f>
        <v>Radford</v>
      </c>
      <c r="J585" t="s">
        <v>28</v>
      </c>
      <c r="K585" t="str">
        <f>VLOOKUP(Table2[[#This Row],[CLASS]],Table6[#All],2,FALSE)</f>
        <v>Sophomore</v>
      </c>
      <c r="L585" t="e" vm="1548">
        <v>#VALUE!</v>
      </c>
      <c r="M585" t="s">
        <v>2001</v>
      </c>
      <c r="N585">
        <v>72</v>
      </c>
      <c r="O585" t="e" cm="1" vm="36">
        <f t="array" ref="O585">_FV(Table2[[#This Row],[HOMETOWNraw]],"Admin Division 1 (State/province/other)",TRUE)</f>
        <v>#VALUE!</v>
      </c>
      <c r="P585" t="e" cm="1" vm="3">
        <f t="array" ref="P585">_FV(Table2[[#This Row],[HOMETOWNraw]],"Country/region",TRUE)</f>
        <v>#VALUE!</v>
      </c>
      <c r="Q585" t="str" cm="1">
        <f t="array" ref="Q5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Stockton, CA</v>
      </c>
      <c r="R585" cm="1" vm="1549">
        <f t="array" ref="R585">_FV(Table2[[#This Row],[HOMETOWNraw]],"Longitude")</f>
        <v>-121.292451</v>
      </c>
      <c r="S585" cm="1" vm="1550">
        <f t="array" ref="S585">_FV(Table2[[#This Row],[HOMETOWNraw]],"Latitude")</f>
        <v>37.957540999999999</v>
      </c>
    </row>
    <row r="586" spans="1:19" x14ac:dyDescent="0.25">
      <c r="A586" t="str">
        <f t="shared" si="9"/>
        <v>Brady Prewit</v>
      </c>
      <c r="B586" t="s">
        <v>1358</v>
      </c>
      <c r="C586" t="s">
        <v>2004</v>
      </c>
      <c r="D586" t="s">
        <v>1410</v>
      </c>
      <c r="E586" t="s">
        <v>13</v>
      </c>
      <c r="F586" s="3" t="s">
        <v>2008</v>
      </c>
      <c r="G586" t="s">
        <v>2013</v>
      </c>
      <c r="H586" t="s">
        <v>115</v>
      </c>
      <c r="I586" t="str">
        <f>VLOOKUP(Table2[[#This Row],[COLLEGE]],Table5[#All],5,FALSE)</f>
        <v>Colorado State-Pueblo</v>
      </c>
      <c r="J586" t="s">
        <v>15</v>
      </c>
      <c r="K586" t="str">
        <f>VLOOKUP(Table2[[#This Row],[CLASS]],Table6[#All],2,FALSE)</f>
        <v>R-Sophomore</v>
      </c>
      <c r="L586" t="e" vm="1551">
        <v>#VALUE!</v>
      </c>
      <c r="M586" t="s">
        <v>1998</v>
      </c>
      <c r="N586">
        <v>69</v>
      </c>
      <c r="O586" t="e" cm="1" vm="165">
        <f t="array" ref="O586">_FV(Table2[[#This Row],[HOMETOWNraw]],"Admin Division 1 (State/province/other)",TRUE)</f>
        <v>#VALUE!</v>
      </c>
      <c r="P586" t="e" cm="1" vm="3">
        <f t="array" ref="P586">_FV(Table2[[#This Row],[HOMETOWNraw]],"Country/region",TRUE)</f>
        <v>#VALUE!</v>
      </c>
      <c r="Q586" t="str" cm="1">
        <f t="array" ref="Q5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Grain Valley, MO</v>
      </c>
      <c r="R586" cm="1" vm="1552">
        <f t="array" ref="R586">_FV(Table2[[#This Row],[HOMETOWNraw]],"Longitude")</f>
        <v>-94.207499999999996</v>
      </c>
      <c r="S586" cm="1" vm="1553">
        <f t="array" ref="S586">_FV(Table2[[#This Row],[HOMETOWNraw]],"Latitude")</f>
        <v>39.008611000000002</v>
      </c>
    </row>
    <row r="587" spans="1:19" x14ac:dyDescent="0.25">
      <c r="A587" t="str">
        <f t="shared" si="9"/>
        <v>Blaise Priester</v>
      </c>
      <c r="B587" t="s">
        <v>2082</v>
      </c>
      <c r="C587" t="s">
        <v>2004</v>
      </c>
      <c r="D587" t="s">
        <v>856</v>
      </c>
      <c r="E587" t="s">
        <v>13</v>
      </c>
      <c r="F587" s="3" t="s">
        <v>2005</v>
      </c>
      <c r="G587" t="s">
        <v>2018</v>
      </c>
      <c r="H587" t="s">
        <v>400</v>
      </c>
      <c r="I587" t="str">
        <f>VLOOKUP(Table2[[#This Row],[COLLEGE]],Table5[#All],5,FALSE)</f>
        <v>Louisiana State</v>
      </c>
      <c r="J587" t="s">
        <v>44</v>
      </c>
      <c r="K587" t="str">
        <f>VLOOKUP(Table2[[#This Row],[CLASS]],Table6[#All],2,FALSE)</f>
        <v>Freshman</v>
      </c>
      <c r="L587" t="e" vm="1554">
        <v>#VALUE!</v>
      </c>
      <c r="M587" t="s">
        <v>1983</v>
      </c>
      <c r="N587">
        <v>74</v>
      </c>
      <c r="O587" t="e" cm="1" vm="139">
        <f t="array" ref="O587">_FV(Table2[[#This Row],[HOMETOWNraw]],"Admin Division 1 (State/province/other)",TRUE)</f>
        <v>#VALUE!</v>
      </c>
      <c r="P587" t="e" cm="1" vm="3">
        <f t="array" ref="P587">_FV(Table2[[#This Row],[HOMETOWNraw]],"Country/region",TRUE)</f>
        <v>#VALUE!</v>
      </c>
      <c r="Q587" t="str" cm="1">
        <f t="array" ref="Q5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Watson, LA</v>
      </c>
      <c r="R587" cm="1" vm="1555">
        <f t="array" ref="R587">_FV(Table2[[#This Row],[HOMETOWNraw]],"Longitude")</f>
        <v>-90.953367999999998</v>
      </c>
      <c r="S587" cm="1" vm="1556">
        <f t="array" ref="S587">_FV(Table2[[#This Row],[HOMETOWNraw]],"Latitude")</f>
        <v>30.575801999999999</v>
      </c>
    </row>
    <row r="588" spans="1:19" x14ac:dyDescent="0.25">
      <c r="A588" t="str">
        <f t="shared" si="9"/>
        <v>Anthony Pron</v>
      </c>
      <c r="B588" t="s">
        <v>1530</v>
      </c>
      <c r="C588" t="s">
        <v>2004</v>
      </c>
      <c r="D588" t="s">
        <v>1557</v>
      </c>
      <c r="E588" t="s">
        <v>13</v>
      </c>
      <c r="F588" s="3" t="s">
        <v>2005</v>
      </c>
      <c r="G588" t="s">
        <v>2011</v>
      </c>
      <c r="H588" t="s">
        <v>1558</v>
      </c>
      <c r="I588" t="str">
        <f>VLOOKUP(Table2[[#This Row],[COLLEGE]],Table5[#All],5,FALSE)</f>
        <v>Stevens Institute of Technology</v>
      </c>
      <c r="J588" t="s">
        <v>32</v>
      </c>
      <c r="K588" t="str">
        <f>VLOOKUP(Table2[[#This Row],[CLASS]],Table6[#All],2,FALSE)</f>
        <v>Junior</v>
      </c>
      <c r="L588" t="e" vm="1557">
        <v>#VALUE!</v>
      </c>
      <c r="M588" t="s">
        <v>1983</v>
      </c>
      <c r="N588">
        <v>74</v>
      </c>
      <c r="O588" t="e" cm="1" vm="321">
        <f t="array" ref="O588">_FV(Table2[[#This Row],[HOMETOWNraw]],"Admin Division 1 (State/province/other)",TRUE)</f>
        <v>#VALUE!</v>
      </c>
      <c r="P588" t="e" cm="1" vm="3">
        <f t="array" ref="P588">_FV(Table2[[#This Row],[HOMETOWNraw]],"Country/region",TRUE)</f>
        <v>#VALUE!</v>
      </c>
      <c r="Q588" t="str" cm="1">
        <f t="array" ref="Q5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Mullica Hill, NJ</v>
      </c>
      <c r="R588" cm="1" vm="1558">
        <f t="array" ref="R588">_FV(Table2[[#This Row],[HOMETOWNraw]],"Longitude")</f>
        <v>-75.218819999999994</v>
      </c>
      <c r="S588" cm="1" vm="1559">
        <f t="array" ref="S588">_FV(Table2[[#This Row],[HOMETOWNraw]],"Latitude")</f>
        <v>39.725999000000002</v>
      </c>
    </row>
    <row r="589" spans="1:19" x14ac:dyDescent="0.25">
      <c r="A589" t="str">
        <f t="shared" si="9"/>
        <v>Doug Propson</v>
      </c>
      <c r="B589" t="s">
        <v>468</v>
      </c>
      <c r="C589" t="s">
        <v>2004</v>
      </c>
      <c r="D589" t="s">
        <v>507</v>
      </c>
      <c r="E589" t="s">
        <v>13</v>
      </c>
      <c r="F589" s="3" t="s">
        <v>2028</v>
      </c>
      <c r="G589" t="s">
        <v>2029</v>
      </c>
      <c r="H589" t="s">
        <v>508</v>
      </c>
      <c r="I589" t="str">
        <f>VLOOKUP(Table2[[#This Row],[COLLEGE]],Table5[#All],5,FALSE)</f>
        <v>Western Michigan</v>
      </c>
      <c r="J589" t="s">
        <v>32</v>
      </c>
      <c r="K589" t="str">
        <f>VLOOKUP(Table2[[#This Row],[CLASS]],Table6[#All],2,FALSE)</f>
        <v>Junior</v>
      </c>
      <c r="L589" t="e" vm="1560">
        <v>#VALUE!</v>
      </c>
      <c r="M589" t="s">
        <v>1999</v>
      </c>
      <c r="N589">
        <v>70</v>
      </c>
      <c r="O589" t="e" cm="1" vm="383">
        <f t="array" ref="O589">_FV(Table2[[#This Row],[HOMETOWNraw]],"Admin Division 1 (State/province/other)",TRUE)</f>
        <v>#VALUE!</v>
      </c>
      <c r="P589" t="e" cm="1" vm="3">
        <f t="array" ref="P589">_FV(Table2[[#This Row],[HOMETOWNraw]],"Country/region",TRUE)</f>
        <v>#VALUE!</v>
      </c>
      <c r="Q589" t="str" cm="1">
        <f t="array" ref="Q5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Rochester, NY</v>
      </c>
      <c r="R589" cm="1" vm="1561">
        <f t="array" ref="R589">_FV(Table2[[#This Row],[HOMETOWNraw]],"Longitude")</f>
        <v>-77.611389000000003</v>
      </c>
      <c r="S589" cm="1" vm="1562">
        <f t="array" ref="S589">_FV(Table2[[#This Row],[HOMETOWNraw]],"Latitude")</f>
        <v>43.165556000000002</v>
      </c>
    </row>
    <row r="590" spans="1:19" x14ac:dyDescent="0.25">
      <c r="A590" t="str">
        <f t="shared" si="9"/>
        <v>Daniel Pruitt</v>
      </c>
      <c r="B590" t="s">
        <v>468</v>
      </c>
      <c r="C590" t="s">
        <v>2004</v>
      </c>
      <c r="D590" t="s">
        <v>530</v>
      </c>
      <c r="E590" t="s">
        <v>13</v>
      </c>
      <c r="F590" s="3" t="s">
        <v>2005</v>
      </c>
      <c r="G590" t="s">
        <v>2018</v>
      </c>
      <c r="H590" t="s">
        <v>127</v>
      </c>
      <c r="I590" t="str">
        <f>VLOOKUP(Table2[[#This Row],[COLLEGE]],Table5[#All],5,FALSE)</f>
        <v>Feather River College</v>
      </c>
      <c r="J590" t="s">
        <v>51</v>
      </c>
      <c r="K590" t="str">
        <f>VLOOKUP(Table2[[#This Row],[CLASS]],Table6[#All],2,FALSE)</f>
        <v>R-Freshman</v>
      </c>
      <c r="L590" t="e" vm="1563">
        <v>#VALUE!</v>
      </c>
      <c r="M590" t="s">
        <v>1983</v>
      </c>
      <c r="N590">
        <v>74</v>
      </c>
      <c r="O590" t="e" cm="1" vm="834">
        <f t="array" ref="O590">_FV(Table2[[#This Row],[HOMETOWNraw]],"Admin Division 1 (State/province/other)",TRUE)</f>
        <v>#VALUE!</v>
      </c>
      <c r="P590" t="e" cm="1" vm="3">
        <f t="array" ref="P590">_FV(Table2[[#This Row],[HOMETOWNraw]],"Country/region",TRUE)</f>
        <v>#VALUE!</v>
      </c>
      <c r="Q590" t="str" cm="1">
        <f t="array" ref="Q5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Gaston, OR</v>
      </c>
      <c r="R590" cm="1" vm="1564">
        <f t="array" ref="R590">_FV(Table2[[#This Row],[HOMETOWNraw]],"Longitude")</f>
        <v>-123.141389</v>
      </c>
      <c r="S590" cm="1" vm="1565">
        <f t="array" ref="S590">_FV(Table2[[#This Row],[HOMETOWNraw]],"Latitude")</f>
        <v>45.436388999999998</v>
      </c>
    </row>
    <row r="591" spans="1:19" x14ac:dyDescent="0.25">
      <c r="A591" t="str">
        <f t="shared" si="9"/>
        <v>Owen Puk</v>
      </c>
      <c r="B591" t="s">
        <v>1530</v>
      </c>
      <c r="C591" t="s">
        <v>2004</v>
      </c>
      <c r="D591" t="s">
        <v>1560</v>
      </c>
      <c r="E591" t="s">
        <v>13</v>
      </c>
      <c r="F591" s="3" t="s">
        <v>2010</v>
      </c>
      <c r="G591" t="s">
        <v>2009</v>
      </c>
      <c r="H591" t="s">
        <v>1561</v>
      </c>
      <c r="I591" t="str">
        <f>VLOOKUP(Table2[[#This Row],[COLLEGE]],Table5[#All],5,FALSE)</f>
        <v>Florida International</v>
      </c>
      <c r="J591" t="s">
        <v>44</v>
      </c>
      <c r="K591" t="str">
        <f>VLOOKUP(Table2[[#This Row],[CLASS]],Table6[#All],2,FALSE)</f>
        <v>Freshman</v>
      </c>
      <c r="L591" t="e" vm="1566">
        <v>#VALUE!</v>
      </c>
      <c r="M591" t="s">
        <v>1985</v>
      </c>
      <c r="N591">
        <v>76</v>
      </c>
      <c r="O591" t="e" cm="1" vm="203">
        <f t="array" ref="O591">_FV(Table2[[#This Row],[HOMETOWNraw]],"Admin Division 1 (State/province/other)",TRUE)</f>
        <v>#VALUE!</v>
      </c>
      <c r="P591" t="e" cm="1" vm="3">
        <f t="array" ref="P591">_FV(Table2[[#This Row],[HOMETOWNraw]],"Country/region",TRUE)</f>
        <v>#VALUE!</v>
      </c>
      <c r="Q591" t="str" cm="1">
        <f t="array" ref="Q5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Cedar Rapids, IA</v>
      </c>
      <c r="R591" cm="1" vm="1567">
        <f t="array" ref="R591">_FV(Table2[[#This Row],[HOMETOWNraw]],"Longitude")</f>
        <v>-91.668610999999999</v>
      </c>
      <c r="S591" cm="1" vm="1568">
        <f t="array" ref="S591">_FV(Table2[[#This Row],[HOMETOWNraw]],"Latitude")</f>
        <v>41.983055999999998</v>
      </c>
    </row>
    <row r="592" spans="1:19" x14ac:dyDescent="0.25">
      <c r="A592" t="str">
        <f t="shared" si="9"/>
        <v>Fisher Pyatt</v>
      </c>
      <c r="B592" t="s">
        <v>1</v>
      </c>
      <c r="C592" t="s">
        <v>2004</v>
      </c>
      <c r="D592" t="s">
        <v>1967</v>
      </c>
      <c r="E592" t="s">
        <v>35</v>
      </c>
      <c r="F592" s="3" t="s">
        <v>2022</v>
      </c>
      <c r="G592" t="s">
        <v>2013</v>
      </c>
      <c r="H592" t="s">
        <v>803</v>
      </c>
      <c r="I592" t="str">
        <f>VLOOKUP(Table2[[#This Row],[COLLEGE]],Table5[#All],5,FALSE)</f>
        <v>San Diego State</v>
      </c>
      <c r="J592" t="s">
        <v>15</v>
      </c>
      <c r="K592" t="str">
        <f>VLOOKUP(Table2[[#This Row],[CLASS]],Table6[#All],2,FALSE)</f>
        <v>R-Sophomore</v>
      </c>
      <c r="L592" t="e" vm="1383">
        <v>#VALUE!</v>
      </c>
      <c r="M592" t="s">
        <v>2001</v>
      </c>
      <c r="N592">
        <v>72</v>
      </c>
      <c r="O592" t="e" cm="1" vm="36">
        <f t="array" ref="O592">_FV(Table2[[#This Row],[HOMETOWNraw]],"Admin Division 1 (State/province/other)",TRUE)</f>
        <v>#VALUE!</v>
      </c>
      <c r="P592" t="e" cm="1" vm="3">
        <f t="array" ref="P592">_FV(Table2[[#This Row],[HOMETOWNraw]],"Country/region",TRUE)</f>
        <v>#VALUE!</v>
      </c>
      <c r="Q592" t="str" cm="1">
        <f t="array" ref="Q5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Diego, CA</v>
      </c>
      <c r="R592" cm="1" vm="1384">
        <f t="array" ref="R592">_FV(Table2[[#This Row],[HOMETOWNraw]],"Longitude")</f>
        <v>-117.16249999999999</v>
      </c>
      <c r="S592" cm="1" vm="1385">
        <f t="array" ref="S592">_FV(Table2[[#This Row],[HOMETOWNraw]],"Latitude")</f>
        <v>32.715000000000003</v>
      </c>
    </row>
    <row r="593" spans="1:19" x14ac:dyDescent="0.25">
      <c r="A593" t="str">
        <f t="shared" si="9"/>
        <v>Jaidan Quinn</v>
      </c>
      <c r="B593" t="s">
        <v>1</v>
      </c>
      <c r="C593" t="s">
        <v>2004</v>
      </c>
      <c r="D593" t="s">
        <v>1920</v>
      </c>
      <c r="E593" t="s">
        <v>18</v>
      </c>
      <c r="F593" s="3" t="s">
        <v>2012</v>
      </c>
      <c r="G593" t="s">
        <v>2006</v>
      </c>
      <c r="H593" t="s">
        <v>1911</v>
      </c>
      <c r="I593" t="str">
        <f>VLOOKUP(Table2[[#This Row],[COLLEGE]],Table5[#All],5,FALSE)</f>
        <v>Concordia-Nebraska</v>
      </c>
      <c r="J593" t="s">
        <v>28</v>
      </c>
      <c r="K593" t="str">
        <f>VLOOKUP(Table2[[#This Row],[CLASS]],Table6[#All],2,FALSE)</f>
        <v>Sophomore</v>
      </c>
      <c r="L593" t="e" vm="1569">
        <v>#VALUE!</v>
      </c>
      <c r="M593" t="s">
        <v>1984</v>
      </c>
      <c r="N593">
        <v>75</v>
      </c>
      <c r="O593" t="e" cm="1" vm="969">
        <f t="array" ref="O593">_FV(Table2[[#This Row],[HOMETOWNraw]],"Admin Division 1 (State/province/other)",TRUE)</f>
        <v>#VALUE!</v>
      </c>
      <c r="P593" t="e" cm="1" vm="3">
        <f t="array" ref="P593">_FV(Table2[[#This Row],[HOMETOWNraw]],"Country/region",TRUE)</f>
        <v>#VALUE!</v>
      </c>
      <c r="Q593" t="str" cm="1">
        <f t="array" ref="Q5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Bonner Springs, KS</v>
      </c>
      <c r="R593" cm="1" vm="1570">
        <f t="array" ref="R593">_FV(Table2[[#This Row],[HOMETOWNraw]],"Longitude")</f>
        <v>-94.879166999999995</v>
      </c>
      <c r="S593" cm="1" vm="1571">
        <f t="array" ref="S593">_FV(Table2[[#This Row],[HOMETOWNraw]],"Latitude")</f>
        <v>39.066667000000002</v>
      </c>
    </row>
    <row r="594" spans="1:19" x14ac:dyDescent="0.25">
      <c r="A594" t="str">
        <f t="shared" si="9"/>
        <v>DJ Radtke</v>
      </c>
      <c r="B594" t="s">
        <v>1617</v>
      </c>
      <c r="C594" t="s">
        <v>2004</v>
      </c>
      <c r="D594" t="s">
        <v>1646</v>
      </c>
      <c r="E594" t="s">
        <v>13</v>
      </c>
      <c r="F594" s="3" t="s">
        <v>2012</v>
      </c>
      <c r="G594" t="s">
        <v>2021</v>
      </c>
      <c r="H594" t="s">
        <v>1417</v>
      </c>
      <c r="I594" t="str">
        <f>VLOOKUP(Table2[[#This Row],[COLLEGE]],Table5[#All],5,FALSE)</f>
        <v>Georgia</v>
      </c>
      <c r="J594" t="s">
        <v>44</v>
      </c>
      <c r="K594" t="str">
        <f>VLOOKUP(Table2[[#This Row],[CLASS]],Table6[#All],2,FALSE)</f>
        <v>Freshman</v>
      </c>
      <c r="L594" t="e" vm="437">
        <v>#VALUE!</v>
      </c>
      <c r="M594" t="s">
        <v>1984</v>
      </c>
      <c r="N594">
        <v>75</v>
      </c>
      <c r="O594" t="e" cm="1" vm="29">
        <f t="array" ref="O594">_FV(Table2[[#This Row],[HOMETOWNraw]],"Admin Division 1 (State/province/other)",TRUE)</f>
        <v>#VALUE!</v>
      </c>
      <c r="P594" t="e" cm="1" vm="3">
        <f t="array" ref="P594">_FV(Table2[[#This Row],[HOMETOWNraw]],"Country/region",TRUE)</f>
        <v>#VALUE!</v>
      </c>
      <c r="Q594" t="str" cm="1">
        <f t="array" ref="Q5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Marietta, GA</v>
      </c>
      <c r="R594" cm="1" vm="438">
        <f t="array" ref="R594">_FV(Table2[[#This Row],[HOMETOWNraw]],"Longitude")</f>
        <v>-84.549051000000006</v>
      </c>
      <c r="S594" cm="1" vm="439">
        <f t="array" ref="S594">_FV(Table2[[#This Row],[HOMETOWNraw]],"Latitude")</f>
        <v>33.952303999999998</v>
      </c>
    </row>
    <row r="595" spans="1:19" x14ac:dyDescent="0.25">
      <c r="A595" t="str">
        <f t="shared" si="9"/>
        <v>Anthony Ramirez</v>
      </c>
      <c r="B595" t="s">
        <v>1441</v>
      </c>
      <c r="C595" t="s">
        <v>2004</v>
      </c>
      <c r="D595" t="s">
        <v>1486</v>
      </c>
      <c r="E595" t="s">
        <v>13</v>
      </c>
      <c r="F595" s="3" t="s">
        <v>2016</v>
      </c>
      <c r="G595" t="s">
        <v>2011</v>
      </c>
      <c r="H595" t="s">
        <v>1487</v>
      </c>
      <c r="I595" t="str">
        <f>VLOOKUP(Table2[[#This Row],[COLLEGE]],Table5[#All],5,FALSE)</f>
        <v>Cal State Stanislaus</v>
      </c>
      <c r="J595" t="s">
        <v>32</v>
      </c>
      <c r="K595" t="str">
        <f>VLOOKUP(Table2[[#This Row],[CLASS]],Table6[#All],2,FALSE)</f>
        <v>Junior</v>
      </c>
      <c r="L595" t="e" vm="837">
        <v>#VALUE!</v>
      </c>
      <c r="M595" t="s">
        <v>1981</v>
      </c>
      <c r="N595">
        <v>73</v>
      </c>
      <c r="O595" t="e" cm="1" vm="36">
        <f t="array" ref="O595">_FV(Table2[[#This Row],[HOMETOWNraw]],"Admin Division 1 (State/province/other)",TRUE)</f>
        <v>#VALUE!</v>
      </c>
      <c r="P595" t="e" cm="1" vm="3">
        <f t="array" ref="P595">_FV(Table2[[#This Row],[HOMETOWNraw]],"Country/region",TRUE)</f>
        <v>#VALUE!</v>
      </c>
      <c r="Q595" t="str" cm="1">
        <f t="array" ref="Q5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Clarita, CA</v>
      </c>
      <c r="R595" cm="1" vm="838">
        <f t="array" ref="R595">_FV(Table2[[#This Row],[HOMETOWNraw]],"Longitude")</f>
        <v>-118.506389</v>
      </c>
      <c r="S595" cm="1" vm="839">
        <f t="array" ref="S595">_FV(Table2[[#This Row],[HOMETOWNraw]],"Latitude")</f>
        <v>34.416666999999997</v>
      </c>
    </row>
    <row r="596" spans="1:19" x14ac:dyDescent="0.25">
      <c r="A596" t="str">
        <f t="shared" si="9"/>
        <v>Isaac Ramirez</v>
      </c>
      <c r="B596" t="s">
        <v>213</v>
      </c>
      <c r="C596" t="s">
        <v>2058</v>
      </c>
      <c r="D596" t="s">
        <v>275</v>
      </c>
      <c r="E596" t="s">
        <v>13</v>
      </c>
      <c r="F596" s="3" t="s">
        <v>2022</v>
      </c>
      <c r="G596" t="s">
        <v>2018</v>
      </c>
      <c r="H596" t="s">
        <v>276</v>
      </c>
      <c r="I596" t="str">
        <f>VLOOKUP(Table2[[#This Row],[COLLEGE]],Table5[#All],5,FALSE)</f>
        <v>Cal State Long Beach</v>
      </c>
      <c r="J596" t="s">
        <v>15</v>
      </c>
      <c r="K596" t="str">
        <f>VLOOKUP(Table2[[#This Row],[CLASS]],Table6[#All],2,FALSE)</f>
        <v>R-Sophomore</v>
      </c>
      <c r="L596" t="e" vm="484">
        <v>#VALUE!</v>
      </c>
      <c r="M596" t="s">
        <v>2001</v>
      </c>
      <c r="N596">
        <v>72</v>
      </c>
      <c r="O596" t="e" cm="1" vm="36">
        <f t="array" ref="O596">_FV(Table2[[#This Row],[HOMETOWNraw]],"Admin Division 1 (State/province/other)",TRUE)</f>
        <v>#VALUE!</v>
      </c>
      <c r="P596" t="e" cm="1" vm="3">
        <f t="array" ref="P596">_FV(Table2[[#This Row],[HOMETOWNraw]],"Country/region",TRUE)</f>
        <v>#VALUE!</v>
      </c>
      <c r="Q596" t="str" cm="1">
        <f t="array" ref="Q5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Fullerton, CA</v>
      </c>
      <c r="R596" cm="1" vm="485">
        <f t="array" ref="R596">_FV(Table2[[#This Row],[HOMETOWNraw]],"Longitude")</f>
        <v>-117.924302</v>
      </c>
      <c r="S596" cm="1" vm="486">
        <f t="array" ref="S596">_FV(Table2[[#This Row],[HOMETOWNraw]],"Latitude")</f>
        <v>33.870345</v>
      </c>
    </row>
    <row r="597" spans="1:19" x14ac:dyDescent="0.25">
      <c r="A597" t="str">
        <f t="shared" si="9"/>
        <v>Treyton Rank</v>
      </c>
      <c r="B597" t="s">
        <v>1165</v>
      </c>
      <c r="C597" t="s">
        <v>2004</v>
      </c>
      <c r="D597" t="s">
        <v>1144</v>
      </c>
      <c r="E597" t="s">
        <v>13</v>
      </c>
      <c r="F597" s="3" t="s">
        <v>2016</v>
      </c>
      <c r="G597" t="s">
        <v>2018</v>
      </c>
      <c r="H597" t="s">
        <v>1145</v>
      </c>
      <c r="I597" t="str">
        <f>VLOOKUP(Table2[[#This Row],[COLLEGE]],Table5[#All],5,FALSE)</f>
        <v>Florida State</v>
      </c>
      <c r="J597" t="s">
        <v>44</v>
      </c>
      <c r="K597" t="str">
        <f>VLOOKUP(Table2[[#This Row],[CLASS]],Table6[#All],2,FALSE)</f>
        <v>Freshman</v>
      </c>
      <c r="L597" t="e" vm="1572">
        <v>#VALUE!</v>
      </c>
      <c r="M597" t="s">
        <v>1981</v>
      </c>
      <c r="N597">
        <v>73</v>
      </c>
      <c r="O597" t="e" cm="1" vm="29">
        <f t="array" ref="O597">_FV(Table2[[#This Row],[HOMETOWNraw]],"Admin Division 1 (State/province/other)",TRUE)</f>
        <v>#VALUE!</v>
      </c>
      <c r="P597" t="e" cm="1" vm="3">
        <f t="array" ref="P597">_FV(Table2[[#This Row],[HOMETOWNraw]],"Country/region",TRUE)</f>
        <v>#VALUE!</v>
      </c>
      <c r="Q597" t="str" cm="1">
        <f t="array" ref="Q5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Buford, GA</v>
      </c>
      <c r="R597" cm="1" vm="1573">
        <f t="array" ref="R597">_FV(Table2[[#This Row],[HOMETOWNraw]],"Longitude")</f>
        <v>-83.998610999999997</v>
      </c>
      <c r="S597" cm="1" vm="1574">
        <f t="array" ref="S597">_FV(Table2[[#This Row],[HOMETOWNraw]],"Latitude")</f>
        <v>34.116943999999997</v>
      </c>
    </row>
    <row r="598" spans="1:19" x14ac:dyDescent="0.25">
      <c r="A598" t="str">
        <f t="shared" si="9"/>
        <v>Andrew Rantz</v>
      </c>
      <c r="B598" t="s">
        <v>1530</v>
      </c>
      <c r="C598" t="s">
        <v>2004</v>
      </c>
      <c r="D598" t="s">
        <v>1597</v>
      </c>
      <c r="E598" t="s">
        <v>13</v>
      </c>
      <c r="F598" s="3" t="s">
        <v>2005</v>
      </c>
      <c r="G598" t="s">
        <v>2009</v>
      </c>
      <c r="H598" t="s">
        <v>1572</v>
      </c>
      <c r="I598" t="str">
        <f>VLOOKUP(Table2[[#This Row],[COLLEGE]],Table5[#All],5,FALSE)</f>
        <v>Kansas State</v>
      </c>
      <c r="J598" t="s">
        <v>44</v>
      </c>
      <c r="K598" t="str">
        <f>VLOOKUP(Table2[[#This Row],[CLASS]],Table6[#All],2,FALSE)</f>
        <v>Freshman</v>
      </c>
      <c r="L598" t="e" vm="1575">
        <v>#VALUE!</v>
      </c>
      <c r="M598" t="s">
        <v>1983</v>
      </c>
      <c r="N598">
        <v>74</v>
      </c>
      <c r="O598" t="e" cm="1" vm="969">
        <f t="array" ref="O598">_FV(Table2[[#This Row],[HOMETOWNraw]],"Admin Division 1 (State/province/other)",TRUE)</f>
        <v>#VALUE!</v>
      </c>
      <c r="P598" t="e" cm="1" vm="3">
        <f t="array" ref="P598">_FV(Table2[[#This Row],[HOMETOWNraw]],"Country/region",TRUE)</f>
        <v>#VALUE!</v>
      </c>
      <c r="Q598" t="str" cm="1">
        <f t="array" ref="Q5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Topeka, KS</v>
      </c>
      <c r="R598" cm="1" vm="1576">
        <f t="array" ref="R598">_FV(Table2[[#This Row],[HOMETOWNraw]],"Longitude")</f>
        <v>-95.689443999999995</v>
      </c>
      <c r="S598" cm="1" vm="1577">
        <f t="array" ref="S598">_FV(Table2[[#This Row],[HOMETOWNraw]],"Latitude")</f>
        <v>39.055833</v>
      </c>
    </row>
    <row r="599" spans="1:19" x14ac:dyDescent="0.25">
      <c r="A599" t="str">
        <f t="shared" si="9"/>
        <v>Jorden Rauch</v>
      </c>
      <c r="B599" t="s">
        <v>122</v>
      </c>
      <c r="C599" t="s">
        <v>2004</v>
      </c>
      <c r="D599" t="s">
        <v>169</v>
      </c>
      <c r="E599" t="s">
        <v>13</v>
      </c>
      <c r="F599" s="3" t="s">
        <v>2016</v>
      </c>
      <c r="G599" t="s">
        <v>2021</v>
      </c>
      <c r="H599" t="s">
        <v>130</v>
      </c>
      <c r="I599" t="str">
        <f>VLOOKUP(Table2[[#This Row],[COLLEGE]],Table5[#All],5,FALSE)</f>
        <v>Bryant &amp; Stranton College</v>
      </c>
      <c r="J599" t="s">
        <v>28</v>
      </c>
      <c r="K599" t="str">
        <f>VLOOKUP(Table2[[#This Row],[CLASS]],Table6[#All],2,FALSE)</f>
        <v>Sophomore</v>
      </c>
      <c r="L599" t="e" vm="1578">
        <v>#VALUE!</v>
      </c>
      <c r="M599" t="s">
        <v>1981</v>
      </c>
      <c r="N599">
        <v>73</v>
      </c>
      <c r="O599" t="e" cm="1" vm="25">
        <f t="array" ref="O599">_FV(Table2[[#This Row],[HOMETOWNraw]],"Admin Division 1 (State/province/other)",TRUE)</f>
        <v>#VALUE!</v>
      </c>
      <c r="P599" t="e" cm="1" vm="3">
        <f t="array" ref="P599">_FV(Table2[[#This Row],[HOMETOWNraw]],"Country/region",TRUE)</f>
        <v>#VALUE!</v>
      </c>
      <c r="Q599" t="str" cm="1">
        <f t="array" ref="Q5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Milwaukee, WI</v>
      </c>
      <c r="R599" cm="1" vm="1579">
        <f t="array" ref="R599">_FV(Table2[[#This Row],[HOMETOWNraw]],"Longitude")</f>
        <v>-87.95</v>
      </c>
      <c r="S599" cm="1" vm="1580">
        <f t="array" ref="S599">_FV(Table2[[#This Row],[HOMETOWNraw]],"Latitude")</f>
        <v>43.05</v>
      </c>
    </row>
    <row r="600" spans="1:19" x14ac:dyDescent="0.25">
      <c r="A600" t="str">
        <f t="shared" si="9"/>
        <v>Michael Reagan</v>
      </c>
      <c r="B600" t="s">
        <v>1617</v>
      </c>
      <c r="C600" t="s">
        <v>2004</v>
      </c>
      <c r="D600" t="s">
        <v>1648</v>
      </c>
      <c r="E600" t="s">
        <v>39</v>
      </c>
      <c r="F600" s="3" t="s">
        <v>2022</v>
      </c>
      <c r="G600" t="s">
        <v>2009</v>
      </c>
      <c r="H600" t="s">
        <v>1649</v>
      </c>
      <c r="I600" t="str">
        <f>VLOOKUP(Table2[[#This Row],[COLLEGE]],Table5[#All],5,FALSE)</f>
        <v>Barry</v>
      </c>
      <c r="J600" t="s">
        <v>32</v>
      </c>
      <c r="K600" t="str">
        <f>VLOOKUP(Table2[[#This Row],[CLASS]],Table6[#All],2,FALSE)</f>
        <v>Junior</v>
      </c>
      <c r="L600" t="e" vm="1581">
        <v>#VALUE!</v>
      </c>
      <c r="M600" t="s">
        <v>2001</v>
      </c>
      <c r="N600">
        <v>72</v>
      </c>
      <c r="O600" t="e" cm="1" vm="121">
        <f t="array" ref="O600">_FV(Table2[[#This Row],[HOMETOWNraw]],"Admin Division 1 (State/province/other)",TRUE)</f>
        <v>#VALUE!</v>
      </c>
      <c r="P600" t="e" cm="1" vm="3">
        <f t="array" ref="P600">_FV(Table2[[#This Row],[HOMETOWNraw]],"Country/region",TRUE)</f>
        <v>#VALUE!</v>
      </c>
      <c r="Q600" t="str" cm="1">
        <f t="array" ref="Q6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Safety Harbor, FL</v>
      </c>
      <c r="R600" cm="1" vm="1582">
        <f t="array" ref="R600">_FV(Table2[[#This Row],[HOMETOWNraw]],"Longitude")</f>
        <v>-82.694999999999993</v>
      </c>
      <c r="S600" cm="1" vm="1583">
        <f t="array" ref="S600">_FV(Table2[[#This Row],[HOMETOWNraw]],"Latitude")</f>
        <v>28.004999999999999</v>
      </c>
    </row>
    <row r="601" spans="1:19" x14ac:dyDescent="0.25">
      <c r="A601" t="str">
        <f t="shared" si="9"/>
        <v>Nicholas Rector</v>
      </c>
      <c r="B601" t="s">
        <v>897</v>
      </c>
      <c r="C601" t="s">
        <v>2004</v>
      </c>
      <c r="D601" t="s">
        <v>933</v>
      </c>
      <c r="E601" t="s">
        <v>13</v>
      </c>
      <c r="F601" s="3" t="s">
        <v>2022</v>
      </c>
      <c r="G601" t="s">
        <v>2017</v>
      </c>
      <c r="H601" t="s">
        <v>934</v>
      </c>
      <c r="I601" t="str">
        <f>VLOOKUP(Table2[[#This Row],[COLLEGE]],Table5[#All],5,FALSE)</f>
        <v>Wisconsin-Whitewater</v>
      </c>
      <c r="J601" t="s">
        <v>28</v>
      </c>
      <c r="K601" t="str">
        <f>VLOOKUP(Table2[[#This Row],[CLASS]],Table6[#All],2,FALSE)</f>
        <v>Sophomore</v>
      </c>
      <c r="L601" t="e" vm="1584">
        <v>#VALUE!</v>
      </c>
      <c r="M601" t="s">
        <v>2001</v>
      </c>
      <c r="N601">
        <v>72</v>
      </c>
      <c r="O601" t="e" cm="1" vm="321">
        <f t="array" ref="O601">_FV(Table2[[#This Row],[HOMETOWNraw]],"Admin Division 1 (State/province/other)",TRUE)</f>
        <v>#VALUE!</v>
      </c>
      <c r="P601" t="e" cm="1" vm="3">
        <f t="array" ref="P601">_FV(Table2[[#This Row],[HOMETOWNraw]],"Country/region",TRUE)</f>
        <v>#VALUE!</v>
      </c>
      <c r="Q601" t="str" cm="1">
        <f t="array" ref="Q6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Sewell, NJ</v>
      </c>
      <c r="R601" cm="1" vm="1585">
        <f t="array" ref="R601">_FV(Table2[[#This Row],[HOMETOWNraw]],"Longitude")</f>
        <v>-75.146253999999999</v>
      </c>
      <c r="S601" cm="1" vm="1586">
        <f t="array" ref="S601">_FV(Table2[[#This Row],[HOMETOWNraw]],"Latitude")</f>
        <v>39.766283999999999</v>
      </c>
    </row>
    <row r="602" spans="1:19" x14ac:dyDescent="0.25">
      <c r="A602" t="str">
        <f t="shared" si="9"/>
        <v>Trent Reddick</v>
      </c>
      <c r="B602" t="s">
        <v>1530</v>
      </c>
      <c r="C602" t="s">
        <v>2004</v>
      </c>
      <c r="D602" t="s">
        <v>1563</v>
      </c>
      <c r="E602" t="s">
        <v>13</v>
      </c>
      <c r="F602" s="3" t="s">
        <v>2022</v>
      </c>
      <c r="G602" t="s">
        <v>2029</v>
      </c>
      <c r="H602" t="s">
        <v>1360</v>
      </c>
      <c r="I602" t="str">
        <f>VLOOKUP(Table2[[#This Row],[COLLEGE]],Table5[#All],5,FALSE)</f>
        <v>Georgia State</v>
      </c>
      <c r="J602" t="s">
        <v>44</v>
      </c>
      <c r="K602" t="str">
        <f>VLOOKUP(Table2[[#This Row],[CLASS]],Table6[#All],2,FALSE)</f>
        <v>Freshman</v>
      </c>
      <c r="L602" t="e" vm="870">
        <v>#VALUE!</v>
      </c>
      <c r="M602" t="s">
        <v>2001</v>
      </c>
      <c r="N602">
        <v>72</v>
      </c>
      <c r="O602" t="e" cm="1" vm="29">
        <f t="array" ref="O602">_FV(Table2[[#This Row],[HOMETOWNraw]],"Admin Division 1 (State/province/other)",TRUE)</f>
        <v>#VALUE!</v>
      </c>
      <c r="P602" t="e" cm="1" vm="3">
        <f t="array" ref="P602">_FV(Table2[[#This Row],[HOMETOWNraw]],"Country/region",TRUE)</f>
        <v>#VALUE!</v>
      </c>
      <c r="Q602" t="str" cm="1">
        <f t="array" ref="Q6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Atlanta, GA</v>
      </c>
      <c r="R602" cm="1" vm="871">
        <f t="array" ref="R602">_FV(Table2[[#This Row],[HOMETOWNraw]],"Longitude")</f>
        <v>-84.391502000000003</v>
      </c>
      <c r="S602" cm="1" vm="872">
        <f t="array" ref="S602">_FV(Table2[[#This Row],[HOMETOWNraw]],"Latitude")</f>
        <v>33.748547000000002</v>
      </c>
    </row>
    <row r="603" spans="1:19" x14ac:dyDescent="0.25">
      <c r="A603" t="str">
        <f t="shared" si="9"/>
        <v>Mookie Redmond</v>
      </c>
      <c r="B603" t="s">
        <v>122</v>
      </c>
      <c r="C603" t="s">
        <v>2004</v>
      </c>
      <c r="D603" t="s">
        <v>184</v>
      </c>
      <c r="E603" t="s">
        <v>18</v>
      </c>
      <c r="F603" s="3" t="s">
        <v>2005</v>
      </c>
      <c r="G603" t="s">
        <v>2023</v>
      </c>
      <c r="H603" t="s">
        <v>185</v>
      </c>
      <c r="I603" t="str">
        <f>VLOOKUP(Table2[[#This Row],[COLLEGE]],Table5[#All],5,FALSE)</f>
        <v>Big Bend CC</v>
      </c>
      <c r="J603" t="s">
        <v>44</v>
      </c>
      <c r="K603" t="str">
        <f>VLOOKUP(Table2[[#This Row],[CLASS]],Table6[#All],2,FALSE)</f>
        <v>Freshman</v>
      </c>
      <c r="L603" t="e" vm="1587">
        <v>#VALUE!</v>
      </c>
      <c r="M603" t="s">
        <v>1983</v>
      </c>
      <c r="N603">
        <v>74</v>
      </c>
      <c r="O603" t="e" cm="1" vm="797">
        <f t="array" ref="O603">_FV(Table2[[#This Row],[HOMETOWNraw]],"Admin Division 1 (State/province/other)",TRUE)</f>
        <v>#VALUE!</v>
      </c>
      <c r="P603" t="e" cm="1" vm="3">
        <f t="array" ref="P603">_FV(Table2[[#This Row],[HOMETOWNraw]],"Country/region",TRUE)</f>
        <v>#VALUE!</v>
      </c>
      <c r="Q603" t="str" cm="1">
        <f t="array" ref="Q6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Spokane, WA</v>
      </c>
      <c r="R603" cm="1" vm="1588">
        <f t="array" ref="R603">_FV(Table2[[#This Row],[HOMETOWNraw]],"Longitude")</f>
        <v>-117.425</v>
      </c>
      <c r="S603" cm="1" vm="1589">
        <f t="array" ref="S603">_FV(Table2[[#This Row],[HOMETOWNraw]],"Latitude")</f>
        <v>47.658889000000002</v>
      </c>
    </row>
    <row r="604" spans="1:19" x14ac:dyDescent="0.25">
      <c r="A604" t="str">
        <f t="shared" si="9"/>
        <v>Ricky Reeth</v>
      </c>
      <c r="B604" t="s">
        <v>2082</v>
      </c>
      <c r="C604" t="s">
        <v>2004</v>
      </c>
      <c r="D604" t="s">
        <v>839</v>
      </c>
      <c r="E604" t="s">
        <v>18</v>
      </c>
      <c r="F604" s="3" t="s">
        <v>2012</v>
      </c>
      <c r="G604" t="s">
        <v>2023</v>
      </c>
      <c r="H604" t="s">
        <v>547</v>
      </c>
      <c r="I604" t="str">
        <f>VLOOKUP(Table2[[#This Row],[COLLEGE]],Table5[#All],5,FALSE)</f>
        <v>Notre Dame</v>
      </c>
      <c r="J604" t="s">
        <v>44</v>
      </c>
      <c r="K604" t="str">
        <f>VLOOKUP(Table2[[#This Row],[CLASS]],Table6[#All],2,FALSE)</f>
        <v>Freshman</v>
      </c>
      <c r="L604" t="e" vm="1590">
        <v>#VALUE!</v>
      </c>
      <c r="M604" t="s">
        <v>1984</v>
      </c>
      <c r="N604">
        <v>75</v>
      </c>
      <c r="O604" t="e" cm="1" vm="121">
        <f t="array" ref="O604">_FV(Table2[[#This Row],[HOMETOWNraw]],"Admin Division 1 (State/province/other)",TRUE)</f>
        <v>#VALUE!</v>
      </c>
      <c r="P604" t="e" cm="1" vm="3">
        <f t="array" ref="P604">_FV(Table2[[#This Row],[HOMETOWNraw]],"Country/region",TRUE)</f>
        <v>#VALUE!</v>
      </c>
      <c r="Q604" t="str" cm="1">
        <f t="array" ref="Q6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Windermere, FL</v>
      </c>
      <c r="R604" cm="1" vm="1591">
        <f t="array" ref="R604">_FV(Table2[[#This Row],[HOMETOWNraw]],"Longitude")</f>
        <v>-81.533889000000002</v>
      </c>
      <c r="S604" cm="1" vm="1592">
        <f t="array" ref="S604">_FV(Table2[[#This Row],[HOMETOWNraw]],"Latitude")</f>
        <v>28.496666999999999</v>
      </c>
    </row>
    <row r="605" spans="1:19" x14ac:dyDescent="0.25">
      <c r="A605" t="str">
        <f t="shared" si="9"/>
        <v>Timmy Reeve</v>
      </c>
      <c r="B605" t="s">
        <v>1165</v>
      </c>
      <c r="C605" t="s">
        <v>2004</v>
      </c>
      <c r="D605" t="s">
        <v>1116</v>
      </c>
      <c r="E605" t="s">
        <v>13</v>
      </c>
      <c r="F605" s="3" t="s">
        <v>2026</v>
      </c>
      <c r="G605" t="s">
        <v>2009</v>
      </c>
      <c r="H605" t="s">
        <v>1117</v>
      </c>
      <c r="I605" t="str">
        <f>VLOOKUP(Table2[[#This Row],[COLLEGE]],Table5[#All],5,FALSE)</f>
        <v>San Joaquin Delta College</v>
      </c>
      <c r="J605" t="s">
        <v>44</v>
      </c>
      <c r="K605" t="str">
        <f>VLOOKUP(Table2[[#This Row],[CLASS]],Table6[#All],2,FALSE)</f>
        <v>Freshman</v>
      </c>
      <c r="L605" t="e" vm="1593">
        <v>#VALUE!</v>
      </c>
      <c r="M605" t="s">
        <v>2000</v>
      </c>
      <c r="N605">
        <v>71</v>
      </c>
      <c r="O605" t="e" cm="1" vm="36">
        <f t="array" ref="O605">_FV(Table2[[#This Row],[HOMETOWNraw]],"Admin Division 1 (State/province/other)",TRUE)</f>
        <v>#VALUE!</v>
      </c>
      <c r="P605" t="e" cm="1" vm="3">
        <f t="array" ref="P605">_FV(Table2[[#This Row],[HOMETOWNraw]],"Country/region",TRUE)</f>
        <v>#VALUE!</v>
      </c>
      <c r="Q605" t="str" cm="1">
        <f t="array" ref="Q6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Truckee, CA</v>
      </c>
      <c r="R605" cm="1" vm="1594">
        <f t="array" ref="R605">_FV(Table2[[#This Row],[HOMETOWNraw]],"Longitude")</f>
        <v>-120.184054</v>
      </c>
      <c r="S605" cm="1" vm="1595">
        <f t="array" ref="S605">_FV(Table2[[#This Row],[HOMETOWNraw]],"Latitude")</f>
        <v>39.328161000000001</v>
      </c>
    </row>
    <row r="606" spans="1:19" x14ac:dyDescent="0.25">
      <c r="A606" t="str">
        <f t="shared" si="9"/>
        <v>Nico Regino</v>
      </c>
      <c r="B606" t="s">
        <v>1217</v>
      </c>
      <c r="C606" t="s">
        <v>2004</v>
      </c>
      <c r="D606" t="s">
        <v>1279</v>
      </c>
      <c r="E606" t="s">
        <v>13</v>
      </c>
      <c r="F606" s="3" t="s">
        <v>2022</v>
      </c>
      <c r="G606" t="s">
        <v>2021</v>
      </c>
      <c r="H606" t="s">
        <v>1117</v>
      </c>
      <c r="I606" t="str">
        <f>VLOOKUP(Table2[[#This Row],[COLLEGE]],Table5[#All],5,FALSE)</f>
        <v>San Joaquin Delta College</v>
      </c>
      <c r="J606" t="s">
        <v>51</v>
      </c>
      <c r="K606" t="str">
        <f>VLOOKUP(Table2[[#This Row],[CLASS]],Table6[#All],2,FALSE)</f>
        <v>R-Freshman</v>
      </c>
      <c r="L606" t="e" vm="215">
        <v>#VALUE!</v>
      </c>
      <c r="M606" t="s">
        <v>2001</v>
      </c>
      <c r="N606">
        <v>72</v>
      </c>
      <c r="O606" t="e" cm="1" vm="36">
        <f t="array" ref="O606">_FV(Table2[[#This Row],[HOMETOWNraw]],"Admin Division 1 (State/province/other)",TRUE)</f>
        <v>#VALUE!</v>
      </c>
      <c r="P606" t="e" cm="1" vm="3">
        <f t="array" ref="P606">_FV(Table2[[#This Row],[HOMETOWNraw]],"Country/region",TRUE)</f>
        <v>#VALUE!</v>
      </c>
      <c r="Q606" t="str" cm="1">
        <f t="array" ref="Q6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 Grove, CA</v>
      </c>
      <c r="R606" cm="1" vm="216">
        <f t="array" ref="R606">_FV(Table2[[#This Row],[HOMETOWNraw]],"Longitude")</f>
        <v>-121.381944</v>
      </c>
      <c r="S606" cm="1" vm="217">
        <f t="array" ref="S606">_FV(Table2[[#This Row],[HOMETOWNraw]],"Latitude")</f>
        <v>38.438333</v>
      </c>
    </row>
    <row r="607" spans="1:19" x14ac:dyDescent="0.25">
      <c r="A607" t="str">
        <f t="shared" si="9"/>
        <v>Jackson Reid</v>
      </c>
      <c r="B607" t="s">
        <v>897</v>
      </c>
      <c r="C607" t="s">
        <v>2004</v>
      </c>
      <c r="D607" t="s">
        <v>936</v>
      </c>
      <c r="E607" t="s">
        <v>13</v>
      </c>
      <c r="F607" s="3" t="s">
        <v>2019</v>
      </c>
      <c r="G607" t="s">
        <v>2031</v>
      </c>
      <c r="H607" t="s">
        <v>909</v>
      </c>
      <c r="I607" t="str">
        <f>VLOOKUP(Table2[[#This Row],[COLLEGE]],Table5[#All],5,FALSE)</f>
        <v>Lenoir-Rhyne</v>
      </c>
      <c r="J607" t="s">
        <v>15</v>
      </c>
      <c r="K607" t="str">
        <f>VLOOKUP(Table2[[#This Row],[CLASS]],Table6[#All],2,FALSE)</f>
        <v>R-Sophomore</v>
      </c>
      <c r="L607" t="e" vm="1596">
        <v>#VALUE!</v>
      </c>
      <c r="M607" t="s">
        <v>1988</v>
      </c>
      <c r="N607">
        <v>79</v>
      </c>
      <c r="O607" t="e" cm="1" vm="297">
        <f t="array" ref="O607">_FV(Table2[[#This Row],[HOMETOWNraw]],"Admin Division 1 (State/province/other)",TRUE)</f>
        <v>#VALUE!</v>
      </c>
      <c r="P607" t="e" cm="1" vm="3">
        <f t="array" ref="P607">_FV(Table2[[#This Row],[HOMETOWNraw]],"Country/region",TRUE)</f>
        <v>#VALUE!</v>
      </c>
      <c r="Q607" t="str" cm="1">
        <f t="array" ref="Q6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Mooresville, NC</v>
      </c>
      <c r="R607" cm="1" vm="1597">
        <f t="array" ref="R607">_FV(Table2[[#This Row],[HOMETOWNraw]],"Longitude")</f>
        <v>-80.820278000000002</v>
      </c>
      <c r="S607" cm="1" vm="1598">
        <f t="array" ref="S607">_FV(Table2[[#This Row],[HOMETOWNraw]],"Latitude")</f>
        <v>35.584443999999998</v>
      </c>
    </row>
    <row r="608" spans="1:19" x14ac:dyDescent="0.25">
      <c r="A608" t="str">
        <f t="shared" si="9"/>
        <v>Dalton Renne</v>
      </c>
      <c r="B608" t="s">
        <v>2099</v>
      </c>
      <c r="C608" t="s">
        <v>2004</v>
      </c>
      <c r="D608" t="s">
        <v>1822</v>
      </c>
      <c r="E608" t="s">
        <v>13</v>
      </c>
      <c r="F608" s="3" t="s">
        <v>2019</v>
      </c>
      <c r="G608" t="s">
        <v>2073</v>
      </c>
      <c r="H608" t="s">
        <v>217</v>
      </c>
      <c r="I608" t="str">
        <f>VLOOKUP(Table2[[#This Row],[COLLEGE]],Table5[#All],5,FALSE)</f>
        <v>Hawai'i</v>
      </c>
      <c r="J608" t="s">
        <v>32</v>
      </c>
      <c r="K608" t="str">
        <f>VLOOKUP(Table2[[#This Row],[CLASS]],Table6[#All],2,FALSE)</f>
        <v>Junior</v>
      </c>
      <c r="L608" t="e" vm="1599">
        <v>#VALUE!</v>
      </c>
      <c r="M608" t="s">
        <v>1988</v>
      </c>
      <c r="N608">
        <v>79</v>
      </c>
      <c r="O608" t="e" cm="1" vm="834">
        <f t="array" ref="O608">_FV(Table2[[#This Row],[HOMETOWNraw]],"Admin Division 1 (State/province/other)",TRUE)</f>
        <v>#VALUE!</v>
      </c>
      <c r="P608" t="e" cm="1" vm="3">
        <f t="array" ref="P608">_FV(Table2[[#This Row],[HOMETOWNraw]],"Country/region",TRUE)</f>
        <v>#VALUE!</v>
      </c>
      <c r="Q608" t="str" cm="1">
        <f t="array" ref="Q6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Banks, OR</v>
      </c>
      <c r="R608" cm="1" vm="1600">
        <f t="array" ref="R608">_FV(Table2[[#This Row],[HOMETOWNraw]],"Longitude")</f>
        <v>-123.110833</v>
      </c>
      <c r="S608" cm="1" vm="1601">
        <f t="array" ref="S608">_FV(Table2[[#This Row],[HOMETOWNraw]],"Latitude")</f>
        <v>45.614167000000002</v>
      </c>
    </row>
    <row r="609" spans="1:19" x14ac:dyDescent="0.25">
      <c r="A609" t="str">
        <f t="shared" si="9"/>
        <v>Walker Retz</v>
      </c>
      <c r="B609" t="s">
        <v>213</v>
      </c>
      <c r="C609" t="s">
        <v>2052</v>
      </c>
      <c r="D609" t="s">
        <v>252</v>
      </c>
      <c r="E609" t="s">
        <v>18</v>
      </c>
      <c r="F609" s="3" t="s">
        <v>2012</v>
      </c>
      <c r="G609" t="s">
        <v>2023</v>
      </c>
      <c r="H609" t="s">
        <v>253</v>
      </c>
      <c r="I609" t="str">
        <f>VLOOKUP(Table2[[#This Row],[COLLEGE]],Table5[#All],5,FALSE)</f>
        <v>St. Thomas</v>
      </c>
      <c r="J609" t="s">
        <v>44</v>
      </c>
      <c r="K609" t="str">
        <f>VLOOKUP(Table2[[#This Row],[CLASS]],Table6[#All],2,FALSE)</f>
        <v>Freshman</v>
      </c>
      <c r="L609" t="e" vm="1060">
        <v>#VALUE!</v>
      </c>
      <c r="M609" t="s">
        <v>1984</v>
      </c>
      <c r="N609">
        <v>75</v>
      </c>
      <c r="O609" t="e" cm="1" vm="25">
        <f t="array" ref="O609">_FV(Table2[[#This Row],[HOMETOWNraw]],"Admin Division 1 (State/province/other)",TRUE)</f>
        <v>#VALUE!</v>
      </c>
      <c r="P609" t="e" cm="1" vm="3">
        <f t="array" ref="P609">_FV(Table2[[#This Row],[HOMETOWNraw]],"Country/region",TRUE)</f>
        <v>#VALUE!</v>
      </c>
      <c r="Q609" t="str" cm="1">
        <f t="array" ref="Q6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Boyceville, WI</v>
      </c>
      <c r="R609" cm="1" vm="1061">
        <f t="array" ref="R609">_FV(Table2[[#This Row],[HOMETOWNraw]],"Longitude")</f>
        <v>-92.040278000000001</v>
      </c>
      <c r="S609" cm="1" vm="1062">
        <f t="array" ref="S609">_FV(Table2[[#This Row],[HOMETOWNraw]],"Latitude")</f>
        <v>45.043332999999997</v>
      </c>
    </row>
    <row r="610" spans="1:19" x14ac:dyDescent="0.25">
      <c r="A610" t="str">
        <f t="shared" si="9"/>
        <v>Collin Reuter</v>
      </c>
      <c r="B610" t="s">
        <v>1617</v>
      </c>
      <c r="C610" t="s">
        <v>2004</v>
      </c>
      <c r="D610" t="s">
        <v>1661</v>
      </c>
      <c r="E610" t="s">
        <v>13</v>
      </c>
      <c r="F610" s="3" t="s">
        <v>2005</v>
      </c>
      <c r="G610" t="s">
        <v>2018</v>
      </c>
      <c r="H610" t="s">
        <v>1388</v>
      </c>
      <c r="I610" t="str">
        <f>VLOOKUP(Table2[[#This Row],[COLLEGE]],Table5[#All],5,FALSE)</f>
        <v>Brigham Young</v>
      </c>
      <c r="J610" t="s">
        <v>44</v>
      </c>
      <c r="K610" t="str">
        <f>VLOOKUP(Table2[[#This Row],[CLASS]],Table6[#All],2,FALSE)</f>
        <v>Freshman</v>
      </c>
      <c r="L610" t="e" vm="1602">
        <v>#VALUE!</v>
      </c>
      <c r="M610" t="s">
        <v>1983</v>
      </c>
      <c r="N610">
        <v>74</v>
      </c>
      <c r="O610" t="e" cm="1" vm="178">
        <f t="array" ref="O610">_FV(Table2[[#This Row],[HOMETOWNraw]],"Admin Division 1 (State/province/other)",TRUE)</f>
        <v>#VALUE!</v>
      </c>
      <c r="P610" t="e" cm="1" vm="3">
        <f t="array" ref="P610">_FV(Table2[[#This Row],[HOMETOWNraw]],"Country/region",TRUE)</f>
        <v>#VALUE!</v>
      </c>
      <c r="Q610" t="str" cm="1">
        <f t="array" ref="Q6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Olive Branch, MS</v>
      </c>
      <c r="R610" cm="1" vm="1603">
        <f t="array" ref="R610">_FV(Table2[[#This Row],[HOMETOWNraw]],"Longitude")</f>
        <v>-89.841667000000001</v>
      </c>
      <c r="S610" cm="1" vm="1604">
        <f t="array" ref="S610">_FV(Table2[[#This Row],[HOMETOWNraw]],"Latitude")</f>
        <v>34.960278000000002</v>
      </c>
    </row>
    <row r="611" spans="1:19" x14ac:dyDescent="0.25">
      <c r="A611" t="str">
        <f t="shared" si="9"/>
        <v>Ryan Reynolds</v>
      </c>
      <c r="B611" t="s">
        <v>1165</v>
      </c>
      <c r="C611" t="s">
        <v>2004</v>
      </c>
      <c r="D611" t="s">
        <v>1119</v>
      </c>
      <c r="E611" t="s">
        <v>13</v>
      </c>
      <c r="F611" s="3" t="s">
        <v>2010</v>
      </c>
      <c r="G611" t="s">
        <v>2018</v>
      </c>
      <c r="H611" t="s">
        <v>1120</v>
      </c>
      <c r="I611" t="str">
        <f>VLOOKUP(Table2[[#This Row],[COLLEGE]],Table5[#All],5,FALSE)</f>
        <v>Cal State Bakersfield</v>
      </c>
      <c r="J611" t="s">
        <v>51</v>
      </c>
      <c r="K611" t="str">
        <f>VLOOKUP(Table2[[#This Row],[CLASS]],Table6[#All],2,FALSE)</f>
        <v>R-Freshman</v>
      </c>
      <c r="L611" t="e" vm="67">
        <v>#VALUE!</v>
      </c>
      <c r="M611" t="s">
        <v>1985</v>
      </c>
      <c r="N611">
        <v>76</v>
      </c>
      <c r="O611" t="e" cm="1" vm="36">
        <f t="array" ref="O611">_FV(Table2[[#This Row],[HOMETOWNraw]],"Admin Division 1 (State/province/other)",TRUE)</f>
        <v>#VALUE!</v>
      </c>
      <c r="P611" t="e" cm="1" vm="3">
        <f t="array" ref="P611">_FV(Table2[[#This Row],[HOMETOWNraw]],"Country/region",TRUE)</f>
        <v>#VALUE!</v>
      </c>
      <c r="Q611" t="str" cm="1">
        <f t="array" ref="Q6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Simi Valley, CA</v>
      </c>
      <c r="R611" cm="1" vm="68">
        <f t="array" ref="R611">_FV(Table2[[#This Row],[HOMETOWNraw]],"Longitude")</f>
        <v>-118.73944400000001</v>
      </c>
      <c r="S611" cm="1" vm="69">
        <f t="array" ref="S611">_FV(Table2[[#This Row],[HOMETOWNraw]],"Latitude")</f>
        <v>34.271110999999998</v>
      </c>
    </row>
    <row r="612" spans="1:19" x14ac:dyDescent="0.25">
      <c r="A612" t="str">
        <f t="shared" si="9"/>
        <v>Zac Rice</v>
      </c>
      <c r="B612" t="s">
        <v>2082</v>
      </c>
      <c r="C612" t="s">
        <v>2004</v>
      </c>
      <c r="D612" t="s">
        <v>892</v>
      </c>
      <c r="E612" t="s">
        <v>13</v>
      </c>
      <c r="F612" s="3" t="s">
        <v>2022</v>
      </c>
      <c r="G612" t="s">
        <v>2013</v>
      </c>
      <c r="H612" t="s">
        <v>893</v>
      </c>
      <c r="I612" t="str">
        <f>VLOOKUP(Table2[[#This Row],[COLLEGE]],Table5[#All],5,FALSE)</f>
        <v>Chipola College</v>
      </c>
      <c r="J612" t="s">
        <v>28</v>
      </c>
      <c r="K612" t="str">
        <f>VLOOKUP(Table2[[#This Row],[CLASS]],Table6[#All],2,FALSE)</f>
        <v>Sophomore</v>
      </c>
      <c r="L612" t="e" vm="1605">
        <v>#VALUE!</v>
      </c>
      <c r="M612" t="s">
        <v>2001</v>
      </c>
      <c r="N612">
        <v>72</v>
      </c>
      <c r="O612" t="e" cm="1" vm="2">
        <f t="array" ref="O612">_FV(Table2[[#This Row],[HOMETOWNraw]],"Admin Division 1 (State/province/other)",TRUE)</f>
        <v>#VALUE!</v>
      </c>
      <c r="P612" t="e" cm="1" vm="3">
        <f t="array" ref="P612">_FV(Table2[[#This Row],[HOMETOWNraw]],"Country/region",TRUE)</f>
        <v>#VALUE!</v>
      </c>
      <c r="Q612" t="str" cm="1">
        <f t="array" ref="Q6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Fort Mitchell, AL</v>
      </c>
      <c r="R612" cm="1" vm="1606">
        <f t="array" ref="R612">_FV(Table2[[#This Row],[HOMETOWNraw]],"Longitude")</f>
        <v>-85.021823999999995</v>
      </c>
      <c r="S612" cm="1" vm="1607">
        <f t="array" ref="S612">_FV(Table2[[#This Row],[HOMETOWNraw]],"Latitude")</f>
        <v>32.341822999999998</v>
      </c>
    </row>
    <row r="613" spans="1:19" x14ac:dyDescent="0.25">
      <c r="A613" t="str">
        <f t="shared" si="9"/>
        <v>Noah Richardson</v>
      </c>
      <c r="B613" t="s">
        <v>1</v>
      </c>
      <c r="C613" t="s">
        <v>2004</v>
      </c>
      <c r="D613" t="s">
        <v>1922</v>
      </c>
      <c r="E613" t="s">
        <v>39</v>
      </c>
      <c r="F613" s="3" t="s">
        <v>2010</v>
      </c>
      <c r="G613" t="s">
        <v>2100</v>
      </c>
      <c r="H613" t="s">
        <v>1923</v>
      </c>
      <c r="I613" t="str">
        <f>VLOOKUP(Table2[[#This Row],[COLLEGE]],Table5[#All],5,FALSE)</f>
        <v>Northern Kentucky</v>
      </c>
      <c r="J613" t="s">
        <v>20</v>
      </c>
      <c r="K613" t="str">
        <f>VLOOKUP(Table2[[#This Row],[CLASS]],Table6[#All],2,FALSE)</f>
        <v>Senior</v>
      </c>
      <c r="L613" t="e" vm="1042">
        <v>#VALUE!</v>
      </c>
      <c r="M613" t="s">
        <v>1985</v>
      </c>
      <c r="N613">
        <v>76</v>
      </c>
      <c r="O613" t="e" cm="1" vm="20">
        <f t="array" ref="O613">_FV(Table2[[#This Row],[HOMETOWNraw]],"Admin Division 1 (State/province/other)",TRUE)</f>
        <v>#VALUE!</v>
      </c>
      <c r="P613" t="e" cm="1" vm="21">
        <f t="array" ref="P613">_FV(Table2[[#This Row],[HOMETOWNraw]],"Country/region",TRUE)</f>
        <v>#VALUE!</v>
      </c>
      <c r="Q613" t="str" cm="1">
        <f t="array" ref="Q6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Windsor, ON, CAN</v>
      </c>
      <c r="R613" cm="1" vm="1043">
        <f t="array" ref="R613">_FV(Table2[[#This Row],[HOMETOWNraw]],"Longitude")</f>
        <v>-83.036856999999998</v>
      </c>
      <c r="S613" cm="1" vm="1044">
        <f t="array" ref="S613">_FV(Table2[[#This Row],[HOMETOWNraw]],"Latitude")</f>
        <v>42.314081000000002</v>
      </c>
    </row>
    <row r="614" spans="1:19" x14ac:dyDescent="0.25">
      <c r="A614" t="str">
        <f t="shared" si="9"/>
        <v>Brigs Richartz</v>
      </c>
      <c r="B614" t="s">
        <v>213</v>
      </c>
      <c r="C614" t="s">
        <v>2061</v>
      </c>
      <c r="D614" t="s">
        <v>306</v>
      </c>
      <c r="E614" t="s">
        <v>18</v>
      </c>
      <c r="F614" s="3" t="s">
        <v>2008</v>
      </c>
      <c r="G614" t="s">
        <v>2013</v>
      </c>
      <c r="H614" t="s">
        <v>253</v>
      </c>
      <c r="I614" t="str">
        <f>VLOOKUP(Table2[[#This Row],[COLLEGE]],Table5[#All],5,FALSE)</f>
        <v>St. Thomas</v>
      </c>
      <c r="J614" t="s">
        <v>44</v>
      </c>
      <c r="K614" t="str">
        <f>VLOOKUP(Table2[[#This Row],[CLASS]],Table6[#All],2,FALSE)</f>
        <v>Freshman</v>
      </c>
      <c r="L614" t="e" vm="1608">
        <v>#VALUE!</v>
      </c>
      <c r="M614" t="s">
        <v>1998</v>
      </c>
      <c r="N614">
        <v>69</v>
      </c>
      <c r="O614" t="e" cm="1" vm="25">
        <f t="array" ref="O614">_FV(Table2[[#This Row],[HOMETOWNraw]],"Admin Division 1 (State/province/other)",TRUE)</f>
        <v>#VALUE!</v>
      </c>
      <c r="P614" t="e" cm="1" vm="3">
        <f t="array" ref="P614">_FV(Table2[[#This Row],[HOMETOWNraw]],"Country/region",TRUE)</f>
        <v>#VALUE!</v>
      </c>
      <c r="Q614" t="str" cm="1">
        <f t="array" ref="Q6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Menomonie, WI</v>
      </c>
      <c r="R614" cm="1" vm="1609">
        <f t="array" ref="R614">_FV(Table2[[#This Row],[HOMETOWNraw]],"Longitude")</f>
        <v>-91.918056000000007</v>
      </c>
      <c r="S614" cm="1" vm="1610">
        <f t="array" ref="S614">_FV(Table2[[#This Row],[HOMETOWNraw]],"Latitude")</f>
        <v>44.879167000000002</v>
      </c>
    </row>
    <row r="615" spans="1:19" x14ac:dyDescent="0.25">
      <c r="A615" t="str">
        <f t="shared" si="9"/>
        <v>Bryce Richter</v>
      </c>
      <c r="B615" t="s">
        <v>1165</v>
      </c>
      <c r="C615" t="s">
        <v>2004</v>
      </c>
      <c r="D615" t="s">
        <v>1121</v>
      </c>
      <c r="E615" t="s">
        <v>13</v>
      </c>
      <c r="F615" s="3" t="s">
        <v>2022</v>
      </c>
      <c r="G615" t="s">
        <v>2031</v>
      </c>
      <c r="H615" t="s">
        <v>1107</v>
      </c>
      <c r="I615" t="str">
        <f>VLOOKUP(Table2[[#This Row],[COLLEGE]],Table5[#All],5,FALSE)</f>
        <v>North Alabama</v>
      </c>
      <c r="J615" t="s">
        <v>28</v>
      </c>
      <c r="K615" t="str">
        <f>VLOOKUP(Table2[[#This Row],[CLASS]],Table6[#All],2,FALSE)</f>
        <v>Sophomore</v>
      </c>
      <c r="L615" t="e" vm="1611">
        <v>#VALUE!</v>
      </c>
      <c r="M615" t="s">
        <v>2001</v>
      </c>
      <c r="N615">
        <v>72</v>
      </c>
      <c r="O615" t="e" cm="1" vm="57">
        <f t="array" ref="O615">_FV(Table2[[#This Row],[HOMETOWNraw]],"Admin Division 1 (State/province/other)",TRUE)</f>
        <v>#VALUE!</v>
      </c>
      <c r="P615" t="e" cm="1" vm="3">
        <f t="array" ref="P615">_FV(Table2[[#This Row],[HOMETOWNraw]],"Country/region",TRUE)</f>
        <v>#VALUE!</v>
      </c>
      <c r="Q615" t="str" cm="1">
        <f t="array" ref="Q6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Excelsior, MN</v>
      </c>
      <c r="R615" cm="1" vm="1612">
        <f t="array" ref="R615">_FV(Table2[[#This Row],[HOMETOWNraw]],"Longitude")</f>
        <v>-93.566389000000001</v>
      </c>
      <c r="S615" cm="1" vm="1613">
        <f t="array" ref="S615">_FV(Table2[[#This Row],[HOMETOWNraw]],"Latitude")</f>
        <v>44.903333000000003</v>
      </c>
    </row>
    <row r="616" spans="1:19" x14ac:dyDescent="0.25">
      <c r="A616" t="str">
        <f t="shared" si="9"/>
        <v>Nick Rispoli</v>
      </c>
      <c r="B616" t="s">
        <v>679</v>
      </c>
      <c r="C616" t="s">
        <v>2004</v>
      </c>
      <c r="D616" t="s">
        <v>735</v>
      </c>
      <c r="E616" t="s">
        <v>13</v>
      </c>
      <c r="F616" s="3" t="s">
        <v>2005</v>
      </c>
      <c r="G616" t="s">
        <v>2006</v>
      </c>
      <c r="H616" t="s">
        <v>688</v>
      </c>
      <c r="I616" t="str">
        <f>VLOOKUP(Table2[[#This Row],[COLLEGE]],Table5[#All],5,FALSE)</f>
        <v>Dayton</v>
      </c>
      <c r="J616" t="s">
        <v>28</v>
      </c>
      <c r="K616" t="str">
        <f>VLOOKUP(Table2[[#This Row],[CLASS]],Table6[#All],2,FALSE)</f>
        <v>Sophomore</v>
      </c>
      <c r="L616" t="e" vm="160">
        <v>#VALUE!</v>
      </c>
      <c r="M616" t="s">
        <v>1983</v>
      </c>
      <c r="N616">
        <v>74</v>
      </c>
      <c r="O616" t="e" cm="1" vm="161">
        <f t="array" ref="O616">_FV(Table2[[#This Row],[HOMETOWNraw]],"Admin Division 1 (State/province/other)",TRUE)</f>
        <v>#VALUE!</v>
      </c>
      <c r="P616" t="e" cm="1" vm="3">
        <f t="array" ref="P616">_FV(Table2[[#This Row],[HOMETOWNraw]],"Country/region",TRUE)</f>
        <v>#VALUE!</v>
      </c>
      <c r="Q616" t="str" cm="1">
        <f t="array" ref="Q6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Pittsburgh, PA</v>
      </c>
      <c r="R616" cm="1" vm="162">
        <f t="array" ref="R616">_FV(Table2[[#This Row],[HOMETOWNraw]],"Longitude")</f>
        <v>-79.994957299999996</v>
      </c>
      <c r="S616" cm="1" vm="163">
        <f t="array" ref="S616">_FV(Table2[[#This Row],[HOMETOWNraw]],"Latitude")</f>
        <v>40.442167599999998</v>
      </c>
    </row>
    <row r="617" spans="1:19" x14ac:dyDescent="0.25">
      <c r="A617" t="str">
        <f t="shared" si="9"/>
        <v>Alex Ritzer</v>
      </c>
      <c r="B617" t="s">
        <v>1217</v>
      </c>
      <c r="C617" t="s">
        <v>2004</v>
      </c>
      <c r="D617" t="s">
        <v>1270</v>
      </c>
      <c r="E617" t="s">
        <v>18</v>
      </c>
      <c r="F617" s="3" t="s">
        <v>2026</v>
      </c>
      <c r="G617" t="s">
        <v>2017</v>
      </c>
      <c r="H617" t="s">
        <v>854</v>
      </c>
      <c r="I617" t="str">
        <f>VLOOKUP(Table2[[#This Row],[COLLEGE]],Table5[#All],5,FALSE)</f>
        <v>North Carolina</v>
      </c>
      <c r="J617" t="s">
        <v>51</v>
      </c>
      <c r="K617" t="str">
        <f>VLOOKUP(Table2[[#This Row],[CLASS]],Table6[#All],2,FALSE)</f>
        <v>R-Freshman</v>
      </c>
      <c r="L617" t="e" vm="1614">
        <v>#VALUE!</v>
      </c>
      <c r="M617" t="s">
        <v>2000</v>
      </c>
      <c r="N617">
        <v>71</v>
      </c>
      <c r="O617" t="e" cm="1" vm="549">
        <f t="array" ref="O617">_FV(Table2[[#This Row],[HOMETOWNraw]],"Admin Division 1 (State/province/other)",TRUE)</f>
        <v>#VALUE!</v>
      </c>
      <c r="P617" t="e" cm="1" vm="3">
        <f t="array" ref="P617">_FV(Table2[[#This Row],[HOMETOWNraw]],"Country/region",TRUE)</f>
        <v>#VALUE!</v>
      </c>
      <c r="Q617" t="str" cm="1">
        <f t="array" ref="Q6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Stillwater, OK</v>
      </c>
      <c r="R617" cm="1" vm="1615">
        <f t="array" ref="R617">_FV(Table2[[#This Row],[HOMETOWNraw]],"Longitude")</f>
        <v>-97.058570000000003</v>
      </c>
      <c r="S617" cm="1" vm="1616">
        <f t="array" ref="S617">_FV(Table2[[#This Row],[HOMETOWNraw]],"Latitude")</f>
        <v>36.110174999999998</v>
      </c>
    </row>
    <row r="618" spans="1:19" x14ac:dyDescent="0.25">
      <c r="A618" t="str">
        <f t="shared" si="9"/>
        <v>Andrew Rivas</v>
      </c>
      <c r="B618" t="s">
        <v>313</v>
      </c>
      <c r="C618" t="s">
        <v>2004</v>
      </c>
      <c r="D618" t="s">
        <v>375</v>
      </c>
      <c r="E618" t="s">
        <v>39</v>
      </c>
      <c r="F618" s="3" t="s">
        <v>2022</v>
      </c>
      <c r="G618" t="s">
        <v>2009</v>
      </c>
      <c r="H618" t="s">
        <v>376</v>
      </c>
      <c r="I618" t="str">
        <f>VLOOKUP(Table2[[#This Row],[COLLEGE]],Table5[#All],5,FALSE)</f>
        <v>California Riverside</v>
      </c>
      <c r="J618" t="s">
        <v>44</v>
      </c>
      <c r="K618" t="str">
        <f>VLOOKUP(Table2[[#This Row],[CLASS]],Table6[#All],2,FALSE)</f>
        <v>Freshman</v>
      </c>
      <c r="L618" t="e" vm="1617">
        <v>#VALUE!</v>
      </c>
      <c r="M618" t="s">
        <v>2001</v>
      </c>
      <c r="N618">
        <v>72</v>
      </c>
      <c r="O618" t="e" cm="1" vm="36">
        <f t="array" ref="O618">_FV(Table2[[#This Row],[HOMETOWNraw]],"Admin Division 1 (State/province/other)",TRUE)</f>
        <v>#VALUE!</v>
      </c>
      <c r="P618" t="e" cm="1" vm="3">
        <f t="array" ref="P618">_FV(Table2[[#This Row],[HOMETOWNraw]],"Country/region",TRUE)</f>
        <v>#VALUE!</v>
      </c>
      <c r="Q618" t="str" cm="1">
        <f t="array" ref="Q6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Newbury Park, CA</v>
      </c>
      <c r="R618" cm="1" vm="1618">
        <f t="array" ref="R618">_FV(Table2[[#This Row],[HOMETOWNraw]],"Longitude")</f>
        <v>-118.9106525</v>
      </c>
      <c r="S618" cm="1" vm="1619">
        <f t="array" ref="S618">_FV(Table2[[#This Row],[HOMETOWNraw]],"Latitude")</f>
        <v>34.184171999999997</v>
      </c>
    </row>
    <row r="619" spans="1:19" x14ac:dyDescent="0.25">
      <c r="A619" t="str">
        <f t="shared" si="9"/>
        <v>Xavier Rivas</v>
      </c>
      <c r="B619" t="s">
        <v>2099</v>
      </c>
      <c r="C619" t="s">
        <v>2004</v>
      </c>
      <c r="D619" t="s">
        <v>1824</v>
      </c>
      <c r="E619" t="s">
        <v>39</v>
      </c>
      <c r="F619" s="3" t="s">
        <v>2010</v>
      </c>
      <c r="G619" t="s">
        <v>2018</v>
      </c>
      <c r="H619" t="s">
        <v>338</v>
      </c>
      <c r="I619" t="str">
        <f>VLOOKUP(Table2[[#This Row],[COLLEGE]],Table5[#All],5,FALSE)</f>
        <v>Indianapolis</v>
      </c>
      <c r="J619" t="s">
        <v>28</v>
      </c>
      <c r="K619" t="str">
        <f>VLOOKUP(Table2[[#This Row],[CLASS]],Table6[#All],2,FALSE)</f>
        <v>Sophomore</v>
      </c>
      <c r="L619" t="e" vm="46">
        <v>#VALUE!</v>
      </c>
      <c r="M619" t="s">
        <v>1985</v>
      </c>
      <c r="N619">
        <v>76</v>
      </c>
      <c r="O619" t="e" cm="1" vm="25">
        <f t="array" ref="O619">_FV(Table2[[#This Row],[HOMETOWNraw]],"Admin Division 1 (State/province/other)",TRUE)</f>
        <v>#VALUE!</v>
      </c>
      <c r="P619" t="e" cm="1" vm="3">
        <f t="array" ref="P619">_FV(Table2[[#This Row],[HOMETOWNraw]],"Country/region",TRUE)</f>
        <v>#VALUE!</v>
      </c>
      <c r="Q619" t="str" cm="1">
        <f t="array" ref="Q6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Portage, WI</v>
      </c>
      <c r="R619" cm="1" vm="47">
        <f t="array" ref="R619">_FV(Table2[[#This Row],[HOMETOWNraw]],"Longitude")</f>
        <v>-89.466667000000001</v>
      </c>
      <c r="S619" cm="1" vm="48">
        <f t="array" ref="S619">_FV(Table2[[#This Row],[HOMETOWNraw]],"Latitude")</f>
        <v>43.55</v>
      </c>
    </row>
    <row r="620" spans="1:19" x14ac:dyDescent="0.25">
      <c r="A620" t="str">
        <f t="shared" si="9"/>
        <v>Christian Rivera</v>
      </c>
      <c r="B620" t="s">
        <v>992</v>
      </c>
      <c r="C620" t="s">
        <v>2004</v>
      </c>
      <c r="D620" t="s">
        <v>1049</v>
      </c>
      <c r="E620" t="s">
        <v>13</v>
      </c>
      <c r="F620" s="3" t="s">
        <v>2012</v>
      </c>
      <c r="G620" t="s">
        <v>2007</v>
      </c>
      <c r="H620" t="s">
        <v>1050</v>
      </c>
      <c r="I620" t="str">
        <f>VLOOKUP(Table2[[#This Row],[COLLEGE]],Table5[#All],5,FALSE)</f>
        <v>Erskine College</v>
      </c>
      <c r="J620" t="s">
        <v>32</v>
      </c>
      <c r="K620" t="str">
        <f>VLOOKUP(Table2[[#This Row],[CLASS]],Table6[#All],2,FALSE)</f>
        <v>Junior</v>
      </c>
      <c r="L620" t="e" vm="1620">
        <v>#VALUE!</v>
      </c>
      <c r="M620" t="s">
        <v>1984</v>
      </c>
      <c r="N620">
        <v>75</v>
      </c>
      <c r="O620" t="e" cm="1" vm="121">
        <f t="array" ref="O620">_FV(Table2[[#This Row],[HOMETOWNraw]],"Admin Division 1 (State/province/other)",TRUE)</f>
        <v>#VALUE!</v>
      </c>
      <c r="P620" t="e" cm="1" vm="3">
        <f t="array" ref="P620">_FV(Table2[[#This Row],[HOMETOWNraw]],"Country/region",TRUE)</f>
        <v>#VALUE!</v>
      </c>
      <c r="Q620" t="str" cm="1">
        <f t="array" ref="Q6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Winter Haven, FL</v>
      </c>
      <c r="R620" cm="1" vm="1621">
        <f t="array" ref="R620">_FV(Table2[[#This Row],[HOMETOWNraw]],"Longitude")</f>
        <v>-81.732884299999995</v>
      </c>
      <c r="S620" cm="1" vm="1622">
        <f t="array" ref="S620">_FV(Table2[[#This Row],[HOMETOWNraw]],"Latitude")</f>
        <v>28.0258775</v>
      </c>
    </row>
    <row r="621" spans="1:19" x14ac:dyDescent="0.25">
      <c r="A621" t="str">
        <f t="shared" si="9"/>
        <v>Reagan Rivera</v>
      </c>
      <c r="B621" t="s">
        <v>679</v>
      </c>
      <c r="C621" t="s">
        <v>2004</v>
      </c>
      <c r="D621" t="s">
        <v>737</v>
      </c>
      <c r="E621" t="s">
        <v>13</v>
      </c>
      <c r="F621" s="3" t="s">
        <v>2060</v>
      </c>
      <c r="G621" t="s">
        <v>2029</v>
      </c>
      <c r="H621" t="s">
        <v>738</v>
      </c>
      <c r="I621" t="str">
        <f>VLOOKUP(Table2[[#This Row],[COLLEGE]],Table5[#All],5,FALSE)</f>
        <v>San Diego City College</v>
      </c>
      <c r="J621" t="s">
        <v>44</v>
      </c>
      <c r="K621" t="str">
        <f>VLOOKUP(Table2[[#This Row],[CLASS]],Table6[#All],2,FALSE)</f>
        <v>Freshman</v>
      </c>
      <c r="L621" t="e" vm="1383">
        <v>#VALUE!</v>
      </c>
      <c r="M621" t="s">
        <v>1997</v>
      </c>
      <c r="N621">
        <v>68</v>
      </c>
      <c r="O621" t="e" cm="1" vm="36">
        <f t="array" ref="O621">_FV(Table2[[#This Row],[HOMETOWNraw]],"Admin Division 1 (State/province/other)",TRUE)</f>
        <v>#VALUE!</v>
      </c>
      <c r="P621" t="e" cm="1" vm="3">
        <f t="array" ref="P621">_FV(Table2[[#This Row],[HOMETOWNraw]],"Country/region",TRUE)</f>
        <v>#VALUE!</v>
      </c>
      <c r="Q621" t="str" cm="1">
        <f t="array" ref="Q6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Diego, CA</v>
      </c>
      <c r="R621" cm="1" vm="1384">
        <f t="array" ref="R621">_FV(Table2[[#This Row],[HOMETOWNraw]],"Longitude")</f>
        <v>-117.16249999999999</v>
      </c>
      <c r="S621" cm="1" vm="1385">
        <f t="array" ref="S621">_FV(Table2[[#This Row],[HOMETOWNraw]],"Latitude")</f>
        <v>32.715000000000003</v>
      </c>
    </row>
    <row r="622" spans="1:19" x14ac:dyDescent="0.25">
      <c r="A622" t="str">
        <f t="shared" si="9"/>
        <v>Kai Roberts</v>
      </c>
      <c r="B622" t="s">
        <v>1165</v>
      </c>
      <c r="C622" t="s">
        <v>2004</v>
      </c>
      <c r="D622" t="s">
        <v>1157</v>
      </c>
      <c r="E622" t="s">
        <v>18</v>
      </c>
      <c r="F622" s="3" t="s">
        <v>2014</v>
      </c>
      <c r="G622" t="s">
        <v>2018</v>
      </c>
      <c r="H622" t="s">
        <v>1158</v>
      </c>
      <c r="I622" t="str">
        <f>VLOOKUP(Table2[[#This Row],[COLLEGE]],Table5[#All],5,FALSE)</f>
        <v>Utah</v>
      </c>
      <c r="J622" t="s">
        <v>28</v>
      </c>
      <c r="K622" t="str">
        <f>VLOOKUP(Table2[[#This Row],[CLASS]],Table6[#All],2,FALSE)</f>
        <v>Sophomore</v>
      </c>
      <c r="L622" t="e" vm="1623">
        <v>#VALUE!</v>
      </c>
      <c r="M622" t="s">
        <v>1986</v>
      </c>
      <c r="N622">
        <v>77</v>
      </c>
      <c r="O622" t="e" cm="1" vm="466">
        <f t="array" ref="O622">_FV(Table2[[#This Row],[HOMETOWNraw]],"Admin Division 1 (State/province/other)",TRUE)</f>
        <v>#VALUE!</v>
      </c>
      <c r="P622" t="e" cm="1" vm="3">
        <f t="array" ref="P622">_FV(Table2[[#This Row],[HOMETOWNraw]],"Country/region",TRUE)</f>
        <v>#VALUE!</v>
      </c>
      <c r="Q622" t="str" cm="1">
        <f t="array" ref="Q6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Lehi, UT</v>
      </c>
      <c r="R622" cm="1" vm="1624">
        <f t="array" ref="R622">_FV(Table2[[#This Row],[HOMETOWNraw]],"Longitude")</f>
        <v>-111.84916699999999</v>
      </c>
      <c r="S622" cm="1" vm="1625">
        <f t="array" ref="S622">_FV(Table2[[#This Row],[HOMETOWNraw]],"Latitude")</f>
        <v>40.387875999999999</v>
      </c>
    </row>
    <row r="623" spans="1:19" x14ac:dyDescent="0.25">
      <c r="A623" t="str">
        <f t="shared" si="9"/>
        <v>Dylan Robertson</v>
      </c>
      <c r="B623" t="s">
        <v>2090</v>
      </c>
      <c r="C623" t="s">
        <v>2004</v>
      </c>
      <c r="D623" t="s">
        <v>1353</v>
      </c>
      <c r="E623" t="s">
        <v>18</v>
      </c>
      <c r="F623" s="3" t="s">
        <v>2008</v>
      </c>
      <c r="G623" t="s">
        <v>2009</v>
      </c>
      <c r="H623" t="s">
        <v>242</v>
      </c>
      <c r="I623" t="str">
        <f>VLOOKUP(Table2[[#This Row],[COLLEGE]],Table5[#All],5,FALSE)</f>
        <v>Iowa Western CC</v>
      </c>
      <c r="J623" t="s">
        <v>28</v>
      </c>
      <c r="K623" t="str">
        <f>VLOOKUP(Table2[[#This Row],[CLASS]],Table6[#All],2,FALSE)</f>
        <v>Sophomore</v>
      </c>
      <c r="L623" t="e" vm="154">
        <v>#VALUE!</v>
      </c>
      <c r="M623" t="s">
        <v>1998</v>
      </c>
      <c r="N623">
        <v>69</v>
      </c>
      <c r="O623" t="e" cm="1" vm="93">
        <f t="array" ref="O623">_FV(Table2[[#This Row],[HOMETOWNraw]],"Admin Division 1 (State/province/other)",TRUE)</f>
        <v>#VALUE!</v>
      </c>
      <c r="P623" t="e" cm="1" vm="3">
        <f t="array" ref="P623">_FV(Table2[[#This Row],[HOMETOWNraw]],"Country/region",TRUE)</f>
        <v>#VALUE!</v>
      </c>
      <c r="Q623" t="str" cm="1">
        <f t="array" ref="Q6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623" cm="1" vm="155">
        <f t="array" ref="R623">_FV(Table2[[#This Row],[HOMETOWNraw]],"Longitude")</f>
        <v>-87.632397999999995</v>
      </c>
      <c r="S623" cm="1" vm="156">
        <f t="array" ref="S623">_FV(Table2[[#This Row],[HOMETOWNraw]],"Latitude")</f>
        <v>41.883229</v>
      </c>
    </row>
    <row r="624" spans="1:19" x14ac:dyDescent="0.25">
      <c r="A624" t="str">
        <f t="shared" si="9"/>
        <v>Cooper Robinson</v>
      </c>
      <c r="B624" t="s">
        <v>2099</v>
      </c>
      <c r="C624" t="s">
        <v>2004</v>
      </c>
      <c r="D624" t="s">
        <v>1825</v>
      </c>
      <c r="E624" t="s">
        <v>13</v>
      </c>
      <c r="F624" s="3" t="s">
        <v>2010</v>
      </c>
      <c r="G624" t="s">
        <v>2011</v>
      </c>
      <c r="H624" t="s">
        <v>1249</v>
      </c>
      <c r="I624" t="str">
        <f>VLOOKUP(Table2[[#This Row],[COLLEGE]],Table5[#All],5,FALSE)</f>
        <v>California Irvine</v>
      </c>
      <c r="J624" t="s">
        <v>44</v>
      </c>
      <c r="K624" t="str">
        <f>VLOOKUP(Table2[[#This Row],[CLASS]],Table6[#All],2,FALSE)</f>
        <v>Freshman</v>
      </c>
      <c r="L624" t="e" vm="1626">
        <v>#VALUE!</v>
      </c>
      <c r="M624" t="s">
        <v>1985</v>
      </c>
      <c r="N624">
        <v>76</v>
      </c>
      <c r="O624" t="e" cm="1" vm="36">
        <f t="array" ref="O624">_FV(Table2[[#This Row],[HOMETOWNraw]],"Admin Division 1 (State/province/other)",TRUE)</f>
        <v>#VALUE!</v>
      </c>
      <c r="P624" t="e" cm="1" vm="3">
        <f t="array" ref="P624">_FV(Table2[[#This Row],[HOMETOWNraw]],"Country/region",TRUE)</f>
        <v>#VALUE!</v>
      </c>
      <c r="Q624" t="str" cm="1">
        <f t="array" ref="Q6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Folsom, CA</v>
      </c>
      <c r="R624" cm="1" vm="1627">
        <f t="array" ref="R624">_FV(Table2[[#This Row],[HOMETOWNraw]],"Longitude")</f>
        <v>-121.15777799999999</v>
      </c>
      <c r="S624" cm="1" vm="1628">
        <f t="array" ref="S624">_FV(Table2[[#This Row],[HOMETOWNraw]],"Latitude")</f>
        <v>38.672221999999998</v>
      </c>
    </row>
    <row r="625" spans="1:19" x14ac:dyDescent="0.25">
      <c r="A625" t="str">
        <f t="shared" si="9"/>
        <v>Joshua Robinson</v>
      </c>
      <c r="B625" t="s">
        <v>213</v>
      </c>
      <c r="C625" t="s">
        <v>2070</v>
      </c>
      <c r="D625" t="s">
        <v>308</v>
      </c>
      <c r="E625" t="s">
        <v>39</v>
      </c>
      <c r="F625" s="3" t="s">
        <v>2022</v>
      </c>
      <c r="G625" t="s">
        <v>2031</v>
      </c>
      <c r="H625" t="s">
        <v>292</v>
      </c>
      <c r="I625" t="str">
        <f>VLOOKUP(Table2[[#This Row],[COLLEGE]],Table5[#All],5,FALSE)</f>
        <v>Alma College</v>
      </c>
      <c r="J625" t="s">
        <v>20</v>
      </c>
      <c r="K625" t="str">
        <f>VLOOKUP(Table2[[#This Row],[CLASS]],Table6[#All],2,FALSE)</f>
        <v>Senior</v>
      </c>
      <c r="L625" t="e" vm="443">
        <v>#VALUE!</v>
      </c>
      <c r="M625" t="s">
        <v>2001</v>
      </c>
      <c r="N625">
        <v>72</v>
      </c>
      <c r="O625" t="e" cm="1" vm="135">
        <f t="array" ref="O625">_FV(Table2[[#This Row],[HOMETOWNraw]],"Admin Division 1 (State/province/other)",TRUE)</f>
        <v>#VALUE!</v>
      </c>
      <c r="P625" t="e" cm="1" vm="3">
        <f t="array" ref="P625">_FV(Table2[[#This Row],[HOMETOWNraw]],"Country/region",TRUE)</f>
        <v>#VALUE!</v>
      </c>
      <c r="Q625" t="str" cm="1">
        <f t="array" ref="Q6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DeWitt, MI</v>
      </c>
      <c r="R625" cm="1" vm="444">
        <f t="array" ref="R625">_FV(Table2[[#This Row],[HOMETOWNraw]],"Longitude")</f>
        <v>-84.569166999999993</v>
      </c>
      <c r="S625" cm="1" vm="445">
        <f t="array" ref="S625">_FV(Table2[[#This Row],[HOMETOWNraw]],"Latitude")</f>
        <v>42.842222</v>
      </c>
    </row>
    <row r="626" spans="1:19" x14ac:dyDescent="0.25">
      <c r="A626" t="str">
        <f t="shared" si="9"/>
        <v>Reece Rodabaugh</v>
      </c>
      <c r="B626" t="s">
        <v>679</v>
      </c>
      <c r="C626" t="s">
        <v>2004</v>
      </c>
      <c r="D626" t="s">
        <v>739</v>
      </c>
      <c r="E626" t="s">
        <v>13</v>
      </c>
      <c r="F626" s="3" t="s">
        <v>2012</v>
      </c>
      <c r="G626" t="s">
        <v>2018</v>
      </c>
      <c r="H626" t="s">
        <v>740</v>
      </c>
      <c r="I626" t="str">
        <f>VLOOKUP(Table2[[#This Row],[COLLEGE]],Table5[#All],5,FALSE)</f>
        <v>Utah Valley</v>
      </c>
      <c r="J626" t="s">
        <v>15</v>
      </c>
      <c r="K626" t="str">
        <f>VLOOKUP(Table2[[#This Row],[CLASS]],Table6[#All],2,FALSE)</f>
        <v>R-Sophomore</v>
      </c>
      <c r="L626" t="e" vm="1629">
        <v>#VALUE!</v>
      </c>
      <c r="M626" t="s">
        <v>1984</v>
      </c>
      <c r="N626">
        <v>75</v>
      </c>
      <c r="O626" t="e" cm="1" vm="269">
        <f t="array" ref="O626">_FV(Table2[[#This Row],[HOMETOWNraw]],"Admin Division 1 (State/province/other)",TRUE)</f>
        <v>#VALUE!</v>
      </c>
      <c r="P626" t="e" cm="1" vm="3">
        <f t="array" ref="P626">_FV(Table2[[#This Row],[HOMETOWNraw]],"Country/region",TRUE)</f>
        <v>#VALUE!</v>
      </c>
      <c r="Q626" t="str" cm="1">
        <f t="array" ref="Q6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Walton, IN</v>
      </c>
      <c r="R626" cm="1" vm="1630">
        <f t="array" ref="R626">_FV(Table2[[#This Row],[HOMETOWNraw]],"Longitude")</f>
        <v>-86.241944000000004</v>
      </c>
      <c r="S626" cm="1" vm="1631">
        <f t="array" ref="S626">_FV(Table2[[#This Row],[HOMETOWNraw]],"Latitude")</f>
        <v>40.662222</v>
      </c>
    </row>
    <row r="627" spans="1:19" x14ac:dyDescent="0.25">
      <c r="A627" t="str">
        <f t="shared" si="9"/>
        <v>Jack Rogers</v>
      </c>
      <c r="B627" t="s">
        <v>2099</v>
      </c>
      <c r="C627" t="s">
        <v>2004</v>
      </c>
      <c r="D627" t="s">
        <v>1864</v>
      </c>
      <c r="E627" t="s">
        <v>13</v>
      </c>
      <c r="F627" s="3" t="s">
        <v>2012</v>
      </c>
      <c r="G627" t="s">
        <v>2015</v>
      </c>
      <c r="H627" t="s">
        <v>1425</v>
      </c>
      <c r="I627" t="str">
        <f>VLOOKUP(Table2[[#This Row],[COLLEGE]],Table5[#All],5,FALSE)</f>
        <v>New Mexico State</v>
      </c>
      <c r="J627" t="s">
        <v>44</v>
      </c>
      <c r="K627" t="str">
        <f>VLOOKUP(Table2[[#This Row],[CLASS]],Table6[#All],2,FALSE)</f>
        <v>Freshman</v>
      </c>
      <c r="L627" t="e" vm="781">
        <v>#VALUE!</v>
      </c>
      <c r="M627" t="s">
        <v>1984</v>
      </c>
      <c r="N627">
        <v>75</v>
      </c>
      <c r="O627" t="e" cm="1" vm="86">
        <f t="array" ref="O627">_FV(Table2[[#This Row],[HOMETOWNraw]],"Admin Division 1 (State/province/other)",TRUE)</f>
        <v>#VALUE!</v>
      </c>
      <c r="P627" t="e" cm="1" vm="3">
        <f t="array" ref="P627">_FV(Table2[[#This Row],[HOMETOWNraw]],"Country/region",TRUE)</f>
        <v>#VALUE!</v>
      </c>
      <c r="Q627" t="str" cm="1">
        <f t="array" ref="Q6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Tucson, AZ</v>
      </c>
      <c r="R627" cm="1" vm="782">
        <f t="array" ref="R627">_FV(Table2[[#This Row],[HOMETOWNraw]],"Longitude")</f>
        <v>-110.926389</v>
      </c>
      <c r="S627" cm="1" vm="783">
        <f t="array" ref="S627">_FV(Table2[[#This Row],[HOMETOWNraw]],"Latitude")</f>
        <v>32.221666999999997</v>
      </c>
    </row>
    <row r="628" spans="1:19" x14ac:dyDescent="0.25">
      <c r="A628" t="str">
        <f t="shared" si="9"/>
        <v>Jd Rogers</v>
      </c>
      <c r="B628" t="s">
        <v>122</v>
      </c>
      <c r="C628" t="s">
        <v>2004</v>
      </c>
      <c r="D628" t="s">
        <v>207</v>
      </c>
      <c r="E628" t="s">
        <v>39</v>
      </c>
      <c r="F628" s="3" t="s">
        <v>2026</v>
      </c>
      <c r="G628" t="s">
        <v>2023</v>
      </c>
      <c r="H628" t="s">
        <v>208</v>
      </c>
      <c r="I628" t="str">
        <f>VLOOKUP(Table2[[#This Row],[COLLEGE]],Table5[#All],5,FALSE)</f>
        <v>Vanderbilt</v>
      </c>
      <c r="J628" t="s">
        <v>44</v>
      </c>
      <c r="K628" t="str">
        <f>VLOOKUP(Table2[[#This Row],[CLASS]],Table6[#All],2,FALSE)</f>
        <v>Freshman</v>
      </c>
      <c r="L628" t="e" vm="1632">
        <v>#VALUE!</v>
      </c>
      <c r="M628" t="s">
        <v>2000</v>
      </c>
      <c r="N628">
        <v>71</v>
      </c>
      <c r="O628" t="e" cm="1" vm="36">
        <f t="array" ref="O628">_FV(Table2[[#This Row],[HOMETOWNraw]],"Admin Division 1 (State/province/other)",TRUE)</f>
        <v>#VALUE!</v>
      </c>
      <c r="P628" t="e" cm="1" vm="3">
        <f t="array" ref="P628">_FV(Table2[[#This Row],[HOMETOWNraw]],"Country/region",TRUE)</f>
        <v>#VALUE!</v>
      </c>
      <c r="Q628" t="str" cm="1">
        <f t="array" ref="Q6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Carmel, CA</v>
      </c>
      <c r="R628" cm="1" vm="1633">
        <f t="array" ref="R628">_FV(Table2[[#This Row],[HOMETOWNraw]],"Longitude")</f>
        <v>-86.1</v>
      </c>
      <c r="S628" cm="1" vm="1634">
        <f t="array" ref="S628">_FV(Table2[[#This Row],[HOMETOWNraw]],"Latitude")</f>
        <v>39.966667000000001</v>
      </c>
    </row>
    <row r="629" spans="1:19" x14ac:dyDescent="0.25">
      <c r="A629" t="str">
        <f t="shared" si="9"/>
        <v>Will Roguske</v>
      </c>
      <c r="B629" t="s">
        <v>1777</v>
      </c>
      <c r="C629" t="s">
        <v>2004</v>
      </c>
      <c r="D629" t="s">
        <v>1723</v>
      </c>
      <c r="E629" t="s">
        <v>13</v>
      </c>
      <c r="F629" s="3" t="s">
        <v>2016</v>
      </c>
      <c r="G629" t="s">
        <v>2098</v>
      </c>
      <c r="H629" t="s">
        <v>124</v>
      </c>
      <c r="I629" t="str">
        <f>VLOOKUP(Table2[[#This Row],[COLLEGE]],Table5[#All],5,FALSE)</f>
        <v>Illinois State</v>
      </c>
      <c r="J629" t="s">
        <v>51</v>
      </c>
      <c r="K629" t="str">
        <f>VLOOKUP(Table2[[#This Row],[CLASS]],Table6[#All],2,FALSE)</f>
        <v>R-Freshman</v>
      </c>
      <c r="L629" t="e" vm="148">
        <v>#VALUE!</v>
      </c>
      <c r="M629" t="s">
        <v>1981</v>
      </c>
      <c r="N629">
        <v>73</v>
      </c>
      <c r="O629" t="e" cm="1" vm="57">
        <f t="array" ref="O629">_FV(Table2[[#This Row],[HOMETOWNraw]],"Admin Division 1 (State/province/other)",TRUE)</f>
        <v>#VALUE!</v>
      </c>
      <c r="P629" t="e" cm="1" vm="3">
        <f t="array" ref="P629">_FV(Table2[[#This Row],[HOMETOWNraw]],"Country/region",TRUE)</f>
        <v>#VALUE!</v>
      </c>
      <c r="Q629" t="str" cm="1">
        <f t="array" ref="Q6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Willmar, MN</v>
      </c>
      <c r="R629" cm="1" vm="149">
        <f t="array" ref="R629">_FV(Table2[[#This Row],[HOMETOWNraw]],"Longitude")</f>
        <v>-95.043333000000004</v>
      </c>
      <c r="S629" cm="1" vm="150">
        <f t="array" ref="S629">_FV(Table2[[#This Row],[HOMETOWNraw]],"Latitude")</f>
        <v>45.121943999999999</v>
      </c>
    </row>
    <row r="630" spans="1:19" x14ac:dyDescent="0.25">
      <c r="A630" t="str">
        <f t="shared" si="9"/>
        <v>Xander Rojahn</v>
      </c>
      <c r="B630" t="s">
        <v>897</v>
      </c>
      <c r="C630" t="s">
        <v>2004</v>
      </c>
      <c r="D630" t="s">
        <v>938</v>
      </c>
      <c r="E630" t="s">
        <v>13</v>
      </c>
      <c r="F630" s="3" t="s">
        <v>2012</v>
      </c>
      <c r="G630" t="s">
        <v>2006</v>
      </c>
      <c r="H630" t="s">
        <v>408</v>
      </c>
      <c r="I630" t="str">
        <f>VLOOKUP(Table2[[#This Row],[COLLEGE]],Table5[#All],5,FALSE)</f>
        <v>Xavier</v>
      </c>
      <c r="J630" t="s">
        <v>32</v>
      </c>
      <c r="K630" t="str">
        <f>VLOOKUP(Table2[[#This Row],[CLASS]],Table6[#All],2,FALSE)</f>
        <v>Junior</v>
      </c>
      <c r="L630" t="e" vm="1635">
        <v>#VALUE!</v>
      </c>
      <c r="M630" t="s">
        <v>1984</v>
      </c>
      <c r="N630">
        <v>75</v>
      </c>
      <c r="O630" t="e" cm="1" vm="93">
        <f t="array" ref="O630">_FV(Table2[[#This Row],[HOMETOWNraw]],"Admin Division 1 (State/province/other)",TRUE)</f>
        <v>#VALUE!</v>
      </c>
      <c r="P630" t="e" cm="1" vm="3">
        <f t="array" ref="P630">_FV(Table2[[#This Row],[HOMETOWNraw]],"Country/region",TRUE)</f>
        <v>#VALUE!</v>
      </c>
      <c r="Q630" t="str" cm="1">
        <f t="array" ref="Q6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 Grove Village, IL</v>
      </c>
      <c r="R630" cm="1" vm="1636">
        <f t="array" ref="R630">_FV(Table2[[#This Row],[HOMETOWNraw]],"Longitude")</f>
        <v>-87.996388999999994</v>
      </c>
      <c r="S630" cm="1" vm="1637">
        <f t="array" ref="S630">_FV(Table2[[#This Row],[HOMETOWNraw]],"Latitude")</f>
        <v>42.003056000000001</v>
      </c>
    </row>
    <row r="631" spans="1:19" x14ac:dyDescent="0.25">
      <c r="A631" t="str">
        <f t="shared" si="9"/>
        <v>Jan Rollon</v>
      </c>
      <c r="B631" t="s">
        <v>992</v>
      </c>
      <c r="C631" t="s">
        <v>2004</v>
      </c>
      <c r="D631" t="s">
        <v>1079</v>
      </c>
      <c r="E631" t="s">
        <v>39</v>
      </c>
      <c r="F631" s="3" t="s">
        <v>2060</v>
      </c>
      <c r="G631" t="s">
        <v>2038</v>
      </c>
      <c r="H631" t="s">
        <v>995</v>
      </c>
      <c r="I631" t="str">
        <f>VLOOKUP(Table2[[#This Row],[COLLEGE]],Table5[#All],5,FALSE)</f>
        <v>Southern</v>
      </c>
      <c r="J631" t="s">
        <v>28</v>
      </c>
      <c r="K631" t="str">
        <f>VLOOKUP(Table2[[#This Row],[CLASS]],Table6[#All],2,FALSE)</f>
        <v>Sophomore</v>
      </c>
      <c r="L631" t="e" vm="1638">
        <v>#VALUE!</v>
      </c>
      <c r="M631" t="s">
        <v>1997</v>
      </c>
      <c r="N631">
        <v>68</v>
      </c>
      <c r="O631" t="e" cm="1" vm="86">
        <f t="array" ref="O631">_FV(Table2[[#This Row],[HOMETOWNraw]],"Admin Division 1 (State/province/other)",TRUE)</f>
        <v>#VALUE!</v>
      </c>
      <c r="P631" t="e" cm="1" vm="3">
        <f t="array" ref="P631">_FV(Table2[[#This Row],[HOMETOWNraw]],"Country/region",TRUE)</f>
        <v>#VALUE!</v>
      </c>
      <c r="Q631" t="str" cm="1">
        <f t="array" ref="Q6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Queen Creek, AZ</v>
      </c>
      <c r="R631" cm="1" vm="1639">
        <f t="array" ref="R631">_FV(Table2[[#This Row],[HOMETOWNraw]],"Longitude")</f>
        <v>-111.634722</v>
      </c>
      <c r="S631" cm="1" vm="1640">
        <f t="array" ref="S631">_FV(Table2[[#This Row],[HOMETOWNraw]],"Latitude")</f>
        <v>33.263055999999999</v>
      </c>
    </row>
    <row r="632" spans="1:19" x14ac:dyDescent="0.25">
      <c r="A632" t="str">
        <f t="shared" si="9"/>
        <v>Julio Romero</v>
      </c>
      <c r="B632" t="s">
        <v>2</v>
      </c>
      <c r="C632" t="s">
        <v>2004</v>
      </c>
      <c r="D632" t="s">
        <v>64</v>
      </c>
      <c r="E632" t="s">
        <v>13</v>
      </c>
      <c r="F632" s="3" t="s">
        <v>2005</v>
      </c>
      <c r="G632" t="s">
        <v>2011</v>
      </c>
      <c r="H632" t="s">
        <v>65</v>
      </c>
      <c r="I632" t="str">
        <f>VLOOKUP(Table2[[#This Row],[COLLEGE]],Table5[#All],5,FALSE)</f>
        <v>Waubonsee CC</v>
      </c>
      <c r="J632" t="s">
        <v>44</v>
      </c>
      <c r="K632" t="str">
        <f>VLOOKUP(Table2[[#This Row],[CLASS]],Table6[#All],2,FALSE)</f>
        <v>Freshman</v>
      </c>
      <c r="L632" t="e" vm="1641">
        <v>#VALUE!</v>
      </c>
      <c r="M632" t="s">
        <v>1983</v>
      </c>
      <c r="N632">
        <v>74</v>
      </c>
      <c r="O632" t="e" cm="1" vm="53">
        <f t="array" ref="O632">_FV(Table2[[#This Row],[HOMETOWNraw]],"Admin Division 1 (State/province/other)",TRUE)</f>
        <v>#VALUE!</v>
      </c>
      <c r="P632" t="e" cm="1" vm="3">
        <f t="array" ref="P632">_FV(Table2[[#This Row],[HOMETOWNraw]],"Country/region",TRUE)</f>
        <v>#VALUE!</v>
      </c>
      <c r="Q632" t="str" cm="1">
        <f t="array" ref="Q6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Los Lunas, NM</v>
      </c>
      <c r="R632" cm="1" vm="1642">
        <f t="array" ref="R632">_FV(Table2[[#This Row],[HOMETOWNraw]],"Longitude")</f>
        <v>-106.733473</v>
      </c>
      <c r="S632" cm="1" vm="1643">
        <f t="array" ref="S632">_FV(Table2[[#This Row],[HOMETOWNraw]],"Latitude")</f>
        <v>34.806609999999999</v>
      </c>
    </row>
    <row r="633" spans="1:19" x14ac:dyDescent="0.25">
      <c r="A633" t="str">
        <f t="shared" si="9"/>
        <v>Zeb Roos</v>
      </c>
      <c r="B633" t="s">
        <v>1617</v>
      </c>
      <c r="C633" t="s">
        <v>2004</v>
      </c>
      <c r="D633" t="s">
        <v>1690</v>
      </c>
      <c r="E633" t="s">
        <v>26</v>
      </c>
      <c r="F633" s="3" t="s">
        <v>2026</v>
      </c>
      <c r="G633" t="s">
        <v>2023</v>
      </c>
      <c r="H633" t="s">
        <v>1476</v>
      </c>
      <c r="I633" t="str">
        <f>VLOOKUP(Table2[[#This Row],[COLLEGE]],Table5[#All],5,FALSE)</f>
        <v>Wofford College</v>
      </c>
      <c r="J633" t="s">
        <v>32</v>
      </c>
      <c r="K633" t="str">
        <f>VLOOKUP(Table2[[#This Row],[CLASS]],Table6[#All],2,FALSE)</f>
        <v>Junior</v>
      </c>
      <c r="L633" t="e" vm="587">
        <v>#VALUE!</v>
      </c>
      <c r="M633" t="s">
        <v>2000</v>
      </c>
      <c r="N633">
        <v>71</v>
      </c>
      <c r="O633" t="e" cm="1" vm="165">
        <f t="array" ref="O633">_FV(Table2[[#This Row],[HOMETOWNraw]],"Admin Division 1 (State/province/other)",TRUE)</f>
        <v>#VALUE!</v>
      </c>
      <c r="P633" t="e" cm="1" vm="3">
        <f t="array" ref="P633">_FV(Table2[[#This Row],[HOMETOWNraw]],"Country/region",TRUE)</f>
        <v>#VALUE!</v>
      </c>
      <c r="Q633" t="str" cm="1">
        <f t="array" ref="Q6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Louis, MO</v>
      </c>
      <c r="R633" t="e" cm="1" vm="41">
        <f t="array" ref="R633">_FV(Table2[[#This Row],[HOMETOWNraw]],"Longitude")</f>
        <v>#VALUE!</v>
      </c>
      <c r="S633" t="e" cm="1" vm="42">
        <f t="array" ref="S633">_FV(Table2[[#This Row],[HOMETOWNraw]],"Latitude")</f>
        <v>#VALUE!</v>
      </c>
    </row>
    <row r="634" spans="1:19" x14ac:dyDescent="0.25">
      <c r="A634" t="str">
        <f t="shared" si="9"/>
        <v>Jace Root</v>
      </c>
      <c r="B634" t="s">
        <v>1217</v>
      </c>
      <c r="C634" t="s">
        <v>2004</v>
      </c>
      <c r="D634" t="s">
        <v>1244</v>
      </c>
      <c r="E634" t="s">
        <v>39</v>
      </c>
      <c r="F634" s="3" t="s">
        <v>2016</v>
      </c>
      <c r="G634" t="s">
        <v>2009</v>
      </c>
      <c r="H634" t="s">
        <v>1245</v>
      </c>
      <c r="I634" t="str">
        <f>VLOOKUP(Table2[[#This Row],[COLLEGE]],Table5[#All],5,FALSE)</f>
        <v>Santa Clara</v>
      </c>
      <c r="J634" t="s">
        <v>44</v>
      </c>
      <c r="K634" t="str">
        <f>VLOOKUP(Table2[[#This Row],[CLASS]],Table6[#All],2,FALSE)</f>
        <v>Freshman</v>
      </c>
      <c r="L634" t="e" vm="837">
        <v>#VALUE!</v>
      </c>
      <c r="M634" t="s">
        <v>1981</v>
      </c>
      <c r="N634">
        <v>73</v>
      </c>
      <c r="O634" t="e" cm="1" vm="36">
        <f t="array" ref="O634">_FV(Table2[[#This Row],[HOMETOWNraw]],"Admin Division 1 (State/province/other)",TRUE)</f>
        <v>#VALUE!</v>
      </c>
      <c r="P634" t="e" cm="1" vm="3">
        <f t="array" ref="P634">_FV(Table2[[#This Row],[HOMETOWNraw]],"Country/region",TRUE)</f>
        <v>#VALUE!</v>
      </c>
      <c r="Q634" t="str" cm="1">
        <f t="array" ref="Q6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Clarita, CA</v>
      </c>
      <c r="R634" cm="1" vm="838">
        <f t="array" ref="R634">_FV(Table2[[#This Row],[HOMETOWNraw]],"Longitude")</f>
        <v>-118.506389</v>
      </c>
      <c r="S634" cm="1" vm="839">
        <f t="array" ref="S634">_FV(Table2[[#This Row],[HOMETOWNraw]],"Latitude")</f>
        <v>34.416666999999997</v>
      </c>
    </row>
    <row r="635" spans="1:19" x14ac:dyDescent="0.25">
      <c r="A635" t="str">
        <f t="shared" si="9"/>
        <v>Hunter Rosenbaum</v>
      </c>
      <c r="B635" t="s">
        <v>213</v>
      </c>
      <c r="C635" t="s">
        <v>2004</v>
      </c>
      <c r="D635" t="s">
        <v>255</v>
      </c>
      <c r="E635" t="s">
        <v>13</v>
      </c>
      <c r="F635" s="3" t="s">
        <v>2012</v>
      </c>
      <c r="G635" t="s">
        <v>2009</v>
      </c>
      <c r="H635" t="s">
        <v>256</v>
      </c>
      <c r="I635" t="str">
        <f>VLOOKUP(Table2[[#This Row],[COLLEGE]],Table5[#All],5,FALSE)</f>
        <v>Texas Rio Grande Valley</v>
      </c>
      <c r="J635" t="s">
        <v>28</v>
      </c>
      <c r="K635" t="str">
        <f>VLOOKUP(Table2[[#This Row],[CLASS]],Table6[#All],2,FALSE)</f>
        <v>Sophomore</v>
      </c>
      <c r="L635" t="e" vm="815">
        <v>#VALUE!</v>
      </c>
      <c r="M635" t="s">
        <v>1984</v>
      </c>
      <c r="N635">
        <v>75</v>
      </c>
      <c r="O635" t="e" cm="1" vm="25">
        <f t="array" ref="O635">_FV(Table2[[#This Row],[HOMETOWNraw]],"Admin Division 1 (State/province/other)",TRUE)</f>
        <v>#VALUE!</v>
      </c>
      <c r="P635" t="e" cm="1" vm="3">
        <f t="array" ref="P635">_FV(Table2[[#This Row],[HOMETOWNraw]],"Country/region",TRUE)</f>
        <v>#VALUE!</v>
      </c>
      <c r="Q635" t="str" cm="1">
        <f t="array" ref="Q6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Webster, WI</v>
      </c>
      <c r="R635" cm="1" vm="816">
        <f t="array" ref="R635">_FV(Table2[[#This Row],[HOMETOWNraw]],"Longitude")</f>
        <v>-92.3647907</v>
      </c>
      <c r="S635" cm="1" vm="817">
        <f t="array" ref="S635">_FV(Table2[[#This Row],[HOMETOWNraw]],"Latitude")</f>
        <v>45.881348199999998</v>
      </c>
    </row>
    <row r="636" spans="1:19" x14ac:dyDescent="0.25">
      <c r="A636" t="str">
        <f t="shared" si="9"/>
        <v>Benjamin Rosengard</v>
      </c>
      <c r="B636" t="s">
        <v>992</v>
      </c>
      <c r="C636" t="s">
        <v>2004</v>
      </c>
      <c r="D636" t="s">
        <v>1068</v>
      </c>
      <c r="E636" t="s">
        <v>18</v>
      </c>
      <c r="F636" s="3" t="s">
        <v>2005</v>
      </c>
      <c r="G636" t="s">
        <v>2009</v>
      </c>
      <c r="H636" t="s">
        <v>327</v>
      </c>
      <c r="I636" t="str">
        <f>VLOOKUP(Table2[[#This Row],[COLLEGE]],Table5[#All],5,FALSE)</f>
        <v>Rice</v>
      </c>
      <c r="J636" t="s">
        <v>15</v>
      </c>
      <c r="K636" t="str">
        <f>VLOOKUP(Table2[[#This Row],[CLASS]],Table6[#All],2,FALSE)</f>
        <v>R-Sophomore</v>
      </c>
      <c r="L636" t="e" vm="154">
        <v>#VALUE!</v>
      </c>
      <c r="M636" t="s">
        <v>1983</v>
      </c>
      <c r="N636">
        <v>74</v>
      </c>
      <c r="O636" t="e" cm="1" vm="93">
        <f t="array" ref="O636">_FV(Table2[[#This Row],[HOMETOWNraw]],"Admin Division 1 (State/province/other)",TRUE)</f>
        <v>#VALUE!</v>
      </c>
      <c r="P636" t="e" cm="1" vm="3">
        <f t="array" ref="P636">_FV(Table2[[#This Row],[HOMETOWNraw]],"Country/region",TRUE)</f>
        <v>#VALUE!</v>
      </c>
      <c r="Q636" t="str" cm="1">
        <f t="array" ref="Q6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636" cm="1" vm="155">
        <f t="array" ref="R636">_FV(Table2[[#This Row],[HOMETOWNraw]],"Longitude")</f>
        <v>-87.632397999999995</v>
      </c>
      <c r="S636" cm="1" vm="156">
        <f t="array" ref="S636">_FV(Table2[[#This Row],[HOMETOWNraw]],"Latitude")</f>
        <v>41.883229</v>
      </c>
    </row>
    <row r="637" spans="1:19" x14ac:dyDescent="0.25">
      <c r="A637" t="str">
        <f t="shared" si="9"/>
        <v>Ben Ross</v>
      </c>
      <c r="B637" t="s">
        <v>2099</v>
      </c>
      <c r="C637" t="s">
        <v>2004</v>
      </c>
      <c r="D637" t="s">
        <v>1866</v>
      </c>
      <c r="E637" t="s">
        <v>13</v>
      </c>
      <c r="F637" s="3" t="s">
        <v>2016</v>
      </c>
      <c r="G637" t="s">
        <v>2013</v>
      </c>
      <c r="H637" t="s">
        <v>1867</v>
      </c>
      <c r="I637" t="str">
        <f>VLOOKUP(Table2[[#This Row],[COLLEGE]],Table5[#All],5,FALSE)</f>
        <v>Notre Dame College</v>
      </c>
      <c r="J637" t="s">
        <v>55</v>
      </c>
      <c r="K637" t="str">
        <f>VLOOKUP(Table2[[#This Row],[CLASS]],Table6[#All],2,FALSE)</f>
        <v>R-Junior</v>
      </c>
      <c r="L637" t="e" vm="1362">
        <v>#VALUE!</v>
      </c>
      <c r="M637" t="s">
        <v>1981</v>
      </c>
      <c r="N637">
        <v>73</v>
      </c>
      <c r="O637" t="e" cm="1" vm="165">
        <f t="array" ref="O637">_FV(Table2[[#This Row],[HOMETOWNraw]],"Admin Division 1 (State/province/other)",TRUE)</f>
        <v>#VALUE!</v>
      </c>
      <c r="P637" t="e" cm="1" vm="3">
        <f t="array" ref="P637">_FV(Table2[[#This Row],[HOMETOWNraw]],"Country/region",TRUE)</f>
        <v>#VALUE!</v>
      </c>
      <c r="Q637" t="str" cm="1">
        <f t="array" ref="Q6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Springfield, MO</v>
      </c>
      <c r="R637" cm="1" vm="1363">
        <f t="array" ref="R637">_FV(Table2[[#This Row],[HOMETOWNraw]],"Longitude")</f>
        <v>-93.286111000000005</v>
      </c>
      <c r="S637" cm="1" vm="1364">
        <f t="array" ref="S637">_FV(Table2[[#This Row],[HOMETOWNraw]],"Latitude")</f>
        <v>37.195</v>
      </c>
    </row>
    <row r="638" spans="1:19" x14ac:dyDescent="0.25">
      <c r="A638" t="str">
        <f t="shared" si="9"/>
        <v>Nathan Ross</v>
      </c>
      <c r="B638" t="s">
        <v>1</v>
      </c>
      <c r="C638" t="s">
        <v>2004</v>
      </c>
      <c r="D638" t="s">
        <v>1925</v>
      </c>
      <c r="E638" t="s">
        <v>13</v>
      </c>
      <c r="F638" s="3" t="s">
        <v>2022</v>
      </c>
      <c r="G638" t="s">
        <v>2029</v>
      </c>
      <c r="H638" t="s">
        <v>1881</v>
      </c>
      <c r="I638" t="str">
        <f>VLOOKUP(Table2[[#This Row],[COLLEGE]],Table5[#All],5,FALSE)</f>
        <v>Kellogg CC</v>
      </c>
      <c r="J638" t="s">
        <v>44</v>
      </c>
      <c r="K638" t="str">
        <f>VLOOKUP(Table2[[#This Row],[CLASS]],Table6[#All],2,FALSE)</f>
        <v>Freshman</v>
      </c>
      <c r="L638" t="e" vm="1644">
        <v>#VALUE!</v>
      </c>
      <c r="M638" t="s">
        <v>2001</v>
      </c>
      <c r="N638">
        <v>72</v>
      </c>
      <c r="O638" t="e" cm="1" vm="135">
        <f t="array" ref="O638">_FV(Table2[[#This Row],[HOMETOWNraw]],"Admin Division 1 (State/province/other)",TRUE)</f>
        <v>#VALUE!</v>
      </c>
      <c r="P638" t="e" cm="1" vm="3">
        <f t="array" ref="P638">_FV(Table2[[#This Row],[HOMETOWNraw]],"Country/region",TRUE)</f>
        <v>#VALUE!</v>
      </c>
      <c r="Q638" t="str" cm="1">
        <f t="array" ref="Q6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Jenison, MI</v>
      </c>
      <c r="R638" cm="1" vm="1645">
        <f t="array" ref="R638">_FV(Table2[[#This Row],[HOMETOWNraw]],"Longitude")</f>
        <v>-85.791944000000001</v>
      </c>
      <c r="S638" cm="1" vm="1646">
        <f t="array" ref="S638">_FV(Table2[[#This Row],[HOMETOWNraw]],"Latitude")</f>
        <v>42.905555999999997</v>
      </c>
    </row>
    <row r="639" spans="1:19" x14ac:dyDescent="0.25">
      <c r="A639" t="str">
        <f t="shared" si="9"/>
        <v>Sean Ross</v>
      </c>
      <c r="B639" t="s">
        <v>1165</v>
      </c>
      <c r="C639" t="s">
        <v>2004</v>
      </c>
      <c r="D639" t="s">
        <v>1123</v>
      </c>
      <c r="E639" t="s">
        <v>13</v>
      </c>
      <c r="F639" s="3" t="s">
        <v>2016</v>
      </c>
      <c r="G639" t="s">
        <v>2021</v>
      </c>
      <c r="H639" t="s">
        <v>600</v>
      </c>
      <c r="I639" t="str">
        <f>VLOOKUP(Table2[[#This Row],[COLLEGE]],Table5[#All],5,FALSE)</f>
        <v>Indiana State</v>
      </c>
      <c r="J639" t="s">
        <v>1027</v>
      </c>
      <c r="K639" t="str">
        <f>VLOOKUP(Table2[[#This Row],[CLASS]],Table6[#All],2,FALSE)</f>
        <v>R-Senior</v>
      </c>
      <c r="L639" t="e" vm="1383">
        <v>#VALUE!</v>
      </c>
      <c r="M639" t="s">
        <v>1981</v>
      </c>
      <c r="N639">
        <v>73</v>
      </c>
      <c r="O639" t="e" cm="1" vm="36">
        <f t="array" ref="O639">_FV(Table2[[#This Row],[HOMETOWNraw]],"Admin Division 1 (State/province/other)",TRUE)</f>
        <v>#VALUE!</v>
      </c>
      <c r="P639" t="e" cm="1" vm="3">
        <f t="array" ref="P639">_FV(Table2[[#This Row],[HOMETOWNraw]],"Country/region",TRUE)</f>
        <v>#VALUE!</v>
      </c>
      <c r="Q639" t="str" cm="1">
        <f t="array" ref="Q6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Diego, CA</v>
      </c>
      <c r="R639" cm="1" vm="1384">
        <f t="array" ref="R639">_FV(Table2[[#This Row],[HOMETOWNraw]],"Longitude")</f>
        <v>-117.16249999999999</v>
      </c>
      <c r="S639" cm="1" vm="1385">
        <f t="array" ref="S639">_FV(Table2[[#This Row],[HOMETOWNraw]],"Latitude")</f>
        <v>32.715000000000003</v>
      </c>
    </row>
    <row r="640" spans="1:19" x14ac:dyDescent="0.25">
      <c r="A640" t="str">
        <f t="shared" si="9"/>
        <v>Scott Rouse</v>
      </c>
      <c r="B640" t="s">
        <v>897</v>
      </c>
      <c r="C640" t="s">
        <v>2004</v>
      </c>
      <c r="D640" t="s">
        <v>940</v>
      </c>
      <c r="E640" t="s">
        <v>13</v>
      </c>
      <c r="F640" s="3" t="s">
        <v>2022</v>
      </c>
      <c r="G640" t="s">
        <v>2013</v>
      </c>
      <c r="H640" t="s">
        <v>941</v>
      </c>
      <c r="I640" t="str">
        <f>VLOOKUP(Table2[[#This Row],[COLLEGE]],Table5[#All],5,FALSE)</f>
        <v>Ohio Dominican</v>
      </c>
      <c r="J640" t="s">
        <v>28</v>
      </c>
      <c r="K640" t="str">
        <f>VLOOKUP(Table2[[#This Row],[CLASS]],Table6[#All],2,FALSE)</f>
        <v>Sophomore</v>
      </c>
      <c r="L640" t="e" vm="1647">
        <v>#VALUE!</v>
      </c>
      <c r="M640" t="s">
        <v>2001</v>
      </c>
      <c r="N640">
        <v>72</v>
      </c>
      <c r="O640" t="e" cm="1" vm="97">
        <f t="array" ref="O640">_FV(Table2[[#This Row],[HOMETOWNraw]],"Admin Division 1 (State/province/other)",TRUE)</f>
        <v>#VALUE!</v>
      </c>
      <c r="P640" t="e" cm="1" vm="3">
        <f t="array" ref="P640">_FV(Table2[[#This Row],[HOMETOWNraw]],"Country/region",TRUE)</f>
        <v>#VALUE!</v>
      </c>
      <c r="Q640" t="str" cm="1">
        <f t="array" ref="Q6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Parma, OH</v>
      </c>
      <c r="R640" cm="1" vm="1648">
        <f t="array" ref="R640">_FV(Table2[[#This Row],[HOMETOWNraw]],"Longitude")</f>
        <v>-81.728611000000001</v>
      </c>
      <c r="S640" cm="1" vm="1649">
        <f t="array" ref="S640">_FV(Table2[[#This Row],[HOMETOWNraw]],"Latitude")</f>
        <v>41.391944000000002</v>
      </c>
    </row>
    <row r="641" spans="1:19" x14ac:dyDescent="0.25">
      <c r="A641" t="str">
        <f t="shared" si="9"/>
        <v>Noah Ruen</v>
      </c>
      <c r="B641" t="s">
        <v>2090</v>
      </c>
      <c r="C641" t="s">
        <v>2004</v>
      </c>
      <c r="D641" t="s">
        <v>1323</v>
      </c>
      <c r="E641" t="s">
        <v>13</v>
      </c>
      <c r="F641" s="3" t="s">
        <v>2010</v>
      </c>
      <c r="G641" t="s">
        <v>2023</v>
      </c>
      <c r="H641" t="s">
        <v>1324</v>
      </c>
      <c r="I641" t="str">
        <f>VLOOKUP(Table2[[#This Row],[COLLEGE]],Table5[#All],5,FALSE)</f>
        <v>Tyler CC</v>
      </c>
      <c r="J641" t="s">
        <v>44</v>
      </c>
      <c r="K641" t="str">
        <f>VLOOKUP(Table2[[#This Row],[CLASS]],Table6[#All],2,FALSE)</f>
        <v>Freshman</v>
      </c>
      <c r="L641" t="e" vm="1650">
        <v>#VALUE!</v>
      </c>
      <c r="M641" t="s">
        <v>1985</v>
      </c>
      <c r="N641">
        <v>76</v>
      </c>
      <c r="O641" t="e" cm="1" vm="7">
        <f t="array" ref="O641">_FV(Table2[[#This Row],[HOMETOWNraw]],"Admin Division 1 (State/province/other)",TRUE)</f>
        <v>#VALUE!</v>
      </c>
      <c r="P641" t="e" cm="1" vm="3">
        <f t="array" ref="P641">_FV(Table2[[#This Row],[HOMETOWNraw]],"Country/region",TRUE)</f>
        <v>#VALUE!</v>
      </c>
      <c r="Q641" t="str" cm="1">
        <f t="array" ref="Q6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Leander, TX</v>
      </c>
      <c r="R641" cm="1" vm="1651">
        <f t="array" ref="R641">_FV(Table2[[#This Row],[HOMETOWNraw]],"Longitude")</f>
        <v>-97.860277999999994</v>
      </c>
      <c r="S641" cm="1" vm="1652">
        <f t="array" ref="S641">_FV(Table2[[#This Row],[HOMETOWNraw]],"Latitude")</f>
        <v>30.561111</v>
      </c>
    </row>
    <row r="642" spans="1:19" x14ac:dyDescent="0.25">
      <c r="A642" t="str">
        <f t="shared" ref="A642:A705" si="10">RIGHT(D642,LEN(D642)-(FIND(",",D642)+1)) &amp; " " &amp; LEFT(D642,(FIND(",",D642,1)-1))</f>
        <v>Rashad Ruff</v>
      </c>
      <c r="B642" t="s">
        <v>387</v>
      </c>
      <c r="C642" t="s">
        <v>2058</v>
      </c>
      <c r="D642" t="s">
        <v>418</v>
      </c>
      <c r="E642" t="s">
        <v>13</v>
      </c>
      <c r="F642" s="3" t="s">
        <v>2026</v>
      </c>
      <c r="G642" t="s">
        <v>2038</v>
      </c>
      <c r="H642" t="s">
        <v>392</v>
      </c>
      <c r="I642" t="str">
        <f>VLOOKUP(Table2[[#This Row],[COLLEGE]],Table5[#All],5,FALSE)</f>
        <v>Coppin State</v>
      </c>
      <c r="J642" t="s">
        <v>15</v>
      </c>
      <c r="K642" t="str">
        <f>VLOOKUP(Table2[[#This Row],[CLASS]],Table6[#All],2,FALSE)</f>
        <v>R-Sophomore</v>
      </c>
      <c r="L642" t="e" vm="1133">
        <v>#VALUE!</v>
      </c>
      <c r="M642" t="s">
        <v>2000</v>
      </c>
      <c r="N642">
        <v>71</v>
      </c>
      <c r="O642" t="e" cm="1" vm="36">
        <f t="array" ref="O642">_FV(Table2[[#This Row],[HOMETOWNraw]],"Admin Division 1 (State/province/other)",TRUE)</f>
        <v>#VALUE!</v>
      </c>
      <c r="P642" t="e" cm="1" vm="3">
        <f t="array" ref="P642">_FV(Table2[[#This Row],[HOMETOWNraw]],"Country/region",TRUE)</f>
        <v>#VALUE!</v>
      </c>
      <c r="Q642" t="str" cm="1">
        <f t="array" ref="Q6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Moreno Valley, CA</v>
      </c>
      <c r="R642" cm="1" vm="1134">
        <f t="array" ref="R642">_FV(Table2[[#This Row],[HOMETOWNraw]],"Longitude")</f>
        <v>-117.2611563</v>
      </c>
      <c r="S642" cm="1" vm="1135">
        <f t="array" ref="S642">_FV(Table2[[#This Row],[HOMETOWNraw]],"Latitude")</f>
        <v>33.920890200000002</v>
      </c>
    </row>
    <row r="643" spans="1:19" x14ac:dyDescent="0.25">
      <c r="A643" t="str">
        <f t="shared" si="10"/>
        <v>Daryl Ruiz</v>
      </c>
      <c r="B643" t="s">
        <v>2</v>
      </c>
      <c r="C643" t="s">
        <v>2004</v>
      </c>
      <c r="D643" t="s">
        <v>112</v>
      </c>
      <c r="E643" t="s">
        <v>18</v>
      </c>
      <c r="F643" s="3" t="s">
        <v>2005</v>
      </c>
      <c r="G643" t="s">
        <v>2011</v>
      </c>
      <c r="H643" t="s">
        <v>36</v>
      </c>
      <c r="I643" t="str">
        <f>VLOOKUP(Table2[[#This Row],[COLLEGE]],Table5[#All],5,FALSE)</f>
        <v>Cal State San Bernardino</v>
      </c>
      <c r="J643" t="s">
        <v>28</v>
      </c>
      <c r="K643" t="str">
        <f>VLOOKUP(Table2[[#This Row],[CLASS]],Table6[#All],2,FALSE)</f>
        <v>Sophomore</v>
      </c>
      <c r="L643" t="e" vm="1653">
        <v>#VALUE!</v>
      </c>
      <c r="M643" t="s">
        <v>1983</v>
      </c>
      <c r="N643">
        <v>74</v>
      </c>
      <c r="O643" t="e" cm="1" vm="36">
        <f t="array" ref="O643">_FV(Table2[[#This Row],[HOMETOWNraw]],"Admin Division 1 (State/province/other)",TRUE)</f>
        <v>#VALUE!</v>
      </c>
      <c r="P643" t="e" cm="1" vm="3">
        <f t="array" ref="P643">_FV(Table2[[#This Row],[HOMETOWNraw]],"Country/region",TRUE)</f>
        <v>#VALUE!</v>
      </c>
      <c r="Q643" t="str" cm="1">
        <f t="array" ref="Q6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Corona, CA</v>
      </c>
      <c r="R643" cm="1" vm="1654">
        <f t="array" ref="R643">_FV(Table2[[#This Row],[HOMETOWNraw]],"Longitude")</f>
        <v>-117.566667</v>
      </c>
      <c r="S643" cm="1" vm="1655">
        <f t="array" ref="S643">_FV(Table2[[#This Row],[HOMETOWNraw]],"Latitude")</f>
        <v>33.866667</v>
      </c>
    </row>
    <row r="644" spans="1:19" x14ac:dyDescent="0.25">
      <c r="A644" t="str">
        <f t="shared" si="10"/>
        <v>Ethan Ruiz</v>
      </c>
      <c r="B644" t="s">
        <v>468</v>
      </c>
      <c r="C644" t="s">
        <v>2004</v>
      </c>
      <c r="D644" t="s">
        <v>553</v>
      </c>
      <c r="E644" t="s">
        <v>13</v>
      </c>
      <c r="F644" s="3" t="s">
        <v>2008</v>
      </c>
      <c r="G644" t="s">
        <v>2029</v>
      </c>
      <c r="H644" t="s">
        <v>520</v>
      </c>
      <c r="I644" t="str">
        <f>VLOOKUP(Table2[[#This Row],[COLLEGE]],Table5[#All],5,FALSE)</f>
        <v>Lamar</v>
      </c>
      <c r="J644" t="s">
        <v>15</v>
      </c>
      <c r="K644" t="str">
        <f>VLOOKUP(Table2[[#This Row],[CLASS]],Table6[#All],2,FALSE)</f>
        <v>R-Sophomore</v>
      </c>
      <c r="L644" t="e" vm="1127">
        <v>#VALUE!</v>
      </c>
      <c r="M644" t="s">
        <v>1998</v>
      </c>
      <c r="N644">
        <v>69</v>
      </c>
      <c r="O644" t="e" cm="1" vm="7">
        <f t="array" ref="O644">_FV(Table2[[#This Row],[HOMETOWNraw]],"Admin Division 1 (State/province/other)",TRUE)</f>
        <v>#VALUE!</v>
      </c>
      <c r="P644" t="e" cm="1" vm="3">
        <f t="array" ref="P644">_FV(Table2[[#This Row],[HOMETOWNraw]],"Country/region",TRUE)</f>
        <v>#VALUE!</v>
      </c>
      <c r="Q644" t="str" cm="1">
        <f t="array" ref="Q6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Round Rock, TX</v>
      </c>
      <c r="R644" cm="1" vm="1128">
        <f t="array" ref="R644">_FV(Table2[[#This Row],[HOMETOWNraw]],"Longitude")</f>
        <v>-97.679965100000004</v>
      </c>
      <c r="S644" cm="1" vm="1129">
        <f t="array" ref="S644">_FV(Table2[[#This Row],[HOMETOWNraw]],"Latitude")</f>
        <v>30.508787900000002</v>
      </c>
    </row>
    <row r="645" spans="1:19" x14ac:dyDescent="0.25">
      <c r="A645" t="str">
        <f t="shared" si="10"/>
        <v>Logan Runde</v>
      </c>
      <c r="B645" t="s">
        <v>1530</v>
      </c>
      <c r="C645" t="s">
        <v>2004</v>
      </c>
      <c r="D645" t="s">
        <v>1564</v>
      </c>
      <c r="E645" t="s">
        <v>35</v>
      </c>
      <c r="F645" s="3" t="s">
        <v>2005</v>
      </c>
      <c r="G645" t="s">
        <v>2011</v>
      </c>
      <c r="H645" t="s">
        <v>242</v>
      </c>
      <c r="I645" t="str">
        <f>VLOOKUP(Table2[[#This Row],[COLLEGE]],Table5[#All],5,FALSE)</f>
        <v>Iowa Western CC</v>
      </c>
      <c r="J645" t="s">
        <v>44</v>
      </c>
      <c r="K645" t="str">
        <f>VLOOKUP(Table2[[#This Row],[CLASS]],Table6[#All],2,FALSE)</f>
        <v>Freshman</v>
      </c>
      <c r="L645" t="e" vm="774">
        <v>#VALUE!</v>
      </c>
      <c r="M645" t="s">
        <v>1983</v>
      </c>
      <c r="N645">
        <v>74</v>
      </c>
      <c r="O645" t="e" cm="1" vm="203">
        <f t="array" ref="O645">_FV(Table2[[#This Row],[HOMETOWNraw]],"Admin Division 1 (State/province/other)",TRUE)</f>
        <v>#VALUE!</v>
      </c>
      <c r="P645" t="e" cm="1" vm="3">
        <f t="array" ref="P645">_FV(Table2[[#This Row],[HOMETOWNraw]],"Country/region",TRUE)</f>
        <v>#VALUE!</v>
      </c>
      <c r="Q645" t="str" cm="1">
        <f t="array" ref="Q6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Peosta, IA</v>
      </c>
      <c r="R645" cm="1" vm="775">
        <f t="array" ref="R645">_FV(Table2[[#This Row],[HOMETOWNraw]],"Longitude")</f>
        <v>-90.850406000000007</v>
      </c>
      <c r="S645" cm="1" vm="776">
        <f t="array" ref="S645">_FV(Table2[[#This Row],[HOMETOWNraw]],"Latitude")</f>
        <v>42.448829000000003</v>
      </c>
    </row>
    <row r="646" spans="1:19" x14ac:dyDescent="0.25">
      <c r="A646" t="str">
        <f t="shared" si="10"/>
        <v>Cole Russo</v>
      </c>
      <c r="B646" t="s">
        <v>468</v>
      </c>
      <c r="C646" t="s">
        <v>2004</v>
      </c>
      <c r="D646" t="s">
        <v>532</v>
      </c>
      <c r="E646" t="s">
        <v>18</v>
      </c>
      <c r="F646" s="3" t="s">
        <v>2016</v>
      </c>
      <c r="G646" t="s">
        <v>2018</v>
      </c>
      <c r="H646" t="s">
        <v>533</v>
      </c>
      <c r="I646" t="str">
        <f>VLOOKUP(Table2[[#This Row],[COLLEGE]],Table5[#All],5,FALSE)</f>
        <v>Central Florida</v>
      </c>
      <c r="J646" t="s">
        <v>44</v>
      </c>
      <c r="K646" t="str">
        <f>VLOOKUP(Table2[[#This Row],[CLASS]],Table6[#All],2,FALSE)</f>
        <v>Freshman</v>
      </c>
      <c r="L646" t="e" vm="910">
        <v>#VALUE!</v>
      </c>
      <c r="M646" t="s">
        <v>1981</v>
      </c>
      <c r="N646">
        <v>73</v>
      </c>
      <c r="O646" t="e" cm="1" vm="121">
        <f t="array" ref="O646">_FV(Table2[[#This Row],[HOMETOWNraw]],"Admin Division 1 (State/province/other)",TRUE)</f>
        <v>#VALUE!</v>
      </c>
      <c r="P646" t="e" cm="1" vm="3">
        <f t="array" ref="P646">_FV(Table2[[#This Row],[HOMETOWNraw]],"Country/region",TRUE)</f>
        <v>#VALUE!</v>
      </c>
      <c r="Q646" t="str" cm="1">
        <f t="array" ref="Q6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Tampa, FL</v>
      </c>
      <c r="R646" cm="1" vm="911">
        <f t="array" ref="R646">_FV(Table2[[#This Row],[HOMETOWNraw]],"Longitude")</f>
        <v>-82.458776</v>
      </c>
      <c r="S646" cm="1" vm="912">
        <f t="array" ref="S646">_FV(Table2[[#This Row],[HOMETOWNraw]],"Latitude")</f>
        <v>27.947423000000001</v>
      </c>
    </row>
    <row r="647" spans="1:19" x14ac:dyDescent="0.25">
      <c r="A647" t="str">
        <f t="shared" si="10"/>
        <v>Joe Ruth</v>
      </c>
      <c r="B647" t="s">
        <v>2099</v>
      </c>
      <c r="C647" t="s">
        <v>2004</v>
      </c>
      <c r="D647" t="s">
        <v>1869</v>
      </c>
      <c r="E647" t="s">
        <v>18</v>
      </c>
      <c r="F647" s="3" t="s">
        <v>2016</v>
      </c>
      <c r="G647" t="s">
        <v>2029</v>
      </c>
      <c r="H647" t="s">
        <v>1786</v>
      </c>
      <c r="I647" t="str">
        <f>VLOOKUP(Table2[[#This Row],[COLLEGE]],Table5[#All],5,FALSE)</f>
        <v>LaGrange College</v>
      </c>
      <c r="J647" t="s">
        <v>32</v>
      </c>
      <c r="K647" t="str">
        <f>VLOOKUP(Table2[[#This Row],[CLASS]],Table6[#All],2,FALSE)</f>
        <v>Junior</v>
      </c>
      <c r="L647" t="e" vm="1656">
        <v>#VALUE!</v>
      </c>
      <c r="M647" t="s">
        <v>1981</v>
      </c>
      <c r="N647">
        <v>73</v>
      </c>
      <c r="O647" t="e" cm="1" vm="121">
        <f t="array" ref="O647">_FV(Table2[[#This Row],[HOMETOWNraw]],"Admin Division 1 (State/province/other)",TRUE)</f>
        <v>#VALUE!</v>
      </c>
      <c r="P647" t="e" cm="1" vm="3">
        <f t="array" ref="P647">_FV(Table2[[#This Row],[HOMETOWNraw]],"Country/region",TRUE)</f>
        <v>#VALUE!</v>
      </c>
      <c r="Q647" t="str" cm="1">
        <f t="array" ref="Q6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Chiefland, FL</v>
      </c>
      <c r="R647" cm="1" vm="1657">
        <f t="array" ref="R647">_FV(Table2[[#This Row],[HOMETOWNraw]],"Longitude")</f>
        <v>-82.862222000000003</v>
      </c>
      <c r="S647" cm="1" vm="1658">
        <f t="array" ref="S647">_FV(Table2[[#This Row],[HOMETOWNraw]],"Latitude")</f>
        <v>29.481667000000002</v>
      </c>
    </row>
    <row r="648" spans="1:19" x14ac:dyDescent="0.25">
      <c r="A648" t="str">
        <f t="shared" si="10"/>
        <v>Brendan Ryan</v>
      </c>
      <c r="B648" t="s">
        <v>387</v>
      </c>
      <c r="C648" t="s">
        <v>2063</v>
      </c>
      <c r="D648" t="s">
        <v>462</v>
      </c>
      <c r="E648" t="s">
        <v>18</v>
      </c>
      <c r="F648" s="3" t="s">
        <v>2022</v>
      </c>
      <c r="G648" t="s">
        <v>2009</v>
      </c>
      <c r="H648" t="s">
        <v>434</v>
      </c>
      <c r="I648" t="str">
        <f>VLOOKUP(Table2[[#This Row],[COLLEGE]],Table5[#All],5,FALSE)</f>
        <v>Texas A&amp;M-Corpus Christi</v>
      </c>
      <c r="J648" t="s">
        <v>32</v>
      </c>
      <c r="K648" t="str">
        <f>VLOOKUP(Table2[[#This Row],[CLASS]],Table6[#All],2,FALSE)</f>
        <v>Junior</v>
      </c>
      <c r="L648" t="e" vm="1659">
        <v>#VALUE!</v>
      </c>
      <c r="M648" t="s">
        <v>2001</v>
      </c>
      <c r="N648">
        <v>72</v>
      </c>
      <c r="O648" t="e" cm="1" vm="969">
        <f t="array" ref="O648">_FV(Table2[[#This Row],[HOMETOWNraw]],"Admin Division 1 (State/province/other)",TRUE)</f>
        <v>#VALUE!</v>
      </c>
      <c r="P648" t="e" cm="1" vm="3">
        <f t="array" ref="P648">_FV(Table2[[#This Row],[HOMETOWNraw]],"Country/region",TRUE)</f>
        <v>#VALUE!</v>
      </c>
      <c r="Q648" t="str" cm="1">
        <f t="array" ref="Q6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Leawood, KS</v>
      </c>
      <c r="R648" cm="1" vm="1660">
        <f t="array" ref="R648">_FV(Table2[[#This Row],[HOMETOWNraw]],"Longitude")</f>
        <v>-94.626692000000006</v>
      </c>
      <c r="S648" cm="1" vm="1661">
        <f t="array" ref="S648">_FV(Table2[[#This Row],[HOMETOWNraw]],"Latitude")</f>
        <v>38.912379999999999</v>
      </c>
    </row>
    <row r="649" spans="1:19" x14ac:dyDescent="0.25">
      <c r="A649" t="str">
        <f t="shared" si="10"/>
        <v>Will Safford</v>
      </c>
      <c r="B649" t="s">
        <v>1777</v>
      </c>
      <c r="C649" t="s">
        <v>2004</v>
      </c>
      <c r="D649" t="s">
        <v>1760</v>
      </c>
      <c r="E649" t="s">
        <v>18</v>
      </c>
      <c r="F649" s="3" t="s">
        <v>2008</v>
      </c>
      <c r="G649" t="s">
        <v>2038</v>
      </c>
      <c r="H649" t="s">
        <v>400</v>
      </c>
      <c r="I649" t="str">
        <f>VLOOKUP(Table2[[#This Row],[COLLEGE]],Table5[#All],5,FALSE)</f>
        <v>Louisiana State</v>
      </c>
      <c r="J649" t="s">
        <v>28</v>
      </c>
      <c r="K649" t="str">
        <f>VLOOKUP(Table2[[#This Row],[CLASS]],Table6[#All],2,FALSE)</f>
        <v>Sophomore</v>
      </c>
      <c r="L649" t="e" vm="947">
        <v>#VALUE!</v>
      </c>
      <c r="M649" t="s">
        <v>1998</v>
      </c>
      <c r="N649">
        <v>69</v>
      </c>
      <c r="O649" t="e" cm="1" vm="139">
        <f t="array" ref="O649">_FV(Table2[[#This Row],[HOMETOWNraw]],"Admin Division 1 (State/province/other)",TRUE)</f>
        <v>#VALUE!</v>
      </c>
      <c r="P649" t="e" cm="1" vm="3">
        <f t="array" ref="P649">_FV(Table2[[#This Row],[HOMETOWNraw]],"Country/region",TRUE)</f>
        <v>#VALUE!</v>
      </c>
      <c r="Q649" t="str" cm="1">
        <f t="array" ref="Q6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Baton Rouge, LA</v>
      </c>
      <c r="R649" cm="1" vm="948">
        <f t="array" ref="R649">_FV(Table2[[#This Row],[HOMETOWNraw]],"Longitude")</f>
        <v>-91.093399000000005</v>
      </c>
      <c r="S649" cm="1" vm="949">
        <f t="array" ref="S649">_FV(Table2[[#This Row],[HOMETOWNraw]],"Latitude")</f>
        <v>30.449493</v>
      </c>
    </row>
    <row r="650" spans="1:19" x14ac:dyDescent="0.25">
      <c r="A650" t="str">
        <f t="shared" si="10"/>
        <v>Jordan Sagedahl</v>
      </c>
      <c r="B650" t="s">
        <v>2</v>
      </c>
      <c r="C650" t="s">
        <v>2004</v>
      </c>
      <c r="D650" t="s">
        <v>67</v>
      </c>
      <c r="E650" t="s">
        <v>13</v>
      </c>
      <c r="F650" s="3" t="s">
        <v>2005</v>
      </c>
      <c r="G650" t="s">
        <v>2009</v>
      </c>
      <c r="H650" t="s">
        <v>68</v>
      </c>
      <c r="I650" t="str">
        <f>VLOOKUP(Table2[[#This Row],[COLLEGE]],Table5[#All],5,FALSE)</f>
        <v>South Dakota State</v>
      </c>
      <c r="J650" t="s">
        <v>28</v>
      </c>
      <c r="K650" t="str">
        <f>VLOOKUP(Table2[[#This Row],[CLASS]],Table6[#All],2,FALSE)</f>
        <v>Sophomore</v>
      </c>
      <c r="L650" t="e" vm="1662">
        <v>#VALUE!</v>
      </c>
      <c r="M650" t="s">
        <v>1983</v>
      </c>
      <c r="N650">
        <v>74</v>
      </c>
      <c r="O650" t="e" cm="1" vm="57">
        <f t="array" ref="O650">_FV(Table2[[#This Row],[HOMETOWNraw]],"Admin Division 1 (State/province/other)",TRUE)</f>
        <v>#VALUE!</v>
      </c>
      <c r="P650" t="e" cm="1" vm="3">
        <f t="array" ref="P650">_FV(Table2[[#This Row],[HOMETOWNraw]],"Country/region",TRUE)</f>
        <v>#VALUE!</v>
      </c>
      <c r="Q650" t="str" cm="1">
        <f t="array" ref="Q6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Olivia, MN</v>
      </c>
      <c r="R650" cm="1" vm="1663">
        <f t="array" ref="R650">_FV(Table2[[#This Row],[HOMETOWNraw]],"Longitude")</f>
        <v>-94.989523000000005</v>
      </c>
      <c r="S650" cm="1" vm="1664">
        <f t="array" ref="S650">_FV(Table2[[#This Row],[HOMETOWNraw]],"Latitude")</f>
        <v>44.776516000000001</v>
      </c>
    </row>
    <row r="651" spans="1:19" x14ac:dyDescent="0.25">
      <c r="A651" t="str">
        <f t="shared" si="10"/>
        <v>Kyle Salley</v>
      </c>
      <c r="B651" t="s">
        <v>468</v>
      </c>
      <c r="C651" t="s">
        <v>2004</v>
      </c>
      <c r="D651" t="s">
        <v>510</v>
      </c>
      <c r="E651" t="s">
        <v>39</v>
      </c>
      <c r="F651" s="3" t="s">
        <v>2028</v>
      </c>
      <c r="G651" t="s">
        <v>2017</v>
      </c>
      <c r="H651" t="s">
        <v>511</v>
      </c>
      <c r="I651" t="str">
        <f>VLOOKUP(Table2[[#This Row],[COLLEGE]],Table5[#All],5,FALSE)</f>
        <v>Georgetown</v>
      </c>
      <c r="J651" t="s">
        <v>20</v>
      </c>
      <c r="K651" t="str">
        <f>VLOOKUP(Table2[[#This Row],[CLASS]],Table6[#All],2,FALSE)</f>
        <v>Senior</v>
      </c>
      <c r="L651" t="e" vm="1665">
        <v>#VALUE!</v>
      </c>
      <c r="M651" t="s">
        <v>1999</v>
      </c>
      <c r="N651">
        <v>70</v>
      </c>
      <c r="O651" t="e" cm="1" vm="93">
        <f t="array" ref="O651">_FV(Table2[[#This Row],[HOMETOWNraw]],"Admin Division 1 (State/province/other)",TRUE)</f>
        <v>#VALUE!</v>
      </c>
      <c r="P651" t="e" cm="1" vm="3">
        <f t="array" ref="P651">_FV(Table2[[#This Row],[HOMETOWNraw]],"Country/region",TRUE)</f>
        <v>#VALUE!</v>
      </c>
      <c r="Q651" t="str" cm="1">
        <f t="array" ref="Q6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Flossmoor, IL</v>
      </c>
      <c r="R651" cm="1" vm="1666">
        <f t="array" ref="R651">_FV(Table2[[#This Row],[HOMETOWNraw]],"Longitude")</f>
        <v>-87.685000000000002</v>
      </c>
      <c r="S651" cm="1" vm="1667">
        <f t="array" ref="S651">_FV(Table2[[#This Row],[HOMETOWNraw]],"Latitude")</f>
        <v>41.541666999999997</v>
      </c>
    </row>
    <row r="652" spans="1:19" x14ac:dyDescent="0.25">
      <c r="A652" t="str">
        <f t="shared" si="10"/>
        <v>Logan Samuels</v>
      </c>
      <c r="B652" t="s">
        <v>1777</v>
      </c>
      <c r="C652" t="s">
        <v>2004</v>
      </c>
      <c r="D652" t="s">
        <v>1724</v>
      </c>
      <c r="E652" t="s">
        <v>13</v>
      </c>
      <c r="F652" s="3" t="s">
        <v>2010</v>
      </c>
      <c r="G652" t="s">
        <v>2029</v>
      </c>
      <c r="H652" t="s">
        <v>14</v>
      </c>
      <c r="I652" t="str">
        <f>VLOOKUP(Table2[[#This Row],[COLLEGE]],Table5[#All],5,FALSE)</f>
        <v>Montevallo</v>
      </c>
      <c r="J652" t="s">
        <v>28</v>
      </c>
      <c r="K652" t="str">
        <f>VLOOKUP(Table2[[#This Row],[CLASS]],Table6[#All],2,FALSE)</f>
        <v>Sophomore</v>
      </c>
      <c r="L652" t="e" vm="1668">
        <v>#VALUE!</v>
      </c>
      <c r="M652" t="s">
        <v>1985</v>
      </c>
      <c r="N652">
        <v>76</v>
      </c>
      <c r="O652" t="e" cm="1" vm="2">
        <f t="array" ref="O652">_FV(Table2[[#This Row],[HOMETOWNraw]],"Admin Division 1 (State/province/other)",TRUE)</f>
        <v>#VALUE!</v>
      </c>
      <c r="P652" t="e" cm="1" vm="3">
        <f t="array" ref="P652">_FV(Table2[[#This Row],[HOMETOWNraw]],"Country/region",TRUE)</f>
        <v>#VALUE!</v>
      </c>
      <c r="Q652" t="str" cm="1">
        <f t="array" ref="Q6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Winfield, AL</v>
      </c>
      <c r="R652" cm="1" vm="1669">
        <f t="array" ref="R652">_FV(Table2[[#This Row],[HOMETOWNraw]],"Longitude")</f>
        <v>-87.816851099999994</v>
      </c>
      <c r="S652" cm="1" vm="1670">
        <f t="array" ref="S652">_FV(Table2[[#This Row],[HOMETOWNraw]],"Latitude")</f>
        <v>33.929082600000001</v>
      </c>
    </row>
    <row r="653" spans="1:19" x14ac:dyDescent="0.25">
      <c r="A653" t="str">
        <f t="shared" si="10"/>
        <v>Brett Sanchez</v>
      </c>
      <c r="B653" t="s">
        <v>1</v>
      </c>
      <c r="C653" t="s">
        <v>2004</v>
      </c>
      <c r="D653" t="s">
        <v>1927</v>
      </c>
      <c r="E653" t="s">
        <v>18</v>
      </c>
      <c r="F653" s="3" t="s">
        <v>2010</v>
      </c>
      <c r="G653" t="s">
        <v>2084</v>
      </c>
      <c r="H653" t="s">
        <v>1928</v>
      </c>
      <c r="I653" t="str">
        <f>VLOOKUP(Table2[[#This Row],[COLLEGE]],Table5[#All],5,FALSE)</f>
        <v>Bellhaven</v>
      </c>
      <c r="J653" t="s">
        <v>15</v>
      </c>
      <c r="K653" t="str">
        <f>VLOOKUP(Table2[[#This Row],[CLASS]],Table6[#All],2,FALSE)</f>
        <v>R-Sophomore</v>
      </c>
      <c r="L653" t="e" vm="1671">
        <v>#VALUE!</v>
      </c>
      <c r="M653" t="s">
        <v>1985</v>
      </c>
      <c r="N653">
        <v>76</v>
      </c>
      <c r="O653" t="e" cm="1" vm="139">
        <f t="array" ref="O653">_FV(Table2[[#This Row],[HOMETOWNraw]],"Admin Division 1 (State/province/other)",TRUE)</f>
        <v>#VALUE!</v>
      </c>
      <c r="P653" t="e" cm="1" vm="3">
        <f t="array" ref="P653">_FV(Table2[[#This Row],[HOMETOWNraw]],"Country/region",TRUE)</f>
        <v>#VALUE!</v>
      </c>
      <c r="Q653" t="str" cm="1">
        <f t="array" ref="Q6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Slidell, LA</v>
      </c>
      <c r="R653" cm="1" vm="1672">
        <f t="array" ref="R653">_FV(Table2[[#This Row],[HOMETOWNraw]],"Longitude")</f>
        <v>-89.777777999999998</v>
      </c>
      <c r="S653" cm="1" vm="1673">
        <f t="array" ref="S653">_FV(Table2[[#This Row],[HOMETOWNraw]],"Latitude")</f>
        <v>30.279167000000001</v>
      </c>
    </row>
    <row r="654" spans="1:19" x14ac:dyDescent="0.25">
      <c r="A654" t="str">
        <f t="shared" si="10"/>
        <v>Corey Sanchez</v>
      </c>
      <c r="B654" t="s">
        <v>1165</v>
      </c>
      <c r="C654" t="s">
        <v>2004</v>
      </c>
      <c r="D654" t="s">
        <v>1124</v>
      </c>
      <c r="E654" t="s">
        <v>39</v>
      </c>
      <c r="F654" s="3" t="s">
        <v>2008</v>
      </c>
      <c r="G654" t="s">
        <v>2038</v>
      </c>
      <c r="H654" t="s">
        <v>848</v>
      </c>
      <c r="I654" t="str">
        <f>VLOOKUP(Table2[[#This Row],[COLLEGE]],Table5[#All],5,FALSE)</f>
        <v>San Jose State</v>
      </c>
      <c r="J654" t="s">
        <v>28</v>
      </c>
      <c r="K654" t="str">
        <f>VLOOKUP(Table2[[#This Row],[CLASS]],Table6[#All],2,FALSE)</f>
        <v>Sophomore</v>
      </c>
      <c r="L654" t="e" vm="1674">
        <v>#VALUE!</v>
      </c>
      <c r="M654" t="s">
        <v>1998</v>
      </c>
      <c r="N654">
        <v>69</v>
      </c>
      <c r="O654" t="e" cm="1" vm="36">
        <f t="array" ref="O654">_FV(Table2[[#This Row],[HOMETOWNraw]],"Admin Division 1 (State/province/other)",TRUE)</f>
        <v>#VALUE!</v>
      </c>
      <c r="P654" t="e" cm="1" vm="3">
        <f t="array" ref="P654">_FV(Table2[[#This Row],[HOMETOWNraw]],"Country/region",TRUE)</f>
        <v>#VALUE!</v>
      </c>
      <c r="Q654" t="str" cm="1">
        <f t="array" ref="Q6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Murrieta, CA</v>
      </c>
      <c r="R654" cm="1" vm="1675">
        <f t="array" ref="R654">_FV(Table2[[#This Row],[HOMETOWNraw]],"Longitude")</f>
        <v>-117.220777</v>
      </c>
      <c r="S654" cm="1" vm="1676">
        <f t="array" ref="S654">_FV(Table2[[#This Row],[HOMETOWNraw]],"Latitude")</f>
        <v>33.559752000000003</v>
      </c>
    </row>
    <row r="655" spans="1:19" x14ac:dyDescent="0.25">
      <c r="A655" t="str">
        <f t="shared" si="10"/>
        <v>Octavio Sanchez</v>
      </c>
      <c r="B655" t="s">
        <v>679</v>
      </c>
      <c r="C655" t="s">
        <v>2004</v>
      </c>
      <c r="D655" t="s">
        <v>742</v>
      </c>
      <c r="E655" t="s">
        <v>13</v>
      </c>
      <c r="F655" s="3" t="s">
        <v>2016</v>
      </c>
      <c r="G655" t="s">
        <v>2017</v>
      </c>
      <c r="H655" t="s">
        <v>743</v>
      </c>
      <c r="I655" t="str">
        <f>VLOOKUP(Table2[[#This Row],[COLLEGE]],Table5[#All],5,FALSE)</f>
        <v>Rogers State</v>
      </c>
      <c r="J655" t="s">
        <v>15</v>
      </c>
      <c r="K655" t="str">
        <f>VLOOKUP(Table2[[#This Row],[CLASS]],Table6[#All],2,FALSE)</f>
        <v>R-Sophomore</v>
      </c>
      <c r="L655" t="e" vm="64">
        <v>#VALUE!</v>
      </c>
      <c r="M655" t="s">
        <v>1981</v>
      </c>
      <c r="N655">
        <v>73</v>
      </c>
      <c r="O655" t="e" cm="1" vm="36">
        <f t="array" ref="O655">_FV(Table2[[#This Row],[HOMETOWNraw]],"Admin Division 1 (State/province/other)",TRUE)</f>
        <v>#VALUE!</v>
      </c>
      <c r="P655" t="e" cm="1" vm="3">
        <f t="array" ref="P655">_FV(Table2[[#This Row],[HOMETOWNraw]],"Country/region",TRUE)</f>
        <v>#VALUE!</v>
      </c>
      <c r="Q655" t="str" cm="1">
        <f t="array" ref="Q6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Chula Vista, CA</v>
      </c>
      <c r="R655" cm="1" vm="65">
        <f t="array" ref="R655">_FV(Table2[[#This Row],[HOMETOWNraw]],"Longitude")</f>
        <v>-117.084042</v>
      </c>
      <c r="S655" cm="1" vm="66">
        <f t="array" ref="S655">_FV(Table2[[#This Row],[HOMETOWNraw]],"Latitude")</f>
        <v>32.6400705</v>
      </c>
    </row>
    <row r="656" spans="1:19" x14ac:dyDescent="0.25">
      <c r="A656" t="str">
        <f t="shared" si="10"/>
        <v>Brayden Sanders</v>
      </c>
      <c r="B656" t="s">
        <v>2082</v>
      </c>
      <c r="C656" t="s">
        <v>2004</v>
      </c>
      <c r="D656" t="s">
        <v>841</v>
      </c>
      <c r="E656" t="s">
        <v>18</v>
      </c>
      <c r="F656" s="3" t="s">
        <v>2028</v>
      </c>
      <c r="G656" t="s">
        <v>2021</v>
      </c>
      <c r="H656" t="s">
        <v>842</v>
      </c>
      <c r="I656" t="str">
        <f>VLOOKUP(Table2[[#This Row],[COLLEGE]],Table5[#All],5,FALSE)</f>
        <v>Northwest Mississippi CC</v>
      </c>
      <c r="J656" t="s">
        <v>44</v>
      </c>
      <c r="K656" t="str">
        <f>VLOOKUP(Table2[[#This Row],[CLASS]],Table6[#All],2,FALSE)</f>
        <v>Freshman</v>
      </c>
      <c r="L656" t="e" vm="1602">
        <v>#VALUE!</v>
      </c>
      <c r="M656" t="s">
        <v>1999</v>
      </c>
      <c r="N656">
        <v>70</v>
      </c>
      <c r="O656" t="e" cm="1" vm="178">
        <f t="array" ref="O656">_FV(Table2[[#This Row],[HOMETOWNraw]],"Admin Division 1 (State/province/other)",TRUE)</f>
        <v>#VALUE!</v>
      </c>
      <c r="P656" t="e" cm="1" vm="3">
        <f t="array" ref="P656">_FV(Table2[[#This Row],[HOMETOWNraw]],"Country/region",TRUE)</f>
        <v>#VALUE!</v>
      </c>
      <c r="Q656" t="str" cm="1">
        <f t="array" ref="Q6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Olive Branch, MS</v>
      </c>
      <c r="R656" cm="1" vm="1603">
        <f t="array" ref="R656">_FV(Table2[[#This Row],[HOMETOWNraw]],"Longitude")</f>
        <v>-89.841667000000001</v>
      </c>
      <c r="S656" cm="1" vm="1604">
        <f t="array" ref="S656">_FV(Table2[[#This Row],[HOMETOWNraw]],"Latitude")</f>
        <v>34.960278000000002</v>
      </c>
    </row>
    <row r="657" spans="1:19" x14ac:dyDescent="0.25">
      <c r="A657" t="str">
        <f t="shared" si="10"/>
        <v>Peyton Sanderson</v>
      </c>
      <c r="B657" t="s">
        <v>897</v>
      </c>
      <c r="C657" t="s">
        <v>2004</v>
      </c>
      <c r="D657" t="s">
        <v>973</v>
      </c>
      <c r="E657" t="s">
        <v>18</v>
      </c>
      <c r="F657" s="3" t="s">
        <v>2026</v>
      </c>
      <c r="G657" t="s">
        <v>2023</v>
      </c>
      <c r="H657" t="s">
        <v>974</v>
      </c>
      <c r="I657" t="str">
        <f>VLOOKUP(Table2[[#This Row],[COLLEGE]],Table5[#All],5,FALSE)</f>
        <v>Paris CC</v>
      </c>
      <c r="J657" t="s">
        <v>15</v>
      </c>
      <c r="K657" t="str">
        <f>VLOOKUP(Table2[[#This Row],[CLASS]],Table6[#All],2,FALSE)</f>
        <v>R-Sophomore</v>
      </c>
      <c r="L657" t="e" vm="1677">
        <v>#VALUE!</v>
      </c>
      <c r="M657" t="s">
        <v>2000</v>
      </c>
      <c r="N657">
        <v>71</v>
      </c>
      <c r="O657" t="e" cm="1" vm="7">
        <f t="array" ref="O657">_FV(Table2[[#This Row],[HOMETOWNraw]],"Admin Division 1 (State/province/other)",TRUE)</f>
        <v>#VALUE!</v>
      </c>
      <c r="P657" t="e" cm="1" vm="3">
        <f t="array" ref="P657">_FV(Table2[[#This Row],[HOMETOWNraw]],"Country/region",TRUE)</f>
        <v>#VALUE!</v>
      </c>
      <c r="Q657" t="str" cm="1">
        <f t="array" ref="Q6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Austin, TX</v>
      </c>
      <c r="R657" cm="1" vm="1678">
        <f t="array" ref="R657">_FV(Table2[[#This Row],[HOMETOWNraw]],"Longitude")</f>
        <v>-97.746598000000006</v>
      </c>
      <c r="S657" cm="1" vm="1679">
        <f t="array" ref="S657">_FV(Table2[[#This Row],[HOMETOWNraw]],"Latitude")</f>
        <v>30.264979</v>
      </c>
    </row>
    <row r="658" spans="1:19" x14ac:dyDescent="0.25">
      <c r="A658" t="str">
        <f t="shared" si="10"/>
        <v>Jake Sapien</v>
      </c>
      <c r="B658" t="s">
        <v>213</v>
      </c>
      <c r="C658" t="s">
        <v>2041</v>
      </c>
      <c r="D658" t="s">
        <v>258</v>
      </c>
      <c r="E658" t="s">
        <v>13</v>
      </c>
      <c r="F658" s="3" t="s">
        <v>2012</v>
      </c>
      <c r="G658" t="s">
        <v>2031</v>
      </c>
      <c r="H658" t="s">
        <v>248</v>
      </c>
      <c r="I658" t="str">
        <f>VLOOKUP(Table2[[#This Row],[COLLEGE]],Table5[#All],5,FALSE)</f>
        <v>Stanford</v>
      </c>
      <c r="J658" t="s">
        <v>44</v>
      </c>
      <c r="K658" t="str">
        <f>VLOOKUP(Table2[[#This Row],[CLASS]],Table6[#All],2,FALSE)</f>
        <v>Freshman</v>
      </c>
      <c r="L658" t="e" vm="1680">
        <v>#VALUE!</v>
      </c>
      <c r="M658" t="s">
        <v>1984</v>
      </c>
      <c r="N658">
        <v>75</v>
      </c>
      <c r="O658" t="e" cm="1" vm="36">
        <f t="array" ref="O658">_FV(Table2[[#This Row],[HOMETOWNraw]],"Admin Division 1 (State/province/other)",TRUE)</f>
        <v>#VALUE!</v>
      </c>
      <c r="P658" t="e" cm="1" vm="3">
        <f t="array" ref="P658">_FV(Table2[[#This Row],[HOMETOWNraw]],"Country/region",TRUE)</f>
        <v>#VALUE!</v>
      </c>
      <c r="Q658" t="str" cm="1">
        <f t="array" ref="Q6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Merced, CA</v>
      </c>
      <c r="R658" cm="1" vm="1681">
        <f t="array" ref="R658">_FV(Table2[[#This Row],[HOMETOWNraw]],"Longitude")</f>
        <v>-120.483333</v>
      </c>
      <c r="S658" cm="1" vm="1682">
        <f t="array" ref="S658">_FV(Table2[[#This Row],[HOMETOWNraw]],"Latitude")</f>
        <v>37.299999999999997</v>
      </c>
    </row>
    <row r="659" spans="1:19" x14ac:dyDescent="0.25">
      <c r="A659" t="str">
        <f t="shared" si="10"/>
        <v>Hudson Sapp</v>
      </c>
      <c r="B659" t="s">
        <v>122</v>
      </c>
      <c r="C659" t="s">
        <v>2004</v>
      </c>
      <c r="D659" t="s">
        <v>210</v>
      </c>
      <c r="E659" t="s">
        <v>39</v>
      </c>
      <c r="F659" s="3" t="s">
        <v>2026</v>
      </c>
      <c r="G659" t="s">
        <v>2009</v>
      </c>
      <c r="H659" t="s">
        <v>211</v>
      </c>
      <c r="I659" t="str">
        <f>VLOOKUP(Table2[[#This Row],[COLLEGE]],Table5[#All],5,FALSE)</f>
        <v>Mississippi</v>
      </c>
      <c r="J659" t="s">
        <v>51</v>
      </c>
      <c r="K659" t="str">
        <f>VLOOKUP(Table2[[#This Row],[CLASS]],Table6[#All],2,FALSE)</f>
        <v>R-Freshman</v>
      </c>
      <c r="L659" t="e" vm="1683">
        <v>#VALUE!</v>
      </c>
      <c r="M659" t="s">
        <v>2000</v>
      </c>
      <c r="N659">
        <v>71</v>
      </c>
      <c r="O659" t="e" cm="1" vm="29">
        <f t="array" ref="O659">_FV(Table2[[#This Row],[HOMETOWNraw]],"Admin Division 1 (State/province/other)",TRUE)</f>
        <v>#VALUE!</v>
      </c>
      <c r="P659" t="e" cm="1" vm="3">
        <f t="array" ref="P659">_FV(Table2[[#This Row],[HOMETOWNraw]],"Country/region",TRUE)</f>
        <v>#VALUE!</v>
      </c>
      <c r="Q659" t="str" cm="1">
        <f t="array" ref="Q6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Dawsonville, GA</v>
      </c>
      <c r="R659" cm="1" vm="1684">
        <f t="array" ref="R659">_FV(Table2[[#This Row],[HOMETOWNraw]],"Longitude")</f>
        <v>-84.116667000000007</v>
      </c>
      <c r="S659" cm="1" vm="839">
        <f t="array" ref="S659">_FV(Table2[[#This Row],[HOMETOWNraw]],"Latitude")</f>
        <v>34.416666999999997</v>
      </c>
    </row>
    <row r="660" spans="1:19" x14ac:dyDescent="0.25">
      <c r="A660" t="str">
        <f t="shared" si="10"/>
        <v>Michael Sarhatt</v>
      </c>
      <c r="B660" t="s">
        <v>122</v>
      </c>
      <c r="C660" t="s">
        <v>2004</v>
      </c>
      <c r="D660" t="s">
        <v>171</v>
      </c>
      <c r="E660" t="s">
        <v>13</v>
      </c>
      <c r="F660" s="3" t="s">
        <v>2033</v>
      </c>
      <c r="G660" t="s">
        <v>2027</v>
      </c>
      <c r="H660" t="s">
        <v>149</v>
      </c>
      <c r="I660" t="str">
        <f>VLOOKUP(Table2[[#This Row],[COLLEGE]],Table5[#All],5,FALSE)</f>
        <v>Skyline College</v>
      </c>
      <c r="J660" t="s">
        <v>44</v>
      </c>
      <c r="K660" t="str">
        <f>VLOOKUP(Table2[[#This Row],[CLASS]],Table6[#All],2,FALSE)</f>
        <v>Freshman</v>
      </c>
      <c r="L660" t="e" vm="1685">
        <v>#VALUE!</v>
      </c>
      <c r="M660" t="s">
        <v>1987</v>
      </c>
      <c r="N660">
        <v>78</v>
      </c>
      <c r="O660" t="e" cm="1" vm="36">
        <f t="array" ref="O660">_FV(Table2[[#This Row],[HOMETOWNraw]],"Admin Division 1 (State/province/other)",TRUE)</f>
        <v>#VALUE!</v>
      </c>
      <c r="P660" t="e" cm="1" vm="3">
        <f t="array" ref="P660">_FV(Table2[[#This Row],[HOMETOWNraw]],"Country/region",TRUE)</f>
        <v>#VALUE!</v>
      </c>
      <c r="Q660" t="str" cm="1">
        <f t="array" ref="Q6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Belmont, CA</v>
      </c>
      <c r="R660" cm="1" vm="1686">
        <f t="array" ref="R660">_FV(Table2[[#This Row],[HOMETOWNraw]],"Longitude")</f>
        <v>-122.291951</v>
      </c>
      <c r="S660" cm="1" vm="1687">
        <f t="array" ref="S660">_FV(Table2[[#This Row],[HOMETOWNraw]],"Latitude")</f>
        <v>37.508535999999999</v>
      </c>
    </row>
    <row r="661" spans="1:19" x14ac:dyDescent="0.25">
      <c r="A661" t="str">
        <f t="shared" si="10"/>
        <v>Luke Sartori</v>
      </c>
      <c r="B661" t="s">
        <v>679</v>
      </c>
      <c r="C661" t="s">
        <v>2004</v>
      </c>
      <c r="D661" t="s">
        <v>798</v>
      </c>
      <c r="E661" t="s">
        <v>13</v>
      </c>
      <c r="F661" s="3" t="s">
        <v>2022</v>
      </c>
      <c r="G661" t="s">
        <v>2009</v>
      </c>
      <c r="H661" t="s">
        <v>764</v>
      </c>
      <c r="I661" t="str">
        <f>VLOOKUP(Table2[[#This Row],[COLLEGE]],Table5[#All],5,FALSE)</f>
        <v>Nebraska</v>
      </c>
      <c r="J661" t="s">
        <v>28</v>
      </c>
      <c r="K661" t="str">
        <f>VLOOKUP(Table2[[#This Row],[CLASS]],Table6[#All],2,FALSE)</f>
        <v>Sophomore</v>
      </c>
      <c r="L661" t="e" vm="701">
        <v>#VALUE!</v>
      </c>
      <c r="M661" t="s">
        <v>2001</v>
      </c>
      <c r="N661">
        <v>72</v>
      </c>
      <c r="O661" t="e" cm="1" vm="671">
        <f t="array" ref="O661">_FV(Table2[[#This Row],[HOMETOWNraw]],"Admin Division 1 (State/province/other)",TRUE)</f>
        <v>#VALUE!</v>
      </c>
      <c r="P661" t="e" cm="1" vm="3">
        <f t="array" ref="P661">_FV(Table2[[#This Row],[HOMETOWNraw]],"Country/region",TRUE)</f>
        <v>#VALUE!</v>
      </c>
      <c r="Q661" t="str" cm="1">
        <f t="array" ref="Q6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Lincoln, NE</v>
      </c>
      <c r="R661" cm="1" vm="702">
        <f t="array" ref="R661">_FV(Table2[[#This Row],[HOMETOWNraw]],"Longitude")</f>
        <v>-96.702610000000007</v>
      </c>
      <c r="S661" cm="1" vm="703">
        <f t="array" ref="S661">_FV(Table2[[#This Row],[HOMETOWNraw]],"Latitude")</f>
        <v>40.813599000000004</v>
      </c>
    </row>
    <row r="662" spans="1:19" x14ac:dyDescent="0.25">
      <c r="A662" t="str">
        <f t="shared" si="10"/>
        <v>Casey Saucke</v>
      </c>
      <c r="B662" t="s">
        <v>2099</v>
      </c>
      <c r="C662" t="s">
        <v>2004</v>
      </c>
      <c r="D662" t="s">
        <v>1871</v>
      </c>
      <c r="E662" t="s">
        <v>13</v>
      </c>
      <c r="F662" s="3" t="s">
        <v>2012</v>
      </c>
      <c r="G662" t="s">
        <v>2023</v>
      </c>
      <c r="H662" t="s">
        <v>522</v>
      </c>
      <c r="I662" t="str">
        <f>VLOOKUP(Table2[[#This Row],[COLLEGE]],Table5[#All],5,FALSE)</f>
        <v>Virginia</v>
      </c>
      <c r="J662" t="s">
        <v>44</v>
      </c>
      <c r="K662" t="str">
        <f>VLOOKUP(Table2[[#This Row],[CLASS]],Table6[#All],2,FALSE)</f>
        <v>Freshman</v>
      </c>
      <c r="L662" t="e" vm="1560">
        <v>#VALUE!</v>
      </c>
      <c r="M662" t="s">
        <v>1984</v>
      </c>
      <c r="N662">
        <v>75</v>
      </c>
      <c r="O662" t="e" cm="1" vm="383">
        <f t="array" ref="O662">_FV(Table2[[#This Row],[HOMETOWNraw]],"Admin Division 1 (State/province/other)",TRUE)</f>
        <v>#VALUE!</v>
      </c>
      <c r="P662" t="e" cm="1" vm="3">
        <f t="array" ref="P662">_FV(Table2[[#This Row],[HOMETOWNraw]],"Country/region",TRUE)</f>
        <v>#VALUE!</v>
      </c>
      <c r="Q662" t="str" cm="1">
        <f t="array" ref="Q6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Rochester, NY</v>
      </c>
      <c r="R662" cm="1" vm="1561">
        <f t="array" ref="R662">_FV(Table2[[#This Row],[HOMETOWNraw]],"Longitude")</f>
        <v>-77.611389000000003</v>
      </c>
      <c r="S662" cm="1" vm="1562">
        <f t="array" ref="S662">_FV(Table2[[#This Row],[HOMETOWNraw]],"Latitude")</f>
        <v>43.165556000000002</v>
      </c>
    </row>
    <row r="663" spans="1:19" x14ac:dyDescent="0.25">
      <c r="A663" t="str">
        <f t="shared" si="10"/>
        <v>Charlie Saum</v>
      </c>
      <c r="B663" t="s">
        <v>213</v>
      </c>
      <c r="C663" t="s">
        <v>2057</v>
      </c>
      <c r="D663" t="s">
        <v>278</v>
      </c>
      <c r="E663" t="s">
        <v>13</v>
      </c>
      <c r="F663" s="3" t="s">
        <v>2026</v>
      </c>
      <c r="G663" t="s">
        <v>2023</v>
      </c>
      <c r="H663" t="s">
        <v>248</v>
      </c>
      <c r="I663" t="str">
        <f>VLOOKUP(Table2[[#This Row],[COLLEGE]],Table5[#All],5,FALSE)</f>
        <v>Stanford</v>
      </c>
      <c r="J663" t="s">
        <v>44</v>
      </c>
      <c r="K663" t="str">
        <f>VLOOKUP(Table2[[#This Row],[CLASS]],Table6[#All],2,FALSE)</f>
        <v>Freshman</v>
      </c>
      <c r="L663" t="e" vm="1688">
        <v>#VALUE!</v>
      </c>
      <c r="M663" t="s">
        <v>2000</v>
      </c>
      <c r="N663">
        <v>71</v>
      </c>
      <c r="O663" t="e" cm="1" vm="36">
        <f t="array" ref="O663">_FV(Table2[[#This Row],[HOMETOWNraw]],"Admin Division 1 (State/province/other)",TRUE)</f>
        <v>#VALUE!</v>
      </c>
      <c r="P663" t="e" cm="1" vm="3">
        <f t="array" ref="P663">_FV(Table2[[#This Row],[HOMETOWNraw]],"Country/region",TRUE)</f>
        <v>#VALUE!</v>
      </c>
      <c r="Q663" t="str" cm="1">
        <f t="array" ref="Q6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Thousand Oaks, CA</v>
      </c>
      <c r="R663" cm="1" vm="1689">
        <f t="array" ref="R663">_FV(Table2[[#This Row],[HOMETOWNraw]],"Longitude")</f>
        <v>-118.875</v>
      </c>
      <c r="S663" cm="1" vm="1690">
        <f t="array" ref="S663">_FV(Table2[[#This Row],[HOMETOWNraw]],"Latitude")</f>
        <v>34.189444000000002</v>
      </c>
    </row>
    <row r="664" spans="1:19" x14ac:dyDescent="0.25">
      <c r="A664" t="str">
        <f t="shared" si="10"/>
        <v>Tommy Scavone</v>
      </c>
      <c r="B664" t="s">
        <v>313</v>
      </c>
      <c r="C664" t="s">
        <v>2004</v>
      </c>
      <c r="D664" t="s">
        <v>343</v>
      </c>
      <c r="E664" t="s">
        <v>13</v>
      </c>
      <c r="F664" s="3" t="s">
        <v>2014</v>
      </c>
      <c r="G664" t="s">
        <v>2009</v>
      </c>
      <c r="H664" t="s">
        <v>344</v>
      </c>
      <c r="I664" t="str">
        <f>VLOOKUP(Table2[[#This Row],[COLLEGE]],Table5[#All],5,FALSE)</f>
        <v>Cal State East Bay</v>
      </c>
      <c r="J664" t="s">
        <v>28</v>
      </c>
      <c r="K664" t="str">
        <f>VLOOKUP(Table2[[#This Row],[CLASS]],Table6[#All],2,FALSE)</f>
        <v>Sophomore</v>
      </c>
      <c r="L664" t="e" vm="1691">
        <v>#VALUE!</v>
      </c>
      <c r="M664" t="s">
        <v>1986</v>
      </c>
      <c r="N664">
        <v>77</v>
      </c>
      <c r="O664" t="e" cm="1" vm="36">
        <f t="array" ref="O664">_FV(Table2[[#This Row],[HOMETOWNraw]],"Admin Division 1 (State/province/other)",TRUE)</f>
        <v>#VALUE!</v>
      </c>
      <c r="P664" t="e" cm="1" vm="3">
        <f t="array" ref="P664">_FV(Table2[[#This Row],[HOMETOWNraw]],"Country/region",TRUE)</f>
        <v>#VALUE!</v>
      </c>
      <c r="Q664" t="str" cm="1">
        <f t="array" ref="Q6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Livermore, CA</v>
      </c>
      <c r="R664" cm="1" vm="1692">
        <f t="array" ref="R664">_FV(Table2[[#This Row],[HOMETOWNraw]],"Longitude")</f>
        <v>-121.768056</v>
      </c>
      <c r="S664" cm="1" vm="1693">
        <f t="array" ref="S664">_FV(Table2[[#This Row],[HOMETOWNraw]],"Latitude")</f>
        <v>37.681944000000001</v>
      </c>
    </row>
    <row r="665" spans="1:19" x14ac:dyDescent="0.25">
      <c r="A665" t="str">
        <f t="shared" si="10"/>
        <v>Peter Schaefer</v>
      </c>
      <c r="B665" t="s">
        <v>1</v>
      </c>
      <c r="C665" t="s">
        <v>2004</v>
      </c>
      <c r="D665" t="s">
        <v>1930</v>
      </c>
      <c r="E665" t="s">
        <v>18</v>
      </c>
      <c r="F665" s="3" t="s">
        <v>2022</v>
      </c>
      <c r="G665" t="s">
        <v>2031</v>
      </c>
      <c r="H665" t="s">
        <v>1931</v>
      </c>
      <c r="I665" t="str">
        <f>VLOOKUP(Table2[[#This Row],[COLLEGE]],Table5[#All],5,FALSE)</f>
        <v>Johns Hopkins</v>
      </c>
      <c r="J665" t="s">
        <v>32</v>
      </c>
      <c r="K665" t="str">
        <f>VLOOKUP(Table2[[#This Row],[CLASS]],Table6[#All],2,FALSE)</f>
        <v>Junior</v>
      </c>
      <c r="L665" t="e" vm="1694">
        <v>#VALUE!</v>
      </c>
      <c r="M665" t="s">
        <v>2001</v>
      </c>
      <c r="N665">
        <v>72</v>
      </c>
      <c r="O665" t="e" cm="1" vm="883">
        <f t="array" ref="O665">_FV(Table2[[#This Row],[HOMETOWNraw]],"Admin Division 1 (State/province/other)",TRUE)</f>
        <v>#VALUE!</v>
      </c>
      <c r="P665" t="e" cm="1" vm="3">
        <f t="array" ref="P665">_FV(Table2[[#This Row],[HOMETOWNraw]],"Country/region",TRUE)</f>
        <v>#VALUE!</v>
      </c>
      <c r="Q665" t="str" cm="1">
        <f t="array" ref="Q6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Knoxville, TN</v>
      </c>
      <c r="R665" cm="1" vm="1695">
        <f t="array" ref="R665">_FV(Table2[[#This Row],[HOMETOWNraw]],"Longitude")</f>
        <v>-83.916723899999994</v>
      </c>
      <c r="S665" cm="1" vm="1696">
        <f t="array" ref="S665">_FV(Table2[[#This Row],[HOMETOWNraw]],"Latitude")</f>
        <v>35.962644400000002</v>
      </c>
    </row>
    <row r="666" spans="1:19" x14ac:dyDescent="0.25">
      <c r="A666" t="str">
        <f t="shared" si="10"/>
        <v>Luke Schafer</v>
      </c>
      <c r="B666" t="s">
        <v>897</v>
      </c>
      <c r="C666" t="s">
        <v>2004</v>
      </c>
      <c r="D666" t="s">
        <v>943</v>
      </c>
      <c r="E666" t="s">
        <v>13</v>
      </c>
      <c r="F666" s="3" t="s">
        <v>2012</v>
      </c>
      <c r="G666" t="s">
        <v>2015</v>
      </c>
      <c r="H666" t="s">
        <v>498</v>
      </c>
      <c r="I666" t="str">
        <f>VLOOKUP(Table2[[#This Row],[COLLEGE]],Table5[#All],5,FALSE)</f>
        <v>Ball State</v>
      </c>
      <c r="J666" t="s">
        <v>28</v>
      </c>
      <c r="K666" t="str">
        <f>VLOOKUP(Table2[[#This Row],[CLASS]],Table6[#All],2,FALSE)</f>
        <v>Sophomore</v>
      </c>
      <c r="L666" t="e" vm="1659">
        <v>#VALUE!</v>
      </c>
      <c r="M666" t="s">
        <v>1984</v>
      </c>
      <c r="N666">
        <v>75</v>
      </c>
      <c r="O666" t="e" cm="1" vm="969">
        <f t="array" ref="O666">_FV(Table2[[#This Row],[HOMETOWNraw]],"Admin Division 1 (State/province/other)",TRUE)</f>
        <v>#VALUE!</v>
      </c>
      <c r="P666" t="e" cm="1" vm="3">
        <f t="array" ref="P666">_FV(Table2[[#This Row],[HOMETOWNraw]],"Country/region",TRUE)</f>
        <v>#VALUE!</v>
      </c>
      <c r="Q666" t="str" cm="1">
        <f t="array" ref="Q6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Leawood, KS</v>
      </c>
      <c r="R666" cm="1" vm="1660">
        <f t="array" ref="R666">_FV(Table2[[#This Row],[HOMETOWNraw]],"Longitude")</f>
        <v>-94.626692000000006</v>
      </c>
      <c r="S666" cm="1" vm="1661">
        <f t="array" ref="S666">_FV(Table2[[#This Row],[HOMETOWNraw]],"Latitude")</f>
        <v>38.912379999999999</v>
      </c>
    </row>
    <row r="667" spans="1:19" x14ac:dyDescent="0.25">
      <c r="A667" t="str">
        <f t="shared" si="10"/>
        <v>Decker Scheffler</v>
      </c>
      <c r="B667" t="s">
        <v>1777</v>
      </c>
      <c r="C667" t="s">
        <v>2004</v>
      </c>
      <c r="D667" t="s">
        <v>1762</v>
      </c>
      <c r="E667" t="s">
        <v>18</v>
      </c>
      <c r="F667" s="3" t="s">
        <v>2005</v>
      </c>
      <c r="G667" t="s">
        <v>2018</v>
      </c>
      <c r="H667" t="s">
        <v>498</v>
      </c>
      <c r="I667" t="str">
        <f>VLOOKUP(Table2[[#This Row],[COLLEGE]],Table5[#All],5,FALSE)</f>
        <v>Ball State</v>
      </c>
      <c r="J667" t="s">
        <v>28</v>
      </c>
      <c r="K667" t="str">
        <f>VLOOKUP(Table2[[#This Row],[CLASS]],Table6[#All],2,FALSE)</f>
        <v>Sophomore</v>
      </c>
      <c r="L667" t="e" vm="1697">
        <v>#VALUE!</v>
      </c>
      <c r="M667" t="s">
        <v>1983</v>
      </c>
      <c r="N667">
        <v>74</v>
      </c>
      <c r="O667" t="e" cm="1" vm="57">
        <f t="array" ref="O667">_FV(Table2[[#This Row],[HOMETOWNraw]],"Admin Division 1 (State/province/other)",TRUE)</f>
        <v>#VALUE!</v>
      </c>
      <c r="P667" t="e" cm="1" vm="3">
        <f t="array" ref="P667">_FV(Table2[[#This Row],[HOMETOWNraw]],"Country/region",TRUE)</f>
        <v>#VALUE!</v>
      </c>
      <c r="Q667" t="str" cm="1">
        <f t="array" ref="Q6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Sanborn, MN</v>
      </c>
      <c r="R667" cm="1" vm="1698">
        <f t="array" ref="R667">_FV(Table2[[#This Row],[HOMETOWNraw]],"Longitude")</f>
        <v>-95.128611000000006</v>
      </c>
      <c r="S667" cm="1" vm="1699">
        <f t="array" ref="S667">_FV(Table2[[#This Row],[HOMETOWNraw]],"Latitude")</f>
        <v>44.209721999999999</v>
      </c>
    </row>
    <row r="668" spans="1:19" x14ac:dyDescent="0.25">
      <c r="A668" t="str">
        <f t="shared" si="10"/>
        <v>Jake Schelonka</v>
      </c>
      <c r="B668" t="s">
        <v>122</v>
      </c>
      <c r="C668" t="s">
        <v>2004</v>
      </c>
      <c r="D668" t="s">
        <v>173</v>
      </c>
      <c r="E668" t="s">
        <v>13</v>
      </c>
      <c r="F668" s="3" t="s">
        <v>2005</v>
      </c>
      <c r="G668" t="s">
        <v>2013</v>
      </c>
      <c r="H668" t="s">
        <v>174</v>
      </c>
      <c r="I668" t="str">
        <f>VLOOKUP(Table2[[#This Row],[COLLEGE]],Table5[#All],5,FALSE)</f>
        <v>St. Scholastica</v>
      </c>
      <c r="J668" t="s">
        <v>28</v>
      </c>
      <c r="K668" t="str">
        <f>VLOOKUP(Table2[[#This Row],[CLASS]],Table6[#All],2,FALSE)</f>
        <v>Sophomore</v>
      </c>
      <c r="L668" t="e" vm="864">
        <v>#VALUE!</v>
      </c>
      <c r="M668" t="s">
        <v>1983</v>
      </c>
      <c r="N668">
        <v>74</v>
      </c>
      <c r="O668" t="e" cm="1" vm="57">
        <f t="array" ref="O668">_FV(Table2[[#This Row],[HOMETOWNraw]],"Admin Division 1 (State/province/other)",TRUE)</f>
        <v>#VALUE!</v>
      </c>
      <c r="P668" t="e" cm="1" vm="3">
        <f t="array" ref="P668">_FV(Table2[[#This Row],[HOMETOWNraw]],"Country/region",TRUE)</f>
        <v>#VALUE!</v>
      </c>
      <c r="Q668" t="str" cm="1">
        <f t="array" ref="Q6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Sartell, MN</v>
      </c>
      <c r="R668" cm="1" vm="865">
        <f t="array" ref="R668">_FV(Table2[[#This Row],[HOMETOWNraw]],"Longitude")</f>
        <v>-94.205887000000004</v>
      </c>
      <c r="S668" cm="1" vm="866">
        <f t="array" ref="S668">_FV(Table2[[#This Row],[HOMETOWNraw]],"Latitude")</f>
        <v>45.619934999999998</v>
      </c>
    </row>
    <row r="669" spans="1:19" x14ac:dyDescent="0.25">
      <c r="A669" t="str">
        <f t="shared" si="10"/>
        <v>Brandon Scheurer</v>
      </c>
      <c r="B669" t="s">
        <v>576</v>
      </c>
      <c r="C669" t="s">
        <v>2004</v>
      </c>
      <c r="D669" t="s">
        <v>658</v>
      </c>
      <c r="E669" t="s">
        <v>18</v>
      </c>
      <c r="F669" s="3" t="s">
        <v>2005</v>
      </c>
      <c r="G669" t="s">
        <v>2023</v>
      </c>
      <c r="H669" t="s">
        <v>615</v>
      </c>
      <c r="I669" t="str">
        <f>VLOOKUP(Table2[[#This Row],[COLLEGE]],Table5[#All],5,FALSE)</f>
        <v>Saginaw Valley State</v>
      </c>
      <c r="J669" t="s">
        <v>28</v>
      </c>
      <c r="K669" t="str">
        <f>VLOOKUP(Table2[[#This Row],[CLASS]],Table6[#All],2,FALSE)</f>
        <v>Sophomore</v>
      </c>
      <c r="L669" t="e" vm="1700">
        <v>#VALUE!</v>
      </c>
      <c r="M669" t="s">
        <v>1983</v>
      </c>
      <c r="N669">
        <v>74</v>
      </c>
      <c r="O669" t="e" cm="1" vm="834">
        <f t="array" ref="O669">_FV(Table2[[#This Row],[HOMETOWNraw]],"Admin Division 1 (State/province/other)",TRUE)</f>
        <v>#VALUE!</v>
      </c>
      <c r="P669" t="e" cm="1" vm="3">
        <f t="array" ref="P669">_FV(Table2[[#This Row],[HOMETOWNraw]],"Country/region",TRUE)</f>
        <v>#VALUE!</v>
      </c>
      <c r="Q669" t="str" cm="1">
        <f t="array" ref="Q6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Portland, OR</v>
      </c>
      <c r="R669" cm="1" vm="1701">
        <f t="array" ref="R669">_FV(Table2[[#This Row],[HOMETOWNraw]],"Longitude")</f>
        <v>-122.681944</v>
      </c>
      <c r="S669" cm="1" vm="1702">
        <f t="array" ref="S669">_FV(Table2[[#This Row],[HOMETOWNraw]],"Latitude")</f>
        <v>45.52</v>
      </c>
    </row>
    <row r="670" spans="1:19" x14ac:dyDescent="0.25">
      <c r="A670" t="str">
        <f t="shared" si="10"/>
        <v>Stephen Schissler</v>
      </c>
      <c r="B670" t="s">
        <v>313</v>
      </c>
      <c r="C670" t="s">
        <v>2004</v>
      </c>
      <c r="D670" t="s">
        <v>346</v>
      </c>
      <c r="E670" t="s">
        <v>13</v>
      </c>
      <c r="F670" s="3" t="s">
        <v>2028</v>
      </c>
      <c r="G670" t="s">
        <v>2013</v>
      </c>
      <c r="H670" t="s">
        <v>347</v>
      </c>
      <c r="I670" t="str">
        <f>VLOOKUP(Table2[[#This Row],[COLLEGE]],Table5[#All],5,FALSE)</f>
        <v>Nova Southeastern</v>
      </c>
      <c r="J670" t="s">
        <v>28</v>
      </c>
      <c r="K670" t="str">
        <f>VLOOKUP(Table2[[#This Row],[CLASS]],Table6[#All],2,FALSE)</f>
        <v>Sophomore</v>
      </c>
      <c r="L670" t="e" vm="1703">
        <v>#VALUE!</v>
      </c>
      <c r="M670" t="s">
        <v>1999</v>
      </c>
      <c r="N670">
        <v>70</v>
      </c>
      <c r="O670" t="e" cm="1" vm="121">
        <f t="array" ref="O670">_FV(Table2[[#This Row],[HOMETOWNraw]],"Admin Division 1 (State/province/other)",TRUE)</f>
        <v>#VALUE!</v>
      </c>
      <c r="P670" t="e" cm="1" vm="3">
        <f t="array" ref="P670">_FV(Table2[[#This Row],[HOMETOWNraw]],"Country/region",TRUE)</f>
        <v>#VALUE!</v>
      </c>
      <c r="Q670" t="str" cm="1">
        <f t="array" ref="Q6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Pembroke Pines, FL</v>
      </c>
      <c r="R670" cm="1" vm="1704">
        <f t="array" ref="R670">_FV(Table2[[#This Row],[HOMETOWNraw]],"Longitude")</f>
        <v>-80.313610999999995</v>
      </c>
      <c r="S670" cm="1" vm="1705">
        <f t="array" ref="S670">_FV(Table2[[#This Row],[HOMETOWNraw]],"Latitude")</f>
        <v>26.012499999999999</v>
      </c>
    </row>
    <row r="671" spans="1:19" x14ac:dyDescent="0.25">
      <c r="A671" t="str">
        <f t="shared" si="10"/>
        <v>Stephen Schissler</v>
      </c>
      <c r="B671" t="s">
        <v>679</v>
      </c>
      <c r="C671" t="s">
        <v>2004</v>
      </c>
      <c r="D671" t="s">
        <v>346</v>
      </c>
      <c r="E671" t="s">
        <v>13</v>
      </c>
      <c r="F671" s="3" t="s">
        <v>2028</v>
      </c>
      <c r="G671" t="s">
        <v>2017</v>
      </c>
      <c r="H671" t="s">
        <v>347</v>
      </c>
      <c r="I671" t="str">
        <f>VLOOKUP(Table2[[#This Row],[COLLEGE]],Table5[#All],5,FALSE)</f>
        <v>Nova Southeastern</v>
      </c>
      <c r="J671" t="s">
        <v>28</v>
      </c>
      <c r="K671" t="str">
        <f>VLOOKUP(Table2[[#This Row],[CLASS]],Table6[#All],2,FALSE)</f>
        <v>Sophomore</v>
      </c>
      <c r="L671" t="e" vm="1703">
        <v>#VALUE!</v>
      </c>
      <c r="M671" t="s">
        <v>1999</v>
      </c>
      <c r="N671">
        <v>70</v>
      </c>
      <c r="O671" t="e" cm="1" vm="121">
        <f t="array" ref="O671">_FV(Table2[[#This Row],[HOMETOWNraw]],"Admin Division 1 (State/province/other)",TRUE)</f>
        <v>#VALUE!</v>
      </c>
      <c r="P671" t="e" cm="1" vm="3">
        <f t="array" ref="P671">_FV(Table2[[#This Row],[HOMETOWNraw]],"Country/region",TRUE)</f>
        <v>#VALUE!</v>
      </c>
      <c r="Q671" t="str" cm="1">
        <f t="array" ref="Q6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Pembroke Pines, FL</v>
      </c>
      <c r="R671" cm="1" vm="1704">
        <f t="array" ref="R671">_FV(Table2[[#This Row],[HOMETOWNraw]],"Longitude")</f>
        <v>-80.313610999999995</v>
      </c>
      <c r="S671" cm="1" vm="1705">
        <f t="array" ref="S671">_FV(Table2[[#This Row],[HOMETOWNraw]],"Latitude")</f>
        <v>26.012499999999999</v>
      </c>
    </row>
    <row r="672" spans="1:19" x14ac:dyDescent="0.25">
      <c r="A672" t="str">
        <f t="shared" si="10"/>
        <v>Logan Schulfer</v>
      </c>
      <c r="B672" t="s">
        <v>2099</v>
      </c>
      <c r="C672" t="s">
        <v>2004</v>
      </c>
      <c r="D672" t="s">
        <v>1827</v>
      </c>
      <c r="E672" t="s">
        <v>13</v>
      </c>
      <c r="F672" s="3" t="s">
        <v>2022</v>
      </c>
      <c r="G672" t="s">
        <v>2021</v>
      </c>
      <c r="H672" t="s">
        <v>958</v>
      </c>
      <c r="I672" t="str">
        <f>VLOOKUP(Table2[[#This Row],[COLLEGE]],Table5[#All],5,FALSE)</f>
        <v>Wisconsin-Milwaukee</v>
      </c>
      <c r="J672" t="s">
        <v>44</v>
      </c>
      <c r="K672" t="str">
        <f>VLOOKUP(Table2[[#This Row],[CLASS]],Table6[#All],2,FALSE)</f>
        <v>Freshman</v>
      </c>
      <c r="L672" t="e" vm="1706">
        <v>#VALUE!</v>
      </c>
      <c r="M672" t="s">
        <v>2001</v>
      </c>
      <c r="N672">
        <v>72</v>
      </c>
      <c r="O672" t="e" cm="1" vm="25">
        <f t="array" ref="O672">_FV(Table2[[#This Row],[HOMETOWNraw]],"Admin Division 1 (State/province/other)",TRUE)</f>
        <v>#VALUE!</v>
      </c>
      <c r="P672" t="e" cm="1" vm="3">
        <f t="array" ref="P672">_FV(Table2[[#This Row],[HOMETOWNraw]],"Country/region",TRUE)</f>
        <v>#VALUE!</v>
      </c>
      <c r="Q672" t="str" cm="1">
        <f t="array" ref="Q6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Plover, WI</v>
      </c>
      <c r="R672" cm="1" vm="1707">
        <f t="array" ref="R672">_FV(Table2[[#This Row],[HOMETOWNraw]],"Longitude")</f>
        <v>-89.544630499999997</v>
      </c>
      <c r="S672" cm="1" vm="1708">
        <f t="array" ref="S672">_FV(Table2[[#This Row],[HOMETOWNraw]],"Latitude")</f>
        <v>44.463881399999998</v>
      </c>
    </row>
    <row r="673" spans="1:19" x14ac:dyDescent="0.25">
      <c r="A673" t="str">
        <f t="shared" si="10"/>
        <v>Donovan Schultz</v>
      </c>
      <c r="B673" t="s">
        <v>1165</v>
      </c>
      <c r="C673" t="s">
        <v>2004</v>
      </c>
      <c r="D673" t="s">
        <v>1126</v>
      </c>
      <c r="E673" t="s">
        <v>26</v>
      </c>
      <c r="F673" s="3" t="s">
        <v>2005</v>
      </c>
      <c r="G673" t="s">
        <v>2011</v>
      </c>
      <c r="H673" t="s">
        <v>1127</v>
      </c>
      <c r="I673" t="str">
        <f>VLOOKUP(Table2[[#This Row],[COLLEGE]],Table5[#All],5,FALSE)</f>
        <v>Evansville</v>
      </c>
      <c r="J673" t="s">
        <v>28</v>
      </c>
      <c r="K673" t="str">
        <f>VLOOKUP(Table2[[#This Row],[CLASS]],Table6[#All],2,FALSE)</f>
        <v>Sophomore</v>
      </c>
      <c r="L673" t="e" vm="824">
        <v>#VALUE!</v>
      </c>
      <c r="M673" t="s">
        <v>1983</v>
      </c>
      <c r="N673">
        <v>74</v>
      </c>
      <c r="O673" t="e" cm="1" vm="25">
        <f t="array" ref="O673">_FV(Table2[[#This Row],[HOMETOWNraw]],"Admin Division 1 (State/province/other)",TRUE)</f>
        <v>#VALUE!</v>
      </c>
      <c r="P673" t="e" cm="1" vm="3">
        <f t="array" ref="P673">_FV(Table2[[#This Row],[HOMETOWNraw]],"Country/region",TRUE)</f>
        <v>#VALUE!</v>
      </c>
      <c r="Q673" t="str" cm="1">
        <f t="array" ref="Q6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Appleton, WI</v>
      </c>
      <c r="R673" cm="1" vm="825">
        <f t="array" ref="R673">_FV(Table2[[#This Row],[HOMETOWNraw]],"Longitude")</f>
        <v>-88.4</v>
      </c>
      <c r="S673" cm="1" vm="826">
        <f t="array" ref="S673">_FV(Table2[[#This Row],[HOMETOWNraw]],"Latitude")</f>
        <v>44.266666999999998</v>
      </c>
    </row>
    <row r="674" spans="1:19" x14ac:dyDescent="0.25">
      <c r="A674" t="str">
        <f t="shared" si="10"/>
        <v>Connor Schuman</v>
      </c>
      <c r="B674" t="s">
        <v>468</v>
      </c>
      <c r="C674" t="s">
        <v>2004</v>
      </c>
      <c r="D674" t="s">
        <v>555</v>
      </c>
      <c r="E674" t="s">
        <v>13</v>
      </c>
      <c r="F674" s="3" t="s">
        <v>2026</v>
      </c>
      <c r="G674" t="s">
        <v>2035</v>
      </c>
      <c r="H674" t="s">
        <v>556</v>
      </c>
      <c r="I674" t="str">
        <f>VLOOKUP(Table2[[#This Row],[COLLEGE]],Table5[#All],5,FALSE)</f>
        <v>Grand Valley State</v>
      </c>
      <c r="J674" t="s">
        <v>28</v>
      </c>
      <c r="K674" t="str">
        <f>VLOOKUP(Table2[[#This Row],[CLASS]],Table6[#All],2,FALSE)</f>
        <v>Sophomore</v>
      </c>
      <c r="L674" t="e" vm="303">
        <v>#VALUE!</v>
      </c>
      <c r="M674" t="s">
        <v>2000</v>
      </c>
      <c r="N674">
        <v>71</v>
      </c>
      <c r="O674" t="e" cm="1" vm="135">
        <f t="array" ref="O674">_FV(Table2[[#This Row],[HOMETOWNraw]],"Admin Division 1 (State/province/other)",TRUE)</f>
        <v>#VALUE!</v>
      </c>
      <c r="P674" t="e" cm="1" vm="3">
        <f t="array" ref="P674">_FV(Table2[[#This Row],[HOMETOWNraw]],"Country/region",TRUE)</f>
        <v>#VALUE!</v>
      </c>
      <c r="Q674" t="str" cm="1">
        <f t="array" ref="Q6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Mattawan, MI</v>
      </c>
      <c r="R674" cm="1" vm="304">
        <f t="array" ref="R674">_FV(Table2[[#This Row],[HOMETOWNraw]],"Longitude")</f>
        <v>-85.786688400000003</v>
      </c>
      <c r="S674" cm="1" vm="305">
        <f t="array" ref="S674">_FV(Table2[[#This Row],[HOMETOWNraw]],"Latitude")</f>
        <v>42.209026899999998</v>
      </c>
    </row>
    <row r="675" spans="1:19" x14ac:dyDescent="0.25">
      <c r="A675" t="str">
        <f t="shared" si="10"/>
        <v>Michael Sclafani</v>
      </c>
      <c r="B675" t="s">
        <v>2090</v>
      </c>
      <c r="C675" t="s">
        <v>2004</v>
      </c>
      <c r="D675" t="s">
        <v>1326</v>
      </c>
      <c r="E675" t="s">
        <v>13</v>
      </c>
      <c r="F675" s="3" t="s">
        <v>2026</v>
      </c>
      <c r="G675" t="s">
        <v>2021</v>
      </c>
      <c r="H675" t="s">
        <v>236</v>
      </c>
      <c r="I675" t="str">
        <f>VLOOKUP(Table2[[#This Row],[COLLEGE]],Table5[#All],5,FALSE)</f>
        <v>Lewis</v>
      </c>
      <c r="J675" t="s">
        <v>28</v>
      </c>
      <c r="K675" t="str">
        <f>VLOOKUP(Table2[[#This Row],[CLASS]],Table6[#All],2,FALSE)</f>
        <v>Sophomore</v>
      </c>
      <c r="L675" t="e" vm="1709">
        <v>#VALUE!</v>
      </c>
      <c r="M675" t="s">
        <v>2000</v>
      </c>
      <c r="N675">
        <v>71</v>
      </c>
      <c r="O675" t="e" cm="1" vm="93">
        <f t="array" ref="O675">_FV(Table2[[#This Row],[HOMETOWNraw]],"Admin Division 1 (State/province/other)",TRUE)</f>
        <v>#VALUE!</v>
      </c>
      <c r="P675" t="e" cm="1" vm="3">
        <f t="array" ref="P675">_FV(Table2[[#This Row],[HOMETOWNraw]],"Country/region",TRUE)</f>
        <v>#VALUE!</v>
      </c>
      <c r="Q675" t="str" cm="1">
        <f t="array" ref="Q6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Oak Brook, IL</v>
      </c>
      <c r="R675" cm="1" vm="1710">
        <f t="array" ref="R675">_FV(Table2[[#This Row],[HOMETOWNraw]],"Longitude")</f>
        <v>-87.928668500000001</v>
      </c>
      <c r="S675" cm="1" vm="1711">
        <f t="array" ref="S675">_FV(Table2[[#This Row],[HOMETOWNraw]],"Latitude")</f>
        <v>41.832946100000001</v>
      </c>
    </row>
    <row r="676" spans="1:19" x14ac:dyDescent="0.25">
      <c r="A676" t="str">
        <f t="shared" si="10"/>
        <v>Carter Seabrooke</v>
      </c>
      <c r="B676" t="s">
        <v>2082</v>
      </c>
      <c r="C676" t="s">
        <v>2004</v>
      </c>
      <c r="D676" t="s">
        <v>844</v>
      </c>
      <c r="E676" t="s">
        <v>39</v>
      </c>
      <c r="F676" s="3" t="s">
        <v>2022</v>
      </c>
      <c r="G676" t="s">
        <v>2023</v>
      </c>
      <c r="H676" t="s">
        <v>845</v>
      </c>
      <c r="I676" t="str">
        <f>VLOOKUP(Table2[[#This Row],[COLLEGE]],Table5[#All],5,FALSE)</f>
        <v>Howard College</v>
      </c>
      <c r="J676" t="s">
        <v>28</v>
      </c>
      <c r="K676" t="str">
        <f>VLOOKUP(Table2[[#This Row],[CLASS]],Table6[#All],2,FALSE)</f>
        <v>Sophomore</v>
      </c>
      <c r="L676" t="e" vm="1712">
        <v>#VALUE!</v>
      </c>
      <c r="M676" t="s">
        <v>2001</v>
      </c>
      <c r="N676">
        <v>72</v>
      </c>
      <c r="O676" t="e" cm="1" vm="20">
        <f t="array" ref="O676">_FV(Table2[[#This Row],[HOMETOWNraw]],"Admin Division 1 (State/province/other)",TRUE)</f>
        <v>#VALUE!</v>
      </c>
      <c r="P676" t="e" cm="1" vm="21">
        <f t="array" ref="P676">_FV(Table2[[#This Row],[HOMETOWNraw]],"Country/region",TRUE)</f>
        <v>#VALUE!</v>
      </c>
      <c r="Q676" t="str" cm="1">
        <f t="array" ref="Q6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Peterborough, ON, CAN</v>
      </c>
      <c r="R676" cm="1" vm="1713">
        <f t="array" ref="R676">_FV(Table2[[#This Row],[HOMETOWNraw]],"Longitude")</f>
        <v>-78.320087000000001</v>
      </c>
      <c r="S676" cm="1" vm="1714">
        <f t="array" ref="S676">_FV(Table2[[#This Row],[HOMETOWNraw]],"Latitude")</f>
        <v>44.305912999999997</v>
      </c>
    </row>
    <row r="677" spans="1:19" x14ac:dyDescent="0.25">
      <c r="A677" t="str">
        <f t="shared" si="10"/>
        <v>Michael Seegers</v>
      </c>
      <c r="B677" t="s">
        <v>897</v>
      </c>
      <c r="C677" t="s">
        <v>2004</v>
      </c>
      <c r="D677" t="s">
        <v>976</v>
      </c>
      <c r="E677" t="s">
        <v>13</v>
      </c>
      <c r="F677" s="3" t="s">
        <v>2028</v>
      </c>
      <c r="G677" t="s">
        <v>2038</v>
      </c>
      <c r="H677" t="s">
        <v>455</v>
      </c>
      <c r="I677" t="str">
        <f>VLOOKUP(Table2[[#This Row],[COLLEGE]],Table5[#All],5,FALSE)</f>
        <v>Iowa</v>
      </c>
      <c r="J677" t="s">
        <v>28</v>
      </c>
      <c r="K677" t="str">
        <f>VLOOKUP(Table2[[#This Row],[CLASS]],Table6[#All],2,FALSE)</f>
        <v>Sophomore</v>
      </c>
      <c r="L677" t="e" vm="1715">
        <v>#VALUE!</v>
      </c>
      <c r="M677" t="s">
        <v>1999</v>
      </c>
      <c r="N677">
        <v>70</v>
      </c>
      <c r="O677" t="e" cm="1" vm="25">
        <f t="array" ref="O677">_FV(Table2[[#This Row],[HOMETOWNraw]],"Admin Division 1 (State/province/other)",TRUE)</f>
        <v>#VALUE!</v>
      </c>
      <c r="P677" t="e" cm="1" vm="3">
        <f t="array" ref="P677">_FV(Table2[[#This Row],[HOMETOWNraw]],"Country/region",TRUE)</f>
        <v>#VALUE!</v>
      </c>
      <c r="Q677" t="str" cm="1">
        <f t="array" ref="Q6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Oconomowoc, WI</v>
      </c>
      <c r="R677" cm="1" vm="1716">
        <f t="array" ref="R677">_FV(Table2[[#This Row],[HOMETOWNraw]],"Longitude")</f>
        <v>-88.496944444444495</v>
      </c>
      <c r="S677" cm="1" vm="1717">
        <f t="array" ref="S677">_FV(Table2[[#This Row],[HOMETOWNraw]],"Latitude")</f>
        <v>43.108611111111102</v>
      </c>
    </row>
    <row r="678" spans="1:19" x14ac:dyDescent="0.25">
      <c r="A678" t="str">
        <f t="shared" si="10"/>
        <v>Luke Sefcik</v>
      </c>
      <c r="B678" t="s">
        <v>2090</v>
      </c>
      <c r="C678" t="s">
        <v>2004</v>
      </c>
      <c r="D678" t="s">
        <v>1354</v>
      </c>
      <c r="E678" t="s">
        <v>13</v>
      </c>
      <c r="F678" s="3" t="s">
        <v>2028</v>
      </c>
      <c r="G678" t="s">
        <v>2091</v>
      </c>
      <c r="H678" t="s">
        <v>505</v>
      </c>
      <c r="I678" t="str">
        <f>VLOOKUP(Table2[[#This Row],[COLLEGE]],Table5[#All],5,FALSE)</f>
        <v>Central Michigan</v>
      </c>
      <c r="J678" t="s">
        <v>51</v>
      </c>
      <c r="K678" t="str">
        <f>VLOOKUP(Table2[[#This Row],[CLASS]],Table6[#All],2,FALSE)</f>
        <v>R-Freshman</v>
      </c>
      <c r="L678" t="e" vm="1718">
        <v>#VALUE!</v>
      </c>
      <c r="M678" t="s">
        <v>1999</v>
      </c>
      <c r="N678">
        <v>70</v>
      </c>
      <c r="O678" t="e" cm="1" vm="93">
        <f t="array" ref="O678">_FV(Table2[[#This Row],[HOMETOWNraw]],"Admin Division 1 (State/province/other)",TRUE)</f>
        <v>#VALUE!</v>
      </c>
      <c r="P678" t="e" cm="1" vm="3">
        <f t="array" ref="P678">_FV(Table2[[#This Row],[HOMETOWNraw]],"Country/region",TRUE)</f>
        <v>#VALUE!</v>
      </c>
      <c r="Q678" t="str" cm="1">
        <f t="array" ref="Q6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Palos Heights, IL</v>
      </c>
      <c r="R678" cm="1" vm="1719">
        <f t="array" ref="R678">_FV(Table2[[#This Row],[HOMETOWNraw]],"Longitude")</f>
        <v>-87.797222000000005</v>
      </c>
      <c r="S678" cm="1" vm="1720">
        <f t="array" ref="S678">_FV(Table2[[#This Row],[HOMETOWNraw]],"Latitude")</f>
        <v>41.665278000000001</v>
      </c>
    </row>
    <row r="679" spans="1:19" x14ac:dyDescent="0.25">
      <c r="A679" t="str">
        <f t="shared" si="10"/>
        <v>Griffin Selby</v>
      </c>
      <c r="B679" t="s">
        <v>387</v>
      </c>
      <c r="C679" t="s">
        <v>2058</v>
      </c>
      <c r="D679" t="s">
        <v>464</v>
      </c>
      <c r="E679" t="s">
        <v>13</v>
      </c>
      <c r="F679" s="3" t="s">
        <v>2012</v>
      </c>
      <c r="G679" t="s">
        <v>2006</v>
      </c>
      <c r="H679" t="s">
        <v>431</v>
      </c>
      <c r="I679" t="str">
        <f>VLOOKUP(Table2[[#This Row],[COLLEGE]],Table5[#All],5,FALSE)</f>
        <v>Wagner College</v>
      </c>
      <c r="J679" t="s">
        <v>55</v>
      </c>
      <c r="K679" t="str">
        <f>VLOOKUP(Table2[[#This Row],[CLASS]],Table6[#All],2,FALSE)</f>
        <v>R-Junior</v>
      </c>
      <c r="L679" t="e" vm="1410">
        <v>#VALUE!</v>
      </c>
      <c r="M679" t="s">
        <v>1984</v>
      </c>
      <c r="N679">
        <v>75</v>
      </c>
      <c r="O679" t="e" cm="1" vm="36">
        <f t="array" ref="O679">_FV(Table2[[#This Row],[HOMETOWNraw]],"Admin Division 1 (State/province/other)",TRUE)</f>
        <v>#VALUE!</v>
      </c>
      <c r="P679" t="e" cm="1" vm="3">
        <f t="array" ref="P679">_FV(Table2[[#This Row],[HOMETOWNraw]],"Country/region",TRUE)</f>
        <v>#VALUE!</v>
      </c>
      <c r="Q679" t="str" cm="1">
        <f t="array" ref="Q6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Santa Ana, CA</v>
      </c>
      <c r="R679" cm="1" vm="1411">
        <f t="array" ref="R679">_FV(Table2[[#This Row],[HOMETOWNraw]],"Longitude")</f>
        <v>-117.881389</v>
      </c>
      <c r="S679" cm="1" vm="1412">
        <f t="array" ref="S679">_FV(Table2[[#This Row],[HOMETOWNraw]],"Latitude")</f>
        <v>33.740833000000002</v>
      </c>
    </row>
    <row r="680" spans="1:19" x14ac:dyDescent="0.25">
      <c r="A680" t="str">
        <f t="shared" si="10"/>
        <v>Will Semb</v>
      </c>
      <c r="B680" t="s">
        <v>387</v>
      </c>
      <c r="C680" t="s">
        <v>2004</v>
      </c>
      <c r="D680" t="s">
        <v>2108</v>
      </c>
      <c r="E680" t="s">
        <v>13</v>
      </c>
      <c r="F680" s="3" t="s">
        <v>2016</v>
      </c>
      <c r="G680" t="s">
        <v>2009</v>
      </c>
      <c r="H680" t="s">
        <v>421</v>
      </c>
      <c r="I680" t="str">
        <f>VLOOKUP(Table2[[#This Row],[COLLEGE]],Table5[#All],5,FALSE)</f>
        <v>Minnesota</v>
      </c>
      <c r="J680" t="s">
        <v>28</v>
      </c>
      <c r="K680" t="str">
        <f>VLOOKUP(Table2[[#This Row],[CLASS]],Table6[#All],2,FALSE)</f>
        <v>Sophomore</v>
      </c>
      <c r="L680" t="e" vm="784">
        <v>#VALUE!</v>
      </c>
      <c r="M680" t="s">
        <v>1981</v>
      </c>
      <c r="N680">
        <v>73</v>
      </c>
      <c r="O680" t="e" cm="1" vm="25">
        <f t="array" ref="O680">_FV(Table2[[#This Row],[HOMETOWNraw]],"Admin Division 1 (State/province/other)",TRUE)</f>
        <v>#VALUE!</v>
      </c>
      <c r="P680" t="e" cm="1" vm="3">
        <f t="array" ref="P680">_FV(Table2[[#This Row],[HOMETOWNraw]],"Country/region",TRUE)</f>
        <v>#VALUE!</v>
      </c>
      <c r="Q680" t="str" cm="1">
        <f t="array" ref="Q6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Green Bay, WI</v>
      </c>
      <c r="R680" cm="1" vm="785">
        <f t="array" ref="R680">_FV(Table2[[#This Row],[HOMETOWNraw]],"Longitude")</f>
        <v>-88.013256200000001</v>
      </c>
      <c r="S680" cm="1" vm="786">
        <f t="array" ref="S680">_FV(Table2[[#This Row],[HOMETOWNraw]],"Latitude")</f>
        <v>44.513288299999999</v>
      </c>
    </row>
    <row r="681" spans="1:19" x14ac:dyDescent="0.25">
      <c r="A681" t="str">
        <f t="shared" si="10"/>
        <v>Ryan Sepede</v>
      </c>
      <c r="B681" t="s">
        <v>1617</v>
      </c>
      <c r="C681" t="s">
        <v>2004</v>
      </c>
      <c r="D681" t="s">
        <v>1673</v>
      </c>
      <c r="E681" t="s">
        <v>13</v>
      </c>
      <c r="F681" s="3" t="s">
        <v>2026</v>
      </c>
      <c r="G681" t="s">
        <v>2011</v>
      </c>
      <c r="H681" t="s">
        <v>1388</v>
      </c>
      <c r="I681" t="str">
        <f>VLOOKUP(Table2[[#This Row],[COLLEGE]],Table5[#All],5,FALSE)</f>
        <v>Brigham Young</v>
      </c>
      <c r="J681" t="s">
        <v>55</v>
      </c>
      <c r="K681" t="str">
        <f>VLOOKUP(Table2[[#This Row],[CLASS]],Table6[#All],2,FALSE)</f>
        <v>R-Junior</v>
      </c>
      <c r="L681" t="e" vm="499">
        <v>#VALUE!</v>
      </c>
      <c r="M681" t="s">
        <v>2000</v>
      </c>
      <c r="N681">
        <v>71</v>
      </c>
      <c r="O681" t="e" cm="1" vm="182">
        <f t="array" ref="O681">_FV(Table2[[#This Row],[HOMETOWNraw]],"Admin Division 1 (State/province/other)",TRUE)</f>
        <v>#VALUE!</v>
      </c>
      <c r="P681" t="e" cm="1" vm="3">
        <f t="array" ref="P681">_FV(Table2[[#This Row],[HOMETOWNraw]],"Country/region",TRUE)</f>
        <v>#VALUE!</v>
      </c>
      <c r="Q681" t="str" cm="1">
        <f t="array" ref="Q6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Las Vegas, NV</v>
      </c>
      <c r="R681" cm="1" vm="500">
        <f t="array" ref="R681">_FV(Table2[[#This Row],[HOMETOWNraw]],"Longitude")</f>
        <v>-115.1405767</v>
      </c>
      <c r="S681" cm="1" vm="501">
        <f t="array" ref="S681">_FV(Table2[[#This Row],[HOMETOWNraw]],"Latitude")</f>
        <v>36.1690921</v>
      </c>
    </row>
    <row r="682" spans="1:19" x14ac:dyDescent="0.25">
      <c r="A682" t="str">
        <f t="shared" si="10"/>
        <v>Stephen Sewruk</v>
      </c>
      <c r="B682" t="s">
        <v>576</v>
      </c>
      <c r="C682" t="s">
        <v>2004</v>
      </c>
      <c r="D682" t="s">
        <v>625</v>
      </c>
      <c r="E682" t="s">
        <v>39</v>
      </c>
      <c r="F682" s="3" t="s">
        <v>2005</v>
      </c>
      <c r="G682" t="s">
        <v>2013</v>
      </c>
      <c r="H682" t="s">
        <v>581</v>
      </c>
      <c r="I682" t="str">
        <f>VLOOKUP(Table2[[#This Row],[COLLEGE]],Table5[#All],5,FALSE)</f>
        <v>Benedictine</v>
      </c>
      <c r="J682" t="s">
        <v>20</v>
      </c>
      <c r="K682" t="str">
        <f>VLOOKUP(Table2[[#This Row],[CLASS]],Table6[#All],2,FALSE)</f>
        <v>Senior</v>
      </c>
      <c r="L682" t="e" vm="1721">
        <v>#VALUE!</v>
      </c>
      <c r="M682" t="s">
        <v>1983</v>
      </c>
      <c r="N682">
        <v>74</v>
      </c>
      <c r="O682" t="e" cm="1" vm="93">
        <f t="array" ref="O682">_FV(Table2[[#This Row],[HOMETOWNraw]],"Admin Division 1 (State/province/other)",TRUE)</f>
        <v>#VALUE!</v>
      </c>
      <c r="P682" t="e" cm="1" vm="3">
        <f t="array" ref="P682">_FV(Table2[[#This Row],[HOMETOWNraw]],"Country/region",TRUE)</f>
        <v>#VALUE!</v>
      </c>
      <c r="Q682" t="str" cm="1">
        <f t="array" ref="Q6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Montgomery, IL</v>
      </c>
      <c r="R682" cm="1" vm="1722">
        <f t="array" ref="R682">_FV(Table2[[#This Row],[HOMETOWNraw]],"Longitude")</f>
        <v>-88.340213000000006</v>
      </c>
      <c r="S682" cm="1" vm="1723">
        <f t="array" ref="S682">_FV(Table2[[#This Row],[HOMETOWNraw]],"Latitude")</f>
        <v>41.729913000000003</v>
      </c>
    </row>
    <row r="683" spans="1:19" x14ac:dyDescent="0.25">
      <c r="A683" t="str">
        <f t="shared" si="10"/>
        <v>A.J. Shaver</v>
      </c>
      <c r="B683" t="s">
        <v>1530</v>
      </c>
      <c r="C683" t="s">
        <v>2004</v>
      </c>
      <c r="D683" t="s">
        <v>1613</v>
      </c>
      <c r="E683" t="s">
        <v>13</v>
      </c>
      <c r="F683" s="3" t="s">
        <v>2005</v>
      </c>
      <c r="G683" t="s">
        <v>2011</v>
      </c>
      <c r="H683" t="s">
        <v>1145</v>
      </c>
      <c r="I683" t="str">
        <f>VLOOKUP(Table2[[#This Row],[COLLEGE]],Table5[#All],5,FALSE)</f>
        <v>Florida State</v>
      </c>
      <c r="J683" t="s">
        <v>51</v>
      </c>
      <c r="K683" t="str">
        <f>VLOOKUP(Table2[[#This Row],[CLASS]],Table6[#All],2,FALSE)</f>
        <v>R-Freshman</v>
      </c>
      <c r="L683" t="e" vm="1724">
        <v>#VALUE!</v>
      </c>
      <c r="M683" t="s">
        <v>1983</v>
      </c>
      <c r="N683">
        <v>74</v>
      </c>
      <c r="O683" t="e" cm="1" vm="269">
        <f t="array" ref="O683">_FV(Table2[[#This Row],[HOMETOWNraw]],"Admin Division 1 (State/province/other)",TRUE)</f>
        <v>#VALUE!</v>
      </c>
      <c r="P683" t="e" cm="1" vm="3">
        <f t="array" ref="P683">_FV(Table2[[#This Row],[HOMETOWNraw]],"Country/region",TRUE)</f>
        <v>#VALUE!</v>
      </c>
      <c r="Q683" t="str" cm="1">
        <f t="array" ref="Q6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Clermont, IN</v>
      </c>
      <c r="R683" cm="1" vm="1725">
        <f t="array" ref="R683">_FV(Table2[[#This Row],[HOMETOWNraw]],"Longitude")</f>
        <v>-86.321667000000005</v>
      </c>
      <c r="S683" cm="1" vm="1726">
        <f t="array" ref="S683">_FV(Table2[[#This Row],[HOMETOWNraw]],"Latitude")</f>
        <v>39.814444000000002</v>
      </c>
    </row>
    <row r="684" spans="1:19" x14ac:dyDescent="0.25">
      <c r="A684" t="str">
        <f t="shared" si="10"/>
        <v>Scott Shaw</v>
      </c>
      <c r="B684" t="s">
        <v>992</v>
      </c>
      <c r="C684" t="s">
        <v>2004</v>
      </c>
      <c r="D684" t="s">
        <v>1081</v>
      </c>
      <c r="E684" t="s">
        <v>18</v>
      </c>
      <c r="F684" s="3" t="s">
        <v>2012</v>
      </c>
      <c r="G684" t="s">
        <v>2017</v>
      </c>
      <c r="H684" t="s">
        <v>1082</v>
      </c>
      <c r="I684" t="str">
        <f>VLOOKUP(Table2[[#This Row],[COLLEGE]],Table5[#All],5,FALSE)</f>
        <v>Rider</v>
      </c>
      <c r="J684" t="s">
        <v>15</v>
      </c>
      <c r="K684" t="str">
        <f>VLOOKUP(Table2[[#This Row],[CLASS]],Table6[#All],2,FALSE)</f>
        <v>R-Sophomore</v>
      </c>
      <c r="L684" t="e" vm="1727">
        <v>#VALUE!</v>
      </c>
      <c r="M684" t="s">
        <v>1984</v>
      </c>
      <c r="N684">
        <v>75</v>
      </c>
      <c r="O684" t="e" cm="1" vm="321">
        <f t="array" ref="O684">_FV(Table2[[#This Row],[HOMETOWNraw]],"Admin Division 1 (State/province/other)",TRUE)</f>
        <v>#VALUE!</v>
      </c>
      <c r="P684" t="e" cm="1" vm="3">
        <f t="array" ref="P684">_FV(Table2[[#This Row],[HOMETOWNraw]],"Country/region",TRUE)</f>
        <v>#VALUE!</v>
      </c>
      <c r="Q684" t="str" cm="1">
        <f t="array" ref="Q6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Cherry Hill, NJ</v>
      </c>
      <c r="R684" cm="1" vm="1728">
        <f t="array" ref="R684">_FV(Table2[[#This Row],[HOMETOWNraw]],"Longitude")</f>
        <v>-74.997</v>
      </c>
      <c r="S684" cm="1" vm="1729">
        <f t="array" ref="S684">_FV(Table2[[#This Row],[HOMETOWNraw]],"Latitude")</f>
        <v>39.904611000000003</v>
      </c>
    </row>
    <row r="685" spans="1:19" x14ac:dyDescent="0.25">
      <c r="A685" t="str">
        <f t="shared" si="10"/>
        <v>Kaden Sheedy</v>
      </c>
      <c r="B685" t="s">
        <v>1777</v>
      </c>
      <c r="C685" t="s">
        <v>2004</v>
      </c>
      <c r="D685" t="s">
        <v>1726</v>
      </c>
      <c r="E685" t="s">
        <v>13</v>
      </c>
      <c r="F685" s="3" t="s">
        <v>2016</v>
      </c>
      <c r="G685" t="s">
        <v>2031</v>
      </c>
      <c r="H685" t="s">
        <v>225</v>
      </c>
      <c r="I685" t="str">
        <f>VLOOKUP(Table2[[#This Row],[COLLEGE]],Table5[#All],5,FALSE)</f>
        <v>Cal Poly</v>
      </c>
      <c r="J685" t="s">
        <v>15</v>
      </c>
      <c r="K685" t="str">
        <f>VLOOKUP(Table2[[#This Row],[CLASS]],Table6[#All],2,FALSE)</f>
        <v>R-Sophomore</v>
      </c>
      <c r="L685" t="e" vm="1730">
        <v>#VALUE!</v>
      </c>
      <c r="M685" t="s">
        <v>1981</v>
      </c>
      <c r="N685">
        <v>73</v>
      </c>
      <c r="O685" t="e" cm="1" vm="36">
        <f t="array" ref="O685">_FV(Table2[[#This Row],[HOMETOWNraw]],"Admin Division 1 (State/province/other)",TRUE)</f>
        <v>#VALUE!</v>
      </c>
      <c r="P685" t="e" cm="1" vm="3">
        <f t="array" ref="P685">_FV(Table2[[#This Row],[HOMETOWNraw]],"Country/region",TRUE)</f>
        <v>#VALUE!</v>
      </c>
      <c r="Q685" t="str" cm="1">
        <f t="array" ref="Q6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Bakersfield, CA</v>
      </c>
      <c r="R685" cm="1" vm="1731">
        <f t="array" ref="R685">_FV(Table2[[#This Row],[HOMETOWNraw]],"Longitude")</f>
        <v>-119.016667</v>
      </c>
      <c r="S685" cm="1" vm="1732">
        <f t="array" ref="S685">_FV(Table2[[#This Row],[HOMETOWNraw]],"Latitude")</f>
        <v>35.366667</v>
      </c>
    </row>
    <row r="686" spans="1:19" x14ac:dyDescent="0.25">
      <c r="A686" t="str">
        <f t="shared" si="10"/>
        <v>Cole Sheehan</v>
      </c>
      <c r="B686" t="s">
        <v>679</v>
      </c>
      <c r="C686" t="s">
        <v>2004</v>
      </c>
      <c r="D686" t="s">
        <v>752</v>
      </c>
      <c r="E686" t="s">
        <v>35</v>
      </c>
      <c r="F686" s="3" t="s">
        <v>2016</v>
      </c>
      <c r="G686" t="s">
        <v>2009</v>
      </c>
      <c r="H686" t="s">
        <v>753</v>
      </c>
      <c r="I686" t="str">
        <f>VLOOKUP(Table2[[#This Row],[COLLEGE]],Table5[#All],5,FALSE)</f>
        <v>Pepperdine</v>
      </c>
      <c r="J686" t="s">
        <v>44</v>
      </c>
      <c r="K686" t="str">
        <f>VLOOKUP(Table2[[#This Row],[CLASS]],Table6[#All],2,FALSE)</f>
        <v>Freshman</v>
      </c>
      <c r="L686" t="e" vm="481">
        <v>#VALUE!</v>
      </c>
      <c r="M686" t="s">
        <v>1981</v>
      </c>
      <c r="N686">
        <v>73</v>
      </c>
      <c r="O686" t="e" cm="1" vm="86">
        <f t="array" ref="O686">_FV(Table2[[#This Row],[HOMETOWNraw]],"Admin Division 1 (State/province/other)",TRUE)</f>
        <v>#VALUE!</v>
      </c>
      <c r="P686" t="e" cm="1" vm="3">
        <f t="array" ref="P686">_FV(Table2[[#This Row],[HOMETOWNraw]],"Country/region",TRUE)</f>
        <v>#VALUE!</v>
      </c>
      <c r="Q686" t="str" cm="1">
        <f t="array" ref="Q6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Chandler, AZ</v>
      </c>
      <c r="R686" cm="1" vm="482">
        <f t="array" ref="R686">_FV(Table2[[#This Row],[HOMETOWNraw]],"Longitude")</f>
        <v>-111.840103</v>
      </c>
      <c r="S686" cm="1" vm="483">
        <f t="array" ref="S686">_FV(Table2[[#This Row],[HOMETOWNraw]],"Latitude")</f>
        <v>33.302284999999998</v>
      </c>
    </row>
    <row r="687" spans="1:19" x14ac:dyDescent="0.25">
      <c r="A687" t="str">
        <f t="shared" si="10"/>
        <v>Ben Shepard</v>
      </c>
      <c r="B687" t="s">
        <v>213</v>
      </c>
      <c r="C687" t="s">
        <v>2053</v>
      </c>
      <c r="D687" t="s">
        <v>260</v>
      </c>
      <c r="E687" t="s">
        <v>13</v>
      </c>
      <c r="F687" s="3" t="s">
        <v>2016</v>
      </c>
      <c r="G687" t="s">
        <v>2017</v>
      </c>
      <c r="H687" t="s">
        <v>228</v>
      </c>
      <c r="I687" t="str">
        <f>VLOOKUP(Table2[[#This Row],[COLLEGE]],Table5[#All],5,FALSE)</f>
        <v>Minnesota Duluth</v>
      </c>
      <c r="J687" t="s">
        <v>55</v>
      </c>
      <c r="K687" t="str">
        <f>VLOOKUP(Table2[[#This Row],[CLASS]],Table6[#All],2,FALSE)</f>
        <v>R-Junior</v>
      </c>
      <c r="L687" t="e" vm="1733">
        <v>#VALUE!</v>
      </c>
      <c r="M687" t="s">
        <v>1981</v>
      </c>
      <c r="N687">
        <v>73</v>
      </c>
      <c r="O687" t="e" cm="1" vm="57">
        <f t="array" ref="O687">_FV(Table2[[#This Row],[HOMETOWNraw]],"Admin Division 1 (State/province/other)",TRUE)</f>
        <v>#VALUE!</v>
      </c>
      <c r="P687" t="e" cm="1" vm="3">
        <f t="array" ref="P687">_FV(Table2[[#This Row],[HOMETOWNraw]],"Country/region",TRUE)</f>
        <v>#VALUE!</v>
      </c>
      <c r="Q687" t="str" cm="1">
        <f t="array" ref="Q6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Eden Prairie, MN</v>
      </c>
      <c r="R687" cm="1" vm="1734">
        <f t="array" ref="R687">_FV(Table2[[#This Row],[HOMETOWNraw]],"Longitude")</f>
        <v>-93.460170000000005</v>
      </c>
      <c r="S687" cm="1" vm="1735">
        <f t="array" ref="S687">_FV(Table2[[#This Row],[HOMETOWNraw]],"Latitude")</f>
        <v>44.854033000000001</v>
      </c>
    </row>
    <row r="688" spans="1:19" x14ac:dyDescent="0.25">
      <c r="A688" t="str">
        <f t="shared" si="10"/>
        <v>Calvin Shepherd</v>
      </c>
      <c r="B688" t="s">
        <v>1617</v>
      </c>
      <c r="C688" t="s">
        <v>2004</v>
      </c>
      <c r="D688" t="s">
        <v>1651</v>
      </c>
      <c r="E688" t="s">
        <v>13</v>
      </c>
      <c r="F688" s="3" t="s">
        <v>2005</v>
      </c>
      <c r="G688" t="s">
        <v>2017</v>
      </c>
      <c r="H688" t="s">
        <v>341</v>
      </c>
      <c r="I688" t="str">
        <f>VLOOKUP(Table2[[#This Row],[COLLEGE]],Table5[#All],5,FALSE)</f>
        <v>Illinois</v>
      </c>
      <c r="J688" t="s">
        <v>44</v>
      </c>
      <c r="K688" t="str">
        <f>VLOOKUP(Table2[[#This Row],[CLASS]],Table6[#All],2,FALSE)</f>
        <v>Freshman</v>
      </c>
      <c r="L688" t="e" vm="1374">
        <v>#VALUE!</v>
      </c>
      <c r="M688" t="s">
        <v>1983</v>
      </c>
      <c r="N688">
        <v>74</v>
      </c>
      <c r="O688" t="e" cm="1" vm="269">
        <f t="array" ref="O688">_FV(Table2[[#This Row],[HOMETOWNraw]],"Admin Division 1 (State/province/other)",TRUE)</f>
        <v>#VALUE!</v>
      </c>
      <c r="P688" t="e" cm="1" vm="3">
        <f t="array" ref="P688">_FV(Table2[[#This Row],[HOMETOWNraw]],"Country/region",TRUE)</f>
        <v>#VALUE!</v>
      </c>
      <c r="Q688" t="str" cm="1">
        <f t="array" ref="Q6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Indianapolis, IN</v>
      </c>
      <c r="R688" cm="1" vm="1375">
        <f t="array" ref="R688">_FV(Table2[[#This Row],[HOMETOWNraw]],"Longitude")</f>
        <v>-86.147999999999996</v>
      </c>
      <c r="S688" cm="1" vm="1376">
        <f t="array" ref="S688">_FV(Table2[[#This Row],[HOMETOWNraw]],"Latitude")</f>
        <v>39.790999999999997</v>
      </c>
    </row>
    <row r="689" spans="1:19" x14ac:dyDescent="0.25">
      <c r="A689" t="str">
        <f t="shared" si="10"/>
        <v>Brycen Sherwood</v>
      </c>
      <c r="B689" t="s">
        <v>1165</v>
      </c>
      <c r="C689" t="s">
        <v>2004</v>
      </c>
      <c r="D689" t="s">
        <v>1160</v>
      </c>
      <c r="E689" t="s">
        <v>18</v>
      </c>
      <c r="F689" s="3" t="s">
        <v>2026</v>
      </c>
      <c r="G689" t="s">
        <v>2017</v>
      </c>
      <c r="H689" t="s">
        <v>1161</v>
      </c>
      <c r="I689" t="str">
        <f>VLOOKUP(Table2[[#This Row],[COLLEGE]],Table5[#All],5,FALSE)</f>
        <v>MidAmerican Nazarene</v>
      </c>
      <c r="J689" t="s">
        <v>28</v>
      </c>
      <c r="K689" t="str">
        <f>VLOOKUP(Table2[[#This Row],[CLASS]],Table6[#All],2,FALSE)</f>
        <v>Sophomore</v>
      </c>
      <c r="L689" t="e" vm="1736">
        <v>#VALUE!</v>
      </c>
      <c r="M689" t="s">
        <v>2000</v>
      </c>
      <c r="N689">
        <v>71</v>
      </c>
      <c r="O689" t="e" cm="1" vm="269">
        <f t="array" ref="O689">_FV(Table2[[#This Row],[HOMETOWNraw]],"Admin Division 1 (State/province/other)",TRUE)</f>
        <v>#VALUE!</v>
      </c>
      <c r="P689" t="e" cm="1" vm="3">
        <f t="array" ref="P689">_FV(Table2[[#This Row],[HOMETOWNraw]],"Country/region",TRUE)</f>
        <v>#VALUE!</v>
      </c>
      <c r="Q689" t="str" cm="1">
        <f t="array" ref="Q6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Elkhart, IN</v>
      </c>
      <c r="R689" cm="1" vm="1737">
        <f t="array" ref="R689">_FV(Table2[[#This Row],[HOMETOWNraw]],"Longitude")</f>
        <v>-85.973535999999996</v>
      </c>
      <c r="S689" cm="1" vm="1738">
        <f t="array" ref="S689">_FV(Table2[[#This Row],[HOMETOWNraw]],"Latitude")</f>
        <v>41.687381000000002</v>
      </c>
    </row>
    <row r="690" spans="1:19" x14ac:dyDescent="0.25">
      <c r="A690" t="str">
        <f t="shared" si="10"/>
        <v>Derek Shoen</v>
      </c>
      <c r="B690" t="s">
        <v>1165</v>
      </c>
      <c r="C690" t="s">
        <v>2004</v>
      </c>
      <c r="D690" t="s">
        <v>1129</v>
      </c>
      <c r="E690" t="s">
        <v>13</v>
      </c>
      <c r="F690" s="3" t="s">
        <v>2010</v>
      </c>
      <c r="G690" t="s">
        <v>2018</v>
      </c>
      <c r="H690" t="s">
        <v>1130</v>
      </c>
      <c r="I690" t="str">
        <f>VLOOKUP(Table2[[#This Row],[COLLEGE]],Table5[#All],5,FALSE)</f>
        <v>Mary</v>
      </c>
      <c r="J690" t="s">
        <v>20</v>
      </c>
      <c r="K690" t="str">
        <f>VLOOKUP(Table2[[#This Row],[CLASS]],Table6[#All],2,FALSE)</f>
        <v>Senior</v>
      </c>
      <c r="L690" t="e" vm="1739">
        <v>#VALUE!</v>
      </c>
      <c r="M690" t="s">
        <v>1985</v>
      </c>
      <c r="N690">
        <v>76</v>
      </c>
      <c r="O690" t="e" cm="1" vm="57">
        <f t="array" ref="O690">_FV(Table2[[#This Row],[HOMETOWNraw]],"Admin Division 1 (State/province/other)",TRUE)</f>
        <v>#VALUE!</v>
      </c>
      <c r="P690" t="e" cm="1" vm="3">
        <f t="array" ref="P690">_FV(Table2[[#This Row],[HOMETOWNraw]],"Country/region",TRUE)</f>
        <v>#VALUE!</v>
      </c>
      <c r="Q690" t="str" cm="1">
        <f t="array" ref="Q6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Truman, MN</v>
      </c>
      <c r="R690" cm="1" vm="1740">
        <f t="array" ref="R690">_FV(Table2[[#This Row],[HOMETOWNraw]],"Longitude")</f>
        <v>-94.437222000000006</v>
      </c>
      <c r="S690" cm="1" vm="1741">
        <f t="array" ref="S690">_FV(Table2[[#This Row],[HOMETOWNraw]],"Latitude")</f>
        <v>43.827778000000002</v>
      </c>
    </row>
    <row r="691" spans="1:19" x14ac:dyDescent="0.25">
      <c r="A691" t="str">
        <f t="shared" si="10"/>
        <v>Izaak Siefken</v>
      </c>
      <c r="B691" t="s">
        <v>576</v>
      </c>
      <c r="C691" t="s">
        <v>2004</v>
      </c>
      <c r="D691" t="s">
        <v>628</v>
      </c>
      <c r="E691" t="s">
        <v>13</v>
      </c>
      <c r="F691" s="3" t="s">
        <v>2022</v>
      </c>
      <c r="G691" t="s">
        <v>2013</v>
      </c>
      <c r="H691" t="s">
        <v>341</v>
      </c>
      <c r="I691" t="str">
        <f>VLOOKUP(Table2[[#This Row],[COLLEGE]],Table5[#All],5,FALSE)</f>
        <v>Illinois</v>
      </c>
      <c r="J691" t="s">
        <v>44</v>
      </c>
      <c r="K691" t="str">
        <f>VLOOKUP(Table2[[#This Row],[CLASS]],Table6[#All],2,FALSE)</f>
        <v>Freshman</v>
      </c>
      <c r="L691" t="e" vm="1742">
        <v>#VALUE!</v>
      </c>
      <c r="M691" t="s">
        <v>2001</v>
      </c>
      <c r="N691">
        <v>72</v>
      </c>
      <c r="O691" t="e" cm="1" vm="111">
        <f t="array" ref="O691">_FV(Table2[[#This Row],[HOMETOWNraw]],"Admin Division 1 (State/province/other)",TRUE)</f>
        <v>#VALUE!</v>
      </c>
      <c r="P691" t="e" cm="1" vm="3">
        <f t="array" ref="P691">_FV(Table2[[#This Row],[HOMETOWNraw]],"Country/region",TRUE)</f>
        <v>#VALUE!</v>
      </c>
      <c r="Q691" t="str" cm="1">
        <f t="array" ref="Q6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Broomfield, CO</v>
      </c>
      <c r="R691" t="e" cm="1" vm="41">
        <f t="array" ref="R691">_FV(Table2[[#This Row],[HOMETOWNraw]],"Longitude")</f>
        <v>#VALUE!</v>
      </c>
      <c r="S691" t="e" cm="1" vm="42">
        <f t="array" ref="S691">_FV(Table2[[#This Row],[HOMETOWNraw]],"Latitude")</f>
        <v>#VALUE!</v>
      </c>
    </row>
    <row r="692" spans="1:19" x14ac:dyDescent="0.25">
      <c r="A692" t="str">
        <f t="shared" si="10"/>
        <v>Sam Siegel</v>
      </c>
      <c r="B692" t="s">
        <v>2082</v>
      </c>
      <c r="C692" t="s">
        <v>2004</v>
      </c>
      <c r="D692" t="s">
        <v>882</v>
      </c>
      <c r="E692" t="s">
        <v>18</v>
      </c>
      <c r="F692" s="3" t="s">
        <v>2005</v>
      </c>
      <c r="G692" t="s">
        <v>2031</v>
      </c>
      <c r="H692" t="s">
        <v>883</v>
      </c>
      <c r="I692" t="str">
        <f>VLOOKUP(Table2[[#This Row],[COLLEGE]],Table5[#All],5,FALSE)</f>
        <v>Butler CC</v>
      </c>
      <c r="J692" t="s">
        <v>28</v>
      </c>
      <c r="K692" t="str">
        <f>VLOOKUP(Table2[[#This Row],[CLASS]],Table6[#All],2,FALSE)</f>
        <v>Sophomore</v>
      </c>
      <c r="L692" t="e" vm="1743">
        <v>#VALUE!</v>
      </c>
      <c r="M692" t="s">
        <v>1983</v>
      </c>
      <c r="N692">
        <v>74</v>
      </c>
      <c r="O692" t="e" cm="1" vm="247">
        <f t="array" ref="O692">_FV(Table2[[#This Row],[HOMETOWNraw]],"Admin Division 1 (State/province/other)",TRUE)</f>
        <v>#VALUE!</v>
      </c>
      <c r="P692" t="e" cm="1" vm="3">
        <f t="array" ref="P692">_FV(Table2[[#This Row],[HOMETOWNraw]],"Country/region",TRUE)</f>
        <v>#VALUE!</v>
      </c>
      <c r="Q692" t="str" cm="1">
        <f t="array" ref="Q6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Sioux Falls, SD</v>
      </c>
      <c r="R692" cm="1" vm="1744">
        <f t="array" ref="R692">_FV(Table2[[#This Row],[HOMETOWNraw]],"Longitude")</f>
        <v>-96.731296999999998</v>
      </c>
      <c r="S692" cm="1" vm="1745">
        <f t="array" ref="S692">_FV(Table2[[#This Row],[HOMETOWNraw]],"Latitude")</f>
        <v>43.547310000000003</v>
      </c>
    </row>
    <row r="693" spans="1:19" x14ac:dyDescent="0.25">
      <c r="A693" t="str">
        <f t="shared" si="10"/>
        <v>Justin Sierra</v>
      </c>
      <c r="B693" t="s">
        <v>576</v>
      </c>
      <c r="C693" t="s">
        <v>2004</v>
      </c>
      <c r="D693" t="s">
        <v>675</v>
      </c>
      <c r="E693" t="s">
        <v>13</v>
      </c>
      <c r="F693" s="3" t="s">
        <v>2022</v>
      </c>
      <c r="G693" t="s">
        <v>2009</v>
      </c>
      <c r="H693" t="s">
        <v>643</v>
      </c>
      <c r="I693" t="str">
        <f>VLOOKUP(Table2[[#This Row],[COLLEGE]],Table5[#All],5,FALSE)</f>
        <v>Fairleigh Dickinson</v>
      </c>
      <c r="J693" t="s">
        <v>28</v>
      </c>
      <c r="K693" t="str">
        <f>VLOOKUP(Table2[[#This Row],[CLASS]],Table6[#All],2,FALSE)</f>
        <v>Sophomore</v>
      </c>
      <c r="L693" t="e" vm="1746">
        <v>#VALUE!</v>
      </c>
      <c r="M693" t="s">
        <v>2001</v>
      </c>
      <c r="N693">
        <v>72</v>
      </c>
      <c r="O693" t="e" cm="1" vm="383">
        <f t="array" ref="O693">_FV(Table2[[#This Row],[HOMETOWNraw]],"Admin Division 1 (State/province/other)",TRUE)</f>
        <v>#VALUE!</v>
      </c>
      <c r="P693" t="e" cm="1" vm="3">
        <f t="array" ref="P693">_FV(Table2[[#This Row],[HOMETOWNraw]],"Country/region",TRUE)</f>
        <v>#VALUE!</v>
      </c>
      <c r="Q693" t="str" cm="1">
        <f t="array" ref="Q6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Bronx, NY</v>
      </c>
      <c r="R693" cm="1" vm="1747">
        <f t="array" ref="R693">_FV(Table2[[#This Row],[HOMETOWNraw]],"Longitude")</f>
        <v>-73.920265000000001</v>
      </c>
      <c r="S693" cm="1" vm="1748">
        <f t="array" ref="S693">_FV(Table2[[#This Row],[HOMETOWNraw]],"Latitude")</f>
        <v>40.826152999999998</v>
      </c>
    </row>
    <row r="694" spans="1:19" x14ac:dyDescent="0.25">
      <c r="A694" t="str">
        <f t="shared" si="10"/>
        <v>Chris Sleeper</v>
      </c>
      <c r="B694" t="s">
        <v>387</v>
      </c>
      <c r="C694" t="s">
        <v>2058</v>
      </c>
      <c r="D694" t="s">
        <v>423</v>
      </c>
      <c r="E694" t="s">
        <v>13</v>
      </c>
      <c r="F694" s="3" t="s">
        <v>2012</v>
      </c>
      <c r="G694" t="s">
        <v>2006</v>
      </c>
      <c r="H694" t="s">
        <v>332</v>
      </c>
      <c r="I694" t="str">
        <f>VLOOKUP(Table2[[#This Row],[COLLEGE]],Table5[#All],5,FALSE)</f>
        <v>West Virginia</v>
      </c>
      <c r="J694" t="s">
        <v>44</v>
      </c>
      <c r="K694" t="str">
        <f>VLOOKUP(Table2[[#This Row],[CLASS]],Table6[#All],2,FALSE)</f>
        <v>Freshman</v>
      </c>
      <c r="L694" t="e" vm="1560">
        <v>#VALUE!</v>
      </c>
      <c r="M694" t="s">
        <v>1984</v>
      </c>
      <c r="N694">
        <v>75</v>
      </c>
      <c r="O694" t="e" cm="1" vm="383">
        <f t="array" ref="O694">_FV(Table2[[#This Row],[HOMETOWNraw]],"Admin Division 1 (State/province/other)",TRUE)</f>
        <v>#VALUE!</v>
      </c>
      <c r="P694" t="e" cm="1" vm="3">
        <f t="array" ref="P694">_FV(Table2[[#This Row],[HOMETOWNraw]],"Country/region",TRUE)</f>
        <v>#VALUE!</v>
      </c>
      <c r="Q694" t="str" cm="1">
        <f t="array" ref="Q6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Rochester, NY</v>
      </c>
      <c r="R694" cm="1" vm="1561">
        <f t="array" ref="R694">_FV(Table2[[#This Row],[HOMETOWNraw]],"Longitude")</f>
        <v>-77.611389000000003</v>
      </c>
      <c r="S694" cm="1" vm="1562">
        <f t="array" ref="S694">_FV(Table2[[#This Row],[HOMETOWNraw]],"Latitude")</f>
        <v>43.165556000000002</v>
      </c>
    </row>
    <row r="695" spans="1:19" x14ac:dyDescent="0.25">
      <c r="A695" t="str">
        <f t="shared" si="10"/>
        <v>Jake Smallwood</v>
      </c>
      <c r="B695" t="s">
        <v>1441</v>
      </c>
      <c r="C695" t="s">
        <v>2004</v>
      </c>
      <c r="D695" t="s">
        <v>1498</v>
      </c>
      <c r="E695" t="s">
        <v>18</v>
      </c>
      <c r="F695" s="3" t="s">
        <v>2022</v>
      </c>
      <c r="G695" t="s">
        <v>2095</v>
      </c>
      <c r="H695" t="s">
        <v>14</v>
      </c>
      <c r="I695" t="str">
        <f>VLOOKUP(Table2[[#This Row],[COLLEGE]],Table5[#All],5,FALSE)</f>
        <v>Montevallo</v>
      </c>
      <c r="J695" t="s">
        <v>28</v>
      </c>
      <c r="K695" t="str">
        <f>VLOOKUP(Table2[[#This Row],[CLASS]],Table6[#All],2,FALSE)</f>
        <v>Sophomore</v>
      </c>
      <c r="L695" t="e" vm="1749">
        <v>#VALUE!</v>
      </c>
      <c r="M695" t="s">
        <v>2001</v>
      </c>
      <c r="N695">
        <v>72</v>
      </c>
      <c r="O695" t="e" cm="1" vm="2">
        <f t="array" ref="O695">_FV(Table2[[#This Row],[HOMETOWNraw]],"Admin Division 1 (State/province/other)",TRUE)</f>
        <v>#VALUE!</v>
      </c>
      <c r="P695" t="e" cm="1" vm="3">
        <f t="array" ref="P695">_FV(Table2[[#This Row],[HOMETOWNraw]],"Country/region",TRUE)</f>
        <v>#VALUE!</v>
      </c>
      <c r="Q695" t="str" cm="1">
        <f t="array" ref="Q6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Decatur, AL</v>
      </c>
      <c r="R695" cm="1" vm="1750">
        <f t="array" ref="R695">_FV(Table2[[#This Row],[HOMETOWNraw]],"Longitude")</f>
        <v>-86.983329999999995</v>
      </c>
      <c r="S695" cm="1" vm="1751">
        <f t="array" ref="S695">_FV(Table2[[#This Row],[HOMETOWNraw]],"Latitude")</f>
        <v>34.605829999999997</v>
      </c>
    </row>
    <row r="696" spans="1:19" x14ac:dyDescent="0.25">
      <c r="A696" t="str">
        <f t="shared" si="10"/>
        <v>Carter Smith</v>
      </c>
      <c r="B696" t="s">
        <v>468</v>
      </c>
      <c r="C696" t="s">
        <v>2004</v>
      </c>
      <c r="D696" t="s">
        <v>573</v>
      </c>
      <c r="E696" t="s">
        <v>35</v>
      </c>
      <c r="F696" s="3" t="s">
        <v>2022</v>
      </c>
      <c r="G696" t="s">
        <v>2017</v>
      </c>
      <c r="H696" t="s">
        <v>556</v>
      </c>
      <c r="I696" t="str">
        <f>VLOOKUP(Table2[[#This Row],[COLLEGE]],Table5[#All],5,FALSE)</f>
        <v>Grand Valley State</v>
      </c>
      <c r="J696" t="s">
        <v>32</v>
      </c>
      <c r="K696" t="str">
        <f>VLOOKUP(Table2[[#This Row],[CLASS]],Table6[#All],2,FALSE)</f>
        <v>Junior</v>
      </c>
      <c r="L696" t="e" vm="1749">
        <v>#VALUE!</v>
      </c>
      <c r="M696" t="s">
        <v>2001</v>
      </c>
      <c r="N696">
        <v>72</v>
      </c>
      <c r="O696" t="e" cm="1" vm="2">
        <f t="array" ref="O696">_FV(Table2[[#This Row],[HOMETOWNraw]],"Admin Division 1 (State/province/other)",TRUE)</f>
        <v>#VALUE!</v>
      </c>
      <c r="P696" t="e" cm="1" vm="3">
        <f t="array" ref="P696">_FV(Table2[[#This Row],[HOMETOWNraw]],"Country/region",TRUE)</f>
        <v>#VALUE!</v>
      </c>
      <c r="Q696" t="str" cm="1">
        <f t="array" ref="Q6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Decatur, AL</v>
      </c>
      <c r="R696" cm="1" vm="1750">
        <f t="array" ref="R696">_FV(Table2[[#This Row],[HOMETOWNraw]],"Longitude")</f>
        <v>-86.983329999999995</v>
      </c>
      <c r="S696" cm="1" vm="1751">
        <f t="array" ref="S696">_FV(Table2[[#This Row],[HOMETOWNraw]],"Latitude")</f>
        <v>34.605829999999997</v>
      </c>
    </row>
    <row r="697" spans="1:19" x14ac:dyDescent="0.25">
      <c r="A697" t="str">
        <f t="shared" si="10"/>
        <v>Evan Smith</v>
      </c>
      <c r="B697" t="s">
        <v>313</v>
      </c>
      <c r="C697" t="s">
        <v>2004</v>
      </c>
      <c r="D697" t="s">
        <v>383</v>
      </c>
      <c r="E697" t="s">
        <v>18</v>
      </c>
      <c r="F697" s="3" t="s">
        <v>2005</v>
      </c>
      <c r="G697" t="s">
        <v>2021</v>
      </c>
      <c r="H697" t="s">
        <v>332</v>
      </c>
      <c r="I697" t="str">
        <f>VLOOKUP(Table2[[#This Row],[COLLEGE]],Table5[#All],5,FALSE)</f>
        <v>West Virginia</v>
      </c>
      <c r="J697" t="s">
        <v>44</v>
      </c>
      <c r="K697" t="str">
        <f>VLOOKUP(Table2[[#This Row],[CLASS]],Table6[#All],2,FALSE)</f>
        <v>Freshman</v>
      </c>
      <c r="L697" t="e" vm="1752">
        <v>#VALUE!</v>
      </c>
      <c r="M697" t="s">
        <v>1983</v>
      </c>
      <c r="N697">
        <v>74</v>
      </c>
      <c r="O697" t="e" cm="1" vm="40">
        <f t="array" ref="O697">_FV(Table2[[#This Row],[HOMETOWNraw]],"Admin Division 1 (State/province/other)",TRUE)</f>
        <v>#VALUE!</v>
      </c>
      <c r="P697" t="e" cm="1" vm="3">
        <f t="array" ref="P697">_FV(Table2[[#This Row],[HOMETOWNraw]],"Country/region",TRUE)</f>
        <v>#VALUE!</v>
      </c>
      <c r="Q697" t="str" cm="1">
        <f t="array" ref="Q6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Broadlands, VA</v>
      </c>
      <c r="R697" cm="1" vm="1753">
        <f t="array" ref="R697">_FV(Table2[[#This Row],[HOMETOWNraw]],"Longitude")</f>
        <v>-77.523516999999998</v>
      </c>
      <c r="S697" cm="1" vm="1754">
        <f t="array" ref="S697">_FV(Table2[[#This Row],[HOMETOWNraw]],"Latitude")</f>
        <v>39.014040999999999</v>
      </c>
    </row>
    <row r="698" spans="1:19" x14ac:dyDescent="0.25">
      <c r="A698" t="str">
        <f t="shared" si="10"/>
        <v>Noah Smith</v>
      </c>
      <c r="B698" t="s">
        <v>992</v>
      </c>
      <c r="C698" t="s">
        <v>2004</v>
      </c>
      <c r="D698" t="s">
        <v>1069</v>
      </c>
      <c r="E698" t="s">
        <v>13</v>
      </c>
      <c r="F698" s="3" t="s">
        <v>2016</v>
      </c>
      <c r="G698" t="s">
        <v>2017</v>
      </c>
      <c r="H698" t="s">
        <v>667</v>
      </c>
      <c r="I698" t="str">
        <f>VLOOKUP(Table2[[#This Row],[COLLEGE]],Table5[#All],5,FALSE)</f>
        <v>Louisville</v>
      </c>
      <c r="J698" t="s">
        <v>44</v>
      </c>
      <c r="K698" t="str">
        <f>VLOOKUP(Table2[[#This Row],[CLASS]],Table6[#All],2,FALSE)</f>
        <v>Freshman</v>
      </c>
      <c r="L698" t="e" vm="154">
        <v>#VALUE!</v>
      </c>
      <c r="M698" t="s">
        <v>1981</v>
      </c>
      <c r="N698">
        <v>73</v>
      </c>
      <c r="O698" t="e" cm="1" vm="93">
        <f t="array" ref="O698">_FV(Table2[[#This Row],[HOMETOWNraw]],"Admin Division 1 (State/province/other)",TRUE)</f>
        <v>#VALUE!</v>
      </c>
      <c r="P698" t="e" cm="1" vm="3">
        <f t="array" ref="P698">_FV(Table2[[#This Row],[HOMETOWNraw]],"Country/region",TRUE)</f>
        <v>#VALUE!</v>
      </c>
      <c r="Q698" t="str" cm="1">
        <f t="array" ref="Q6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698" cm="1" vm="155">
        <f t="array" ref="R698">_FV(Table2[[#This Row],[HOMETOWNraw]],"Longitude")</f>
        <v>-87.632397999999995</v>
      </c>
      <c r="S698" cm="1" vm="156">
        <f t="array" ref="S698">_FV(Table2[[#This Row],[HOMETOWNraw]],"Latitude")</f>
        <v>41.883229</v>
      </c>
    </row>
    <row r="699" spans="1:19" x14ac:dyDescent="0.25">
      <c r="A699" t="str">
        <f t="shared" si="10"/>
        <v>Payton Smith</v>
      </c>
      <c r="B699" t="s">
        <v>992</v>
      </c>
      <c r="C699" t="s">
        <v>2004</v>
      </c>
      <c r="D699" t="s">
        <v>1084</v>
      </c>
      <c r="E699" t="s">
        <v>13</v>
      </c>
      <c r="F699" s="3" t="s">
        <v>2014</v>
      </c>
      <c r="G699" t="s">
        <v>2006</v>
      </c>
      <c r="H699" t="s">
        <v>1085</v>
      </c>
      <c r="I699" t="str">
        <f>VLOOKUP(Table2[[#This Row],[COLLEGE]],Table5[#All],5,FALSE)</f>
        <v>Georgia Gwinnett College</v>
      </c>
      <c r="J699" t="s">
        <v>32</v>
      </c>
      <c r="K699" t="str">
        <f>VLOOKUP(Table2[[#This Row],[CLASS]],Table6[#All],2,FALSE)</f>
        <v>Junior</v>
      </c>
      <c r="L699" t="e" vm="1755">
        <v>#VALUE!</v>
      </c>
      <c r="M699" t="s">
        <v>1986</v>
      </c>
      <c r="N699">
        <v>77</v>
      </c>
      <c r="O699" t="e" cm="1" vm="203">
        <f t="array" ref="O699">_FV(Table2[[#This Row],[HOMETOWNraw]],"Admin Division 1 (State/province/other)",TRUE)</f>
        <v>#VALUE!</v>
      </c>
      <c r="P699" t="e" cm="1" vm="3">
        <f t="array" ref="P699">_FV(Table2[[#This Row],[HOMETOWNraw]],"Country/region",TRUE)</f>
        <v>#VALUE!</v>
      </c>
      <c r="Q699" t="str" cm="1">
        <f t="array" ref="Q6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Johnston, IA</v>
      </c>
      <c r="R699" cm="1" vm="1756">
        <f t="array" ref="R699">_FV(Table2[[#This Row],[HOMETOWNraw]],"Longitude")</f>
        <v>-93.697646000000006</v>
      </c>
      <c r="S699" cm="1" vm="1757">
        <f t="array" ref="S699">_FV(Table2[[#This Row],[HOMETOWNraw]],"Latitude")</f>
        <v>41.669319000000002</v>
      </c>
    </row>
    <row r="700" spans="1:19" x14ac:dyDescent="0.25">
      <c r="A700" t="str">
        <f t="shared" si="10"/>
        <v>Reed Smith</v>
      </c>
      <c r="B700" t="s">
        <v>1777</v>
      </c>
      <c r="C700" t="s">
        <v>2004</v>
      </c>
      <c r="D700" t="s">
        <v>1728</v>
      </c>
      <c r="E700" t="s">
        <v>13</v>
      </c>
      <c r="F700" s="3" t="s">
        <v>2005</v>
      </c>
      <c r="G700" t="s">
        <v>2015</v>
      </c>
      <c r="H700" t="s">
        <v>1285</v>
      </c>
      <c r="I700" t="str">
        <f>VLOOKUP(Table2[[#This Row],[COLLEGE]],Table5[#All],5,FALSE)</f>
        <v>Louisiana Tech</v>
      </c>
      <c r="J700" t="s">
        <v>28</v>
      </c>
      <c r="K700" t="str">
        <f>VLOOKUP(Table2[[#This Row],[CLASS]],Table6[#All],2,FALSE)</f>
        <v>Sophomore</v>
      </c>
      <c r="L700" t="e" vm="1758">
        <v>#VALUE!</v>
      </c>
      <c r="M700" t="s">
        <v>1983</v>
      </c>
      <c r="N700">
        <v>74</v>
      </c>
      <c r="O700" t="e" cm="1" vm="7">
        <f t="array" ref="O700">_FV(Table2[[#This Row],[HOMETOWNraw]],"Admin Division 1 (State/province/other)",TRUE)</f>
        <v>#VALUE!</v>
      </c>
      <c r="P700" t="e" cm="1" vm="3">
        <f t="array" ref="P700">_FV(Table2[[#This Row],[HOMETOWNraw]],"Country/region",TRUE)</f>
        <v>#VALUE!</v>
      </c>
      <c r="Q700" t="str" cm="1">
        <f t="array" ref="Q7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Lufkin, TX</v>
      </c>
      <c r="R700" cm="1" vm="1759">
        <f t="array" ref="R700">_FV(Table2[[#This Row],[HOMETOWNraw]],"Longitude")</f>
        <v>-94.730277999999998</v>
      </c>
      <c r="S700" cm="1" vm="1760">
        <f t="array" ref="S700">_FV(Table2[[#This Row],[HOMETOWNraw]],"Latitude")</f>
        <v>31.336943999999999</v>
      </c>
    </row>
    <row r="701" spans="1:19" x14ac:dyDescent="0.25">
      <c r="A701" t="str">
        <f t="shared" si="10"/>
        <v>Andrew Sojka</v>
      </c>
      <c r="B701" t="s">
        <v>313</v>
      </c>
      <c r="C701" t="s">
        <v>2004</v>
      </c>
      <c r="D701" t="s">
        <v>378</v>
      </c>
      <c r="E701" t="s">
        <v>18</v>
      </c>
      <c r="F701" s="3" t="s">
        <v>2005</v>
      </c>
      <c r="G701" t="s">
        <v>2018</v>
      </c>
      <c r="H701" t="s">
        <v>379</v>
      </c>
      <c r="I701" t="str">
        <f>VLOOKUP(Table2[[#This Row],[COLLEGE]],Table5[#All],5,FALSE)</f>
        <v>Cal State-Northridge</v>
      </c>
      <c r="J701" t="s">
        <v>28</v>
      </c>
      <c r="K701" t="str">
        <f>VLOOKUP(Table2[[#This Row],[CLASS]],Table6[#All],2,FALSE)</f>
        <v>Sophomore</v>
      </c>
      <c r="L701" t="e" vm="753">
        <v>#VALUE!</v>
      </c>
      <c r="M701" t="s">
        <v>1983</v>
      </c>
      <c r="N701">
        <v>74</v>
      </c>
      <c r="O701" t="e" cm="1" vm="36">
        <f t="array" ref="O701">_FV(Table2[[#This Row],[HOMETOWNraw]],"Admin Division 1 (State/province/other)",TRUE)</f>
        <v>#VALUE!</v>
      </c>
      <c r="P701" t="e" cm="1" vm="3">
        <f t="array" ref="P701">_FV(Table2[[#This Row],[HOMETOWNraw]],"Country/region",TRUE)</f>
        <v>#VALUE!</v>
      </c>
      <c r="Q701" t="str" cm="1">
        <f t="array" ref="Q7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Huntington Beach, CA</v>
      </c>
      <c r="R701" cm="1" vm="754">
        <f t="array" ref="R701">_FV(Table2[[#This Row],[HOMETOWNraw]],"Longitude")</f>
        <v>-117.999313</v>
      </c>
      <c r="S701" cm="1" vm="755">
        <f t="array" ref="S701">_FV(Table2[[#This Row],[HOMETOWNraw]],"Latitude")</f>
        <v>33.659775000000003</v>
      </c>
    </row>
    <row r="702" spans="1:19" x14ac:dyDescent="0.25">
      <c r="A702" t="str">
        <f t="shared" si="10"/>
        <v>Matt Souza</v>
      </c>
      <c r="B702" t="s">
        <v>679</v>
      </c>
      <c r="C702" t="s">
        <v>2004</v>
      </c>
      <c r="D702" t="s">
        <v>755</v>
      </c>
      <c r="E702" t="s">
        <v>13</v>
      </c>
      <c r="F702" s="3" t="s">
        <v>2026</v>
      </c>
      <c r="G702" t="s">
        <v>2009</v>
      </c>
      <c r="H702" t="s">
        <v>756</v>
      </c>
      <c r="I702" t="str">
        <f>VLOOKUP(Table2[[#This Row],[COLLEGE]],Table5[#All],5,FALSE)</f>
        <v>Missouri S&amp;T</v>
      </c>
      <c r="J702" t="s">
        <v>15</v>
      </c>
      <c r="K702" t="str">
        <f>VLOOKUP(Table2[[#This Row],[CLASS]],Table6[#All],2,FALSE)</f>
        <v>R-Sophomore</v>
      </c>
      <c r="L702" t="e" vm="1383">
        <v>#VALUE!</v>
      </c>
      <c r="M702" t="s">
        <v>2000</v>
      </c>
      <c r="N702">
        <v>71</v>
      </c>
      <c r="O702" t="e" cm="1" vm="36">
        <f t="array" ref="O702">_FV(Table2[[#This Row],[HOMETOWNraw]],"Admin Division 1 (State/province/other)",TRUE)</f>
        <v>#VALUE!</v>
      </c>
      <c r="P702" t="e" cm="1" vm="3">
        <f t="array" ref="P702">_FV(Table2[[#This Row],[HOMETOWNraw]],"Country/region",TRUE)</f>
        <v>#VALUE!</v>
      </c>
      <c r="Q702" t="str" cm="1">
        <f t="array" ref="Q7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Diego, CA</v>
      </c>
      <c r="R702" cm="1" vm="1384">
        <f t="array" ref="R702">_FV(Table2[[#This Row],[HOMETOWNraw]],"Longitude")</f>
        <v>-117.16249999999999</v>
      </c>
      <c r="S702" cm="1" vm="1385">
        <f t="array" ref="S702">_FV(Table2[[#This Row],[HOMETOWNraw]],"Latitude")</f>
        <v>32.715000000000003</v>
      </c>
    </row>
    <row r="703" spans="1:19" x14ac:dyDescent="0.25">
      <c r="A703" t="str">
        <f t="shared" si="10"/>
        <v>Joey Spence</v>
      </c>
      <c r="B703" t="s">
        <v>897</v>
      </c>
      <c r="C703" t="s">
        <v>2004</v>
      </c>
      <c r="D703" t="s">
        <v>953</v>
      </c>
      <c r="E703" t="s">
        <v>18</v>
      </c>
      <c r="F703" s="3" t="s">
        <v>2026</v>
      </c>
      <c r="G703" t="s">
        <v>2021</v>
      </c>
      <c r="H703" t="s">
        <v>547</v>
      </c>
      <c r="I703" t="str">
        <f>VLOOKUP(Table2[[#This Row],[COLLEGE]],Table5[#All],5,FALSE)</f>
        <v>Notre Dame</v>
      </c>
      <c r="J703" t="s">
        <v>44</v>
      </c>
      <c r="K703" t="str">
        <f>VLOOKUP(Table2[[#This Row],[CLASS]],Table6[#All],2,FALSE)</f>
        <v>Freshman</v>
      </c>
      <c r="L703" t="e" vm="1761">
        <v>#VALUE!</v>
      </c>
      <c r="M703" t="s">
        <v>2000</v>
      </c>
      <c r="N703">
        <v>71</v>
      </c>
      <c r="O703" t="e" cm="1" vm="25">
        <f t="array" ref="O703">_FV(Table2[[#This Row],[HOMETOWNraw]],"Admin Division 1 (State/province/other)",TRUE)</f>
        <v>#VALUE!</v>
      </c>
      <c r="P703" t="e" cm="1" vm="3">
        <f t="array" ref="P703">_FV(Table2[[#This Row],[HOMETOWNraw]],"Country/region",TRUE)</f>
        <v>#VALUE!</v>
      </c>
      <c r="Q703" t="str" cm="1">
        <f t="array" ref="Q7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West Bend, WI</v>
      </c>
      <c r="R703" cm="1" vm="1762">
        <f t="array" ref="R703">_FV(Table2[[#This Row],[HOMETOWNraw]],"Longitude")</f>
        <v>-88.184496999999993</v>
      </c>
      <c r="S703" cm="1" vm="1763">
        <f t="array" ref="S703">_FV(Table2[[#This Row],[HOMETOWNraw]],"Latitude")</f>
        <v>43.426032999999997</v>
      </c>
    </row>
    <row r="704" spans="1:19" x14ac:dyDescent="0.25">
      <c r="A704" t="str">
        <f t="shared" si="10"/>
        <v>Chase Spencer</v>
      </c>
      <c r="B704" t="s">
        <v>1217</v>
      </c>
      <c r="C704" t="s">
        <v>2004</v>
      </c>
      <c r="D704" t="s">
        <v>1247</v>
      </c>
      <c r="E704" t="s">
        <v>13</v>
      </c>
      <c r="F704" s="3" t="s">
        <v>2016</v>
      </c>
      <c r="G704" t="s">
        <v>2035</v>
      </c>
      <c r="H704" t="s">
        <v>1088</v>
      </c>
      <c r="I704" t="str">
        <f>VLOOKUP(Table2[[#This Row],[COLLEGE]],Table5[#All],5,FALSE)</f>
        <v>Air Force Academy</v>
      </c>
      <c r="J704" t="s">
        <v>44</v>
      </c>
      <c r="K704" t="str">
        <f>VLOOKUP(Table2[[#This Row],[CLASS]],Table6[#All],2,FALSE)</f>
        <v>Freshman</v>
      </c>
      <c r="L704" t="e" vm="422">
        <v>#VALUE!</v>
      </c>
      <c r="M704" t="s">
        <v>1981</v>
      </c>
      <c r="N704">
        <v>73</v>
      </c>
      <c r="O704" t="e" cm="1" vm="7">
        <f t="array" ref="O704">_FV(Table2[[#This Row],[HOMETOWNraw]],"Admin Division 1 (State/province/other)",TRUE)</f>
        <v>#VALUE!</v>
      </c>
      <c r="P704" t="e" cm="1" vm="3">
        <f t="array" ref="P704">_FV(Table2[[#This Row],[HOMETOWNraw]],"Country/region",TRUE)</f>
        <v>#VALUE!</v>
      </c>
      <c r="Q704" t="str" cm="1">
        <f t="array" ref="Q7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Plano, TX</v>
      </c>
      <c r="R704" cm="1" vm="423">
        <f t="array" ref="R704">_FV(Table2[[#This Row],[HOMETOWNraw]],"Longitude")</f>
        <v>-96.699167000000003</v>
      </c>
      <c r="S704" cm="1" vm="424">
        <f t="array" ref="S704">_FV(Table2[[#This Row],[HOMETOWNraw]],"Latitude")</f>
        <v>33.019722000000002</v>
      </c>
    </row>
    <row r="705" spans="1:19" x14ac:dyDescent="0.25">
      <c r="A705" t="str">
        <f t="shared" si="10"/>
        <v>Derick Stager</v>
      </c>
      <c r="B705" t="s">
        <v>1</v>
      </c>
      <c r="C705" t="s">
        <v>2004</v>
      </c>
      <c r="D705" t="s">
        <v>1944</v>
      </c>
      <c r="E705" t="s">
        <v>13</v>
      </c>
      <c r="F705" s="3" t="s">
        <v>2005</v>
      </c>
      <c r="G705" t="s">
        <v>2018</v>
      </c>
      <c r="H705" t="s">
        <v>1901</v>
      </c>
      <c r="I705" t="str">
        <f>VLOOKUP(Table2[[#This Row],[COLLEGE]],Table5[#All],5,FALSE)</f>
        <v>Middle Georgia State</v>
      </c>
      <c r="J705" t="s">
        <v>28</v>
      </c>
      <c r="K705" t="str">
        <f>VLOOKUP(Table2[[#This Row],[CLASS]],Table6[#All],2,FALSE)</f>
        <v>Sophomore</v>
      </c>
      <c r="L705" t="e" vm="1764">
        <v>#VALUE!</v>
      </c>
      <c r="M705" t="s">
        <v>1983</v>
      </c>
      <c r="N705">
        <v>74</v>
      </c>
      <c r="O705" t="e" cm="1" vm="121">
        <f t="array" ref="O705">_FV(Table2[[#This Row],[HOMETOWNraw]],"Admin Division 1 (State/province/other)",TRUE)</f>
        <v>#VALUE!</v>
      </c>
      <c r="P705" t="e" cm="1" vm="3">
        <f t="array" ref="P705">_FV(Table2[[#This Row],[HOMETOWNraw]],"Country/region",TRUE)</f>
        <v>#VALUE!</v>
      </c>
      <c r="Q705" t="str" cm="1">
        <f t="array" ref="Q7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Petersburg, FL</v>
      </c>
      <c r="R705" cm="1" vm="1765">
        <f t="array" ref="R705">_FV(Table2[[#This Row],[HOMETOWNraw]],"Longitude")</f>
        <v>-82.64</v>
      </c>
      <c r="S705" cm="1" vm="1766">
        <f t="array" ref="S705">_FV(Table2[[#This Row],[HOMETOWNraw]],"Latitude")</f>
        <v>27.773056</v>
      </c>
    </row>
    <row r="706" spans="1:19" x14ac:dyDescent="0.25">
      <c r="A706" t="str">
        <f t="shared" ref="A706:A769" si="11">RIGHT(D706,LEN(D706)-(FIND(",",D706)+1)) &amp; " " &amp; LEFT(D706,(FIND(",",D706,1)-1))</f>
        <v>Adam Stanton</v>
      </c>
      <c r="B706" t="s">
        <v>213</v>
      </c>
      <c r="C706" t="s">
        <v>2054</v>
      </c>
      <c r="D706" t="s">
        <v>262</v>
      </c>
      <c r="E706" t="s">
        <v>13</v>
      </c>
      <c r="F706" s="3" t="s">
        <v>2012</v>
      </c>
      <c r="G706" t="s">
        <v>2015</v>
      </c>
      <c r="H706" t="s">
        <v>242</v>
      </c>
      <c r="I706" t="str">
        <f>VLOOKUP(Table2[[#This Row],[COLLEGE]],Table5[#All],5,FALSE)</f>
        <v>Iowa Western CC</v>
      </c>
      <c r="J706" t="s">
        <v>44</v>
      </c>
      <c r="K706" t="str">
        <f>VLOOKUP(Table2[[#This Row],[CLASS]],Table6[#All],2,FALSE)</f>
        <v>Freshman</v>
      </c>
      <c r="L706" t="e" vm="306">
        <v>#VALUE!</v>
      </c>
      <c r="M706" t="s">
        <v>1984</v>
      </c>
      <c r="N706">
        <v>75</v>
      </c>
      <c r="O706" t="e" cm="1" vm="57">
        <f t="array" ref="O706">_FV(Table2[[#This Row],[HOMETOWNraw]],"Admin Division 1 (State/province/other)",TRUE)</f>
        <v>#VALUE!</v>
      </c>
      <c r="P706" t="e" cm="1" vm="3">
        <f t="array" ref="P706">_FV(Table2[[#This Row],[HOMETOWNraw]],"Country/region",TRUE)</f>
        <v>#VALUE!</v>
      </c>
      <c r="Q706" t="str" cm="1">
        <f t="array" ref="Q7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Eagan, MN</v>
      </c>
      <c r="R706" cm="1" vm="132">
        <f t="array" ref="R706">_FV(Table2[[#This Row],[HOMETOWNraw]],"Longitude")</f>
        <v>-93.166944000000001</v>
      </c>
      <c r="S706" cm="1" vm="307">
        <f t="array" ref="S706">_FV(Table2[[#This Row],[HOMETOWNraw]],"Latitude")</f>
        <v>44.817777999999997</v>
      </c>
    </row>
    <row r="707" spans="1:19" x14ac:dyDescent="0.25">
      <c r="A707" t="str">
        <f t="shared" si="11"/>
        <v>Jack Steil</v>
      </c>
      <c r="B707" t="s">
        <v>1358</v>
      </c>
      <c r="C707" t="s">
        <v>2004</v>
      </c>
      <c r="D707" t="s">
        <v>1429</v>
      </c>
      <c r="E707" t="s">
        <v>13</v>
      </c>
      <c r="F707" s="3" t="s">
        <v>2005</v>
      </c>
      <c r="G707" t="s">
        <v>2015</v>
      </c>
      <c r="H707" t="s">
        <v>764</v>
      </c>
      <c r="I707" t="str">
        <f>VLOOKUP(Table2[[#This Row],[COLLEGE]],Table5[#All],5,FALSE)</f>
        <v>Nebraska</v>
      </c>
      <c r="J707" t="s">
        <v>28</v>
      </c>
      <c r="K707" t="str">
        <f>VLOOKUP(Table2[[#This Row],[CLASS]],Table6[#All],2,FALSE)</f>
        <v>Sophomore</v>
      </c>
      <c r="L707" t="e" vm="1767">
        <v>#VALUE!</v>
      </c>
      <c r="M707" t="s">
        <v>1983</v>
      </c>
      <c r="N707">
        <v>74</v>
      </c>
      <c r="O707" t="e" cm="1" vm="57">
        <f t="array" ref="O707">_FV(Table2[[#This Row],[HOMETOWNraw]],"Admin Division 1 (State/province/other)",TRUE)</f>
        <v>#VALUE!</v>
      </c>
      <c r="P707" t="e" cm="1" vm="3">
        <f t="array" ref="P707">_FV(Table2[[#This Row],[HOMETOWNraw]],"Country/region",TRUE)</f>
        <v>#VALUE!</v>
      </c>
      <c r="Q707" t="str" cm="1">
        <f t="array" ref="Q7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Cold Spring, MN</v>
      </c>
      <c r="R707" cm="1" vm="1768">
        <f t="array" ref="R707">_FV(Table2[[#This Row],[HOMETOWNraw]],"Longitude")</f>
        <v>-94.433333000000005</v>
      </c>
      <c r="S707" cm="1" vm="1769">
        <f t="array" ref="S707">_FV(Table2[[#This Row],[HOMETOWNraw]],"Latitude")</f>
        <v>45.45</v>
      </c>
    </row>
    <row r="708" spans="1:19" x14ac:dyDescent="0.25">
      <c r="A708" t="str">
        <f t="shared" si="11"/>
        <v>Anthony Stephan</v>
      </c>
      <c r="B708" t="s">
        <v>468</v>
      </c>
      <c r="C708" t="s">
        <v>2004</v>
      </c>
      <c r="D708" t="s">
        <v>558</v>
      </c>
      <c r="E708" t="s">
        <v>18</v>
      </c>
      <c r="F708" s="3" t="s">
        <v>2026</v>
      </c>
      <c r="G708" t="s">
        <v>2013</v>
      </c>
      <c r="H708" t="s">
        <v>522</v>
      </c>
      <c r="I708" t="str">
        <f>VLOOKUP(Table2[[#This Row],[COLLEGE]],Table5[#All],5,FALSE)</f>
        <v>Virginia</v>
      </c>
      <c r="J708" t="s">
        <v>44</v>
      </c>
      <c r="K708" t="str">
        <f>VLOOKUP(Table2[[#This Row],[CLASS]],Table6[#All],2,FALSE)</f>
        <v>Freshman</v>
      </c>
      <c r="L708" t="e" vm="1770">
        <v>#VALUE!</v>
      </c>
      <c r="M708" t="s">
        <v>2000</v>
      </c>
      <c r="N708">
        <v>71</v>
      </c>
      <c r="O708" t="e" cm="1" vm="321">
        <f t="array" ref="O708">_FV(Table2[[#This Row],[HOMETOWNraw]],"Admin Division 1 (State/province/other)",TRUE)</f>
        <v>#VALUE!</v>
      </c>
      <c r="P708" t="e" cm="1" vm="3">
        <f t="array" ref="P708">_FV(Table2[[#This Row],[HOMETOWNraw]],"Country/region",TRUE)</f>
        <v>#VALUE!</v>
      </c>
      <c r="Q708" t="str" cm="1">
        <f t="array" ref="Q7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Ridgewood, NJ</v>
      </c>
      <c r="R708" cm="1" vm="1771">
        <f t="array" ref="R708">_FV(Table2[[#This Row],[HOMETOWNraw]],"Longitude")</f>
        <v>-74.113506000000001</v>
      </c>
      <c r="S708" cm="1" vm="1772">
        <f t="array" ref="S708">_FV(Table2[[#This Row],[HOMETOWNraw]],"Latitude")</f>
        <v>40.981591000000002</v>
      </c>
    </row>
    <row r="709" spans="1:19" x14ac:dyDescent="0.25">
      <c r="A709" t="str">
        <f t="shared" si="11"/>
        <v>Elias Stevens</v>
      </c>
      <c r="B709" t="s">
        <v>1777</v>
      </c>
      <c r="C709" t="s">
        <v>2004</v>
      </c>
      <c r="D709" t="s">
        <v>1740</v>
      </c>
      <c r="E709" t="s">
        <v>13</v>
      </c>
      <c r="F709" s="3" t="s">
        <v>2022</v>
      </c>
      <c r="G709" t="s">
        <v>2021</v>
      </c>
      <c r="H709" t="s">
        <v>1741</v>
      </c>
      <c r="I709" t="str">
        <f>VLOOKUP(Table2[[#This Row],[COLLEGE]],Table5[#All],5,FALSE)</f>
        <v>Maryville</v>
      </c>
      <c r="J709" t="s">
        <v>32</v>
      </c>
      <c r="K709" t="str">
        <f>VLOOKUP(Table2[[#This Row],[CLASS]],Table6[#All],2,FALSE)</f>
        <v>Junior</v>
      </c>
      <c r="L709" t="e" vm="1773">
        <v>#VALUE!</v>
      </c>
      <c r="M709" t="s">
        <v>2001</v>
      </c>
      <c r="N709">
        <v>72</v>
      </c>
      <c r="O709" t="e" cm="1" vm="165">
        <f t="array" ref="O709">_FV(Table2[[#This Row],[HOMETOWNraw]],"Admin Division 1 (State/province/other)",TRUE)</f>
        <v>#VALUE!</v>
      </c>
      <c r="P709" t="e" cm="1" vm="3">
        <f t="array" ref="P709">_FV(Table2[[#This Row],[HOMETOWNraw]],"Country/region",TRUE)</f>
        <v>#VALUE!</v>
      </c>
      <c r="Q709" t="str" cm="1">
        <f t="array" ref="Q7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Ballwin, MO</v>
      </c>
      <c r="R709" cm="1" vm="1774">
        <f t="array" ref="R709">_FV(Table2[[#This Row],[HOMETOWNraw]],"Longitude")</f>
        <v>-90.548333</v>
      </c>
      <c r="S709" cm="1" vm="1775">
        <f t="array" ref="S709">_FV(Table2[[#This Row],[HOMETOWNraw]],"Latitude")</f>
        <v>38.594721999999997</v>
      </c>
    </row>
    <row r="710" spans="1:19" x14ac:dyDescent="0.25">
      <c r="A710" t="str">
        <f t="shared" si="11"/>
        <v>Griffin Stevens</v>
      </c>
      <c r="B710" t="s">
        <v>387</v>
      </c>
      <c r="C710" t="s">
        <v>2004</v>
      </c>
      <c r="D710" t="s">
        <v>451</v>
      </c>
      <c r="E710" t="s">
        <v>13</v>
      </c>
      <c r="F710" s="3" t="s">
        <v>2016</v>
      </c>
      <c r="G710" t="s">
        <v>2021</v>
      </c>
      <c r="H710" t="s">
        <v>452</v>
      </c>
      <c r="I710" t="str">
        <f>VLOOKUP(Table2[[#This Row],[COLLEGE]],Table5[#All],5,FALSE)</f>
        <v>Tiffin</v>
      </c>
      <c r="J710" t="s">
        <v>55</v>
      </c>
      <c r="K710" t="str">
        <f>VLOOKUP(Table2[[#This Row],[CLASS]],Table6[#All],2,FALSE)</f>
        <v>R-Junior</v>
      </c>
      <c r="L710" t="e" vm="1776">
        <v>#VALUE!</v>
      </c>
      <c r="M710" t="s">
        <v>1981</v>
      </c>
      <c r="N710">
        <v>73</v>
      </c>
      <c r="O710" t="e" cm="1" vm="97">
        <f t="array" ref="O710">_FV(Table2[[#This Row],[HOMETOWNraw]],"Admin Division 1 (State/province/other)",TRUE)</f>
        <v>#VALUE!</v>
      </c>
      <c r="P710" t="e" cm="1" vm="3">
        <f t="array" ref="P710">_FV(Table2[[#This Row],[HOMETOWNraw]],"Country/region",TRUE)</f>
        <v>#VALUE!</v>
      </c>
      <c r="Q710" t="str" cm="1">
        <f t="array" ref="Q7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Brecksville, OH</v>
      </c>
      <c r="R710" cm="1" vm="1777">
        <f t="array" ref="R710">_FV(Table2[[#This Row],[HOMETOWNraw]],"Longitude")</f>
        <v>-81.628889000000001</v>
      </c>
      <c r="S710" cm="1" vm="1778">
        <f t="array" ref="S710">_FV(Table2[[#This Row],[HOMETOWNraw]],"Latitude")</f>
        <v>41.31</v>
      </c>
    </row>
    <row r="711" spans="1:19" x14ac:dyDescent="0.25">
      <c r="A711" t="str">
        <f t="shared" si="11"/>
        <v>Josh Stevenson</v>
      </c>
      <c r="B711" t="s">
        <v>2082</v>
      </c>
      <c r="C711" t="s">
        <v>2004</v>
      </c>
      <c r="D711" t="s">
        <v>895</v>
      </c>
      <c r="E711" t="s">
        <v>39</v>
      </c>
      <c r="F711" s="3" t="s">
        <v>2016</v>
      </c>
      <c r="G711" t="s">
        <v>2023</v>
      </c>
      <c r="H711" t="s">
        <v>400</v>
      </c>
      <c r="I711" t="str">
        <f>VLOOKUP(Table2[[#This Row],[COLLEGE]],Table5[#All],5,FALSE)</f>
        <v>Louisiana State</v>
      </c>
      <c r="J711" t="s">
        <v>44</v>
      </c>
      <c r="K711" t="str">
        <f>VLOOKUP(Table2[[#This Row],[CLASS]],Table6[#All],2,FALSE)</f>
        <v>Freshman</v>
      </c>
      <c r="L711" t="e" vm="1779">
        <v>#VALUE!</v>
      </c>
      <c r="M711" t="s">
        <v>1981</v>
      </c>
      <c r="N711">
        <v>73</v>
      </c>
      <c r="O711" t="e" cm="1" vm="139">
        <f t="array" ref="O711">_FV(Table2[[#This Row],[HOMETOWNraw]],"Admin Division 1 (State/province/other)",TRUE)</f>
        <v>#VALUE!</v>
      </c>
      <c r="P711" t="e" cm="1" vm="3">
        <f t="array" ref="P711">_FV(Table2[[#This Row],[HOMETOWNraw]],"Country/region",TRUE)</f>
        <v>#VALUE!</v>
      </c>
      <c r="Q711" t="str" cm="1">
        <f t="array" ref="Q7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Youngsville, LA</v>
      </c>
      <c r="R711" cm="1" vm="1780">
        <f t="array" ref="R711">_FV(Table2[[#This Row],[HOMETOWNraw]],"Longitude")</f>
        <v>-91.990832999999995</v>
      </c>
      <c r="S711" cm="1" vm="1781">
        <f t="array" ref="S711">_FV(Table2[[#This Row],[HOMETOWNraw]],"Latitude")</f>
        <v>30.100556000000001</v>
      </c>
    </row>
    <row r="712" spans="1:19" x14ac:dyDescent="0.25">
      <c r="A712" t="str">
        <f t="shared" si="11"/>
        <v>David Stich Jr.</v>
      </c>
      <c r="B712" t="s">
        <v>1</v>
      </c>
      <c r="C712" t="s">
        <v>2004</v>
      </c>
      <c r="D712" t="s">
        <v>1933</v>
      </c>
      <c r="E712" t="s">
        <v>13</v>
      </c>
      <c r="F712" s="3" t="s">
        <v>2010</v>
      </c>
      <c r="G712" t="s">
        <v>2076</v>
      </c>
      <c r="H712" t="s">
        <v>1609</v>
      </c>
      <c r="I712" t="str">
        <f>VLOOKUP(Table2[[#This Row],[COLLEGE]],Table5[#All],5,FALSE)</f>
        <v>Temple College</v>
      </c>
      <c r="J712" t="s">
        <v>51</v>
      </c>
      <c r="K712" t="str">
        <f>VLOOKUP(Table2[[#This Row],[CLASS]],Table6[#All],2,FALSE)</f>
        <v>R-Freshman</v>
      </c>
      <c r="L712" t="e" vm="89">
        <v>#VALUE!</v>
      </c>
      <c r="M712" t="s">
        <v>1985</v>
      </c>
      <c r="N712">
        <v>76</v>
      </c>
      <c r="O712" t="e" cm="1" vm="7">
        <f t="array" ref="O712">_FV(Table2[[#This Row],[HOMETOWNraw]],"Admin Division 1 (State/province/other)",TRUE)</f>
        <v>#VALUE!</v>
      </c>
      <c r="P712" t="e" cm="1" vm="3">
        <f t="array" ref="P712">_FV(Table2[[#This Row],[HOMETOWNraw]],"Country/region",TRUE)</f>
        <v>#VALUE!</v>
      </c>
      <c r="Q712" t="str" cm="1">
        <f t="array" ref="Q71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Boerne, TX</v>
      </c>
      <c r="R712" cm="1" vm="90">
        <f t="array" ref="R712">_FV(Table2[[#This Row],[HOMETOWNraw]],"Longitude")</f>
        <v>-98.731482999999997</v>
      </c>
      <c r="S712" cm="1" vm="91">
        <f t="array" ref="S712">_FV(Table2[[#This Row],[HOMETOWNraw]],"Latitude")</f>
        <v>29.794445</v>
      </c>
    </row>
    <row r="713" spans="1:19" x14ac:dyDescent="0.25">
      <c r="A713" t="str">
        <f t="shared" si="11"/>
        <v>Parker Stinson</v>
      </c>
      <c r="B713" t="s">
        <v>576</v>
      </c>
      <c r="C713" t="s">
        <v>2004</v>
      </c>
      <c r="D713" t="s">
        <v>677</v>
      </c>
      <c r="E713" t="s">
        <v>39</v>
      </c>
      <c r="F713" s="3" t="s">
        <v>2022</v>
      </c>
      <c r="G713" t="s">
        <v>2031</v>
      </c>
      <c r="H713" t="s">
        <v>600</v>
      </c>
      <c r="I713" t="str">
        <f>VLOOKUP(Table2[[#This Row],[COLLEGE]],Table5[#All],5,FALSE)</f>
        <v>Indiana State</v>
      </c>
      <c r="J713" t="s">
        <v>51</v>
      </c>
      <c r="K713" t="str">
        <f>VLOOKUP(Table2[[#This Row],[CLASS]],Table6[#All],2,FALSE)</f>
        <v>R-Freshman</v>
      </c>
      <c r="L713" t="e" vm="1782">
        <v>#VALUE!</v>
      </c>
      <c r="M713" t="s">
        <v>2001</v>
      </c>
      <c r="N713">
        <v>72</v>
      </c>
      <c r="O713" t="e" cm="1" vm="7">
        <f t="array" ref="O713">_FV(Table2[[#This Row],[HOMETOWNraw]],"Admin Division 1 (State/province/other)",TRUE)</f>
        <v>#VALUE!</v>
      </c>
      <c r="P713" t="e" cm="1" vm="3">
        <f t="array" ref="P713">_FV(Table2[[#This Row],[HOMETOWNraw]],"Country/region",TRUE)</f>
        <v>#VALUE!</v>
      </c>
      <c r="Q713" t="str" cm="1">
        <f t="array" ref="Q71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Yorktown, TX</v>
      </c>
      <c r="R713" cm="1" vm="1783">
        <f t="array" ref="R713">_FV(Table2[[#This Row],[HOMETOWNraw]],"Longitude")</f>
        <v>-97.509844000000001</v>
      </c>
      <c r="S713" cm="1" vm="1784">
        <f t="array" ref="S713">_FV(Table2[[#This Row],[HOMETOWNraw]],"Latitude")</f>
        <v>28.97992</v>
      </c>
    </row>
    <row r="714" spans="1:19" x14ac:dyDescent="0.25">
      <c r="A714" t="str">
        <f t="shared" si="11"/>
        <v>Bryce Stober</v>
      </c>
      <c r="B714" t="s">
        <v>897</v>
      </c>
      <c r="C714" t="s">
        <v>2004</v>
      </c>
      <c r="D714" t="s">
        <v>955</v>
      </c>
      <c r="E714" t="s">
        <v>13</v>
      </c>
      <c r="F714" s="3" t="s">
        <v>2060</v>
      </c>
      <c r="G714" t="s">
        <v>2029</v>
      </c>
      <c r="H714" t="s">
        <v>909</v>
      </c>
      <c r="I714" t="str">
        <f>VLOOKUP(Table2[[#This Row],[COLLEGE]],Table5[#All],5,FALSE)</f>
        <v>Lenoir-Rhyne</v>
      </c>
      <c r="J714" t="s">
        <v>32</v>
      </c>
      <c r="K714" t="str">
        <f>VLOOKUP(Table2[[#This Row],[CLASS]],Table6[#All],2,FALSE)</f>
        <v>Junior</v>
      </c>
      <c r="L714" t="e" vm="1785">
        <v>#VALUE!</v>
      </c>
      <c r="M714" t="s">
        <v>1997</v>
      </c>
      <c r="N714">
        <v>68</v>
      </c>
      <c r="O714" t="e" cm="1" vm="297">
        <f t="array" ref="O714">_FV(Table2[[#This Row],[HOMETOWNraw]],"Admin Division 1 (State/province/other)",TRUE)</f>
        <v>#VALUE!</v>
      </c>
      <c r="P714" t="e" cm="1" vm="3">
        <f t="array" ref="P714">_FV(Table2[[#This Row],[HOMETOWNraw]],"Country/region",TRUE)</f>
        <v>#VALUE!</v>
      </c>
      <c r="Q714" t="str" cm="1">
        <f t="array" ref="Q71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Hickory, NC</v>
      </c>
      <c r="R714" cm="1" vm="1786">
        <f t="array" ref="R714">_FV(Table2[[#This Row],[HOMETOWNraw]],"Longitude")</f>
        <v>-81.328333000000001</v>
      </c>
      <c r="S714" cm="1" vm="1787">
        <f t="array" ref="S714">_FV(Table2[[#This Row],[HOMETOWNraw]],"Latitude")</f>
        <v>35.737777999999999</v>
      </c>
    </row>
    <row r="715" spans="1:19" x14ac:dyDescent="0.25">
      <c r="A715" t="str">
        <f t="shared" si="11"/>
        <v>Wil Stockman</v>
      </c>
      <c r="B715" t="s">
        <v>679</v>
      </c>
      <c r="C715" t="s">
        <v>2004</v>
      </c>
      <c r="D715" t="s">
        <v>745</v>
      </c>
      <c r="E715" t="s">
        <v>13</v>
      </c>
      <c r="F715" s="3" t="s">
        <v>2005</v>
      </c>
      <c r="G715" t="s">
        <v>2018</v>
      </c>
      <c r="H715" t="s">
        <v>731</v>
      </c>
      <c r="I715" t="str">
        <f>VLOOKUP(Table2[[#This Row],[COLLEGE]],Table5[#All],5,FALSE)</f>
        <v>Parkland College</v>
      </c>
      <c r="J715" t="s">
        <v>28</v>
      </c>
      <c r="K715" t="str">
        <f>VLOOKUP(Table2[[#This Row],[CLASS]],Table6[#All],2,FALSE)</f>
        <v>Sophomore</v>
      </c>
      <c r="L715" t="e" vm="1788">
        <v>#VALUE!</v>
      </c>
      <c r="M715" t="s">
        <v>1983</v>
      </c>
      <c r="N715">
        <v>74</v>
      </c>
      <c r="O715" t="e" cm="1" vm="269">
        <f t="array" ref="O715">_FV(Table2[[#This Row],[HOMETOWNraw]],"Admin Division 1 (State/province/other)",TRUE)</f>
        <v>#VALUE!</v>
      </c>
      <c r="P715" t="e" cm="1" vm="3">
        <f t="array" ref="P715">_FV(Table2[[#This Row],[HOMETOWNraw]],"Country/region",TRUE)</f>
        <v>#VALUE!</v>
      </c>
      <c r="Q715" t="str" cm="1">
        <f t="array" ref="Q71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Bloomington, IN</v>
      </c>
      <c r="R715" cm="1" vm="1789">
        <f t="array" ref="R715">_FV(Table2[[#This Row],[HOMETOWNraw]],"Longitude")</f>
        <v>-86.529167000000001</v>
      </c>
      <c r="S715" cm="1" vm="1790">
        <f t="array" ref="S715">_FV(Table2[[#This Row],[HOMETOWNraw]],"Latitude")</f>
        <v>39.162222</v>
      </c>
    </row>
    <row r="716" spans="1:19" x14ac:dyDescent="0.25">
      <c r="A716" t="str">
        <f t="shared" si="11"/>
        <v>Kyle Stoddard</v>
      </c>
      <c r="B716" t="s">
        <v>387</v>
      </c>
      <c r="C716" t="s">
        <v>2058</v>
      </c>
      <c r="D716" t="s">
        <v>425</v>
      </c>
      <c r="E716" t="s">
        <v>13</v>
      </c>
      <c r="F716" s="3" t="s">
        <v>2012</v>
      </c>
      <c r="G716" t="s">
        <v>2021</v>
      </c>
      <c r="H716" t="s">
        <v>426</v>
      </c>
      <c r="I716" t="str">
        <f>VLOOKUP(Table2[[#This Row],[COLLEGE]],Table5[#All],5,FALSE)</f>
        <v>Lindenwood</v>
      </c>
      <c r="J716" t="s">
        <v>32</v>
      </c>
      <c r="K716" t="str">
        <f>VLOOKUP(Table2[[#This Row],[CLASS]],Table6[#All],2,FALSE)</f>
        <v>Junior</v>
      </c>
      <c r="L716" t="e" vm="1791">
        <v>#VALUE!</v>
      </c>
      <c r="M716" t="s">
        <v>1984</v>
      </c>
      <c r="N716">
        <v>75</v>
      </c>
      <c r="O716" t="e" cm="1" vm="203">
        <f t="array" ref="O716">_FV(Table2[[#This Row],[HOMETOWNraw]],"Admin Division 1 (State/province/other)",TRUE)</f>
        <v>#VALUE!</v>
      </c>
      <c r="P716" t="e" cm="1" vm="3">
        <f t="array" ref="P716">_FV(Table2[[#This Row],[HOMETOWNraw]],"Country/region",TRUE)</f>
        <v>#VALUE!</v>
      </c>
      <c r="Q716" t="str" cm="1">
        <f t="array" ref="Q71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Bettendorf, IA</v>
      </c>
      <c r="R716" cm="1" vm="1792">
        <f t="array" ref="R716">_FV(Table2[[#This Row],[HOMETOWNraw]],"Longitude")</f>
        <v>-90.493611000000001</v>
      </c>
      <c r="S716" cm="1" vm="1793">
        <f t="array" ref="S716">_FV(Table2[[#This Row],[HOMETOWNraw]],"Latitude")</f>
        <v>41.55</v>
      </c>
    </row>
    <row r="717" spans="1:19" x14ac:dyDescent="0.25">
      <c r="A717" t="str">
        <f t="shared" si="11"/>
        <v>Evan Stone</v>
      </c>
      <c r="B717" t="s">
        <v>313</v>
      </c>
      <c r="C717" t="s">
        <v>2004</v>
      </c>
      <c r="D717" t="s">
        <v>385</v>
      </c>
      <c r="E717" t="s">
        <v>35</v>
      </c>
      <c r="F717" s="3" t="s">
        <v>2026</v>
      </c>
      <c r="G717" t="s">
        <v>2013</v>
      </c>
      <c r="H717" t="s">
        <v>357</v>
      </c>
      <c r="I717" t="str">
        <f>VLOOKUP(Table2[[#This Row],[COLLEGE]],Table5[#All],5,FALSE)</f>
        <v>South Carolina</v>
      </c>
      <c r="J717" t="s">
        <v>44</v>
      </c>
      <c r="K717" t="str">
        <f>VLOOKUP(Table2[[#This Row],[CLASS]],Table6[#All],2,FALSE)</f>
        <v>Freshman</v>
      </c>
      <c r="L717" t="e" vm="1794">
        <v>#VALUE!</v>
      </c>
      <c r="M717" t="s">
        <v>2000</v>
      </c>
      <c r="N717">
        <v>71</v>
      </c>
      <c r="O717" t="e" cm="1" vm="716">
        <f t="array" ref="O717">_FV(Table2[[#This Row],[HOMETOWNraw]],"Admin Division 1 (State/province/other)",TRUE)</f>
        <v>#VALUE!</v>
      </c>
      <c r="P717" t="e" cm="1" vm="3">
        <f t="array" ref="P717">_FV(Table2[[#This Row],[HOMETOWNraw]],"Country/region",TRUE)</f>
        <v>#VALUE!</v>
      </c>
      <c r="Q717" t="str" cm="1">
        <f t="array" ref="Q71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Irmo, SC</v>
      </c>
      <c r="R717" cm="1" vm="1795">
        <f t="array" ref="R717">_FV(Table2[[#This Row],[HOMETOWNraw]],"Longitude")</f>
        <v>-81.186110999999997</v>
      </c>
      <c r="S717" cm="1" vm="1796">
        <f t="array" ref="S717">_FV(Table2[[#This Row],[HOMETOWNraw]],"Latitude")</f>
        <v>34.092500000000001</v>
      </c>
    </row>
    <row r="718" spans="1:19" x14ac:dyDescent="0.25">
      <c r="A718" t="str">
        <f t="shared" si="11"/>
        <v>Luke Storm</v>
      </c>
      <c r="B718" t="s">
        <v>468</v>
      </c>
      <c r="C718" t="s">
        <v>2004</v>
      </c>
      <c r="D718" t="s">
        <v>560</v>
      </c>
      <c r="E718" t="s">
        <v>35</v>
      </c>
      <c r="F718" s="3" t="s">
        <v>2014</v>
      </c>
      <c r="G718" t="s">
        <v>2076</v>
      </c>
      <c r="H718" t="s">
        <v>536</v>
      </c>
      <c r="I718" t="str">
        <f>VLOOKUP(Table2[[#This Row],[COLLEGE]],Table5[#All],5,FALSE)</f>
        <v>Duke</v>
      </c>
      <c r="J718" t="s">
        <v>51</v>
      </c>
      <c r="K718" t="str">
        <f>VLOOKUP(Table2[[#This Row],[CLASS]],Table6[#All],2,FALSE)</f>
        <v>R-Freshman</v>
      </c>
      <c r="L718" t="e" vm="1797">
        <v>#VALUE!</v>
      </c>
      <c r="M718" t="s">
        <v>1986</v>
      </c>
      <c r="N718">
        <v>77</v>
      </c>
      <c r="O718" t="e" cm="1" vm="161">
        <f t="array" ref="O718">_FV(Table2[[#This Row],[HOMETOWNraw]],"Admin Division 1 (State/province/other)",TRUE)</f>
        <v>#VALUE!</v>
      </c>
      <c r="P718" t="e" cm="1" vm="3">
        <f t="array" ref="P718">_FV(Table2[[#This Row],[HOMETOWNraw]],"Country/region",TRUE)</f>
        <v>#VALUE!</v>
      </c>
      <c r="Q718" t="str" cm="1">
        <f t="array" ref="Q71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Easton, PA</v>
      </c>
      <c r="R718" cm="1" vm="1798">
        <f t="array" ref="R718">_FV(Table2[[#This Row],[HOMETOWNraw]],"Longitude")</f>
        <v>-75.216389000000007</v>
      </c>
      <c r="S718" cm="1" vm="1799">
        <f t="array" ref="S718">_FV(Table2[[#This Row],[HOMETOWNraw]],"Latitude")</f>
        <v>40.688333</v>
      </c>
    </row>
    <row r="719" spans="1:19" x14ac:dyDescent="0.25">
      <c r="A719" t="str">
        <f t="shared" si="11"/>
        <v>Caleb Strack</v>
      </c>
      <c r="B719" t="s">
        <v>897</v>
      </c>
      <c r="C719" t="s">
        <v>2004</v>
      </c>
      <c r="D719" t="s">
        <v>945</v>
      </c>
      <c r="E719" t="s">
        <v>26</v>
      </c>
      <c r="F719" s="3" t="s">
        <v>2012</v>
      </c>
      <c r="G719" t="s">
        <v>2021</v>
      </c>
      <c r="H719" t="s">
        <v>946</v>
      </c>
      <c r="I719" t="str">
        <f>VLOOKUP(Table2[[#This Row],[COLLEGE]],Table5[#All],5,FALSE)</f>
        <v>Winona State</v>
      </c>
      <c r="J719" t="s">
        <v>32</v>
      </c>
      <c r="K719" t="str">
        <f>VLOOKUP(Table2[[#This Row],[CLASS]],Table6[#All],2,FALSE)</f>
        <v>Junior</v>
      </c>
      <c r="L719" t="e" vm="1800">
        <v>#VALUE!</v>
      </c>
      <c r="M719" t="s">
        <v>1984</v>
      </c>
      <c r="N719">
        <v>75</v>
      </c>
      <c r="O719" t="e" cm="1" vm="57">
        <f t="array" ref="O719">_FV(Table2[[#This Row],[HOMETOWNraw]],"Admin Division 1 (State/province/other)",TRUE)</f>
        <v>#VALUE!</v>
      </c>
      <c r="P719" t="e" cm="1" vm="3">
        <f t="array" ref="P719">_FV(Table2[[#This Row],[HOMETOWNraw]],"Country/region",TRUE)</f>
        <v>#VALUE!</v>
      </c>
      <c r="Q719" t="str" cm="1">
        <f t="array" ref="Q71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Little Falls, MN</v>
      </c>
      <c r="R719" cm="1" vm="1801">
        <f t="array" ref="R719">_FV(Table2[[#This Row],[HOMETOWNraw]],"Longitude")</f>
        <v>-94.362499999999997</v>
      </c>
      <c r="S719" cm="1" vm="1802">
        <f t="array" ref="S719">_FV(Table2[[#This Row],[HOMETOWNraw]],"Latitude")</f>
        <v>45.976388999999998</v>
      </c>
    </row>
    <row r="720" spans="1:19" x14ac:dyDescent="0.25">
      <c r="A720" t="str">
        <f t="shared" si="11"/>
        <v>Seth Stroh</v>
      </c>
      <c r="B720" t="s">
        <v>2099</v>
      </c>
      <c r="C720" t="s">
        <v>2004</v>
      </c>
      <c r="D720" t="s">
        <v>1878</v>
      </c>
      <c r="E720" t="s">
        <v>18</v>
      </c>
      <c r="F720" s="3" t="s">
        <v>2010</v>
      </c>
      <c r="G720" t="s">
        <v>2015</v>
      </c>
      <c r="H720" t="s">
        <v>809</v>
      </c>
      <c r="I720" t="str">
        <f>VLOOKUP(Table2[[#This Row],[COLLEGE]],Table5[#All],5,FALSE)</f>
        <v>Wichita State</v>
      </c>
      <c r="J720" t="s">
        <v>28</v>
      </c>
      <c r="K720" t="str">
        <f>VLOOKUP(Table2[[#This Row],[CLASS]],Table6[#All],2,FALSE)</f>
        <v>Sophomore</v>
      </c>
      <c r="L720" t="e" vm="1803">
        <v>#VALUE!</v>
      </c>
      <c r="M720" t="s">
        <v>1985</v>
      </c>
      <c r="N720">
        <v>76</v>
      </c>
      <c r="O720" t="e" cm="1" vm="671">
        <f t="array" ref="O720">_FV(Table2[[#This Row],[HOMETOWNraw]],"Admin Division 1 (State/province/other)",TRUE)</f>
        <v>#VALUE!</v>
      </c>
      <c r="P720" t="e" cm="1" vm="3">
        <f t="array" ref="P720">_FV(Table2[[#This Row],[HOMETOWNraw]],"Country/region",TRUE)</f>
        <v>#VALUE!</v>
      </c>
      <c r="Q720" t="str" cm="1">
        <f t="array" ref="Q72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Kearney, NE</v>
      </c>
      <c r="R720" cm="1" vm="1804">
        <f t="array" ref="R720">_FV(Table2[[#This Row],[HOMETOWNraw]],"Longitude")</f>
        <v>-99.081111000000007</v>
      </c>
      <c r="S720" cm="1" vm="1805">
        <f t="array" ref="S720">_FV(Table2[[#This Row],[HOMETOWNraw]],"Latitude")</f>
        <v>40.700833000000003</v>
      </c>
    </row>
    <row r="721" spans="1:19" x14ac:dyDescent="0.25">
      <c r="A721" t="str">
        <f t="shared" si="11"/>
        <v>Jackson Strong</v>
      </c>
      <c r="B721" t="s">
        <v>387</v>
      </c>
      <c r="C721" t="s">
        <v>2058</v>
      </c>
      <c r="D721" t="s">
        <v>466</v>
      </c>
      <c r="E721" t="s">
        <v>39</v>
      </c>
      <c r="F721" s="3" t="s">
        <v>2016</v>
      </c>
      <c r="G721" t="s">
        <v>2017</v>
      </c>
      <c r="H721" t="s">
        <v>460</v>
      </c>
      <c r="I721" t="str">
        <f>VLOOKUP(Table2[[#This Row],[COLLEGE]],Table5[#All],5,FALSE)</f>
        <v>Canisius College</v>
      </c>
      <c r="J721" t="s">
        <v>44</v>
      </c>
      <c r="K721" t="str">
        <f>VLOOKUP(Table2[[#This Row],[CLASS]],Table6[#All],2,FALSE)</f>
        <v>Freshman</v>
      </c>
      <c r="L721" t="e" vm="1806">
        <v>#VALUE!</v>
      </c>
      <c r="M721" t="s">
        <v>1981</v>
      </c>
      <c r="N721">
        <v>73</v>
      </c>
      <c r="O721" t="e" cm="1" vm="383">
        <f t="array" ref="O721">_FV(Table2[[#This Row],[HOMETOWNraw]],"Admin Division 1 (State/province/other)",TRUE)</f>
        <v>#VALUE!</v>
      </c>
      <c r="P721" t="e" cm="1" vm="3">
        <f t="array" ref="P721">_FV(Table2[[#This Row],[HOMETOWNraw]],"Country/region",TRUE)</f>
        <v>#VALUE!</v>
      </c>
      <c r="Q721" t="str" cm="1">
        <f t="array" ref="Q72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West Seneca, NY</v>
      </c>
      <c r="R721" cm="1" vm="1807">
        <f t="array" ref="R721">_FV(Table2[[#This Row],[HOMETOWNraw]],"Longitude")</f>
        <v>-78.799722000000003</v>
      </c>
      <c r="S721" cm="1" vm="1808">
        <f t="array" ref="S721">_FV(Table2[[#This Row],[HOMETOWNraw]],"Latitude")</f>
        <v>42.85</v>
      </c>
    </row>
    <row r="722" spans="1:19" x14ac:dyDescent="0.25">
      <c r="A722" t="str">
        <f t="shared" si="11"/>
        <v>Brendan Summerhill</v>
      </c>
      <c r="B722" t="s">
        <v>1441</v>
      </c>
      <c r="C722" t="s">
        <v>2004</v>
      </c>
      <c r="D722" t="s">
        <v>1523</v>
      </c>
      <c r="E722" t="s">
        <v>18</v>
      </c>
      <c r="F722" s="3" t="s">
        <v>2012</v>
      </c>
      <c r="G722" t="s">
        <v>2023</v>
      </c>
      <c r="H722" t="s">
        <v>1524</v>
      </c>
      <c r="I722" t="str">
        <f>VLOOKUP(Table2[[#This Row],[COLLEGE]],Table5[#All],5,FALSE)</f>
        <v>Arizona</v>
      </c>
      <c r="J722" t="s">
        <v>199</v>
      </c>
      <c r="K722" t="str">
        <f>VLOOKUP(Table2[[#This Row],[CLASS]],Table6[#All],2,FALSE)</f>
        <v>HS Senior</v>
      </c>
      <c r="L722" t="e" vm="154">
        <v>#VALUE!</v>
      </c>
      <c r="M722" t="s">
        <v>1984</v>
      </c>
      <c r="N722">
        <v>75</v>
      </c>
      <c r="O722" t="e" cm="1" vm="93">
        <f t="array" ref="O722">_FV(Table2[[#This Row],[HOMETOWNraw]],"Admin Division 1 (State/province/other)",TRUE)</f>
        <v>#VALUE!</v>
      </c>
      <c r="P722" t="e" cm="1" vm="3">
        <f t="array" ref="P722">_FV(Table2[[#This Row],[HOMETOWNraw]],"Country/region",TRUE)</f>
        <v>#VALUE!</v>
      </c>
      <c r="Q722" t="str" cm="1">
        <f t="array" ref="Q72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722" cm="1" vm="155">
        <f t="array" ref="R722">_FV(Table2[[#This Row],[HOMETOWNraw]],"Longitude")</f>
        <v>-87.632397999999995</v>
      </c>
      <c r="S722" cm="1" vm="156">
        <f t="array" ref="S722">_FV(Table2[[#This Row],[HOMETOWNraw]],"Latitude")</f>
        <v>41.883229</v>
      </c>
    </row>
    <row r="723" spans="1:19" x14ac:dyDescent="0.25">
      <c r="A723" t="str">
        <f t="shared" si="11"/>
        <v>Colin Summerhill</v>
      </c>
      <c r="B723" t="s">
        <v>1441</v>
      </c>
      <c r="C723" t="s">
        <v>2004</v>
      </c>
      <c r="D723" t="s">
        <v>1500</v>
      </c>
      <c r="E723" t="s">
        <v>13</v>
      </c>
      <c r="F723" s="3" t="s">
        <v>2005</v>
      </c>
      <c r="G723" t="s">
        <v>2031</v>
      </c>
      <c r="H723" t="s">
        <v>1501</v>
      </c>
      <c r="I723" t="str">
        <f>VLOOKUP(Table2[[#This Row],[COLLEGE]],Table5[#All],5,FALSE)</f>
        <v>Troy</v>
      </c>
      <c r="J723" t="s">
        <v>28</v>
      </c>
      <c r="K723" t="str">
        <f>VLOOKUP(Table2[[#This Row],[CLASS]],Table6[#All],2,FALSE)</f>
        <v>Sophomore</v>
      </c>
      <c r="L723" t="e" vm="154">
        <v>#VALUE!</v>
      </c>
      <c r="M723" t="s">
        <v>1983</v>
      </c>
      <c r="N723">
        <v>74</v>
      </c>
      <c r="O723" t="e" cm="1" vm="93">
        <f t="array" ref="O723">_FV(Table2[[#This Row],[HOMETOWNraw]],"Admin Division 1 (State/province/other)",TRUE)</f>
        <v>#VALUE!</v>
      </c>
      <c r="P723" t="e" cm="1" vm="3">
        <f t="array" ref="P723">_FV(Table2[[#This Row],[HOMETOWNraw]],"Country/region",TRUE)</f>
        <v>#VALUE!</v>
      </c>
      <c r="Q723" t="str" cm="1">
        <f t="array" ref="Q72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Chicago, IL</v>
      </c>
      <c r="R723" cm="1" vm="155">
        <f t="array" ref="R723">_FV(Table2[[#This Row],[HOMETOWNraw]],"Longitude")</f>
        <v>-87.632397999999995</v>
      </c>
      <c r="S723" cm="1" vm="156">
        <f t="array" ref="S723">_FV(Table2[[#This Row],[HOMETOWNraw]],"Latitude")</f>
        <v>41.883229</v>
      </c>
    </row>
    <row r="724" spans="1:19" x14ac:dyDescent="0.25">
      <c r="A724" t="str">
        <f t="shared" si="11"/>
        <v>Sterling Sutcliffe</v>
      </c>
      <c r="B724" t="s">
        <v>1166</v>
      </c>
      <c r="C724" t="s">
        <v>2004</v>
      </c>
      <c r="D724" t="s">
        <v>1213</v>
      </c>
      <c r="E724" t="s">
        <v>18</v>
      </c>
      <c r="F724" s="3" t="s">
        <v>2005</v>
      </c>
      <c r="G724" t="s">
        <v>2089</v>
      </c>
      <c r="H724" t="s">
        <v>1171</v>
      </c>
      <c r="I724" t="str">
        <f>VLOOKUP(Table2[[#This Row],[COLLEGE]],Table5[#All],5,FALSE)</f>
        <v>Hutchinson CC</v>
      </c>
      <c r="J724" t="s">
        <v>28</v>
      </c>
      <c r="K724" t="str">
        <f>VLOOKUP(Table2[[#This Row],[CLASS]],Table6[#All],2,FALSE)</f>
        <v>Sophomore</v>
      </c>
      <c r="L724" t="e" vm="1809">
        <v>#VALUE!</v>
      </c>
      <c r="M724" t="s">
        <v>1983</v>
      </c>
      <c r="N724">
        <v>74</v>
      </c>
      <c r="O724" t="e" cm="1" vm="7">
        <f t="array" ref="O724">_FV(Table2[[#This Row],[HOMETOWNraw]],"Admin Division 1 (State/province/other)",TRUE)</f>
        <v>#VALUE!</v>
      </c>
      <c r="P724" t="e" cm="1" vm="3">
        <f t="array" ref="P724">_FV(Table2[[#This Row],[HOMETOWNraw]],"Country/region",TRUE)</f>
        <v>#VALUE!</v>
      </c>
      <c r="Q724" t="str" cm="1">
        <f t="array" ref="Q72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Dallas, TX</v>
      </c>
      <c r="R724" cm="1" vm="1810">
        <f t="array" ref="R724">_FV(Table2[[#This Row],[HOMETOWNraw]],"Longitude")</f>
        <v>-96.796666999999999</v>
      </c>
      <c r="S724" cm="1" vm="1811">
        <f t="array" ref="S724">_FV(Table2[[#This Row],[HOMETOWNraw]],"Latitude")</f>
        <v>32.775832999999999</v>
      </c>
    </row>
    <row r="725" spans="1:19" x14ac:dyDescent="0.25">
      <c r="A725" t="str">
        <f t="shared" si="11"/>
        <v>Charlie Szykowny</v>
      </c>
      <c r="B725" t="s">
        <v>213</v>
      </c>
      <c r="C725" t="s">
        <v>2063</v>
      </c>
      <c r="D725" t="s">
        <v>288</v>
      </c>
      <c r="E725" t="s">
        <v>18</v>
      </c>
      <c r="F725" s="3" t="s">
        <v>2010</v>
      </c>
      <c r="G725" t="s">
        <v>2015</v>
      </c>
      <c r="H725" t="s">
        <v>289</v>
      </c>
      <c r="I725" t="str">
        <f>VLOOKUP(Table2[[#This Row],[COLLEGE]],Table5[#All],5,FALSE)</f>
        <v>Wisconsin-Stout</v>
      </c>
      <c r="J725" t="s">
        <v>32</v>
      </c>
      <c r="K725" t="str">
        <f>VLOOKUP(Table2[[#This Row],[CLASS]],Table6[#All],2,FALSE)</f>
        <v>Junior</v>
      </c>
      <c r="L725" t="e" vm="1718">
        <v>#VALUE!</v>
      </c>
      <c r="M725" t="s">
        <v>1985</v>
      </c>
      <c r="N725">
        <v>76</v>
      </c>
      <c r="O725" t="e" cm="1" vm="93">
        <f t="array" ref="O725">_FV(Table2[[#This Row],[HOMETOWNraw]],"Admin Division 1 (State/province/other)",TRUE)</f>
        <v>#VALUE!</v>
      </c>
      <c r="P725" t="e" cm="1" vm="3">
        <f t="array" ref="P725">_FV(Table2[[#This Row],[HOMETOWNraw]],"Country/region",TRUE)</f>
        <v>#VALUE!</v>
      </c>
      <c r="Q725" t="str" cm="1">
        <f t="array" ref="Q72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Palos Heights, IL</v>
      </c>
      <c r="R725" cm="1" vm="1719">
        <f t="array" ref="R725">_FV(Table2[[#This Row],[HOMETOWNraw]],"Longitude")</f>
        <v>-87.797222000000005</v>
      </c>
      <c r="S725" cm="1" vm="1720">
        <f t="array" ref="S725">_FV(Table2[[#This Row],[HOMETOWNraw]],"Latitude")</f>
        <v>41.665278000000001</v>
      </c>
    </row>
    <row r="726" spans="1:19" x14ac:dyDescent="0.25">
      <c r="A726" t="str">
        <f t="shared" si="11"/>
        <v>Hunter Tabb</v>
      </c>
      <c r="B726" t="s">
        <v>1441</v>
      </c>
      <c r="C726" t="s">
        <v>2004</v>
      </c>
      <c r="D726" t="s">
        <v>1512</v>
      </c>
      <c r="E726" t="s">
        <v>13</v>
      </c>
      <c r="F726" s="3" t="s">
        <v>2026</v>
      </c>
      <c r="G726" t="s">
        <v>2031</v>
      </c>
      <c r="H726" t="s">
        <v>995</v>
      </c>
      <c r="I726" t="str">
        <f>VLOOKUP(Table2[[#This Row],[COLLEGE]],Table5[#All],5,FALSE)</f>
        <v>Southern</v>
      </c>
      <c r="J726" t="s">
        <v>28</v>
      </c>
      <c r="K726" t="str">
        <f>VLOOKUP(Table2[[#This Row],[CLASS]],Table6[#All],2,FALSE)</f>
        <v>Sophomore</v>
      </c>
      <c r="L726" t="e" vm="1812">
        <v>#VALUE!</v>
      </c>
      <c r="M726" t="s">
        <v>2000</v>
      </c>
      <c r="N726">
        <v>71</v>
      </c>
      <c r="O726" t="e" cm="1" vm="139">
        <f t="array" ref="O726">_FV(Table2[[#This Row],[HOMETOWNraw]],"Admin Division 1 (State/province/other)",TRUE)</f>
        <v>#VALUE!</v>
      </c>
      <c r="P726" t="e" cm="1" vm="3">
        <f t="array" ref="P726">_FV(Table2[[#This Row],[HOMETOWNraw]],"Country/region",TRUE)</f>
        <v>#VALUE!</v>
      </c>
      <c r="Q726" t="str" cm="1">
        <f t="array" ref="Q72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Scott, LA</v>
      </c>
      <c r="R726" cm="1" vm="1813">
        <f t="array" ref="R726">_FV(Table2[[#This Row],[HOMETOWNraw]],"Longitude")</f>
        <v>-92.091943999999998</v>
      </c>
      <c r="S726" cm="1" vm="1814">
        <f t="array" ref="S726">_FV(Table2[[#This Row],[HOMETOWNraw]],"Latitude")</f>
        <v>30.238056</v>
      </c>
    </row>
    <row r="727" spans="1:19" x14ac:dyDescent="0.25">
      <c r="A727" t="str">
        <f t="shared" si="11"/>
        <v>Sam Tackett</v>
      </c>
      <c r="B727" t="s">
        <v>1441</v>
      </c>
      <c r="C727" t="s">
        <v>2004</v>
      </c>
      <c r="D727" t="s">
        <v>1514</v>
      </c>
      <c r="E727" t="s">
        <v>13</v>
      </c>
      <c r="F727" s="3" t="s">
        <v>2022</v>
      </c>
      <c r="G727" t="s">
        <v>2023</v>
      </c>
      <c r="H727" t="s">
        <v>1471</v>
      </c>
      <c r="I727" t="str">
        <f>VLOOKUP(Table2[[#This Row],[COLLEGE]],Table5[#All],5,FALSE)</f>
        <v>Virginia Tech</v>
      </c>
      <c r="J727" t="s">
        <v>51</v>
      </c>
      <c r="K727" t="str">
        <f>VLOOKUP(Table2[[#This Row],[CLASS]],Table6[#All],2,FALSE)</f>
        <v>R-Freshman</v>
      </c>
      <c r="L727" t="e" vm="963">
        <v>#VALUE!</v>
      </c>
      <c r="M727" t="s">
        <v>2001</v>
      </c>
      <c r="N727">
        <v>72</v>
      </c>
      <c r="O727" t="e" cm="1" vm="125">
        <f t="array" ref="O727">_FV(Table2[[#This Row],[HOMETOWNraw]],"Admin Division 1 (State/province/other)",TRUE)</f>
        <v>#VALUE!</v>
      </c>
      <c r="P727" t="e" cm="1" vm="3">
        <f t="array" ref="P727">_FV(Table2[[#This Row],[HOMETOWNraw]],"Country/region",TRUE)</f>
        <v>#VALUE!</v>
      </c>
      <c r="Q727" t="str" cm="1">
        <f t="array" ref="Q72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Lexington, KY</v>
      </c>
      <c r="R727" cm="1" vm="210">
        <f t="array" ref="R727">_FV(Table2[[#This Row],[HOMETOWNraw]],"Longitude")</f>
        <v>-84.494721999999996</v>
      </c>
      <c r="S727" cm="1" vm="964">
        <f t="array" ref="S727">_FV(Table2[[#This Row],[HOMETOWNraw]],"Latitude")</f>
        <v>38.029722</v>
      </c>
    </row>
    <row r="728" spans="1:19" x14ac:dyDescent="0.25">
      <c r="A728" t="str">
        <f t="shared" si="11"/>
        <v>Tommy Takayoshi</v>
      </c>
      <c r="B728" t="s">
        <v>2</v>
      </c>
      <c r="C728" t="s">
        <v>2004</v>
      </c>
      <c r="D728" t="s">
        <v>81</v>
      </c>
      <c r="E728" t="s">
        <v>35</v>
      </c>
      <c r="F728" s="3" t="s">
        <v>2016</v>
      </c>
      <c r="G728" t="s">
        <v>2021</v>
      </c>
      <c r="H728" t="s">
        <v>82</v>
      </c>
      <c r="I728" t="str">
        <f>VLOOKUP(Table2[[#This Row],[COLLEGE]],Table5[#All],5,FALSE)</f>
        <v>Pierce College</v>
      </c>
      <c r="J728" t="s">
        <v>51</v>
      </c>
      <c r="K728" t="str">
        <f>VLOOKUP(Table2[[#This Row],[CLASS]],Table6[#All],2,FALSE)</f>
        <v>R-Freshman</v>
      </c>
      <c r="L728" t="e" vm="1815">
        <v>#VALUE!</v>
      </c>
      <c r="M728" t="s">
        <v>1981</v>
      </c>
      <c r="N728">
        <v>73</v>
      </c>
      <c r="O728" t="e" cm="1" vm="797">
        <f t="array" ref="O728">_FV(Table2[[#This Row],[HOMETOWNraw]],"Admin Division 1 (State/province/other)",TRUE)</f>
        <v>#VALUE!</v>
      </c>
      <c r="P728" t="e" cm="1" vm="3">
        <f t="array" ref="P728">_FV(Table2[[#This Row],[HOMETOWNraw]],"Country/region",TRUE)</f>
        <v>#VALUE!</v>
      </c>
      <c r="Q728" t="str" cm="1">
        <f t="array" ref="Q72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Tacoma, WA</v>
      </c>
      <c r="R728" cm="1" vm="1816">
        <f t="array" ref="R728">_FV(Table2[[#This Row],[HOMETOWNraw]],"Longitude")</f>
        <v>-122.459444</v>
      </c>
      <c r="S728" cm="1" vm="1817">
        <f t="array" ref="S728">_FV(Table2[[#This Row],[HOMETOWNraw]],"Latitude")</f>
        <v>47.241388999999998</v>
      </c>
    </row>
    <row r="729" spans="1:19" x14ac:dyDescent="0.25">
      <c r="A729" t="str">
        <f t="shared" si="11"/>
        <v>Matthew Tappe</v>
      </c>
      <c r="B729" t="s">
        <v>1166</v>
      </c>
      <c r="C729" t="s">
        <v>2004</v>
      </c>
      <c r="D729" t="s">
        <v>1187</v>
      </c>
      <c r="E729" t="s">
        <v>18</v>
      </c>
      <c r="F729" s="3" t="s">
        <v>2005</v>
      </c>
      <c r="G729" t="s">
        <v>2009</v>
      </c>
      <c r="H729" t="s">
        <v>1188</v>
      </c>
      <c r="I729" t="str">
        <f>VLOOKUP(Table2[[#This Row],[COLLEGE]],Table5[#All],5,FALSE)</f>
        <v>Wisconsin-Superior</v>
      </c>
      <c r="J729" t="s">
        <v>28</v>
      </c>
      <c r="K729" t="str">
        <f>VLOOKUP(Table2[[#This Row],[CLASS]],Table6[#All],2,FALSE)</f>
        <v>Sophomore</v>
      </c>
      <c r="L729" t="e" vm="1818">
        <v>#VALUE!</v>
      </c>
      <c r="M729" t="s">
        <v>1983</v>
      </c>
      <c r="N729">
        <v>74</v>
      </c>
      <c r="O729" t="e" cm="1" vm="57">
        <f t="array" ref="O729">_FV(Table2[[#This Row],[HOMETOWNraw]],"Admin Division 1 (State/province/other)",TRUE)</f>
        <v>#VALUE!</v>
      </c>
      <c r="P729" t="e" cm="1" vm="3">
        <f t="array" ref="P729">_FV(Table2[[#This Row],[HOMETOWNraw]],"Country/region",TRUE)</f>
        <v>#VALUE!</v>
      </c>
      <c r="Q729" t="str" cm="1">
        <f t="array" ref="Q72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Saint Anthony, MN</v>
      </c>
      <c r="R729" cm="1" vm="1819">
        <f t="array" ref="R729">_FV(Table2[[#This Row],[HOMETOWNraw]],"Longitude")</f>
        <v>-93.217777999999996</v>
      </c>
      <c r="S729" cm="1" vm="1820">
        <f t="array" ref="S729">_FV(Table2[[#This Row],[HOMETOWNraw]],"Latitude")</f>
        <v>45.020277999999998</v>
      </c>
    </row>
    <row r="730" spans="1:19" x14ac:dyDescent="0.25">
      <c r="A730" t="str">
        <f t="shared" si="11"/>
        <v>Trey Tarver</v>
      </c>
      <c r="B730" t="s">
        <v>2099</v>
      </c>
      <c r="C730" t="s">
        <v>2004</v>
      </c>
      <c r="D730" t="s">
        <v>1829</v>
      </c>
      <c r="E730" t="s">
        <v>39</v>
      </c>
      <c r="F730" s="3" t="s">
        <v>2012</v>
      </c>
      <c r="G730" t="s">
        <v>2009</v>
      </c>
      <c r="H730" t="s">
        <v>1830</v>
      </c>
      <c r="I730" t="str">
        <f>VLOOKUP(Table2[[#This Row],[COLLEGE]],Table5[#All],5,FALSE)</f>
        <v>Arizona Christian</v>
      </c>
      <c r="J730" t="s">
        <v>44</v>
      </c>
      <c r="K730" t="str">
        <f>VLOOKUP(Table2[[#This Row],[CLASS]],Table6[#All],2,FALSE)</f>
        <v>Freshman</v>
      </c>
      <c r="L730" t="e" vm="1821">
        <v>#VALUE!</v>
      </c>
      <c r="M730" t="s">
        <v>1984</v>
      </c>
      <c r="N730">
        <v>75</v>
      </c>
      <c r="O730" t="e" cm="1" vm="86">
        <f t="array" ref="O730">_FV(Table2[[#This Row],[HOMETOWNraw]],"Admin Division 1 (State/province/other)",TRUE)</f>
        <v>#VALUE!</v>
      </c>
      <c r="P730" t="e" cm="1" vm="3">
        <f t="array" ref="P730">_FV(Table2[[#This Row],[HOMETOWNraw]],"Country/region",TRUE)</f>
        <v>#VALUE!</v>
      </c>
      <c r="Q730" t="str" cm="1">
        <f t="array" ref="Q73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Surprise, AZ</v>
      </c>
      <c r="R730" cm="1" vm="1822">
        <f t="array" ref="R730">_FV(Table2[[#This Row],[HOMETOWNraw]],"Longitude")</f>
        <v>-112.367797</v>
      </c>
      <c r="S730" cm="1" vm="1823">
        <f t="array" ref="S730">_FV(Table2[[#This Row],[HOMETOWNraw]],"Latitude")</f>
        <v>33.629193999999998</v>
      </c>
    </row>
    <row r="731" spans="1:19" x14ac:dyDescent="0.25">
      <c r="A731" t="str">
        <f t="shared" si="11"/>
        <v>Tommy Tavarez</v>
      </c>
      <c r="B731" t="s">
        <v>992</v>
      </c>
      <c r="C731" t="s">
        <v>2004</v>
      </c>
      <c r="D731" t="s">
        <v>1071</v>
      </c>
      <c r="E731" t="s">
        <v>13</v>
      </c>
      <c r="F731" s="3" t="s">
        <v>2022</v>
      </c>
      <c r="G731" t="s">
        <v>2029</v>
      </c>
      <c r="H731" t="s">
        <v>1046</v>
      </c>
      <c r="I731" t="str">
        <f>VLOOKUP(Table2[[#This Row],[COLLEGE]],Table5[#All],5,FALSE)</f>
        <v>Pittsburgh</v>
      </c>
      <c r="J731" t="s">
        <v>44</v>
      </c>
      <c r="K731" t="str">
        <f>VLOOKUP(Table2[[#This Row],[CLASS]],Table6[#All],2,FALSE)</f>
        <v>Freshman</v>
      </c>
      <c r="L731" t="e" vm="1261">
        <v>#VALUE!</v>
      </c>
      <c r="M731" t="s">
        <v>2001</v>
      </c>
      <c r="N731">
        <v>72</v>
      </c>
      <c r="O731" t="e" cm="1" vm="57">
        <f t="array" ref="O731">_FV(Table2[[#This Row],[HOMETOWNraw]],"Admin Division 1 (State/province/other)",TRUE)</f>
        <v>#VALUE!</v>
      </c>
      <c r="P731" t="e" cm="1" vm="3">
        <f t="array" ref="P731">_FV(Table2[[#This Row],[HOMETOWNraw]],"Country/region",TRUE)</f>
        <v>#VALUE!</v>
      </c>
      <c r="Q731" t="str" cm="1">
        <f t="array" ref="Q73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Hibbing, MN</v>
      </c>
      <c r="R731" cm="1" vm="1262">
        <f t="array" ref="R731">_FV(Table2[[#This Row],[HOMETOWNraw]],"Longitude")</f>
        <v>-92.937777999999994</v>
      </c>
      <c r="S731" cm="1" vm="1263">
        <f t="array" ref="S731">_FV(Table2[[#This Row],[HOMETOWNraw]],"Latitude")</f>
        <v>47.427222</v>
      </c>
    </row>
    <row r="732" spans="1:19" x14ac:dyDescent="0.25">
      <c r="A732" t="str">
        <f t="shared" si="11"/>
        <v>Ben Taxdahl</v>
      </c>
      <c r="B732" t="s">
        <v>213</v>
      </c>
      <c r="C732" t="s">
        <v>2071</v>
      </c>
      <c r="D732" t="s">
        <v>310</v>
      </c>
      <c r="E732" t="s">
        <v>13</v>
      </c>
      <c r="F732" s="3" t="s">
        <v>2005</v>
      </c>
      <c r="G732" t="s">
        <v>2015</v>
      </c>
      <c r="H732" t="s">
        <v>311</v>
      </c>
      <c r="I732" t="str">
        <f>VLOOKUP(Table2[[#This Row],[COLLEGE]],Table5[#All],5,FALSE)</f>
        <v>St. Thomas</v>
      </c>
      <c r="J732" t="s">
        <v>51</v>
      </c>
      <c r="K732" t="str">
        <f>VLOOKUP(Table2[[#This Row],[CLASS]],Table6[#All],2,FALSE)</f>
        <v>R-Freshman</v>
      </c>
      <c r="L732" t="e" vm="1824">
        <v>#VALUE!</v>
      </c>
      <c r="M732" t="s">
        <v>1983</v>
      </c>
      <c r="N732">
        <v>74</v>
      </c>
      <c r="O732" t="e" cm="1" vm="57">
        <f t="array" ref="O732">_FV(Table2[[#This Row],[HOMETOWNraw]],"Admin Division 1 (State/province/other)",TRUE)</f>
        <v>#VALUE!</v>
      </c>
      <c r="P732" t="e" cm="1" vm="3">
        <f t="array" ref="P732">_FV(Table2[[#This Row],[HOMETOWNraw]],"Country/region",TRUE)</f>
        <v>#VALUE!</v>
      </c>
      <c r="Q732" t="str" cm="1">
        <f t="array" ref="Q73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Prior Lake, MN</v>
      </c>
      <c r="R732" cm="1" vm="1825">
        <f t="array" ref="R732">_FV(Table2[[#This Row],[HOMETOWNraw]],"Longitude")</f>
        <v>-93.424414999999996</v>
      </c>
      <c r="S732" cm="1" vm="1826">
        <f t="array" ref="S732">_FV(Table2[[#This Row],[HOMETOWNraw]],"Latitude")</f>
        <v>44.713681999999999</v>
      </c>
    </row>
    <row r="733" spans="1:19" x14ac:dyDescent="0.25">
      <c r="A733" t="str">
        <f t="shared" si="11"/>
        <v>Justin Taylor</v>
      </c>
      <c r="B733" t="s">
        <v>387</v>
      </c>
      <c r="C733" t="s">
        <v>2058</v>
      </c>
      <c r="D733" t="s">
        <v>433</v>
      </c>
      <c r="E733" t="s">
        <v>13</v>
      </c>
      <c r="F733" s="3" t="s">
        <v>2022</v>
      </c>
      <c r="G733" t="s">
        <v>2009</v>
      </c>
      <c r="H733" t="s">
        <v>434</v>
      </c>
      <c r="I733" t="str">
        <f>VLOOKUP(Table2[[#This Row],[COLLEGE]],Table5[#All],5,FALSE)</f>
        <v>Texas A&amp;M-Corpus Christi</v>
      </c>
      <c r="J733" t="s">
        <v>32</v>
      </c>
      <c r="K733" t="str">
        <f>VLOOKUP(Table2[[#This Row],[CLASS]],Table6[#All],2,FALSE)</f>
        <v>Junior</v>
      </c>
      <c r="L733" t="e" vm="1234">
        <v>#VALUE!</v>
      </c>
      <c r="M733" t="s">
        <v>2001</v>
      </c>
      <c r="N733">
        <v>72</v>
      </c>
      <c r="O733" t="e" cm="1" vm="7">
        <f t="array" ref="O733">_FV(Table2[[#This Row],[HOMETOWNraw]],"Admin Division 1 (State/province/other)",TRUE)</f>
        <v>#VALUE!</v>
      </c>
      <c r="P733" t="e" cm="1" vm="3">
        <f t="array" ref="P733">_FV(Table2[[#This Row],[HOMETOWNraw]],"Country/region",TRUE)</f>
        <v>#VALUE!</v>
      </c>
      <c r="Q733" t="str" cm="1">
        <f t="array" ref="Q73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Dripping Springs, TX</v>
      </c>
      <c r="R733" cm="1" vm="1235">
        <f t="array" ref="R733">_FV(Table2[[#This Row],[HOMETOWNraw]],"Longitude")</f>
        <v>-98.085278000000002</v>
      </c>
      <c r="S733" cm="1" vm="1236">
        <f t="array" ref="S733">_FV(Table2[[#This Row],[HOMETOWNraw]],"Latitude")</f>
        <v>30.191943999999999</v>
      </c>
    </row>
    <row r="734" spans="1:19" x14ac:dyDescent="0.25">
      <c r="A734" t="str">
        <f t="shared" si="11"/>
        <v>Ryan Taylor</v>
      </c>
      <c r="B734" t="s">
        <v>992</v>
      </c>
      <c r="C734" t="s">
        <v>2004</v>
      </c>
      <c r="D734" t="s">
        <v>1073</v>
      </c>
      <c r="E734" t="s">
        <v>18</v>
      </c>
      <c r="F734" s="3" t="s">
        <v>2005</v>
      </c>
      <c r="G734" t="s">
        <v>2017</v>
      </c>
      <c r="H734" t="s">
        <v>533</v>
      </c>
      <c r="I734" t="str">
        <f>VLOOKUP(Table2[[#This Row],[COLLEGE]],Table5[#All],5,FALSE)</f>
        <v>Central Florida</v>
      </c>
      <c r="J734" t="s">
        <v>44</v>
      </c>
      <c r="K734" t="str">
        <f>VLOOKUP(Table2[[#This Row],[CLASS]],Table6[#All],2,FALSE)</f>
        <v>Freshman</v>
      </c>
      <c r="L734" t="e" vm="1827">
        <v>#VALUE!</v>
      </c>
      <c r="M734" t="s">
        <v>1983</v>
      </c>
      <c r="N734">
        <v>74</v>
      </c>
      <c r="O734" t="e" cm="1" vm="1828">
        <f t="array" ref="O734">_FV(Table2[[#This Row],[HOMETOWNraw]],"Admin Division 1 (State/province/other)",TRUE)</f>
        <v>#VALUE!</v>
      </c>
      <c r="P734" t="e" cm="1" vm="190">
        <f t="array" ref="P734">_FV(Table2[[#This Row],[HOMETOWNraw]],"Country/region",TRUE)</f>
        <v>#VALUE!</v>
      </c>
      <c r="Q734" t="str" cm="1">
        <f t="array" ref="Q73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Verona, ITA</v>
      </c>
      <c r="R734" cm="1" vm="1829">
        <f t="array" ref="R734">_FV(Table2[[#This Row],[HOMETOWNraw]],"Longitude")</f>
        <v>10.983333</v>
      </c>
      <c r="S734" cm="1" vm="1830">
        <f t="array" ref="S734">_FV(Table2[[#This Row],[HOMETOWNraw]],"Latitude")</f>
        <v>45.433332999999998</v>
      </c>
    </row>
    <row r="735" spans="1:19" x14ac:dyDescent="0.25">
      <c r="A735" t="str">
        <f t="shared" si="11"/>
        <v>Nick Terrell</v>
      </c>
      <c r="B735" t="s">
        <v>1777</v>
      </c>
      <c r="C735" t="s">
        <v>2004</v>
      </c>
      <c r="D735" t="s">
        <v>1764</v>
      </c>
      <c r="E735" t="s">
        <v>13</v>
      </c>
      <c r="F735" s="3" t="s">
        <v>2022</v>
      </c>
      <c r="G735" t="s">
        <v>2017</v>
      </c>
      <c r="H735" t="s">
        <v>1765</v>
      </c>
      <c r="I735" t="str">
        <f>VLOOKUP(Table2[[#This Row],[COLLEGE]],Table5[#All],5,FALSE)</f>
        <v>Ripon College</v>
      </c>
      <c r="J735" t="s">
        <v>20</v>
      </c>
      <c r="K735" t="str">
        <f>VLOOKUP(Table2[[#This Row],[CLASS]],Table6[#All],2,FALSE)</f>
        <v>Senior</v>
      </c>
      <c r="L735" t="e" vm="206">
        <v>#VALUE!</v>
      </c>
      <c r="M735" t="s">
        <v>2001</v>
      </c>
      <c r="N735">
        <v>72</v>
      </c>
      <c r="O735" t="e" cm="1" vm="93">
        <f t="array" ref="O735">_FV(Table2[[#This Row],[HOMETOWNraw]],"Admin Division 1 (State/province/other)",TRUE)</f>
        <v>#VALUE!</v>
      </c>
      <c r="P735" t="e" cm="1" vm="3">
        <f t="array" ref="P735">_FV(Table2[[#This Row],[HOMETOWNraw]],"Country/region",TRUE)</f>
        <v>#VALUE!</v>
      </c>
      <c r="Q735" t="str" cm="1">
        <f t="array" ref="Q73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Peoria, IL</v>
      </c>
      <c r="R735" cm="1" vm="207">
        <f t="array" ref="R735">_FV(Table2[[#This Row],[HOMETOWNraw]],"Longitude")</f>
        <v>-89.609443999999996</v>
      </c>
      <c r="S735" cm="1" vm="208">
        <f t="array" ref="S735">_FV(Table2[[#This Row],[HOMETOWNraw]],"Latitude")</f>
        <v>40.720832999999999</v>
      </c>
    </row>
    <row r="736" spans="1:19" x14ac:dyDescent="0.25">
      <c r="A736" t="str">
        <f t="shared" si="11"/>
        <v>Jay Thomason</v>
      </c>
      <c r="B736" t="s">
        <v>1217</v>
      </c>
      <c r="C736" t="s">
        <v>2004</v>
      </c>
      <c r="D736" t="s">
        <v>1271</v>
      </c>
      <c r="E736" t="s">
        <v>18</v>
      </c>
      <c r="F736" s="3" t="s">
        <v>2022</v>
      </c>
      <c r="G736" t="s">
        <v>2009</v>
      </c>
      <c r="H736" t="s">
        <v>1088</v>
      </c>
      <c r="I736" t="str">
        <f>VLOOKUP(Table2[[#This Row],[COLLEGE]],Table5[#All],5,FALSE)</f>
        <v>Air Force Academy</v>
      </c>
      <c r="J736" t="s">
        <v>28</v>
      </c>
      <c r="K736" t="str">
        <f>VLOOKUP(Table2[[#This Row],[CLASS]],Table6[#All],2,FALSE)</f>
        <v>Sophomore</v>
      </c>
      <c r="L736" t="e" vm="1831">
        <v>#VALUE!</v>
      </c>
      <c r="M736" t="s">
        <v>2001</v>
      </c>
      <c r="N736">
        <v>72</v>
      </c>
      <c r="O736" t="e" cm="1" vm="29">
        <f t="array" ref="O736">_FV(Table2[[#This Row],[HOMETOWNraw]],"Admin Division 1 (State/province/other)",TRUE)</f>
        <v>#VALUE!</v>
      </c>
      <c r="P736" t="e" cm="1" vm="3">
        <f t="array" ref="P736">_FV(Table2[[#This Row],[HOMETOWNraw]],"Country/region",TRUE)</f>
        <v>#VALUE!</v>
      </c>
      <c r="Q736" t="str" cm="1">
        <f t="array" ref="Q73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Auburn, GA</v>
      </c>
      <c r="R736" cm="1" vm="1832">
        <f t="array" ref="R736">_FV(Table2[[#This Row],[HOMETOWNraw]],"Longitude")</f>
        <v>-83.831943999999993</v>
      </c>
      <c r="S736" cm="1" vm="1833">
        <f t="array" ref="S736">_FV(Table2[[#This Row],[HOMETOWNraw]],"Latitude")</f>
        <v>34.016666999999998</v>
      </c>
    </row>
    <row r="737" spans="1:19" x14ac:dyDescent="0.25">
      <c r="A737" t="str">
        <f t="shared" si="11"/>
        <v>Brandt Thompson</v>
      </c>
      <c r="B737" t="s">
        <v>1166</v>
      </c>
      <c r="C737" t="s">
        <v>2004</v>
      </c>
      <c r="D737" t="s">
        <v>1190</v>
      </c>
      <c r="E737" t="s">
        <v>13</v>
      </c>
      <c r="F737" s="3" t="s">
        <v>2008</v>
      </c>
      <c r="G737" t="s">
        <v>2035</v>
      </c>
      <c r="H737" t="s">
        <v>1191</v>
      </c>
      <c r="I737" t="str">
        <f>VLOOKUP(Table2[[#This Row],[COLLEGE]],Table5[#All],5,FALSE)</f>
        <v>North Iowa Area CC</v>
      </c>
      <c r="J737" t="s">
        <v>28</v>
      </c>
      <c r="K737" t="str">
        <f>VLOOKUP(Table2[[#This Row],[CLASS]],Table6[#All],2,FALSE)</f>
        <v>Sophomore</v>
      </c>
      <c r="L737" t="e" vm="1733">
        <v>#VALUE!</v>
      </c>
      <c r="M737" t="s">
        <v>1998</v>
      </c>
      <c r="N737">
        <v>69</v>
      </c>
      <c r="O737" t="e" cm="1" vm="57">
        <f t="array" ref="O737">_FV(Table2[[#This Row],[HOMETOWNraw]],"Admin Division 1 (State/province/other)",TRUE)</f>
        <v>#VALUE!</v>
      </c>
      <c r="P737" t="e" cm="1" vm="3">
        <f t="array" ref="P737">_FV(Table2[[#This Row],[HOMETOWNraw]],"Country/region",TRUE)</f>
        <v>#VALUE!</v>
      </c>
      <c r="Q737" t="str" cm="1">
        <f t="array" ref="Q73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Eden Prairie, MN</v>
      </c>
      <c r="R737" cm="1" vm="1734">
        <f t="array" ref="R737">_FV(Table2[[#This Row],[HOMETOWNraw]],"Longitude")</f>
        <v>-93.460170000000005</v>
      </c>
      <c r="S737" cm="1" vm="1735">
        <f t="array" ref="S737">_FV(Table2[[#This Row],[HOMETOWNraw]],"Latitude")</f>
        <v>44.854033000000001</v>
      </c>
    </row>
    <row r="738" spans="1:19" x14ac:dyDescent="0.25">
      <c r="A738" t="str">
        <f t="shared" si="11"/>
        <v>Bubba Thompson</v>
      </c>
      <c r="B738" t="s">
        <v>897</v>
      </c>
      <c r="C738" t="s">
        <v>2004</v>
      </c>
      <c r="D738" t="s">
        <v>978</v>
      </c>
      <c r="E738" t="s">
        <v>13</v>
      </c>
      <c r="F738" s="3" t="s">
        <v>2012</v>
      </c>
      <c r="G738" t="s">
        <v>2018</v>
      </c>
      <c r="H738" t="s">
        <v>966</v>
      </c>
      <c r="I738" t="str">
        <f>VLOOKUP(Table2[[#This Row],[COLLEGE]],Table5[#All],5,FALSE)</f>
        <v>Clarke</v>
      </c>
      <c r="J738" t="s">
        <v>28</v>
      </c>
      <c r="K738" t="str">
        <f>VLOOKUP(Table2[[#This Row],[CLASS]],Table6[#All],2,FALSE)</f>
        <v>Sophomore</v>
      </c>
      <c r="L738" t="e" vm="1834">
        <v>#VALUE!</v>
      </c>
      <c r="M738" t="s">
        <v>1984</v>
      </c>
      <c r="N738">
        <v>75</v>
      </c>
      <c r="O738" t="e" cm="1" vm="25">
        <f t="array" ref="O738">_FV(Table2[[#This Row],[HOMETOWNraw]],"Admin Division 1 (State/province/other)",TRUE)</f>
        <v>#VALUE!</v>
      </c>
      <c r="P738" t="e" cm="1" vm="3">
        <f t="array" ref="P738">_FV(Table2[[#This Row],[HOMETOWNraw]],"Country/region",TRUE)</f>
        <v>#VALUE!</v>
      </c>
      <c r="Q738" t="str" cm="1">
        <f t="array" ref="Q73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Hortonville, WI</v>
      </c>
      <c r="R738" cm="1" vm="1835">
        <f t="array" ref="R738">_FV(Table2[[#This Row],[HOMETOWNraw]],"Longitude")</f>
        <v>-88.635526999999996</v>
      </c>
      <c r="S738" cm="1" vm="1836">
        <f t="array" ref="S738">_FV(Table2[[#This Row],[HOMETOWNraw]],"Latitude")</f>
        <v>44.339903</v>
      </c>
    </row>
    <row r="739" spans="1:19" x14ac:dyDescent="0.25">
      <c r="A739" t="str">
        <f t="shared" si="11"/>
        <v>Micky Thompson</v>
      </c>
      <c r="B739" t="s">
        <v>2082</v>
      </c>
      <c r="C739" t="s">
        <v>2004</v>
      </c>
      <c r="D739" t="s">
        <v>847</v>
      </c>
      <c r="E739" t="s">
        <v>26</v>
      </c>
      <c r="F739" s="3" t="s">
        <v>2016</v>
      </c>
      <c r="G739" t="s">
        <v>2009</v>
      </c>
      <c r="H739" t="s">
        <v>848</v>
      </c>
      <c r="I739" t="str">
        <f>VLOOKUP(Table2[[#This Row],[COLLEGE]],Table5[#All],5,FALSE)</f>
        <v>San Jose State</v>
      </c>
      <c r="J739" t="s">
        <v>15</v>
      </c>
      <c r="K739" t="str">
        <f>VLOOKUP(Table2[[#This Row],[CLASS]],Table6[#All],2,FALSE)</f>
        <v>R-Sophomore</v>
      </c>
      <c r="L739" t="e" vm="1700">
        <v>#VALUE!</v>
      </c>
      <c r="M739" t="s">
        <v>1981</v>
      </c>
      <c r="N739">
        <v>73</v>
      </c>
      <c r="O739" t="e" cm="1" vm="834">
        <f t="array" ref="O739">_FV(Table2[[#This Row],[HOMETOWNraw]],"Admin Division 1 (State/province/other)",TRUE)</f>
        <v>#VALUE!</v>
      </c>
      <c r="P739" t="e" cm="1" vm="3">
        <f t="array" ref="P739">_FV(Table2[[#This Row],[HOMETOWNraw]],"Country/region",TRUE)</f>
        <v>#VALUE!</v>
      </c>
      <c r="Q739" t="str" cm="1">
        <f t="array" ref="Q73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Portland, OR</v>
      </c>
      <c r="R739" cm="1" vm="1701">
        <f t="array" ref="R739">_FV(Table2[[#This Row],[HOMETOWNraw]],"Longitude")</f>
        <v>-122.681944</v>
      </c>
      <c r="S739" cm="1" vm="1702">
        <f t="array" ref="S739">_FV(Table2[[#This Row],[HOMETOWNraw]],"Latitude")</f>
        <v>45.52</v>
      </c>
    </row>
    <row r="740" spans="1:19" x14ac:dyDescent="0.25">
      <c r="A740" t="str">
        <f t="shared" si="11"/>
        <v>Ross Thompson</v>
      </c>
      <c r="B740" t="s">
        <v>2090</v>
      </c>
      <c r="C740" t="s">
        <v>2004</v>
      </c>
      <c r="D740" t="s">
        <v>1328</v>
      </c>
      <c r="E740" t="s">
        <v>13</v>
      </c>
      <c r="F740" s="3" t="s">
        <v>2028</v>
      </c>
      <c r="G740" t="s">
        <v>2030</v>
      </c>
      <c r="H740" t="s">
        <v>1329</v>
      </c>
      <c r="I740" t="str">
        <f>VLOOKUP(Table2[[#This Row],[COLLEGE]],Table5[#All],5,FALSE)</f>
        <v>Heidelberg</v>
      </c>
      <c r="J740" t="s">
        <v>1027</v>
      </c>
      <c r="K740" t="str">
        <f>VLOOKUP(Table2[[#This Row],[CLASS]],Table6[#All],2,FALSE)</f>
        <v>R-Senior</v>
      </c>
      <c r="L740" t="e" vm="1837">
        <v>#VALUE!</v>
      </c>
      <c r="M740" t="s">
        <v>1999</v>
      </c>
      <c r="N740">
        <v>70</v>
      </c>
      <c r="O740" t="e" cm="1" vm="97">
        <f t="array" ref="O740">_FV(Table2[[#This Row],[HOMETOWNraw]],"Admin Division 1 (State/province/other)",TRUE)</f>
        <v>#VALUE!</v>
      </c>
      <c r="P740" t="e" cm="1" vm="3">
        <f t="array" ref="P740">_FV(Table2[[#This Row],[HOMETOWNraw]],"Country/region",TRUE)</f>
        <v>#VALUE!</v>
      </c>
      <c r="Q740" t="str" cm="1">
        <f t="array" ref="Q74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Wadsworth, OH</v>
      </c>
      <c r="R740" cm="1" vm="1838">
        <f t="array" ref="R740">_FV(Table2[[#This Row],[HOMETOWNraw]],"Longitude")</f>
        <v>-81.729721999999995</v>
      </c>
      <c r="S740" cm="1" vm="1839">
        <f t="array" ref="S740">_FV(Table2[[#This Row],[HOMETOWNraw]],"Latitude")</f>
        <v>41.027777999999998</v>
      </c>
    </row>
    <row r="741" spans="1:19" x14ac:dyDescent="0.25">
      <c r="A741" t="str">
        <f t="shared" si="11"/>
        <v>Connor Throneberry</v>
      </c>
      <c r="B741" t="s">
        <v>679</v>
      </c>
      <c r="C741" t="s">
        <v>2004</v>
      </c>
      <c r="D741" t="s">
        <v>785</v>
      </c>
      <c r="E741" t="s">
        <v>13</v>
      </c>
      <c r="F741" s="3" t="s">
        <v>2033</v>
      </c>
      <c r="G741" t="s">
        <v>2006</v>
      </c>
      <c r="H741" t="s">
        <v>318</v>
      </c>
      <c r="I741" t="str">
        <f>VLOOKUP(Table2[[#This Row],[COLLEGE]],Table5[#All],5,FALSE)</f>
        <v>Pennsylvania State</v>
      </c>
      <c r="J741" t="s">
        <v>44</v>
      </c>
      <c r="K741" t="str">
        <f>VLOOKUP(Table2[[#This Row],[CLASS]],Table6[#All],2,FALSE)</f>
        <v>Freshman</v>
      </c>
      <c r="L741" t="e" vm="587">
        <v>#VALUE!</v>
      </c>
      <c r="M741" t="s">
        <v>1987</v>
      </c>
      <c r="N741">
        <v>78</v>
      </c>
      <c r="O741" t="e" cm="1" vm="165">
        <f t="array" ref="O741">_FV(Table2[[#This Row],[HOMETOWNraw]],"Admin Division 1 (State/province/other)",TRUE)</f>
        <v>#VALUE!</v>
      </c>
      <c r="P741" t="e" cm="1" vm="3">
        <f t="array" ref="P741">_FV(Table2[[#This Row],[HOMETOWNraw]],"Country/region",TRUE)</f>
        <v>#VALUE!</v>
      </c>
      <c r="Q741" t="str" cm="1">
        <f t="array" ref="Q74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St. Louis, MO</v>
      </c>
      <c r="R741" t="e" cm="1" vm="41">
        <f t="array" ref="R741">_FV(Table2[[#This Row],[HOMETOWNraw]],"Longitude")</f>
        <v>#VALUE!</v>
      </c>
      <c r="S741" t="e" cm="1" vm="42">
        <f t="array" ref="S741">_FV(Table2[[#This Row],[HOMETOWNraw]],"Latitude")</f>
        <v>#VALUE!</v>
      </c>
    </row>
    <row r="742" spans="1:19" x14ac:dyDescent="0.25">
      <c r="A742" t="str">
        <f t="shared" si="11"/>
        <v>Carter Tibbits</v>
      </c>
      <c r="B742" t="s">
        <v>1166</v>
      </c>
      <c r="C742" t="s">
        <v>2004</v>
      </c>
      <c r="D742" t="s">
        <v>1215</v>
      </c>
      <c r="E742" t="s">
        <v>13</v>
      </c>
      <c r="F742" s="3" t="s">
        <v>2022</v>
      </c>
      <c r="G742" t="s">
        <v>2009</v>
      </c>
      <c r="H742" t="s">
        <v>759</v>
      </c>
      <c r="I742" t="str">
        <f>VLOOKUP(Table2[[#This Row],[COLLEGE]],Table5[#All],5,FALSE)</f>
        <v>Creighton</v>
      </c>
      <c r="J742" t="s">
        <v>44</v>
      </c>
      <c r="K742" t="str">
        <f>VLOOKUP(Table2[[#This Row],[CLASS]],Table6[#All],2,FALSE)</f>
        <v>Freshman</v>
      </c>
      <c r="L742" t="e" vm="56">
        <v>#VALUE!</v>
      </c>
      <c r="M742" t="s">
        <v>2001</v>
      </c>
      <c r="N742">
        <v>72</v>
      </c>
      <c r="O742" t="e" cm="1" vm="57">
        <f t="array" ref="O742">_FV(Table2[[#This Row],[HOMETOWNraw]],"Admin Division 1 (State/province/other)",TRUE)</f>
        <v>#VALUE!</v>
      </c>
      <c r="P742" t="e" cm="1" vm="3">
        <f t="array" ref="P742">_FV(Table2[[#This Row],[HOMETOWNraw]],"Country/region",TRUE)</f>
        <v>#VALUE!</v>
      </c>
      <c r="Q742" t="str" cm="1">
        <f t="array" ref="Q74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Wayzata, MN</v>
      </c>
      <c r="R742" cm="1" vm="58">
        <f t="array" ref="R742">_FV(Table2[[#This Row],[HOMETOWNraw]],"Longitude")</f>
        <v>-93.510225000000005</v>
      </c>
      <c r="S742" cm="1" vm="59">
        <f t="array" ref="S742">_FV(Table2[[#This Row],[HOMETOWNraw]],"Latitude")</f>
        <v>44.972329000000002</v>
      </c>
    </row>
    <row r="743" spans="1:19" x14ac:dyDescent="0.25">
      <c r="A743" t="str">
        <f t="shared" si="11"/>
        <v>James Tibbs</v>
      </c>
      <c r="B743" t="s">
        <v>1165</v>
      </c>
      <c r="C743" t="s">
        <v>2004</v>
      </c>
      <c r="D743" t="s">
        <v>1163</v>
      </c>
      <c r="E743" t="s">
        <v>39</v>
      </c>
      <c r="F743" s="3" t="s">
        <v>2022</v>
      </c>
      <c r="G743" t="s">
        <v>2031</v>
      </c>
      <c r="H743" t="s">
        <v>1145</v>
      </c>
      <c r="I743" t="str">
        <f>VLOOKUP(Table2[[#This Row],[COLLEGE]],Table5[#All],5,FALSE)</f>
        <v>Florida State</v>
      </c>
      <c r="J743" t="s">
        <v>44</v>
      </c>
      <c r="K743" t="str">
        <f>VLOOKUP(Table2[[#This Row],[CLASS]],Table6[#All],2,FALSE)</f>
        <v>Freshman</v>
      </c>
      <c r="L743" t="e" vm="437">
        <v>#VALUE!</v>
      </c>
      <c r="M743" t="s">
        <v>2001</v>
      </c>
      <c r="N743">
        <v>72</v>
      </c>
      <c r="O743" t="e" cm="1" vm="29">
        <f t="array" ref="O743">_FV(Table2[[#This Row],[HOMETOWNraw]],"Admin Division 1 (State/province/other)",TRUE)</f>
        <v>#VALUE!</v>
      </c>
      <c r="P743" t="e" cm="1" vm="3">
        <f t="array" ref="P743">_FV(Table2[[#This Row],[HOMETOWNraw]],"Country/region",TRUE)</f>
        <v>#VALUE!</v>
      </c>
      <c r="Q743" t="str" cm="1">
        <f t="array" ref="Q74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Marietta, GA</v>
      </c>
      <c r="R743" cm="1" vm="438">
        <f t="array" ref="R743">_FV(Table2[[#This Row],[HOMETOWNraw]],"Longitude")</f>
        <v>-84.549051000000006</v>
      </c>
      <c r="S743" cm="1" vm="439">
        <f t="array" ref="S743">_FV(Table2[[#This Row],[HOMETOWNraw]],"Latitude")</f>
        <v>33.952303999999998</v>
      </c>
    </row>
    <row r="744" spans="1:19" x14ac:dyDescent="0.25">
      <c r="A744" t="str">
        <f t="shared" si="11"/>
        <v>Johnny Tincher</v>
      </c>
      <c r="B744" t="s">
        <v>1530</v>
      </c>
      <c r="C744" t="s">
        <v>2004</v>
      </c>
      <c r="D744" t="s">
        <v>1574</v>
      </c>
      <c r="E744" t="s">
        <v>13</v>
      </c>
      <c r="F744" s="3" t="s">
        <v>2060</v>
      </c>
      <c r="G744" t="s">
        <v>2013</v>
      </c>
      <c r="H744" t="s">
        <v>880</v>
      </c>
      <c r="I744" t="str">
        <f>VLOOKUP(Table2[[#This Row],[COLLEGE]],Table5[#All],5,FALSE)</f>
        <v>Washignton</v>
      </c>
      <c r="J744" t="s">
        <v>15</v>
      </c>
      <c r="K744" t="str">
        <f>VLOOKUP(Table2[[#This Row],[CLASS]],Table6[#All],2,FALSE)</f>
        <v>R-Sophomore</v>
      </c>
      <c r="L744" t="e" vm="35">
        <v>#VALUE!</v>
      </c>
      <c r="M744" t="s">
        <v>1997</v>
      </c>
      <c r="N744">
        <v>68</v>
      </c>
      <c r="O744" t="e" cm="1" vm="36">
        <f t="array" ref="O744">_FV(Table2[[#This Row],[HOMETOWNraw]],"Admin Division 1 (State/province/other)",TRUE)</f>
        <v>#VALUE!</v>
      </c>
      <c r="P744" t="e" cm="1" vm="3">
        <f t="array" ref="P744">_FV(Table2[[#This Row],[HOMETOWNraw]],"Country/region",TRUE)</f>
        <v>#VALUE!</v>
      </c>
      <c r="Q744" t="str" cm="1">
        <f t="array" ref="Q74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Los Angeles, CA</v>
      </c>
      <c r="R744" cm="1" vm="37">
        <f t="array" ref="R744">_FV(Table2[[#This Row],[HOMETOWNraw]],"Longitude")</f>
        <v>-118.24334399999999</v>
      </c>
      <c r="S744" cm="1" vm="38">
        <f t="array" ref="S744">_FV(Table2[[#This Row],[HOMETOWNraw]],"Latitude")</f>
        <v>34.052238000000003</v>
      </c>
    </row>
    <row r="745" spans="1:19" x14ac:dyDescent="0.25">
      <c r="A745" t="str">
        <f t="shared" si="11"/>
        <v>Jacob Tobias</v>
      </c>
      <c r="B745" t="s">
        <v>576</v>
      </c>
      <c r="C745" t="s">
        <v>2004</v>
      </c>
      <c r="D745" t="s">
        <v>660</v>
      </c>
      <c r="E745" t="s">
        <v>18</v>
      </c>
      <c r="F745" s="3" t="s">
        <v>2016</v>
      </c>
      <c r="G745" t="s">
        <v>2027</v>
      </c>
      <c r="H745" t="s">
        <v>620</v>
      </c>
      <c r="I745" t="str">
        <f>VLOOKUP(Table2[[#This Row],[COLLEGE]],Table5[#All],5,FALSE)</f>
        <v>Arizona State</v>
      </c>
      <c r="J745" t="s">
        <v>44</v>
      </c>
      <c r="K745" t="str">
        <f>VLOOKUP(Table2[[#This Row],[CLASS]],Table6[#All],2,FALSE)</f>
        <v>Freshman</v>
      </c>
      <c r="L745" t="e" vm="1730">
        <v>#VALUE!</v>
      </c>
      <c r="M745" t="s">
        <v>1981</v>
      </c>
      <c r="N745">
        <v>73</v>
      </c>
      <c r="O745" t="e" cm="1" vm="36">
        <f t="array" ref="O745">_FV(Table2[[#This Row],[HOMETOWNraw]],"Admin Division 1 (State/province/other)",TRUE)</f>
        <v>#VALUE!</v>
      </c>
      <c r="P745" t="e" cm="1" vm="3">
        <f t="array" ref="P745">_FV(Table2[[#This Row],[HOMETOWNraw]],"Country/region",TRUE)</f>
        <v>#VALUE!</v>
      </c>
      <c r="Q745" t="str" cm="1">
        <f t="array" ref="Q74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Bakersfield, CA</v>
      </c>
      <c r="R745" cm="1" vm="1731">
        <f t="array" ref="R745">_FV(Table2[[#This Row],[HOMETOWNraw]],"Longitude")</f>
        <v>-119.016667</v>
      </c>
      <c r="S745" cm="1" vm="1732">
        <f t="array" ref="S745">_FV(Table2[[#This Row],[HOMETOWNraw]],"Latitude")</f>
        <v>35.366667</v>
      </c>
    </row>
    <row r="746" spans="1:19" x14ac:dyDescent="0.25">
      <c r="A746" t="str">
        <f t="shared" si="11"/>
        <v>Marshall Toole</v>
      </c>
      <c r="B746" t="s">
        <v>1441</v>
      </c>
      <c r="C746" t="s">
        <v>2004</v>
      </c>
      <c r="D746" t="s">
        <v>1525</v>
      </c>
      <c r="E746" t="s">
        <v>18</v>
      </c>
      <c r="F746" s="3" t="s">
        <v>2026</v>
      </c>
      <c r="G746" t="s">
        <v>2013</v>
      </c>
      <c r="H746" t="s">
        <v>1476</v>
      </c>
      <c r="I746" t="str">
        <f>VLOOKUP(Table2[[#This Row],[COLLEGE]],Table5[#All],5,FALSE)</f>
        <v>Wofford College</v>
      </c>
      <c r="J746" t="s">
        <v>44</v>
      </c>
      <c r="K746" t="str">
        <f>VLOOKUP(Table2[[#This Row],[CLASS]],Table6[#All],2,FALSE)</f>
        <v>Freshman</v>
      </c>
      <c r="L746" t="e" vm="28">
        <v>#VALUE!</v>
      </c>
      <c r="M746" t="s">
        <v>2000</v>
      </c>
      <c r="N746">
        <v>71</v>
      </c>
      <c r="O746" t="e" cm="1" vm="29">
        <f t="array" ref="O746">_FV(Table2[[#This Row],[HOMETOWNraw]],"Admin Division 1 (State/province/other)",TRUE)</f>
        <v>#VALUE!</v>
      </c>
      <c r="P746" t="e" cm="1" vm="3">
        <f t="array" ref="P746">_FV(Table2[[#This Row],[HOMETOWNraw]],"Country/region",TRUE)</f>
        <v>#VALUE!</v>
      </c>
      <c r="Q746" t="str" cm="1">
        <f t="array" ref="Q74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Decatur, GA</v>
      </c>
      <c r="R746" cm="1" vm="30">
        <f t="array" ref="R746">_FV(Table2[[#This Row],[HOMETOWNraw]],"Longitude")</f>
        <v>-84.297777999999994</v>
      </c>
      <c r="S746" cm="1" vm="31">
        <f t="array" ref="S746">_FV(Table2[[#This Row],[HOMETOWNraw]],"Latitude")</f>
        <v>33.771388999999999</v>
      </c>
    </row>
    <row r="747" spans="1:19" x14ac:dyDescent="0.25">
      <c r="A747" t="str">
        <f t="shared" si="11"/>
        <v>Nick Torres</v>
      </c>
      <c r="B747" t="s">
        <v>2099</v>
      </c>
      <c r="C747" t="s">
        <v>2004</v>
      </c>
      <c r="D747" t="s">
        <v>1832</v>
      </c>
      <c r="E747" t="s">
        <v>13</v>
      </c>
      <c r="F747" s="3" t="s">
        <v>2022</v>
      </c>
      <c r="G747" t="s">
        <v>2021</v>
      </c>
      <c r="H747" t="s">
        <v>449</v>
      </c>
      <c r="I747" t="str">
        <f>VLOOKUP(Table2[[#This Row],[COLLEGE]],Table5[#All],5,FALSE)</f>
        <v>Long Island-Brooklyn</v>
      </c>
      <c r="J747" t="s">
        <v>20</v>
      </c>
      <c r="K747" t="str">
        <f>VLOOKUP(Table2[[#This Row],[CLASS]],Table6[#All],2,FALSE)</f>
        <v>Senior</v>
      </c>
      <c r="L747" t="e" vm="1840">
        <v>#VALUE!</v>
      </c>
      <c r="M747" t="s">
        <v>2001</v>
      </c>
      <c r="N747">
        <v>72</v>
      </c>
      <c r="O747" t="e" cm="1" vm="29">
        <f t="array" ref="O747">_FV(Table2[[#This Row],[HOMETOWNraw]],"Admin Division 1 (State/province/other)",TRUE)</f>
        <v>#VALUE!</v>
      </c>
      <c r="P747" t="e" cm="1" vm="3">
        <f t="array" ref="P747">_FV(Table2[[#This Row],[HOMETOWNraw]],"Country/region",TRUE)</f>
        <v>#VALUE!</v>
      </c>
      <c r="Q747" t="str" cm="1">
        <f t="array" ref="Q74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Woodstock, GA</v>
      </c>
      <c r="R747" cm="1" vm="1841">
        <f t="array" ref="R747">_FV(Table2[[#This Row],[HOMETOWNraw]],"Longitude")</f>
        <v>-84.519443999999993</v>
      </c>
      <c r="S747" cm="1" vm="1842">
        <f t="array" ref="S747">_FV(Table2[[#This Row],[HOMETOWNraw]],"Latitude")</f>
        <v>34.101388999999998</v>
      </c>
    </row>
    <row r="748" spans="1:19" x14ac:dyDescent="0.25">
      <c r="A748" t="str">
        <f t="shared" si="11"/>
        <v>Cody Tostrud</v>
      </c>
      <c r="B748" t="s">
        <v>897</v>
      </c>
      <c r="C748" t="s">
        <v>2004</v>
      </c>
      <c r="D748" t="s">
        <v>989</v>
      </c>
      <c r="E748" t="s">
        <v>39</v>
      </c>
      <c r="F748" s="3" t="s">
        <v>2028</v>
      </c>
      <c r="G748" t="s">
        <v>2035</v>
      </c>
      <c r="H748" t="s">
        <v>990</v>
      </c>
      <c r="I748" t="str">
        <f>VLOOKUP(Table2[[#This Row],[COLLEGE]],Table5[#All],5,FALSE)</f>
        <v>Carthage College</v>
      </c>
      <c r="J748" t="s">
        <v>32</v>
      </c>
      <c r="K748" t="str">
        <f>VLOOKUP(Table2[[#This Row],[CLASS]],Table6[#All],2,FALSE)</f>
        <v>Junior</v>
      </c>
      <c r="L748" t="e" vm="1843">
        <v>#VALUE!</v>
      </c>
      <c r="M748" t="s">
        <v>1999</v>
      </c>
      <c r="N748">
        <v>70</v>
      </c>
      <c r="O748" t="e" cm="1" vm="25">
        <f t="array" ref="O748">_FV(Table2[[#This Row],[HOMETOWNraw]],"Admin Division 1 (State/province/other)",TRUE)</f>
        <v>#VALUE!</v>
      </c>
      <c r="P748" t="e" cm="1" vm="3">
        <f t="array" ref="P748">_FV(Table2[[#This Row],[HOMETOWNraw]],"Country/region",TRUE)</f>
        <v>#VALUE!</v>
      </c>
      <c r="Q748" t="str" cm="1">
        <f t="array" ref="Q74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Kenosha, WI</v>
      </c>
      <c r="R748" cm="1" vm="1844">
        <f t="array" ref="R748">_FV(Table2[[#This Row],[HOMETOWNraw]],"Longitude")</f>
        <v>-87.845556000000002</v>
      </c>
      <c r="S748" cm="1" vm="1845">
        <f t="array" ref="S748">_FV(Table2[[#This Row],[HOMETOWNraw]],"Latitude")</f>
        <v>42.582222000000002</v>
      </c>
    </row>
    <row r="749" spans="1:19" x14ac:dyDescent="0.25">
      <c r="A749" t="str">
        <f t="shared" si="11"/>
        <v>Camden Traficante</v>
      </c>
      <c r="B749" t="s">
        <v>1441</v>
      </c>
      <c r="C749" t="s">
        <v>2004</v>
      </c>
      <c r="D749" t="s">
        <v>1515</v>
      </c>
      <c r="E749" t="s">
        <v>35</v>
      </c>
      <c r="F749" s="3" t="s">
        <v>2016</v>
      </c>
      <c r="G749" t="s">
        <v>2083</v>
      </c>
      <c r="H749" t="s">
        <v>1516</v>
      </c>
      <c r="I749" t="str">
        <f>VLOOKUP(Table2[[#This Row],[COLLEGE]],Table5[#All],5,FALSE)</f>
        <v>Stetson</v>
      </c>
      <c r="J749" t="s">
        <v>28</v>
      </c>
      <c r="K749" t="str">
        <f>VLOOKUP(Table2[[#This Row],[CLASS]],Table6[#All],2,FALSE)</f>
        <v>Sophomore</v>
      </c>
      <c r="L749" t="e" vm="1846">
        <v>#VALUE!</v>
      </c>
      <c r="M749" t="s">
        <v>1981</v>
      </c>
      <c r="N749">
        <v>73</v>
      </c>
      <c r="O749" t="e" cm="1" vm="121">
        <f t="array" ref="O749">_FV(Table2[[#This Row],[HOMETOWNraw]],"Admin Division 1 (State/province/other)",TRUE)</f>
        <v>#VALUE!</v>
      </c>
      <c r="P749" t="e" cm="1" vm="3">
        <f t="array" ref="P749">_FV(Table2[[#This Row],[HOMETOWNraw]],"Country/region",TRUE)</f>
        <v>#VALUE!</v>
      </c>
      <c r="Q749" t="str" cm="1">
        <f t="array" ref="Q74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Ormond Beach, FL</v>
      </c>
      <c r="R749" cm="1" vm="1847">
        <f t="array" ref="R749">_FV(Table2[[#This Row],[HOMETOWNraw]],"Longitude")</f>
        <v>-81.082725999999994</v>
      </c>
      <c r="S749" cm="1" vm="1848">
        <f t="array" ref="S749">_FV(Table2[[#This Row],[HOMETOWNraw]],"Latitude")</f>
        <v>29.280833999999999</v>
      </c>
    </row>
    <row r="750" spans="1:19" x14ac:dyDescent="0.25">
      <c r="A750" t="str">
        <f t="shared" si="11"/>
        <v>Luke Trahan</v>
      </c>
      <c r="B750" t="s">
        <v>213</v>
      </c>
      <c r="C750" t="s">
        <v>2004</v>
      </c>
      <c r="D750" t="s">
        <v>264</v>
      </c>
      <c r="E750" t="s">
        <v>13</v>
      </c>
      <c r="F750" s="3" t="s">
        <v>2005</v>
      </c>
      <c r="G750" t="s">
        <v>2021</v>
      </c>
      <c r="H750" t="s">
        <v>222</v>
      </c>
      <c r="I750" t="str">
        <f>VLOOKUP(Table2[[#This Row],[COLLEGE]],Table5[#All],5,FALSE)</f>
        <v>Dallas Baptist</v>
      </c>
      <c r="J750" t="s">
        <v>32</v>
      </c>
      <c r="K750" t="str">
        <f>VLOOKUP(Table2[[#This Row],[CLASS]],Table6[#All],2,FALSE)</f>
        <v>Junior</v>
      </c>
      <c r="L750" t="e" vm="603">
        <v>#VALUE!</v>
      </c>
      <c r="M750" t="s">
        <v>1983</v>
      </c>
      <c r="N750">
        <v>74</v>
      </c>
      <c r="O750" t="e" cm="1" vm="7">
        <f t="array" ref="O750">_FV(Table2[[#This Row],[HOMETOWNraw]],"Admin Division 1 (State/province/other)",TRUE)</f>
        <v>#VALUE!</v>
      </c>
      <c r="P750" t="e" cm="1" vm="3">
        <f t="array" ref="P750">_FV(Table2[[#This Row],[HOMETOWNraw]],"Country/region",TRUE)</f>
        <v>#VALUE!</v>
      </c>
      <c r="Q750" t="str" cm="1">
        <f t="array" ref="Q75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The Woodlands, TX</v>
      </c>
      <c r="R750" cm="1" vm="604">
        <f t="array" ref="R750">_FV(Table2[[#This Row],[HOMETOWNraw]],"Longitude")</f>
        <v>-95.503889000000001</v>
      </c>
      <c r="S750" cm="1" vm="605">
        <f t="array" ref="S750">_FV(Table2[[#This Row],[HOMETOWNraw]],"Latitude")</f>
        <v>30.177499999999998</v>
      </c>
    </row>
    <row r="751" spans="1:19" x14ac:dyDescent="0.25">
      <c r="A751" t="str">
        <f t="shared" si="11"/>
        <v>Chad Treadway</v>
      </c>
      <c r="B751" t="s">
        <v>1358</v>
      </c>
      <c r="C751" t="s">
        <v>2004</v>
      </c>
      <c r="D751" t="s">
        <v>1396</v>
      </c>
      <c r="E751" t="s">
        <v>18</v>
      </c>
      <c r="F751" s="3" t="s">
        <v>2016</v>
      </c>
      <c r="G751" t="s">
        <v>2011</v>
      </c>
      <c r="H751" t="s">
        <v>1360</v>
      </c>
      <c r="I751" t="str">
        <f>VLOOKUP(Table2[[#This Row],[COLLEGE]],Table5[#All],5,FALSE)</f>
        <v>Georgia State</v>
      </c>
      <c r="J751" t="s">
        <v>32</v>
      </c>
      <c r="K751" t="str">
        <f>VLOOKUP(Table2[[#This Row],[CLASS]],Table6[#All],2,FALSE)</f>
        <v>Junior</v>
      </c>
      <c r="L751" t="e" vm="1849">
        <v>#VALUE!</v>
      </c>
      <c r="M751" t="s">
        <v>1981</v>
      </c>
      <c r="N751">
        <v>73</v>
      </c>
      <c r="O751" t="e" cm="1" vm="297">
        <f t="array" ref="O751">_FV(Table2[[#This Row],[HOMETOWNraw]],"Admin Division 1 (State/province/other)",TRUE)</f>
        <v>#VALUE!</v>
      </c>
      <c r="P751" t="e" cm="1" vm="3">
        <f t="array" ref="P751">_FV(Table2[[#This Row],[HOMETOWNraw]],"Country/region",TRUE)</f>
        <v>#VALUE!</v>
      </c>
      <c r="Q751" t="str" cm="1">
        <f t="array" ref="Q75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Asheville, NC</v>
      </c>
      <c r="R751" cm="1" vm="1850">
        <f t="array" ref="R751">_FV(Table2[[#This Row],[HOMETOWNraw]],"Longitude")</f>
        <v>-82.555833000000007</v>
      </c>
      <c r="S751" cm="1" vm="1851">
        <f t="array" ref="S751">_FV(Table2[[#This Row],[HOMETOWNraw]],"Latitude")</f>
        <v>35.58</v>
      </c>
    </row>
    <row r="752" spans="1:19" x14ac:dyDescent="0.25">
      <c r="A752" t="str">
        <f t="shared" si="11"/>
        <v>Aaron Treloar</v>
      </c>
      <c r="B752" t="s">
        <v>1530</v>
      </c>
      <c r="C752" t="s">
        <v>2004</v>
      </c>
      <c r="D752" t="s">
        <v>1565</v>
      </c>
      <c r="E752" t="s">
        <v>13</v>
      </c>
      <c r="F752" s="3" t="s">
        <v>2010</v>
      </c>
      <c r="G752" t="s">
        <v>2018</v>
      </c>
      <c r="H752" t="s">
        <v>1566</v>
      </c>
      <c r="I752" t="str">
        <f>VLOOKUP(Table2[[#This Row],[COLLEGE]],Table5[#All],5,FALSE)</f>
        <v>Glendale CC</v>
      </c>
      <c r="J752" t="s">
        <v>15</v>
      </c>
      <c r="K752" t="str">
        <f>VLOOKUP(Table2[[#This Row],[CLASS]],Table6[#All],2,FALSE)</f>
        <v>R-Sophomore</v>
      </c>
      <c r="L752" t="e" vm="1852">
        <v>#VALUE!</v>
      </c>
      <c r="M752" t="s">
        <v>1985</v>
      </c>
      <c r="N752">
        <v>76</v>
      </c>
      <c r="O752" t="e" cm="1" vm="36">
        <f t="array" ref="O752">_FV(Table2[[#This Row],[HOMETOWNraw]],"Admin Division 1 (State/province/other)",TRUE)</f>
        <v>#VALUE!</v>
      </c>
      <c r="P752" t="e" cm="1" vm="3">
        <f t="array" ref="P752">_FV(Table2[[#This Row],[HOMETOWNraw]],"Country/region",TRUE)</f>
        <v>#VALUE!</v>
      </c>
      <c r="Q752" t="str" cm="1">
        <f t="array" ref="Q75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Pasadena, CA</v>
      </c>
      <c r="R752" cm="1" vm="1853">
        <f t="array" ref="R752">_FV(Table2[[#This Row],[HOMETOWNraw]],"Longitude")</f>
        <v>-118.131944</v>
      </c>
      <c r="S752" cm="1" vm="1854">
        <f t="array" ref="S752">_FV(Table2[[#This Row],[HOMETOWNraw]],"Latitude")</f>
        <v>34.156111000000003</v>
      </c>
    </row>
    <row r="753" spans="1:19" x14ac:dyDescent="0.25">
      <c r="A753" t="str">
        <f t="shared" si="11"/>
        <v>Derek True</v>
      </c>
      <c r="B753" t="s">
        <v>213</v>
      </c>
      <c r="C753" t="s">
        <v>2055</v>
      </c>
      <c r="D753" t="s">
        <v>266</v>
      </c>
      <c r="E753" t="s">
        <v>13</v>
      </c>
      <c r="F753" s="3" t="s">
        <v>2005</v>
      </c>
      <c r="G753" t="s">
        <v>2018</v>
      </c>
      <c r="H753" t="s">
        <v>225</v>
      </c>
      <c r="I753" t="str">
        <f>VLOOKUP(Table2[[#This Row],[COLLEGE]],Table5[#All],5,FALSE)</f>
        <v>Cal Poly</v>
      </c>
      <c r="J753" t="s">
        <v>15</v>
      </c>
      <c r="K753" t="str">
        <f>VLOOKUP(Table2[[#This Row],[CLASS]],Table6[#All],2,FALSE)</f>
        <v>R-Sophomore</v>
      </c>
      <c r="L753" t="e" vm="1855">
        <v>#VALUE!</v>
      </c>
      <c r="M753" t="s">
        <v>1983</v>
      </c>
      <c r="N753">
        <v>74</v>
      </c>
      <c r="O753" t="e" cm="1" vm="36">
        <f t="array" ref="O753">_FV(Table2[[#This Row],[HOMETOWNraw]],"Admin Division 1 (State/province/other)",TRUE)</f>
        <v>#VALUE!</v>
      </c>
      <c r="P753" t="e" cm="1" vm="3">
        <f t="array" ref="P753">_FV(Table2[[#This Row],[HOMETOWNraw]],"Country/region",TRUE)</f>
        <v>#VALUE!</v>
      </c>
      <c r="Q753" t="str" cm="1">
        <f t="array" ref="Q75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Carpinteria, CA</v>
      </c>
      <c r="R753" cm="1" vm="1856">
        <f t="array" ref="R753">_FV(Table2[[#This Row],[HOMETOWNraw]],"Longitude")</f>
        <v>-119.51836299999999</v>
      </c>
      <c r="S753" cm="1" vm="1857">
        <f t="array" ref="S753">_FV(Table2[[#This Row],[HOMETOWNraw]],"Latitude")</f>
        <v>34.398921999999999</v>
      </c>
    </row>
    <row r="754" spans="1:19" x14ac:dyDescent="0.25">
      <c r="A754" t="str">
        <f t="shared" si="11"/>
        <v>Trey Truitt Iii</v>
      </c>
      <c r="B754" t="s">
        <v>1441</v>
      </c>
      <c r="C754" t="s">
        <v>2004</v>
      </c>
      <c r="D754" t="s">
        <v>1527</v>
      </c>
      <c r="E754" t="s">
        <v>18</v>
      </c>
      <c r="F754" s="3" t="s">
        <v>2012</v>
      </c>
      <c r="G754" t="s">
        <v>2011</v>
      </c>
      <c r="H754" t="s">
        <v>1528</v>
      </c>
      <c r="I754" t="str">
        <f>VLOOKUP(Table2[[#This Row],[COLLEGE]],Table5[#All],5,FALSE)</f>
        <v>North Carolina State</v>
      </c>
      <c r="J754" t="s">
        <v>51</v>
      </c>
      <c r="K754" t="str">
        <f>VLOOKUP(Table2[[#This Row],[CLASS]],Table6[#All],2,FALSE)</f>
        <v>R-Freshman</v>
      </c>
      <c r="L754" t="e" vm="1858">
        <v>#VALUE!</v>
      </c>
      <c r="M754" t="s">
        <v>1984</v>
      </c>
      <c r="N754">
        <v>75</v>
      </c>
      <c r="O754" t="e" cm="1" vm="297">
        <f t="array" ref="O754">_FV(Table2[[#This Row],[HOMETOWNraw]],"Admin Division 1 (State/province/other)",TRUE)</f>
        <v>#VALUE!</v>
      </c>
      <c r="P754" t="e" cm="1" vm="3">
        <f t="array" ref="P754">_FV(Table2[[#This Row],[HOMETOWNraw]],"Country/region",TRUE)</f>
        <v>#VALUE!</v>
      </c>
      <c r="Q754" t="str" cm="1">
        <f t="array" ref="Q75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Matthews, NC</v>
      </c>
      <c r="R754" cm="1" vm="1859">
        <f t="array" ref="R754">_FV(Table2[[#This Row],[HOMETOWNraw]],"Longitude")</f>
        <v>-80.716389000000007</v>
      </c>
      <c r="S754" cm="1" vm="1860">
        <f t="array" ref="S754">_FV(Table2[[#This Row],[HOMETOWNraw]],"Latitude")</f>
        <v>35.116943999999997</v>
      </c>
    </row>
    <row r="755" spans="1:19" x14ac:dyDescent="0.25">
      <c r="A755" t="str">
        <f t="shared" si="11"/>
        <v>Braydon Tucker</v>
      </c>
      <c r="B755" t="s">
        <v>679</v>
      </c>
      <c r="C755" t="s">
        <v>2004</v>
      </c>
      <c r="D755" t="s">
        <v>747</v>
      </c>
      <c r="E755" t="s">
        <v>18</v>
      </c>
      <c r="F755" s="3" t="s">
        <v>2012</v>
      </c>
      <c r="G755" t="s">
        <v>2031</v>
      </c>
      <c r="H755" t="s">
        <v>748</v>
      </c>
      <c r="I755" t="str">
        <f>VLOOKUP(Table2[[#This Row],[COLLEGE]],Table5[#All],5,FALSE)</f>
        <v>Indiana</v>
      </c>
      <c r="J755" t="s">
        <v>20</v>
      </c>
      <c r="K755" t="str">
        <f>VLOOKUP(Table2[[#This Row],[CLASS]],Table6[#All],2,FALSE)</f>
        <v>Senior</v>
      </c>
      <c r="L755" t="e" vm="1861">
        <v>#VALUE!</v>
      </c>
      <c r="M755" t="s">
        <v>1984</v>
      </c>
      <c r="N755">
        <v>75</v>
      </c>
      <c r="O755" t="e" cm="1" vm="269">
        <f t="array" ref="O755">_FV(Table2[[#This Row],[HOMETOWNraw]],"Admin Division 1 (State/province/other)",TRUE)</f>
        <v>#VALUE!</v>
      </c>
      <c r="P755" t="e" cm="1" vm="3">
        <f t="array" ref="P755">_FV(Table2[[#This Row],[HOMETOWNraw]],"Country/region",TRUE)</f>
        <v>#VALUE!</v>
      </c>
      <c r="Q755" t="str" cm="1">
        <f t="array" ref="Q75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Brazil, IN</v>
      </c>
      <c r="R755" cm="1" vm="1862">
        <f t="array" ref="R755">_FV(Table2[[#This Row],[HOMETOWNraw]],"Longitude")</f>
        <v>-87.127499999999998</v>
      </c>
      <c r="S755" cm="1" vm="1863">
        <f t="array" ref="S755">_FV(Table2[[#This Row],[HOMETOWNraw]],"Latitude")</f>
        <v>39.524999999999999</v>
      </c>
    </row>
    <row r="756" spans="1:19" x14ac:dyDescent="0.25">
      <c r="A756" t="str">
        <f t="shared" si="11"/>
        <v>Colin Tuft</v>
      </c>
      <c r="B756" t="s">
        <v>2099</v>
      </c>
      <c r="C756" t="s">
        <v>2004</v>
      </c>
      <c r="D756" t="s">
        <v>1844</v>
      </c>
      <c r="E756" t="s">
        <v>13</v>
      </c>
      <c r="F756" s="3" t="s">
        <v>2005</v>
      </c>
      <c r="G756" t="s">
        <v>2023</v>
      </c>
      <c r="H756" t="s">
        <v>522</v>
      </c>
      <c r="I756" t="str">
        <f>VLOOKUP(Table2[[#This Row],[COLLEGE]],Table5[#All],5,FALSE)</f>
        <v>Virginia</v>
      </c>
      <c r="J756" t="s">
        <v>44</v>
      </c>
      <c r="K756" t="str">
        <f>VLOOKUP(Table2[[#This Row],[CLASS]],Table6[#All],2,FALSE)</f>
        <v>Freshman</v>
      </c>
      <c r="L756" t="e" vm="1864">
        <v>#VALUE!</v>
      </c>
      <c r="M756" t="s">
        <v>1983</v>
      </c>
      <c r="N756">
        <v>74</v>
      </c>
      <c r="O756" t="e" cm="1" vm="40">
        <f t="array" ref="O756">_FV(Table2[[#This Row],[HOMETOWNraw]],"Admin Division 1 (State/province/other)",TRUE)</f>
        <v>#VALUE!</v>
      </c>
      <c r="P756" t="e" cm="1" vm="3">
        <f t="array" ref="P756">_FV(Table2[[#This Row],[HOMETOWNraw]],"Country/region",TRUE)</f>
        <v>#VALUE!</v>
      </c>
      <c r="Q756" t="str" cm="1">
        <f t="array" ref="Q75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Vienna, VA</v>
      </c>
      <c r="R756" cm="1" vm="1865">
        <f t="array" ref="R756">_FV(Table2[[#This Row],[HOMETOWNraw]],"Longitude")</f>
        <v>-77.262817999999996</v>
      </c>
      <c r="S756" cm="1" vm="1866">
        <f t="array" ref="S756">_FV(Table2[[#This Row],[HOMETOWNraw]],"Latitude")</f>
        <v>38.903483999999999</v>
      </c>
    </row>
    <row r="757" spans="1:19" x14ac:dyDescent="0.25">
      <c r="A757" t="str">
        <f t="shared" si="11"/>
        <v>Kevin Tuttle</v>
      </c>
      <c r="B757" t="s">
        <v>213</v>
      </c>
      <c r="C757" t="s">
        <v>2049</v>
      </c>
      <c r="D757" t="s">
        <v>291</v>
      </c>
      <c r="E757" t="s">
        <v>13</v>
      </c>
      <c r="F757" s="3" t="s">
        <v>2016</v>
      </c>
      <c r="G757" t="s">
        <v>2009</v>
      </c>
      <c r="H757" t="s">
        <v>292</v>
      </c>
      <c r="I757" t="str">
        <f>VLOOKUP(Table2[[#This Row],[COLLEGE]],Table5[#All],5,FALSE)</f>
        <v>Alma College</v>
      </c>
      <c r="J757" t="s">
        <v>15</v>
      </c>
      <c r="K757" t="str">
        <f>VLOOKUP(Table2[[#This Row],[CLASS]],Table6[#All],2,FALSE)</f>
        <v>R-Sophomore</v>
      </c>
      <c r="L757" t="e" vm="1867">
        <v>#VALUE!</v>
      </c>
      <c r="M757" t="s">
        <v>1981</v>
      </c>
      <c r="N757">
        <v>73</v>
      </c>
      <c r="O757" t="e" cm="1" vm="383">
        <f t="array" ref="O757">_FV(Table2[[#This Row],[HOMETOWNraw]],"Admin Division 1 (State/province/other)",TRUE)</f>
        <v>#VALUE!</v>
      </c>
      <c r="P757" t="e" cm="1" vm="3">
        <f t="array" ref="P757">_FV(Table2[[#This Row],[HOMETOWNraw]],"Country/region",TRUE)</f>
        <v>#VALUE!</v>
      </c>
      <c r="Q757" t="str" cm="1">
        <f t="array" ref="Q75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Woodhaven, NY</v>
      </c>
      <c r="R757" cm="1" vm="1868">
        <f t="array" ref="R757">_FV(Table2[[#This Row],[HOMETOWNraw]],"Longitude")</f>
        <v>-73.856503000000004</v>
      </c>
      <c r="S757" cm="1" vm="1869">
        <f t="array" ref="S757">_FV(Table2[[#This Row],[HOMETOWNraw]],"Latitude")</f>
        <v>40.692655000000002</v>
      </c>
    </row>
    <row r="758" spans="1:19" x14ac:dyDescent="0.25">
      <c r="A758" t="str">
        <f t="shared" si="11"/>
        <v>Aaron Ujimori</v>
      </c>
      <c r="B758" t="s">
        <v>1530</v>
      </c>
      <c r="C758" t="s">
        <v>2004</v>
      </c>
      <c r="D758" t="s">
        <v>1599</v>
      </c>
      <c r="E758" t="s">
        <v>35</v>
      </c>
      <c r="F758" s="3" t="s">
        <v>2008</v>
      </c>
      <c r="G758" t="s">
        <v>2029</v>
      </c>
      <c r="H758" t="s">
        <v>217</v>
      </c>
      <c r="I758" t="str">
        <f>VLOOKUP(Table2[[#This Row],[COLLEGE]],Table5[#All],5,FALSE)</f>
        <v>Hawai'i</v>
      </c>
      <c r="J758" t="s">
        <v>15</v>
      </c>
      <c r="K758" t="str">
        <f>VLOOKUP(Table2[[#This Row],[CLASS]],Table6[#All],2,FALSE)</f>
        <v>R-Sophomore</v>
      </c>
      <c r="L758" t="e" vm="1024">
        <v>#VALUE!</v>
      </c>
      <c r="M758" t="s">
        <v>1998</v>
      </c>
      <c r="N758">
        <v>69</v>
      </c>
      <c r="O758" t="e" cm="1" vm="61">
        <f t="array" ref="O758">_FV(Table2[[#This Row],[HOMETOWNraw]],"Admin Division 1 (State/province/other)",TRUE)</f>
        <v>#VALUE!</v>
      </c>
      <c r="P758" t="e" cm="1" vm="3">
        <f t="array" ref="P758">_FV(Table2[[#This Row],[HOMETOWNraw]],"Country/region",TRUE)</f>
        <v>#VALUE!</v>
      </c>
      <c r="Q758" t="str" cm="1">
        <f t="array" ref="Q75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Honolulu, HI</v>
      </c>
      <c r="R758" cm="1" vm="1025">
        <f t="array" ref="R758">_FV(Table2[[#This Row],[HOMETOWNraw]],"Longitude")</f>
        <v>-157.858158</v>
      </c>
      <c r="S758" cm="1" vm="1026">
        <f t="array" ref="S758">_FV(Table2[[#This Row],[HOMETOWNraw]],"Latitude")</f>
        <v>21.309920000000002</v>
      </c>
    </row>
    <row r="759" spans="1:19" x14ac:dyDescent="0.25">
      <c r="A759" t="str">
        <f t="shared" si="11"/>
        <v>Vytas Valincius</v>
      </c>
      <c r="B759" t="s">
        <v>2090</v>
      </c>
      <c r="C759" t="s">
        <v>2004</v>
      </c>
      <c r="D759" t="s">
        <v>1356</v>
      </c>
      <c r="E759" t="s">
        <v>13</v>
      </c>
      <c r="F759" s="3" t="s">
        <v>2010</v>
      </c>
      <c r="G759" t="s">
        <v>2048</v>
      </c>
      <c r="H759" t="s">
        <v>357</v>
      </c>
      <c r="I759" t="str">
        <f>VLOOKUP(Table2[[#This Row],[COLLEGE]],Table5[#All],5,FALSE)</f>
        <v>South Carolina</v>
      </c>
      <c r="J759" t="s">
        <v>44</v>
      </c>
      <c r="K759" t="str">
        <f>VLOOKUP(Table2[[#This Row],[CLASS]],Table6[#All],2,FALSE)</f>
        <v>Freshman</v>
      </c>
      <c r="L759" t="e" vm="1870">
        <v>#VALUE!</v>
      </c>
      <c r="M759" t="s">
        <v>1985</v>
      </c>
      <c r="N759">
        <v>76</v>
      </c>
      <c r="O759" t="e" cm="1" vm="93">
        <f t="array" ref="O759">_FV(Table2[[#This Row],[HOMETOWNraw]],"Admin Division 1 (State/province/other)",TRUE)</f>
        <v>#VALUE!</v>
      </c>
      <c r="P759" t="e" cm="1" vm="3">
        <f t="array" ref="P759">_FV(Table2[[#This Row],[HOMETOWNraw]],"Country/region",TRUE)</f>
        <v>#VALUE!</v>
      </c>
      <c r="Q759" t="str" cm="1">
        <f t="array" ref="Q75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Lockport, IL</v>
      </c>
      <c r="R759" cm="1" vm="1871">
        <f t="array" ref="R759">_FV(Table2[[#This Row],[HOMETOWNraw]],"Longitude")</f>
        <v>-88.057510399999998</v>
      </c>
      <c r="S759" cm="1" vm="1872">
        <f t="array" ref="S759">_FV(Table2[[#This Row],[HOMETOWNraw]],"Latitude")</f>
        <v>41.589400300000001</v>
      </c>
    </row>
    <row r="760" spans="1:19" x14ac:dyDescent="0.25">
      <c r="A760" t="str">
        <f t="shared" si="11"/>
        <v>Drake Varnado</v>
      </c>
      <c r="B760" t="s">
        <v>576</v>
      </c>
      <c r="C760" t="s">
        <v>2004</v>
      </c>
      <c r="D760" t="s">
        <v>662</v>
      </c>
      <c r="E760" t="s">
        <v>13</v>
      </c>
      <c r="F760" s="3" t="s">
        <v>2016</v>
      </c>
      <c r="G760" t="s">
        <v>2017</v>
      </c>
      <c r="H760" t="s">
        <v>397</v>
      </c>
      <c r="I760" t="str">
        <f>VLOOKUP(Table2[[#This Row],[COLLEGE]],Table5[#All],5,FALSE)</f>
        <v>Arkansas</v>
      </c>
      <c r="J760" t="s">
        <v>44</v>
      </c>
      <c r="K760" t="str">
        <f>VLOOKUP(Table2[[#This Row],[CLASS]],Table6[#All],2,FALSE)</f>
        <v>Freshman</v>
      </c>
      <c r="L760" t="e" vm="1873">
        <v>#VALUE!</v>
      </c>
      <c r="M760" t="s">
        <v>1981</v>
      </c>
      <c r="N760">
        <v>73</v>
      </c>
      <c r="O760" t="e" cm="1" vm="7">
        <f t="array" ref="O760">_FV(Table2[[#This Row],[HOMETOWNraw]],"Admin Division 1 (State/province/other)",TRUE)</f>
        <v>#VALUE!</v>
      </c>
      <c r="P760" t="e" cm="1" vm="3">
        <f t="array" ref="P760">_FV(Table2[[#This Row],[HOMETOWNraw]],"Country/region",TRUE)</f>
        <v>#VALUE!</v>
      </c>
      <c r="Q760" t="str" cm="1">
        <f t="array" ref="Q76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Port Neches, TX</v>
      </c>
      <c r="R760" cm="1" vm="1874">
        <f t="array" ref="R760">_FV(Table2[[#This Row],[HOMETOWNraw]],"Longitude")</f>
        <v>-93.960278000000002</v>
      </c>
      <c r="S760" cm="1" vm="1875">
        <f t="array" ref="S760">_FV(Table2[[#This Row],[HOMETOWNraw]],"Latitude")</f>
        <v>29.980833000000001</v>
      </c>
    </row>
    <row r="761" spans="1:19" x14ac:dyDescent="0.25">
      <c r="A761" t="str">
        <f t="shared" si="11"/>
        <v>Alex Vera</v>
      </c>
      <c r="B761" t="s">
        <v>313</v>
      </c>
      <c r="C761" t="s">
        <v>2004</v>
      </c>
      <c r="D761" t="s">
        <v>349</v>
      </c>
      <c r="E761" t="s">
        <v>39</v>
      </c>
      <c r="F761" s="3" t="s">
        <v>2026</v>
      </c>
      <c r="G761" t="s">
        <v>2017</v>
      </c>
      <c r="H761" t="s">
        <v>341</v>
      </c>
      <c r="I761" t="str">
        <f>VLOOKUP(Table2[[#This Row],[COLLEGE]],Table5[#All],5,FALSE)</f>
        <v>Illinois</v>
      </c>
      <c r="J761" t="s">
        <v>32</v>
      </c>
      <c r="K761" t="str">
        <f>VLOOKUP(Table2[[#This Row],[CLASS]],Table6[#All],2,FALSE)</f>
        <v>Junior</v>
      </c>
      <c r="L761" t="e" vm="142">
        <v>#VALUE!</v>
      </c>
      <c r="M761" t="s">
        <v>2000</v>
      </c>
      <c r="N761">
        <v>71</v>
      </c>
      <c r="O761" t="e" cm="1" vm="93">
        <f t="array" ref="O761">_FV(Table2[[#This Row],[HOMETOWNraw]],"Admin Division 1 (State/province/other)",TRUE)</f>
        <v>#VALUE!</v>
      </c>
      <c r="P761" t="e" cm="1" vm="3">
        <f t="array" ref="P761">_FV(Table2[[#This Row],[HOMETOWNraw]],"Country/region",TRUE)</f>
        <v>#VALUE!</v>
      </c>
      <c r="Q761" t="str" cm="1">
        <f t="array" ref="Q76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Joliet, IL</v>
      </c>
      <c r="R761" cm="1" vm="143">
        <f t="array" ref="R761">_FV(Table2[[#This Row],[HOMETOWNraw]],"Longitude")</f>
        <v>-88.150555999999995</v>
      </c>
      <c r="S761" cm="1" vm="144">
        <f t="array" ref="S761">_FV(Table2[[#This Row],[HOMETOWNraw]],"Latitude")</f>
        <v>41.520555999999999</v>
      </c>
    </row>
    <row r="762" spans="1:19" x14ac:dyDescent="0.25">
      <c r="A762" t="str">
        <f t="shared" si="11"/>
        <v>Malakai Vetock</v>
      </c>
      <c r="B762" t="s">
        <v>2099</v>
      </c>
      <c r="C762" t="s">
        <v>2004</v>
      </c>
      <c r="D762" t="s">
        <v>1834</v>
      </c>
      <c r="E762" t="s">
        <v>13</v>
      </c>
      <c r="F762" s="3" t="s">
        <v>2005</v>
      </c>
      <c r="G762" t="s">
        <v>2011</v>
      </c>
      <c r="H762" t="s">
        <v>759</v>
      </c>
      <c r="I762" t="str">
        <f>VLOOKUP(Table2[[#This Row],[COLLEGE]],Table5[#All],5,FALSE)</f>
        <v>Creighton</v>
      </c>
      <c r="J762" t="s">
        <v>44</v>
      </c>
      <c r="K762" t="str">
        <f>VLOOKUP(Table2[[#This Row],[CLASS]],Table6[#All],2,FALSE)</f>
        <v>Freshman</v>
      </c>
      <c r="L762" t="e" vm="670">
        <v>#VALUE!</v>
      </c>
      <c r="M762" t="s">
        <v>1983</v>
      </c>
      <c r="N762">
        <v>74</v>
      </c>
      <c r="O762" t="e" cm="1" vm="671">
        <f t="array" ref="O762">_FV(Table2[[#This Row],[HOMETOWNraw]],"Admin Division 1 (State/province/other)",TRUE)</f>
        <v>#VALUE!</v>
      </c>
      <c r="P762" t="e" cm="1" vm="3">
        <f t="array" ref="P762">_FV(Table2[[#This Row],[HOMETOWNraw]],"Country/region",TRUE)</f>
        <v>#VALUE!</v>
      </c>
      <c r="Q762" t="str" cm="1">
        <f t="array" ref="Q76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762" cm="1" vm="672">
        <f t="array" ref="R762">_FV(Table2[[#This Row],[HOMETOWNraw]],"Longitude")</f>
        <v>-96</v>
      </c>
      <c r="S762" cm="1" vm="673">
        <f t="array" ref="S762">_FV(Table2[[#This Row],[HOMETOWNraw]],"Latitude")</f>
        <v>41.25</v>
      </c>
    </row>
    <row r="763" spans="1:19" x14ac:dyDescent="0.25">
      <c r="A763" t="str">
        <f t="shared" si="11"/>
        <v>Safea Villaruz-Mauai</v>
      </c>
      <c r="B763" t="s">
        <v>2082</v>
      </c>
      <c r="C763" t="s">
        <v>2004</v>
      </c>
      <c r="D763" t="s">
        <v>885</v>
      </c>
      <c r="E763" t="s">
        <v>39</v>
      </c>
      <c r="F763" s="3" t="s">
        <v>2005</v>
      </c>
      <c r="G763" t="s">
        <v>2011</v>
      </c>
      <c r="H763" t="s">
        <v>217</v>
      </c>
      <c r="I763" t="str">
        <f>VLOOKUP(Table2[[#This Row],[COLLEGE]],Table5[#All],5,FALSE)</f>
        <v>Hawai'i</v>
      </c>
      <c r="J763" t="s">
        <v>15</v>
      </c>
      <c r="K763" t="str">
        <f>VLOOKUP(Table2[[#This Row],[CLASS]],Table6[#All],2,FALSE)</f>
        <v>R-Sophomore</v>
      </c>
      <c r="L763" t="e" vm="615">
        <v>#VALUE!</v>
      </c>
      <c r="M763" t="s">
        <v>1983</v>
      </c>
      <c r="N763">
        <v>74</v>
      </c>
      <c r="O763" t="e" cm="1" vm="61">
        <f t="array" ref="O763">_FV(Table2[[#This Row],[HOMETOWNraw]],"Admin Division 1 (State/province/other)",TRUE)</f>
        <v>#VALUE!</v>
      </c>
      <c r="P763" t="e" cm="1" vm="3">
        <f t="array" ref="P763">_FV(Table2[[#This Row],[HOMETOWNraw]],"Country/region",TRUE)</f>
        <v>#VALUE!</v>
      </c>
      <c r="Q763" t="str" cm="1">
        <f t="array" ref="Q76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Hilo, HI</v>
      </c>
      <c r="R763" cm="1" vm="616">
        <f t="array" ref="R763">_FV(Table2[[#This Row],[HOMETOWNraw]],"Longitude")</f>
        <v>-155.08583300000001</v>
      </c>
      <c r="S763" cm="1" vm="617">
        <f t="array" ref="S763">_FV(Table2[[#This Row],[HOMETOWNraw]],"Latitude")</f>
        <v>19.705556000000001</v>
      </c>
    </row>
    <row r="764" spans="1:19" x14ac:dyDescent="0.25">
      <c r="A764" t="str">
        <f t="shared" si="11"/>
        <v>Edgardo Villegas Villegas</v>
      </c>
      <c r="B764" t="s">
        <v>468</v>
      </c>
      <c r="C764" t="s">
        <v>2004</v>
      </c>
      <c r="D764" t="s">
        <v>574</v>
      </c>
      <c r="E764" t="s">
        <v>39</v>
      </c>
      <c r="F764" s="3" t="s">
        <v>2008</v>
      </c>
      <c r="G764" t="s">
        <v>2077</v>
      </c>
      <c r="H764" t="s">
        <v>563</v>
      </c>
      <c r="I764" t="str">
        <f>VLOOKUP(Table2[[#This Row],[COLLEGE]],Table5[#All],5,FALSE)</f>
        <v>Miami</v>
      </c>
      <c r="J764" t="s">
        <v>44</v>
      </c>
      <c r="K764" t="str">
        <f>VLOOKUP(Table2[[#This Row],[CLASS]],Table6[#All],2,FALSE)</f>
        <v>Freshman</v>
      </c>
      <c r="L764" t="e" vm="1876">
        <v>#VALUE!</v>
      </c>
      <c r="M764" t="s">
        <v>1998</v>
      </c>
      <c r="N764">
        <v>69</v>
      </c>
      <c r="O764" t="e" cm="1" vm="273">
        <f t="array" ref="O764">_FV(Table2[[#This Row],[HOMETOWNraw]],"Admin Division 1 (State/province/other)",TRUE)</f>
        <v>#VALUE!</v>
      </c>
      <c r="P764" t="e" cm="1" vm="274">
        <f t="array" ref="P764">_FV(Table2[[#This Row],[HOMETOWNraw]],"Country/region",TRUE)</f>
        <v>#VALUE!</v>
      </c>
      <c r="Q764" t="str" cm="1">
        <f t="array" ref="Q76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Vega Alta, PRI</v>
      </c>
      <c r="R764" cm="1" vm="1877">
        <f t="array" ref="R764">_FV(Table2[[#This Row],[HOMETOWNraw]],"Longitude")</f>
        <v>-66.329645999999997</v>
      </c>
      <c r="S764" cm="1" vm="1878">
        <f t="array" ref="S764">_FV(Table2[[#This Row],[HOMETOWNraw]],"Latitude")</f>
        <v>18.412302</v>
      </c>
    </row>
    <row r="765" spans="1:19" x14ac:dyDescent="0.25">
      <c r="A765" t="str">
        <f t="shared" si="11"/>
        <v>Ambren Voitik</v>
      </c>
      <c r="B765" t="s">
        <v>122</v>
      </c>
      <c r="C765" t="s">
        <v>2004</v>
      </c>
      <c r="D765" t="s">
        <v>201</v>
      </c>
      <c r="E765" t="s">
        <v>18</v>
      </c>
      <c r="F765" s="3" t="s">
        <v>2022</v>
      </c>
      <c r="G765" t="s">
        <v>2035</v>
      </c>
      <c r="H765" t="s">
        <v>202</v>
      </c>
      <c r="I765" t="str">
        <f>VLOOKUP(Table2[[#This Row],[COLLEGE]],Table5[#All],5,FALSE)</f>
        <v>Grand Canyon</v>
      </c>
      <c r="J765" t="s">
        <v>15</v>
      </c>
      <c r="K765" t="str">
        <f>VLOOKUP(Table2[[#This Row],[CLASS]],Table6[#All],2,FALSE)</f>
        <v>R-Sophomore</v>
      </c>
      <c r="L765" t="e" vm="1879">
        <v>#VALUE!</v>
      </c>
      <c r="M765" t="s">
        <v>2001</v>
      </c>
      <c r="N765">
        <v>72</v>
      </c>
      <c r="O765" t="e" cm="1" vm="549">
        <f t="array" ref="O765">_FV(Table2[[#This Row],[HOMETOWNraw]],"Admin Division 1 (State/province/other)",TRUE)</f>
        <v>#VALUE!</v>
      </c>
      <c r="P765" t="e" cm="1" vm="3">
        <f t="array" ref="P765">_FV(Table2[[#This Row],[HOMETOWNraw]],"Country/region",TRUE)</f>
        <v>#VALUE!</v>
      </c>
      <c r="Q765" t="str" cm="1">
        <f t="array" ref="Q76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Enid, OK</v>
      </c>
      <c r="R765" cm="1" vm="1880">
        <f t="array" ref="R765">_FV(Table2[[#This Row],[HOMETOWNraw]],"Longitude")</f>
        <v>-97.880832999999996</v>
      </c>
      <c r="S765" cm="1" vm="1881">
        <f t="array" ref="S765">_FV(Table2[[#This Row],[HOMETOWNraw]],"Latitude")</f>
        <v>36.400556000000002</v>
      </c>
    </row>
    <row r="766" spans="1:19" x14ac:dyDescent="0.25">
      <c r="A766" t="str">
        <f t="shared" si="11"/>
        <v>Sam Vomhof</v>
      </c>
      <c r="B766" t="s">
        <v>992</v>
      </c>
      <c r="C766" t="s">
        <v>2004</v>
      </c>
      <c r="D766" t="s">
        <v>1034</v>
      </c>
      <c r="E766" t="s">
        <v>18</v>
      </c>
      <c r="F766" s="3" t="s">
        <v>2010</v>
      </c>
      <c r="G766" t="s">
        <v>2011</v>
      </c>
      <c r="H766" t="s">
        <v>934</v>
      </c>
      <c r="I766" t="str">
        <f>VLOOKUP(Table2[[#This Row],[COLLEGE]],Table5[#All],5,FALSE)</f>
        <v>Wisconsin-Whitewater</v>
      </c>
      <c r="J766" t="s">
        <v>32</v>
      </c>
      <c r="K766" t="str">
        <f>VLOOKUP(Table2[[#This Row],[CLASS]],Table6[#All],2,FALSE)</f>
        <v>Junior</v>
      </c>
      <c r="L766" t="e" vm="1882">
        <v>#VALUE!</v>
      </c>
      <c r="M766" t="s">
        <v>1985</v>
      </c>
      <c r="N766">
        <v>76</v>
      </c>
      <c r="O766" t="e" cm="1" vm="25">
        <f t="array" ref="O766">_FV(Table2[[#This Row],[HOMETOWNraw]],"Admin Division 1 (State/province/other)",TRUE)</f>
        <v>#VALUE!</v>
      </c>
      <c r="P766" t="e" cm="1" vm="3">
        <f t="array" ref="P766">_FV(Table2[[#This Row],[HOMETOWNraw]],"Country/region",TRUE)</f>
        <v>#VALUE!</v>
      </c>
      <c r="Q766" t="str" cm="1">
        <f t="array" ref="Q76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De Forest, WI</v>
      </c>
      <c r="R766" cm="1" vm="1883">
        <f t="array" ref="R766">_FV(Table2[[#This Row],[HOMETOWNraw]],"Longitude")</f>
        <v>-89.344888999999995</v>
      </c>
      <c r="S766" cm="1" vm="1884">
        <f t="array" ref="S766">_FV(Table2[[#This Row],[HOMETOWNraw]],"Latitude")</f>
        <v>43.248288000000002</v>
      </c>
    </row>
    <row r="767" spans="1:19" x14ac:dyDescent="0.25">
      <c r="A767" t="str">
        <f t="shared" si="11"/>
        <v>Luke Vongoedert</v>
      </c>
      <c r="B767" t="s">
        <v>2</v>
      </c>
      <c r="C767" t="s">
        <v>2004</v>
      </c>
      <c r="D767" t="s">
        <v>70</v>
      </c>
      <c r="E767" t="s">
        <v>39</v>
      </c>
      <c r="F767" s="3" t="s">
        <v>2010</v>
      </c>
      <c r="G767" t="s">
        <v>2018</v>
      </c>
      <c r="H767" t="s">
        <v>71</v>
      </c>
      <c r="I767" t="str">
        <f>VLOOKUP(Table2[[#This Row],[COLLEGE]],Table5[#All],5,FALSE)</f>
        <v>Radford</v>
      </c>
      <c r="J767" t="s">
        <v>15</v>
      </c>
      <c r="K767" t="str">
        <f>VLOOKUP(Table2[[#This Row],[CLASS]],Table6[#All],2,FALSE)</f>
        <v>R-Sophomore</v>
      </c>
      <c r="L767" t="e" vm="1885">
        <v>#VALUE!</v>
      </c>
      <c r="M767" t="s">
        <v>1985</v>
      </c>
      <c r="N767">
        <v>76</v>
      </c>
      <c r="O767" t="e" cm="1" vm="797">
        <f t="array" ref="O767">_FV(Table2[[#This Row],[HOMETOWNraw]],"Admin Division 1 (State/province/other)",TRUE)</f>
        <v>#VALUE!</v>
      </c>
      <c r="P767" t="e" cm="1" vm="3">
        <f t="array" ref="P767">_FV(Table2[[#This Row],[HOMETOWNraw]],"Country/region",TRUE)</f>
        <v>#VALUE!</v>
      </c>
      <c r="Q767" t="str" cm="1">
        <f t="array" ref="Q76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Kent, WA</v>
      </c>
      <c r="R767" cm="1" vm="1886">
        <f t="array" ref="R767">_FV(Table2[[#This Row],[HOMETOWNraw]],"Longitude")</f>
        <v>-122.226944</v>
      </c>
      <c r="S767" cm="1" vm="1887">
        <f t="array" ref="S767">_FV(Table2[[#This Row],[HOMETOWNraw]],"Latitude")</f>
        <v>47.382778000000002</v>
      </c>
    </row>
    <row r="768" spans="1:19" x14ac:dyDescent="0.25">
      <c r="A768" t="str">
        <f t="shared" si="11"/>
        <v>Brant Voth</v>
      </c>
      <c r="B768" t="s">
        <v>679</v>
      </c>
      <c r="C768" t="s">
        <v>2004</v>
      </c>
      <c r="D768" t="s">
        <v>758</v>
      </c>
      <c r="E768" t="s">
        <v>35</v>
      </c>
      <c r="F768" s="3" t="s">
        <v>2005</v>
      </c>
      <c r="G768" t="s">
        <v>2021</v>
      </c>
      <c r="H768" t="s">
        <v>759</v>
      </c>
      <c r="I768" t="str">
        <f>VLOOKUP(Table2[[#This Row],[COLLEGE]],Table5[#All],5,FALSE)</f>
        <v>Creighton</v>
      </c>
      <c r="J768" t="s">
        <v>28</v>
      </c>
      <c r="K768" t="str">
        <f>VLOOKUP(Table2[[#This Row],[CLASS]],Table6[#All],2,FALSE)</f>
        <v>Sophomore</v>
      </c>
      <c r="L768" t="e" vm="67">
        <v>#VALUE!</v>
      </c>
      <c r="M768" t="s">
        <v>1983</v>
      </c>
      <c r="N768">
        <v>74</v>
      </c>
      <c r="O768" t="e" cm="1" vm="36">
        <f t="array" ref="O768">_FV(Table2[[#This Row],[HOMETOWNraw]],"Admin Division 1 (State/province/other)",TRUE)</f>
        <v>#VALUE!</v>
      </c>
      <c r="P768" t="e" cm="1" vm="3">
        <f t="array" ref="P768">_FV(Table2[[#This Row],[HOMETOWNraw]],"Country/region",TRUE)</f>
        <v>#VALUE!</v>
      </c>
      <c r="Q768" t="str" cm="1">
        <f t="array" ref="Q76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Simi Valley, CA</v>
      </c>
      <c r="R768" cm="1" vm="68">
        <f t="array" ref="R768">_FV(Table2[[#This Row],[HOMETOWNraw]],"Longitude")</f>
        <v>-118.73944400000001</v>
      </c>
      <c r="S768" cm="1" vm="69">
        <f t="array" ref="S768">_FV(Table2[[#This Row],[HOMETOWNraw]],"Latitude")</f>
        <v>34.271110999999998</v>
      </c>
    </row>
    <row r="769" spans="1:19" x14ac:dyDescent="0.25">
      <c r="A769" t="str">
        <f t="shared" si="11"/>
        <v>Ben Vujovich</v>
      </c>
      <c r="B769" t="s">
        <v>1166</v>
      </c>
      <c r="C769" t="s">
        <v>2004</v>
      </c>
      <c r="D769" t="s">
        <v>1210</v>
      </c>
      <c r="E769" t="s">
        <v>18</v>
      </c>
      <c r="F769" s="3" t="s">
        <v>2022</v>
      </c>
      <c r="G769" t="s">
        <v>2035</v>
      </c>
      <c r="H769" t="s">
        <v>1211</v>
      </c>
      <c r="I769" t="str">
        <f>VLOOKUP(Table2[[#This Row],[COLLEGE]],Table5[#All],5,FALSE)</f>
        <v>St. Thomas</v>
      </c>
      <c r="J769" t="s">
        <v>44</v>
      </c>
      <c r="K769" t="str">
        <f>VLOOKUP(Table2[[#This Row],[CLASS]],Table6[#All],2,FALSE)</f>
        <v>Freshman</v>
      </c>
      <c r="L769" t="e" vm="1888">
        <v>#VALUE!</v>
      </c>
      <c r="M769" t="s">
        <v>2001</v>
      </c>
      <c r="N769">
        <v>72</v>
      </c>
      <c r="O769" t="e" cm="1" vm="57">
        <f t="array" ref="O769">_FV(Table2[[#This Row],[HOMETOWNraw]],"Admin Division 1 (State/province/other)",TRUE)</f>
        <v>#VALUE!</v>
      </c>
      <c r="P769" t="e" cm="1" vm="3">
        <f t="array" ref="P769">_FV(Table2[[#This Row],[HOMETOWNraw]],"Country/region",TRUE)</f>
        <v>#VALUE!</v>
      </c>
      <c r="Q769" t="str" cm="1">
        <f t="array" ref="Q76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Inver Grove Heights, MN</v>
      </c>
      <c r="R769" cm="1" vm="1889">
        <f t="array" ref="R769">_FV(Table2[[#This Row],[HOMETOWNraw]],"Longitude")</f>
        <v>-93.054861000000002</v>
      </c>
      <c r="S769" cm="1" vm="1890">
        <f t="array" ref="S769">_FV(Table2[[#This Row],[HOMETOWNraw]],"Latitude")</f>
        <v>44.833457000000003</v>
      </c>
    </row>
    <row r="770" spans="1:19" x14ac:dyDescent="0.25">
      <c r="A770" t="str">
        <f t="shared" ref="A770:A811" si="12">RIGHT(D770,LEN(D770)-(FIND(",",D770)+1)) &amp; " " &amp; LEFT(D770,(FIND(",",D770,1)-1))</f>
        <v>Landon Wallace</v>
      </c>
      <c r="B770" t="s">
        <v>2082</v>
      </c>
      <c r="C770" t="s">
        <v>2004</v>
      </c>
      <c r="D770" t="s">
        <v>858</v>
      </c>
      <c r="E770" t="s">
        <v>13</v>
      </c>
      <c r="F770" s="3" t="s">
        <v>2005</v>
      </c>
      <c r="G770" t="s">
        <v>2013</v>
      </c>
      <c r="H770" t="s">
        <v>828</v>
      </c>
      <c r="I770" t="str">
        <f>VLOOKUP(Table2[[#This Row],[COLLEGE]],Table5[#All],5,FALSE)</f>
        <v>Nevada Reno</v>
      </c>
      <c r="J770" t="s">
        <v>28</v>
      </c>
      <c r="K770" t="str">
        <f>VLOOKUP(Table2[[#This Row],[CLASS]],Table6[#All],2,FALSE)</f>
        <v>Sophomore</v>
      </c>
      <c r="L770" t="e" vm="1891">
        <v>#VALUE!</v>
      </c>
      <c r="M770" t="s">
        <v>1983</v>
      </c>
      <c r="N770">
        <v>74</v>
      </c>
      <c r="O770" t="e" cm="1" vm="36">
        <f t="array" ref="O770">_FV(Table2[[#This Row],[HOMETOWNraw]],"Admin Division 1 (State/province/other)",TRUE)</f>
        <v>#VALUE!</v>
      </c>
      <c r="P770" t="e" cm="1" vm="3">
        <f t="array" ref="P770">_FV(Table2[[#This Row],[HOMETOWNraw]],"Country/region",TRUE)</f>
        <v>#VALUE!</v>
      </c>
      <c r="Q770" t="str" cm="1">
        <f t="array" ref="Q77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Roseville, CA</v>
      </c>
      <c r="R770" cm="1" vm="1892">
        <f t="array" ref="R770">_FV(Table2[[#This Row],[HOMETOWNraw]],"Longitude")</f>
        <v>-121.289444</v>
      </c>
      <c r="S770" cm="1" vm="1893">
        <f t="array" ref="S770">_FV(Table2[[#This Row],[HOMETOWNraw]],"Latitude")</f>
        <v>38.752499999999998</v>
      </c>
    </row>
    <row r="771" spans="1:19" x14ac:dyDescent="0.25">
      <c r="A771" t="str">
        <f t="shared" si="12"/>
        <v>Connor Walsh</v>
      </c>
      <c r="B771" t="s">
        <v>2082</v>
      </c>
      <c r="C771" t="s">
        <v>2004</v>
      </c>
      <c r="D771" t="s">
        <v>887</v>
      </c>
      <c r="E771" t="s">
        <v>13</v>
      </c>
      <c r="F771" s="3" t="s">
        <v>2005</v>
      </c>
      <c r="G771" t="s">
        <v>2023</v>
      </c>
      <c r="H771" t="s">
        <v>327</v>
      </c>
      <c r="I771" t="str">
        <f>VLOOKUP(Table2[[#This Row],[COLLEGE]],Table5[#All],5,FALSE)</f>
        <v>Rice</v>
      </c>
      <c r="J771" t="s">
        <v>28</v>
      </c>
      <c r="K771" t="str">
        <f>VLOOKUP(Table2[[#This Row],[CLASS]],Table6[#All],2,FALSE)</f>
        <v>Sophomore</v>
      </c>
      <c r="L771" t="e" vm="1894">
        <v>#VALUE!</v>
      </c>
      <c r="M771" t="s">
        <v>1983</v>
      </c>
      <c r="N771">
        <v>74</v>
      </c>
      <c r="O771" t="e" cm="1" vm="121">
        <f t="array" ref="O771">_FV(Table2[[#This Row],[HOMETOWNraw]],"Admin Division 1 (State/province/other)",TRUE)</f>
        <v>#VALUE!</v>
      </c>
      <c r="P771" t="e" cm="1" vm="3">
        <f t="array" ref="P771">_FV(Table2[[#This Row],[HOMETOWNraw]],"Country/region",TRUE)</f>
        <v>#VALUE!</v>
      </c>
      <c r="Q771" t="str" cm="1">
        <f t="array" ref="Q77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Niceville, FL</v>
      </c>
      <c r="R771" cm="1" vm="1895">
        <f t="array" ref="R771">_FV(Table2[[#This Row],[HOMETOWNraw]],"Longitude")</f>
        <v>-86.471666999999997</v>
      </c>
      <c r="S771" cm="1" vm="1896">
        <f t="array" ref="S771">_FV(Table2[[#This Row],[HOMETOWNraw]],"Latitude")</f>
        <v>30.516110999999999</v>
      </c>
    </row>
    <row r="772" spans="1:19" x14ac:dyDescent="0.25">
      <c r="A772" t="str">
        <f t="shared" si="12"/>
        <v>Brian Walters</v>
      </c>
      <c r="B772" t="s">
        <v>992</v>
      </c>
      <c r="C772" t="s">
        <v>2004</v>
      </c>
      <c r="D772" t="s">
        <v>1036</v>
      </c>
      <c r="E772" t="s">
        <v>13</v>
      </c>
      <c r="F772" s="3" t="s">
        <v>2012</v>
      </c>
      <c r="G772" t="s">
        <v>2017</v>
      </c>
      <c r="H772" t="s">
        <v>1037</v>
      </c>
      <c r="I772" t="str">
        <f>VLOOKUP(Table2[[#This Row],[COLLEGE]],Table5[#All],5,FALSE)</f>
        <v>Eastern Florida State</v>
      </c>
      <c r="J772" t="s">
        <v>44</v>
      </c>
      <c r="K772" t="str">
        <f>VLOOKUP(Table2[[#This Row],[CLASS]],Table6[#All],2,FALSE)</f>
        <v>Freshman</v>
      </c>
      <c r="L772" t="e" vm="1897">
        <v>#VALUE!</v>
      </c>
      <c r="M772" t="s">
        <v>1984</v>
      </c>
      <c r="N772">
        <v>75</v>
      </c>
      <c r="O772" t="e" cm="1" vm="121">
        <f t="array" ref="O772">_FV(Table2[[#This Row],[HOMETOWNraw]],"Admin Division 1 (State/province/other)",TRUE)</f>
        <v>#VALUE!</v>
      </c>
      <c r="P772" t="e" cm="1" vm="3">
        <f t="array" ref="P772">_FV(Table2[[#This Row],[HOMETOWNraw]],"Country/region",TRUE)</f>
        <v>#VALUE!</v>
      </c>
      <c r="Q772" t="str" cm="1">
        <f t="array" ref="Q77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Grant-Valkaria, FL</v>
      </c>
      <c r="R772" cm="1" vm="1898">
        <f t="array" ref="R772">_FV(Table2[[#This Row],[HOMETOWNraw]],"Longitude")</f>
        <v>-80.531631000000004</v>
      </c>
      <c r="S772" cm="1" vm="1899">
        <f t="array" ref="S772">_FV(Table2[[#This Row],[HOMETOWNraw]],"Latitude")</f>
        <v>27.928135000000001</v>
      </c>
    </row>
    <row r="773" spans="1:19" x14ac:dyDescent="0.25">
      <c r="A773" t="str">
        <f t="shared" si="12"/>
        <v>Tai Walton</v>
      </c>
      <c r="B773" t="s">
        <v>1530</v>
      </c>
      <c r="C773" t="s">
        <v>2004</v>
      </c>
      <c r="D773" t="s">
        <v>1615</v>
      </c>
      <c r="E773" t="s">
        <v>13</v>
      </c>
      <c r="F773" s="3" t="s">
        <v>2022</v>
      </c>
      <c r="G773" t="s">
        <v>2023</v>
      </c>
      <c r="H773" t="s">
        <v>217</v>
      </c>
      <c r="I773" t="str">
        <f>VLOOKUP(Table2[[#This Row],[COLLEGE]],Table5[#All],5,FALSE)</f>
        <v>Hawai'i</v>
      </c>
      <c r="J773" t="s">
        <v>44</v>
      </c>
      <c r="K773" t="str">
        <f>VLOOKUP(Table2[[#This Row],[CLASS]],Table6[#All],2,FALSE)</f>
        <v>Freshman</v>
      </c>
      <c r="L773" t="e" vm="1900">
        <v>#VALUE!</v>
      </c>
      <c r="M773" t="s">
        <v>2001</v>
      </c>
      <c r="N773">
        <v>72</v>
      </c>
      <c r="O773" t="e" cm="1" vm="36">
        <f t="array" ref="O773">_FV(Table2[[#This Row],[HOMETOWNraw]],"Admin Division 1 (State/province/other)",TRUE)</f>
        <v>#VALUE!</v>
      </c>
      <c r="P773" t="e" cm="1" vm="3">
        <f t="array" ref="P773">_FV(Table2[[#This Row],[HOMETOWNraw]],"Country/region",TRUE)</f>
        <v>#VALUE!</v>
      </c>
      <c r="Q773" t="str" cm="1">
        <f t="array" ref="Q77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 Cañada Flintridge, CA</v>
      </c>
      <c r="R773" cm="1" vm="1901">
        <f t="array" ref="R773">_FV(Table2[[#This Row],[HOMETOWNraw]],"Longitude")</f>
        <v>-118.198196</v>
      </c>
      <c r="S773" cm="1" vm="1902">
        <f t="array" ref="S773">_FV(Table2[[#This Row],[HOMETOWNraw]],"Latitude")</f>
        <v>34.19509</v>
      </c>
    </row>
    <row r="774" spans="1:19" x14ac:dyDescent="0.25">
      <c r="A774" t="str">
        <f t="shared" si="12"/>
        <v>Quinn Waterhouse</v>
      </c>
      <c r="B774" t="s">
        <v>468</v>
      </c>
      <c r="C774" t="s">
        <v>2004</v>
      </c>
      <c r="D774" t="s">
        <v>513</v>
      </c>
      <c r="E774" t="s">
        <v>39</v>
      </c>
      <c r="F774" s="3" t="s">
        <v>2010</v>
      </c>
      <c r="G774" t="s">
        <v>2011</v>
      </c>
      <c r="H774" t="s">
        <v>514</v>
      </c>
      <c r="I774" t="str">
        <f>VLOOKUP(Table2[[#This Row],[COLLEGE]],Table5[#All],5,FALSE)</f>
        <v>Southern Illinois-Edwardsville</v>
      </c>
      <c r="J774" t="s">
        <v>55</v>
      </c>
      <c r="K774" t="str">
        <f>VLOOKUP(Table2[[#This Row],[CLASS]],Table6[#All],2,FALSE)</f>
        <v>R-Junior</v>
      </c>
      <c r="L774" t="e" vm="1903">
        <v>#VALUE!</v>
      </c>
      <c r="M774" t="s">
        <v>1985</v>
      </c>
      <c r="N774">
        <v>76</v>
      </c>
      <c r="O774" t="e" cm="1" vm="203">
        <f t="array" ref="O774">_FV(Table2[[#This Row],[HOMETOWNraw]],"Admin Division 1 (State/province/other)",TRUE)</f>
        <v>#VALUE!</v>
      </c>
      <c r="P774" t="e" cm="1" vm="3">
        <f t="array" ref="P774">_FV(Table2[[#This Row],[HOMETOWNraw]],"Country/region",TRUE)</f>
        <v>#VALUE!</v>
      </c>
      <c r="Q774" t="str" cm="1">
        <f t="array" ref="Q77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Bondurant, IA</v>
      </c>
      <c r="R774" cm="1" vm="1904">
        <f t="array" ref="R774">_FV(Table2[[#This Row],[HOMETOWNraw]],"Longitude")</f>
        <v>-93.461388999999997</v>
      </c>
      <c r="S774" cm="1" vm="1905">
        <f t="array" ref="S774">_FV(Table2[[#This Row],[HOMETOWNraw]],"Latitude")</f>
        <v>41.694167</v>
      </c>
    </row>
    <row r="775" spans="1:19" x14ac:dyDescent="0.25">
      <c r="A775" t="str">
        <f t="shared" si="12"/>
        <v>Brock Watkins</v>
      </c>
      <c r="B775" t="s">
        <v>1617</v>
      </c>
      <c r="C775" t="s">
        <v>2004</v>
      </c>
      <c r="D775" t="s">
        <v>1675</v>
      </c>
      <c r="E775" t="s">
        <v>13</v>
      </c>
      <c r="F775" s="3" t="s">
        <v>2022</v>
      </c>
      <c r="G775" t="s">
        <v>2009</v>
      </c>
      <c r="H775" t="s">
        <v>1388</v>
      </c>
      <c r="I775" t="str">
        <f>VLOOKUP(Table2[[#This Row],[COLLEGE]],Table5[#All],5,FALSE)</f>
        <v>Brigham Young</v>
      </c>
      <c r="J775" t="s">
        <v>28</v>
      </c>
      <c r="K775" t="str">
        <f>VLOOKUP(Table2[[#This Row],[CLASS]],Table6[#All],2,FALSE)</f>
        <v>Sophomore</v>
      </c>
      <c r="L775" t="e" vm="1906">
        <v>#VALUE!</v>
      </c>
      <c r="M775" t="s">
        <v>2001</v>
      </c>
      <c r="N775">
        <v>72</v>
      </c>
      <c r="O775" t="e" cm="1" vm="466">
        <f t="array" ref="O775">_FV(Table2[[#This Row],[HOMETOWNraw]],"Admin Division 1 (State/province/other)",TRUE)</f>
        <v>#VALUE!</v>
      </c>
      <c r="P775" t="e" cm="1" vm="3">
        <f t="array" ref="P775">_FV(Table2[[#This Row],[HOMETOWNraw]],"Country/region",TRUE)</f>
        <v>#VALUE!</v>
      </c>
      <c r="Q775" t="str" cm="1">
        <f t="array" ref="Q77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Pleasant Grove, UT</v>
      </c>
      <c r="R775" cm="1" vm="1907">
        <f t="array" ref="R775">_FV(Table2[[#This Row],[HOMETOWNraw]],"Longitude")</f>
        <v>-111.73138899999999</v>
      </c>
      <c r="S775" cm="1" vm="1908">
        <f t="array" ref="S775">_FV(Table2[[#This Row],[HOMETOWNraw]],"Latitude")</f>
        <v>40.370277999999999</v>
      </c>
    </row>
    <row r="776" spans="1:19" x14ac:dyDescent="0.25">
      <c r="A776" t="str">
        <f t="shared" si="12"/>
        <v>Nolan Watson</v>
      </c>
      <c r="B776" t="s">
        <v>679</v>
      </c>
      <c r="C776" t="s">
        <v>2004</v>
      </c>
      <c r="D776" t="s">
        <v>761</v>
      </c>
      <c r="E776" t="s">
        <v>13</v>
      </c>
      <c r="F776" s="3" t="s">
        <v>2016</v>
      </c>
      <c r="G776" t="s">
        <v>2031</v>
      </c>
      <c r="H776" t="s">
        <v>688</v>
      </c>
      <c r="I776" t="str">
        <f>VLOOKUP(Table2[[#This Row],[COLLEGE]],Table5[#All],5,FALSE)</f>
        <v>Dayton</v>
      </c>
      <c r="J776" t="s">
        <v>55</v>
      </c>
      <c r="K776" t="str">
        <f>VLOOKUP(Table2[[#This Row],[CLASS]],Table6[#All],2,FALSE)</f>
        <v>R-Junior</v>
      </c>
      <c r="L776" t="e" vm="1909">
        <v>#VALUE!</v>
      </c>
      <c r="M776" t="s">
        <v>1981</v>
      </c>
      <c r="N776">
        <v>73</v>
      </c>
      <c r="O776" t="e" cm="1" vm="321">
        <f t="array" ref="O776">_FV(Table2[[#This Row],[HOMETOWNraw]],"Admin Division 1 (State/province/other)",TRUE)</f>
        <v>#VALUE!</v>
      </c>
      <c r="P776" t="e" cm="1" vm="3">
        <f t="array" ref="P776">_FV(Table2[[#This Row],[HOMETOWNraw]],"Country/region",TRUE)</f>
        <v>#VALUE!</v>
      </c>
      <c r="Q776" t="str" cm="1">
        <f t="array" ref="Q77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Manahawkin, NJ</v>
      </c>
      <c r="R776" cm="1" vm="1910">
        <f t="array" ref="R776">_FV(Table2[[#This Row],[HOMETOWNraw]],"Longitude")</f>
        <v>-74.250229000000004</v>
      </c>
      <c r="S776" cm="1" vm="1911">
        <f t="array" ref="S776">_FV(Table2[[#This Row],[HOMETOWNraw]],"Latitude")</f>
        <v>39.693472</v>
      </c>
    </row>
    <row r="777" spans="1:19" x14ac:dyDescent="0.25">
      <c r="A777" t="str">
        <f t="shared" si="12"/>
        <v>Will Watson</v>
      </c>
      <c r="B777" t="s">
        <v>2082</v>
      </c>
      <c r="C777" t="s">
        <v>2004</v>
      </c>
      <c r="D777" t="s">
        <v>849</v>
      </c>
      <c r="E777" t="s">
        <v>35</v>
      </c>
      <c r="F777" s="3" t="s">
        <v>2033</v>
      </c>
      <c r="G777" t="s">
        <v>2076</v>
      </c>
      <c r="H777" t="s">
        <v>332</v>
      </c>
      <c r="I777" t="str">
        <f>VLOOKUP(Table2[[#This Row],[COLLEGE]],Table5[#All],5,FALSE)</f>
        <v>West Virginia</v>
      </c>
      <c r="J777" t="s">
        <v>44</v>
      </c>
      <c r="K777" t="str">
        <f>VLOOKUP(Table2[[#This Row],[CLASS]],Table6[#All],2,FALSE)</f>
        <v>Freshman</v>
      </c>
      <c r="L777" t="e" vm="1912">
        <v>#VALUE!</v>
      </c>
      <c r="M777" t="s">
        <v>1987</v>
      </c>
      <c r="N777">
        <v>78</v>
      </c>
      <c r="O777" t="e" cm="1" vm="20">
        <f t="array" ref="O777">_FV(Table2[[#This Row],[HOMETOWNraw]],"Admin Division 1 (State/province/other)",TRUE)</f>
        <v>#VALUE!</v>
      </c>
      <c r="P777" t="e" cm="1" vm="21">
        <f t="array" ref="P777">_FV(Table2[[#This Row],[HOMETOWNraw]],"Country/region",TRUE)</f>
        <v>#VALUE!</v>
      </c>
      <c r="Q777" t="str" cm="1">
        <f t="array" ref="Q77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Brampton, ON, CAN</v>
      </c>
      <c r="R777" cm="1" vm="1913">
        <f t="array" ref="R777">_FV(Table2[[#This Row],[HOMETOWNraw]],"Longitude")</f>
        <v>-79.766666999999998</v>
      </c>
      <c r="S777" cm="1" vm="1914">
        <f t="array" ref="S777">_FV(Table2[[#This Row],[HOMETOWNraw]],"Latitude")</f>
        <v>43.683332999999998</v>
      </c>
    </row>
    <row r="778" spans="1:19" x14ac:dyDescent="0.25">
      <c r="A778" t="str">
        <f t="shared" si="12"/>
        <v>Xavier Watson</v>
      </c>
      <c r="B778" t="s">
        <v>576</v>
      </c>
      <c r="C778" t="s">
        <v>2004</v>
      </c>
      <c r="D778" t="s">
        <v>664</v>
      </c>
      <c r="E778" t="s">
        <v>13</v>
      </c>
      <c r="F778" s="3" t="s">
        <v>2022</v>
      </c>
      <c r="G778" t="s">
        <v>2021</v>
      </c>
      <c r="H778" t="s">
        <v>341</v>
      </c>
      <c r="I778" t="str">
        <f>VLOOKUP(Table2[[#This Row],[COLLEGE]],Table5[#All],5,FALSE)</f>
        <v>Illinois</v>
      </c>
      <c r="J778" t="s">
        <v>15</v>
      </c>
      <c r="K778" t="str">
        <f>VLOOKUP(Table2[[#This Row],[CLASS]],Table6[#All],2,FALSE)</f>
        <v>R-Sophomore</v>
      </c>
      <c r="L778" t="e" vm="1915">
        <v>#VALUE!</v>
      </c>
      <c r="M778" t="s">
        <v>2001</v>
      </c>
      <c r="N778">
        <v>72</v>
      </c>
      <c r="O778" t="e" cm="1" vm="93">
        <f t="array" ref="O778">_FV(Table2[[#This Row],[HOMETOWNraw]],"Admin Division 1 (State/province/other)",TRUE)</f>
        <v>#VALUE!</v>
      </c>
      <c r="P778" t="e" cm="1" vm="3">
        <f t="array" ref="P778">_FV(Table2[[#This Row],[HOMETOWNraw]],"Country/region",TRUE)</f>
        <v>#VALUE!</v>
      </c>
      <c r="Q778" t="str" cm="1">
        <f t="array" ref="Q77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New Berlin, IL</v>
      </c>
      <c r="R778" cm="1" vm="1916">
        <f t="array" ref="R778">_FV(Table2[[#This Row],[HOMETOWNraw]],"Longitude")</f>
        <v>-89.911944000000005</v>
      </c>
      <c r="S778" cm="1" vm="1917">
        <f t="array" ref="S778">_FV(Table2[[#This Row],[HOMETOWNraw]],"Latitude")</f>
        <v>39.725278000000003</v>
      </c>
    </row>
    <row r="779" spans="1:19" x14ac:dyDescent="0.25">
      <c r="A779" t="str">
        <f t="shared" si="12"/>
        <v>Alex Wattermann</v>
      </c>
      <c r="B779" t="s">
        <v>1166</v>
      </c>
      <c r="C779" t="s">
        <v>2004</v>
      </c>
      <c r="D779" t="s">
        <v>1193</v>
      </c>
      <c r="E779" t="s">
        <v>13</v>
      </c>
      <c r="F779" s="3" t="s">
        <v>2005</v>
      </c>
      <c r="G779" t="s">
        <v>2018</v>
      </c>
      <c r="H779" t="s">
        <v>228</v>
      </c>
      <c r="I779" t="str">
        <f>VLOOKUP(Table2[[#This Row],[COLLEGE]],Table5[#All],5,FALSE)</f>
        <v>Minnesota Duluth</v>
      </c>
      <c r="J779" t="s">
        <v>32</v>
      </c>
      <c r="K779" t="str">
        <f>VLOOKUP(Table2[[#This Row],[CLASS]],Table6[#All],2,FALSE)</f>
        <v>Junior</v>
      </c>
      <c r="L779" t="e" vm="1918">
        <v>#VALUE!</v>
      </c>
      <c r="M779" t="s">
        <v>1983</v>
      </c>
      <c r="N779">
        <v>74</v>
      </c>
      <c r="O779" t="e" cm="1" vm="57">
        <f t="array" ref="O779">_FV(Table2[[#This Row],[HOMETOWNraw]],"Admin Division 1 (State/province/other)",TRUE)</f>
        <v>#VALUE!</v>
      </c>
      <c r="P779" t="e" cm="1" vm="3">
        <f t="array" ref="P779">_FV(Table2[[#This Row],[HOMETOWNraw]],"Country/region",TRUE)</f>
        <v>#VALUE!</v>
      </c>
      <c r="Q779" t="str" cm="1">
        <f t="array" ref="Q77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Savage, MN</v>
      </c>
      <c r="R779" cm="1" vm="1919">
        <f t="array" ref="R779">_FV(Table2[[#This Row],[HOMETOWNraw]],"Longitude")</f>
        <v>-93.333332999999996</v>
      </c>
      <c r="S779" cm="1" vm="1920">
        <f t="array" ref="S779">_FV(Table2[[#This Row],[HOMETOWNraw]],"Latitude")</f>
        <v>44.783332999999999</v>
      </c>
    </row>
    <row r="780" spans="1:19" x14ac:dyDescent="0.25">
      <c r="A780" t="str">
        <f t="shared" si="12"/>
        <v>Hank Weiss</v>
      </c>
      <c r="B780" t="s">
        <v>1</v>
      </c>
      <c r="C780" t="s">
        <v>2004</v>
      </c>
      <c r="D780" t="s">
        <v>1935</v>
      </c>
      <c r="E780" t="s">
        <v>13</v>
      </c>
      <c r="F780" s="3" t="s">
        <v>2022</v>
      </c>
      <c r="G780" t="s">
        <v>2029</v>
      </c>
      <c r="H780" t="s">
        <v>1936</v>
      </c>
      <c r="I780" t="str">
        <f>VLOOKUP(Table2[[#This Row],[COLLEGE]],Table5[#All],5,FALSE)</f>
        <v>Washington-St. Louis</v>
      </c>
      <c r="J780" t="s">
        <v>44</v>
      </c>
      <c r="K780" t="str">
        <f>VLOOKUP(Table2[[#This Row],[CLASS]],Table6[#All],2,FALSE)</f>
        <v>Freshman</v>
      </c>
      <c r="L780" t="e" vm="1921">
        <v>#VALUE!</v>
      </c>
      <c r="M780" t="s">
        <v>2001</v>
      </c>
      <c r="N780">
        <v>72</v>
      </c>
      <c r="O780" t="e" cm="1" vm="97">
        <f t="array" ref="O780">_FV(Table2[[#This Row],[HOMETOWNraw]],"Admin Division 1 (State/province/other)",TRUE)</f>
        <v>#VALUE!</v>
      </c>
      <c r="P780" t="e" cm="1" vm="3">
        <f t="array" ref="P780">_FV(Table2[[#This Row],[HOMETOWNraw]],"Country/region",TRUE)</f>
        <v>#VALUE!</v>
      </c>
      <c r="Q780" t="str" cm="1">
        <f t="array" ref="Q78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Chagrin Falls, OH</v>
      </c>
      <c r="R780" cm="1" vm="1922">
        <f t="array" ref="R780">_FV(Table2[[#This Row],[HOMETOWNraw]],"Longitude")</f>
        <v>-81.391713999999993</v>
      </c>
      <c r="S780" cm="1" vm="1923">
        <f t="array" ref="S780">_FV(Table2[[#This Row],[HOMETOWNraw]],"Latitude")</f>
        <v>41.429796000000003</v>
      </c>
    </row>
    <row r="781" spans="1:19" x14ac:dyDescent="0.25">
      <c r="A781" t="str">
        <f t="shared" si="12"/>
        <v>Jack Wenninger</v>
      </c>
      <c r="B781" t="s">
        <v>1617</v>
      </c>
      <c r="C781" t="s">
        <v>2004</v>
      </c>
      <c r="D781" t="s">
        <v>1653</v>
      </c>
      <c r="E781" t="s">
        <v>18</v>
      </c>
      <c r="F781" s="3" t="s">
        <v>2010</v>
      </c>
      <c r="G781" t="s">
        <v>2031</v>
      </c>
      <c r="H781" t="s">
        <v>341</v>
      </c>
      <c r="I781" t="str">
        <f>VLOOKUP(Table2[[#This Row],[COLLEGE]],Table5[#All],5,FALSE)</f>
        <v>Illinois</v>
      </c>
      <c r="J781" t="s">
        <v>28</v>
      </c>
      <c r="K781" t="str">
        <f>VLOOKUP(Table2[[#This Row],[CLASS]],Table6[#All],2,FALSE)</f>
        <v>Sophomore</v>
      </c>
      <c r="L781" t="e" vm="1924">
        <v>#VALUE!</v>
      </c>
      <c r="M781" t="s">
        <v>1985</v>
      </c>
      <c r="N781">
        <v>76</v>
      </c>
      <c r="O781" t="e" cm="1" vm="93">
        <f t="array" ref="O781">_FV(Table2[[#This Row],[HOMETOWNraw]],"Admin Division 1 (State/province/other)",TRUE)</f>
        <v>#VALUE!</v>
      </c>
      <c r="P781" t="e" cm="1" vm="3">
        <f t="array" ref="P781">_FV(Table2[[#This Row],[HOMETOWNraw]],"Country/region",TRUE)</f>
        <v>#VALUE!</v>
      </c>
      <c r="Q781" t="str" cm="1">
        <f t="array" ref="Q78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Cary, IL</v>
      </c>
      <c r="R781" cm="1" vm="1925">
        <f t="array" ref="R781">_FV(Table2[[#This Row],[HOMETOWNraw]],"Longitude")</f>
        <v>-88.248333000000002</v>
      </c>
      <c r="S781" cm="1" vm="1926">
        <f t="array" ref="S781">_FV(Table2[[#This Row],[HOMETOWNraw]],"Latitude")</f>
        <v>42.213056000000002</v>
      </c>
    </row>
    <row r="782" spans="1:19" x14ac:dyDescent="0.25">
      <c r="A782" t="str">
        <f t="shared" si="12"/>
        <v>Troy Wentworth</v>
      </c>
      <c r="B782" t="s">
        <v>1217</v>
      </c>
      <c r="C782" t="s">
        <v>2004</v>
      </c>
      <c r="D782" t="s">
        <v>1248</v>
      </c>
      <c r="E782" t="s">
        <v>13</v>
      </c>
      <c r="F782" s="3" t="s">
        <v>2010</v>
      </c>
      <c r="G782" t="s">
        <v>2006</v>
      </c>
      <c r="H782" t="s">
        <v>1249</v>
      </c>
      <c r="I782" t="str">
        <f>VLOOKUP(Table2[[#This Row],[COLLEGE]],Table5[#All],5,FALSE)</f>
        <v>California Irvine</v>
      </c>
      <c r="J782" t="s">
        <v>32</v>
      </c>
      <c r="K782" t="str">
        <f>VLOOKUP(Table2[[#This Row],[CLASS]],Table6[#All],2,FALSE)</f>
        <v>Junior</v>
      </c>
      <c r="L782" t="e" vm="1691">
        <v>#VALUE!</v>
      </c>
      <c r="M782" t="s">
        <v>1985</v>
      </c>
      <c r="N782">
        <v>76</v>
      </c>
      <c r="O782" t="e" cm="1" vm="36">
        <f t="array" ref="O782">_FV(Table2[[#This Row],[HOMETOWNraw]],"Admin Division 1 (State/province/other)",TRUE)</f>
        <v>#VALUE!</v>
      </c>
      <c r="P782" t="e" cm="1" vm="3">
        <f t="array" ref="P782">_FV(Table2[[#This Row],[HOMETOWNraw]],"Country/region",TRUE)</f>
        <v>#VALUE!</v>
      </c>
      <c r="Q782" t="str" cm="1">
        <f t="array" ref="Q78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Livermore, CA</v>
      </c>
      <c r="R782" cm="1" vm="1692">
        <f t="array" ref="R782">_FV(Table2[[#This Row],[HOMETOWNraw]],"Longitude")</f>
        <v>-121.768056</v>
      </c>
      <c r="S782" cm="1" vm="1693">
        <f t="array" ref="S782">_FV(Table2[[#This Row],[HOMETOWNraw]],"Latitude")</f>
        <v>37.681944000000001</v>
      </c>
    </row>
    <row r="783" spans="1:19" x14ac:dyDescent="0.25">
      <c r="A783" t="str">
        <f t="shared" si="12"/>
        <v>Drew Wessel</v>
      </c>
      <c r="B783" t="s">
        <v>679</v>
      </c>
      <c r="C783" t="s">
        <v>2004</v>
      </c>
      <c r="D783" t="s">
        <v>763</v>
      </c>
      <c r="E783" t="s">
        <v>13</v>
      </c>
      <c r="F783" s="3" t="s">
        <v>2022</v>
      </c>
      <c r="G783" t="s">
        <v>2009</v>
      </c>
      <c r="H783" t="s">
        <v>764</v>
      </c>
      <c r="I783" t="str">
        <f>VLOOKUP(Table2[[#This Row],[COLLEGE]],Table5[#All],5,FALSE)</f>
        <v>Nebraska</v>
      </c>
      <c r="J783" t="s">
        <v>51</v>
      </c>
      <c r="K783" t="str">
        <f>VLOOKUP(Table2[[#This Row],[CLASS]],Table6[#All],2,FALSE)</f>
        <v>R-Freshman</v>
      </c>
      <c r="L783" t="e" vm="670">
        <v>#VALUE!</v>
      </c>
      <c r="M783" t="s">
        <v>2001</v>
      </c>
      <c r="N783">
        <v>72</v>
      </c>
      <c r="O783" t="e" cm="1" vm="671">
        <f t="array" ref="O783">_FV(Table2[[#This Row],[HOMETOWNraw]],"Admin Division 1 (State/province/other)",TRUE)</f>
        <v>#VALUE!</v>
      </c>
      <c r="P783" t="e" cm="1" vm="3">
        <f t="array" ref="P783">_FV(Table2[[#This Row],[HOMETOWNraw]],"Country/region",TRUE)</f>
        <v>#VALUE!</v>
      </c>
      <c r="Q783" t="str" cm="1">
        <f t="array" ref="Q78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Omaha, NE</v>
      </c>
      <c r="R783" cm="1" vm="672">
        <f t="array" ref="R783">_FV(Table2[[#This Row],[HOMETOWNraw]],"Longitude")</f>
        <v>-96</v>
      </c>
      <c r="S783" cm="1" vm="673">
        <f t="array" ref="S783">_FV(Table2[[#This Row],[HOMETOWNraw]],"Latitude")</f>
        <v>41.25</v>
      </c>
    </row>
    <row r="784" spans="1:19" x14ac:dyDescent="0.25">
      <c r="A784" t="str">
        <f t="shared" si="12"/>
        <v>Drake Westcott</v>
      </c>
      <c r="B784" t="s">
        <v>576</v>
      </c>
      <c r="C784" t="s">
        <v>2004</v>
      </c>
      <c r="D784" t="s">
        <v>666</v>
      </c>
      <c r="E784" t="s">
        <v>18</v>
      </c>
      <c r="F784" s="3" t="s">
        <v>2012</v>
      </c>
      <c r="G784" t="s">
        <v>2006</v>
      </c>
      <c r="H784" t="s">
        <v>667</v>
      </c>
      <c r="I784" t="str">
        <f>VLOOKUP(Table2[[#This Row],[COLLEGE]],Table5[#All],5,FALSE)</f>
        <v>Louisville</v>
      </c>
      <c r="J784" t="s">
        <v>51</v>
      </c>
      <c r="K784" t="str">
        <f>VLOOKUP(Table2[[#This Row],[CLASS]],Table6[#All],2,FALSE)</f>
        <v>R-Freshman</v>
      </c>
      <c r="L784" t="e" vm="1927">
        <v>#VALUE!</v>
      </c>
      <c r="M784" t="s">
        <v>1984</v>
      </c>
      <c r="N784">
        <v>75</v>
      </c>
      <c r="O784" t="e" cm="1" vm="93">
        <f t="array" ref="O784">_FV(Table2[[#This Row],[HOMETOWNraw]],"Admin Division 1 (State/province/other)",TRUE)</f>
        <v>#VALUE!</v>
      </c>
      <c r="P784" t="e" cm="1" vm="3">
        <f t="array" ref="P784">_FV(Table2[[#This Row],[HOMETOWNraw]],"Country/region",TRUE)</f>
        <v>#VALUE!</v>
      </c>
      <c r="Q784" t="str" cm="1">
        <f t="array" ref="Q78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Edwardsville, IL</v>
      </c>
      <c r="R784" cm="1" vm="1928">
        <f t="array" ref="R784">_FV(Table2[[#This Row],[HOMETOWNraw]],"Longitude")</f>
        <v>-89.958332999999996</v>
      </c>
      <c r="S784" cm="1" vm="1929">
        <f t="array" ref="S784">_FV(Table2[[#This Row],[HOMETOWNraw]],"Latitude")</f>
        <v>38.803888999999998</v>
      </c>
    </row>
    <row r="785" spans="1:19" x14ac:dyDescent="0.25">
      <c r="A785" t="str">
        <f t="shared" si="12"/>
        <v>Jj Wetherholt</v>
      </c>
      <c r="B785" t="s">
        <v>992</v>
      </c>
      <c r="C785" t="s">
        <v>2004</v>
      </c>
      <c r="D785" t="s">
        <v>1075</v>
      </c>
      <c r="E785" t="s">
        <v>18</v>
      </c>
      <c r="F785" s="3" t="s">
        <v>2026</v>
      </c>
      <c r="G785" t="s">
        <v>2009</v>
      </c>
      <c r="H785" t="s">
        <v>332</v>
      </c>
      <c r="I785" t="str">
        <f>VLOOKUP(Table2[[#This Row],[COLLEGE]],Table5[#All],5,FALSE)</f>
        <v>West Virginia</v>
      </c>
      <c r="J785" t="s">
        <v>44</v>
      </c>
      <c r="K785" t="str">
        <f>VLOOKUP(Table2[[#This Row],[CLASS]],Table6[#All],2,FALSE)</f>
        <v>Freshman</v>
      </c>
      <c r="L785" t="e" vm="1930">
        <v>#VALUE!</v>
      </c>
      <c r="M785" t="s">
        <v>2000</v>
      </c>
      <c r="N785">
        <v>71</v>
      </c>
      <c r="O785" t="e" cm="1" vm="161">
        <f t="array" ref="O785">_FV(Table2[[#This Row],[HOMETOWNraw]],"Admin Division 1 (State/province/other)",TRUE)</f>
        <v>#VALUE!</v>
      </c>
      <c r="P785" t="e" cm="1" vm="3">
        <f t="array" ref="P785">_FV(Table2[[#This Row],[HOMETOWNraw]],"Country/region",TRUE)</f>
        <v>#VALUE!</v>
      </c>
      <c r="Q785" t="str" cm="1">
        <f t="array" ref="Q78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Mars, PA</v>
      </c>
      <c r="R785" cm="1" vm="1931">
        <f t="array" ref="R785">_FV(Table2[[#This Row],[HOMETOWNraw]],"Longitude")</f>
        <v>-80.012221999999994</v>
      </c>
      <c r="S785" cm="1" vm="1932">
        <f t="array" ref="S785">_FV(Table2[[#This Row],[HOMETOWNraw]],"Latitude")</f>
        <v>40.696666999999998</v>
      </c>
    </row>
    <row r="786" spans="1:19" x14ac:dyDescent="0.25">
      <c r="A786" t="str">
        <f t="shared" si="12"/>
        <v>Nick Weyrich</v>
      </c>
      <c r="B786" t="s">
        <v>468</v>
      </c>
      <c r="C786" t="s">
        <v>2004</v>
      </c>
      <c r="D786" t="s">
        <v>516</v>
      </c>
      <c r="E786" t="s">
        <v>13</v>
      </c>
      <c r="F786" s="3" t="s">
        <v>2012</v>
      </c>
      <c r="G786" t="s">
        <v>2009</v>
      </c>
      <c r="H786" t="s">
        <v>517</v>
      </c>
      <c r="I786" t="str">
        <f>VLOOKUP(Table2[[#This Row],[COLLEGE]],Table5[#All],5,FALSE)</f>
        <v>Marshall</v>
      </c>
      <c r="J786" t="s">
        <v>44</v>
      </c>
      <c r="K786" t="str">
        <f>VLOOKUP(Table2[[#This Row],[CLASS]],Table6[#All],2,FALSE)</f>
        <v>Freshman</v>
      </c>
      <c r="L786" t="e" vm="1933">
        <v>#VALUE!</v>
      </c>
      <c r="M786" t="s">
        <v>1984</v>
      </c>
      <c r="N786">
        <v>75</v>
      </c>
      <c r="O786" t="e" cm="1" vm="97">
        <f t="array" ref="O786">_FV(Table2[[#This Row],[HOMETOWNraw]],"Admin Division 1 (State/province/other)",TRUE)</f>
        <v>#VALUE!</v>
      </c>
      <c r="P786" t="e" cm="1" vm="3">
        <f t="array" ref="P786">_FV(Table2[[#This Row],[HOMETOWNraw]],"Country/region",TRUE)</f>
        <v>#VALUE!</v>
      </c>
      <c r="Q786" t="str" cm="1">
        <f t="array" ref="Q78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London, OH</v>
      </c>
      <c r="R786" cm="1" vm="1934">
        <f t="array" ref="R786">_FV(Table2[[#This Row],[HOMETOWNraw]],"Longitude")</f>
        <v>-83.440620999999993</v>
      </c>
      <c r="S786" cm="1" vm="1935">
        <f t="array" ref="S786">_FV(Table2[[#This Row],[HOMETOWNraw]],"Latitude")</f>
        <v>39.889837</v>
      </c>
    </row>
    <row r="787" spans="1:19" x14ac:dyDescent="0.25">
      <c r="A787" t="str">
        <f t="shared" si="12"/>
        <v>Adam Wheaton</v>
      </c>
      <c r="B787" t="s">
        <v>468</v>
      </c>
      <c r="C787" t="s">
        <v>2004</v>
      </c>
      <c r="D787" t="s">
        <v>519</v>
      </c>
      <c r="E787" t="s">
        <v>13</v>
      </c>
      <c r="F787" s="3" t="s">
        <v>2005</v>
      </c>
      <c r="G787" t="s">
        <v>2009</v>
      </c>
      <c r="H787" t="s">
        <v>520</v>
      </c>
      <c r="I787" t="str">
        <f>VLOOKUP(Table2[[#This Row],[COLLEGE]],Table5[#All],5,FALSE)</f>
        <v>Lamar</v>
      </c>
      <c r="J787" t="s">
        <v>20</v>
      </c>
      <c r="K787" t="str">
        <f>VLOOKUP(Table2[[#This Row],[CLASS]],Table6[#All],2,FALSE)</f>
        <v>Senior</v>
      </c>
      <c r="L787" t="e" vm="237">
        <v>#VALUE!</v>
      </c>
      <c r="M787" t="s">
        <v>1983</v>
      </c>
      <c r="N787">
        <v>74</v>
      </c>
      <c r="O787" t="e" cm="1" vm="135">
        <f t="array" ref="O787">_FV(Table2[[#This Row],[HOMETOWNraw]],"Admin Division 1 (State/province/other)",TRUE)</f>
        <v>#VALUE!</v>
      </c>
      <c r="P787" t="e" cm="1" vm="3">
        <f t="array" ref="P787">_FV(Table2[[#This Row],[HOMETOWNraw]],"Country/region",TRUE)</f>
        <v>#VALUE!</v>
      </c>
      <c r="Q787" t="str" cm="1">
        <f t="array" ref="Q78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Kalamazoo, MI</v>
      </c>
      <c r="R787" cm="1" vm="238">
        <f t="array" ref="R787">_FV(Table2[[#This Row],[HOMETOWNraw]],"Longitude")</f>
        <v>-85.585832999999994</v>
      </c>
      <c r="S787" cm="1" vm="239">
        <f t="array" ref="S787">_FV(Table2[[#This Row],[HOMETOWNraw]],"Latitude")</f>
        <v>42.29</v>
      </c>
    </row>
    <row r="788" spans="1:19" x14ac:dyDescent="0.25">
      <c r="A788" t="str">
        <f t="shared" si="12"/>
        <v>Robert Whelan</v>
      </c>
      <c r="B788" t="s">
        <v>1</v>
      </c>
      <c r="C788" t="s">
        <v>2004</v>
      </c>
      <c r="D788" t="s">
        <v>1938</v>
      </c>
      <c r="E788" t="s">
        <v>13</v>
      </c>
      <c r="F788" s="3" t="s">
        <v>2010</v>
      </c>
      <c r="G788" t="s">
        <v>2027</v>
      </c>
      <c r="H788" t="s">
        <v>1939</v>
      </c>
      <c r="I788" t="str">
        <f>VLOOKUP(Table2[[#This Row],[COLLEGE]],Table5[#All],5,FALSE)</f>
        <v>Green River College</v>
      </c>
      <c r="J788" t="s">
        <v>44</v>
      </c>
      <c r="K788" t="str">
        <f>VLOOKUP(Table2[[#This Row],[CLASS]],Table6[#All],2,FALSE)</f>
        <v>Freshman</v>
      </c>
      <c r="L788" t="e" vm="1936">
        <v>#VALUE!</v>
      </c>
      <c r="M788" t="s">
        <v>1985</v>
      </c>
      <c r="N788">
        <v>76</v>
      </c>
      <c r="O788" t="e" cm="1" vm="161">
        <f t="array" ref="O788">_FV(Table2[[#This Row],[HOMETOWNraw]],"Admin Division 1 (State/province/other)",TRUE)</f>
        <v>#VALUE!</v>
      </c>
      <c r="P788" t="e" cm="1" vm="3">
        <f t="array" ref="P788">_FV(Table2[[#This Row],[HOMETOWNraw]],"Country/region",TRUE)</f>
        <v>#VALUE!</v>
      </c>
      <c r="Q788" t="str" cm="1">
        <f t="array" ref="Q78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Camp Hill, PA</v>
      </c>
      <c r="R788" cm="1" vm="1937">
        <f t="array" ref="R788">_FV(Table2[[#This Row],[HOMETOWNraw]],"Longitude")</f>
        <v>-76.926111000000006</v>
      </c>
      <c r="S788" cm="1" vm="1938">
        <f t="array" ref="S788">_FV(Table2[[#This Row],[HOMETOWNraw]],"Latitude")</f>
        <v>40.241110999999997</v>
      </c>
    </row>
    <row r="789" spans="1:19" x14ac:dyDescent="0.25">
      <c r="A789" t="str">
        <f t="shared" si="12"/>
        <v>Chris Whelton</v>
      </c>
      <c r="B789" t="s">
        <v>1441</v>
      </c>
      <c r="C789" t="s">
        <v>2004</v>
      </c>
      <c r="D789" t="s">
        <v>1489</v>
      </c>
      <c r="E789" t="s">
        <v>13</v>
      </c>
      <c r="F789" s="3" t="s">
        <v>2012</v>
      </c>
      <c r="G789" t="s">
        <v>2006</v>
      </c>
      <c r="H789" t="s">
        <v>1490</v>
      </c>
      <c r="I789" t="str">
        <f>VLOOKUP(Table2[[#This Row],[COLLEGE]],Table5[#All],5,FALSE)</f>
        <v>Belmont</v>
      </c>
      <c r="J789" t="s">
        <v>44</v>
      </c>
      <c r="K789" t="str">
        <f>VLOOKUP(Table2[[#This Row],[CLASS]],Table6[#All],2,FALSE)</f>
        <v>Freshman</v>
      </c>
      <c r="L789" t="e" vm="1939">
        <v>#VALUE!</v>
      </c>
      <c r="M789" t="s">
        <v>1984</v>
      </c>
      <c r="N789">
        <v>75</v>
      </c>
      <c r="O789" t="e" cm="1" vm="93">
        <f t="array" ref="O789">_FV(Table2[[#This Row],[HOMETOWNraw]],"Admin Division 1 (State/province/other)",TRUE)</f>
        <v>#VALUE!</v>
      </c>
      <c r="P789" t="e" cm="1" vm="3">
        <f t="array" ref="P789">_FV(Table2[[#This Row],[HOMETOWNraw]],"Country/region",TRUE)</f>
        <v>#VALUE!</v>
      </c>
      <c r="Q789" t="str" cm="1">
        <f t="array" ref="Q78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Glen Ellyn, IL</v>
      </c>
      <c r="R789" cm="1" vm="1940">
        <f t="array" ref="R789">_FV(Table2[[#This Row],[HOMETOWNraw]],"Longitude")</f>
        <v>-88.066725399999996</v>
      </c>
      <c r="S789" cm="1" vm="1941">
        <f t="array" ref="S789">_FV(Table2[[#This Row],[HOMETOWNraw]],"Latitude")</f>
        <v>41.877536800000001</v>
      </c>
    </row>
    <row r="790" spans="1:19" x14ac:dyDescent="0.25">
      <c r="A790" t="str">
        <f t="shared" si="12"/>
        <v>Gabriel White</v>
      </c>
      <c r="B790" t="s">
        <v>992</v>
      </c>
      <c r="C790" t="s">
        <v>2004</v>
      </c>
      <c r="D790" t="s">
        <v>1039</v>
      </c>
      <c r="E790" t="s">
        <v>584</v>
      </c>
      <c r="F790" s="3" t="s">
        <v>2012</v>
      </c>
      <c r="G790" t="s">
        <v>2023</v>
      </c>
      <c r="H790" t="s">
        <v>1012</v>
      </c>
      <c r="I790" t="str">
        <f>VLOOKUP(Table2[[#This Row],[COLLEGE]],Table5[#All],5,FALSE)</f>
        <v>Bethune-Cookman</v>
      </c>
      <c r="J790" t="s">
        <v>15</v>
      </c>
      <c r="K790" t="str">
        <f>VLOOKUP(Table2[[#This Row],[CLASS]],Table6[#All],2,FALSE)</f>
        <v>R-Sophomore</v>
      </c>
      <c r="L790" t="e" vm="1942">
        <v>#VALUE!</v>
      </c>
      <c r="M790" t="s">
        <v>1984</v>
      </c>
      <c r="N790">
        <v>75</v>
      </c>
      <c r="O790" t="e" cm="1" vm="29">
        <f t="array" ref="O790">_FV(Table2[[#This Row],[HOMETOWNraw]],"Admin Division 1 (State/province/other)",TRUE)</f>
        <v>#VALUE!</v>
      </c>
      <c r="P790" t="e" cm="1" vm="3">
        <f t="array" ref="P790">_FV(Table2[[#This Row],[HOMETOWNraw]],"Country/region",TRUE)</f>
        <v>#VALUE!</v>
      </c>
      <c r="Q790" t="str" cm="1">
        <f t="array" ref="Q79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Toccoa, GA</v>
      </c>
      <c r="R790" cm="1" vm="1943">
        <f t="array" ref="R790">_FV(Table2[[#This Row],[HOMETOWNraw]],"Longitude")</f>
        <v>-83.332988999999998</v>
      </c>
      <c r="S790" cm="1" vm="1944">
        <f t="array" ref="S790">_FV(Table2[[#This Row],[HOMETOWNraw]],"Latitude")</f>
        <v>34.577289</v>
      </c>
    </row>
    <row r="791" spans="1:19" x14ac:dyDescent="0.25">
      <c r="A791" t="str">
        <f t="shared" si="12"/>
        <v>Lukas White</v>
      </c>
      <c r="B791" t="s">
        <v>1441</v>
      </c>
      <c r="C791" t="s">
        <v>2004</v>
      </c>
      <c r="D791" t="s">
        <v>1518</v>
      </c>
      <c r="E791" t="s">
        <v>18</v>
      </c>
      <c r="F791" s="3" t="s">
        <v>2016</v>
      </c>
      <c r="G791" t="s">
        <v>2015</v>
      </c>
      <c r="H791" t="s">
        <v>1252</v>
      </c>
      <c r="I791" t="str">
        <f>VLOOKUP(Table2[[#This Row],[COLLEGE]],Table5[#All],5,FALSE)</f>
        <v>Doane College</v>
      </c>
      <c r="J791" t="s">
        <v>20</v>
      </c>
      <c r="K791" t="str">
        <f>VLOOKUP(Table2[[#This Row],[CLASS]],Table6[#All],2,FALSE)</f>
        <v>Senior</v>
      </c>
      <c r="L791" t="e" vm="1945">
        <v>#VALUE!</v>
      </c>
      <c r="M791" t="s">
        <v>1981</v>
      </c>
      <c r="N791">
        <v>73</v>
      </c>
      <c r="O791" t="e" cm="1" vm="29">
        <f t="array" ref="O791">_FV(Table2[[#This Row],[HOMETOWNraw]],"Admin Division 1 (State/province/other)",TRUE)</f>
        <v>#VALUE!</v>
      </c>
      <c r="P791" t="e" cm="1" vm="3">
        <f t="array" ref="P791">_FV(Table2[[#This Row],[HOMETOWNraw]],"Country/region",TRUE)</f>
        <v>#VALUE!</v>
      </c>
      <c r="Q791" t="str" cm="1">
        <f t="array" ref="Q79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Flowery Branch, GA</v>
      </c>
      <c r="R791" cm="1" vm="1946">
        <f t="array" ref="R791">_FV(Table2[[#This Row],[HOMETOWNraw]],"Longitude")</f>
        <v>-83.924443999999994</v>
      </c>
      <c r="S791" cm="1" vm="1947">
        <f t="array" ref="S791">_FV(Table2[[#This Row],[HOMETOWNraw]],"Latitude")</f>
        <v>34.185833000000002</v>
      </c>
    </row>
    <row r="792" spans="1:19" x14ac:dyDescent="0.25">
      <c r="A792" t="str">
        <f t="shared" si="12"/>
        <v>Tyler White</v>
      </c>
      <c r="B792" t="s">
        <v>1217</v>
      </c>
      <c r="C792" t="s">
        <v>2004</v>
      </c>
      <c r="D792" t="s">
        <v>1281</v>
      </c>
      <c r="E792" t="s">
        <v>13</v>
      </c>
      <c r="F792" s="3" t="s">
        <v>2016</v>
      </c>
      <c r="G792" t="s">
        <v>2017</v>
      </c>
      <c r="H792" t="s">
        <v>276</v>
      </c>
      <c r="I792" t="str">
        <f>VLOOKUP(Table2[[#This Row],[COLLEGE]],Table5[#All],5,FALSE)</f>
        <v>Cal State Long Beach</v>
      </c>
      <c r="J792" t="s">
        <v>44</v>
      </c>
      <c r="K792" t="str">
        <f>VLOOKUP(Table2[[#This Row],[CLASS]],Table6[#All],2,FALSE)</f>
        <v>Freshman</v>
      </c>
      <c r="L792" t="e" vm="1948">
        <v>#VALUE!</v>
      </c>
      <c r="M792" t="s">
        <v>1981</v>
      </c>
      <c r="N792">
        <v>73</v>
      </c>
      <c r="O792" t="e" cm="1" vm="36">
        <f t="array" ref="O792">_FV(Table2[[#This Row],[HOMETOWNraw]],"Admin Division 1 (State/province/other)",TRUE)</f>
        <v>#VALUE!</v>
      </c>
      <c r="P792" t="e" cm="1" vm="3">
        <f t="array" ref="P792">_FV(Table2[[#This Row],[HOMETOWNraw]],"Country/region",TRUE)</f>
        <v>#VALUE!</v>
      </c>
      <c r="Q792" t="str" cm="1">
        <f t="array" ref="Q79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Glendora, CA</v>
      </c>
      <c r="R792" cm="1" vm="1949">
        <f t="array" ref="R792">_FV(Table2[[#This Row],[HOMETOWNraw]],"Longitude")</f>
        <v>-117.86548500000001</v>
      </c>
      <c r="S792" cm="1" vm="1950">
        <f t="array" ref="S792">_FV(Table2[[#This Row],[HOMETOWNraw]],"Latitude")</f>
        <v>34.136001</v>
      </c>
    </row>
    <row r="793" spans="1:19" x14ac:dyDescent="0.25">
      <c r="A793" t="str">
        <f t="shared" si="12"/>
        <v>Ace Whitehead</v>
      </c>
      <c r="B793" t="s">
        <v>2082</v>
      </c>
      <c r="C793" t="s">
        <v>2004</v>
      </c>
      <c r="D793" t="s">
        <v>851</v>
      </c>
      <c r="E793" t="s">
        <v>39</v>
      </c>
      <c r="F793" s="3" t="s">
        <v>2026</v>
      </c>
      <c r="G793" t="s">
        <v>2009</v>
      </c>
      <c r="H793" t="s">
        <v>182</v>
      </c>
      <c r="I793" t="str">
        <f>VLOOKUP(Table2[[#This Row],[COLLEGE]],Table5[#All],5,FALSE)</f>
        <v>Texas</v>
      </c>
      <c r="J793" t="s">
        <v>44</v>
      </c>
      <c r="K793" t="str">
        <f>VLOOKUP(Table2[[#This Row],[CLASS]],Table6[#All],2,FALSE)</f>
        <v>Freshman</v>
      </c>
      <c r="L793" t="e" vm="1951">
        <v>#VALUE!</v>
      </c>
      <c r="M793" t="s">
        <v>2000</v>
      </c>
      <c r="N793">
        <v>71</v>
      </c>
      <c r="O793" t="e" cm="1" vm="7">
        <f t="array" ref="O793">_FV(Table2[[#This Row],[HOMETOWNraw]],"Admin Division 1 (State/province/other)",TRUE)</f>
        <v>#VALUE!</v>
      </c>
      <c r="P793" t="e" cm="1" vm="3">
        <f t="array" ref="P793">_FV(Table2[[#This Row],[HOMETOWNraw]],"Country/region",TRUE)</f>
        <v>#VALUE!</v>
      </c>
      <c r="Q793" t="str" cm="1">
        <f t="array" ref="Q79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Lampasas, TX</v>
      </c>
      <c r="R793" cm="1" vm="1952">
        <f t="array" ref="R793">_FV(Table2[[#This Row],[HOMETOWNraw]],"Longitude")</f>
        <v>-98.182029999999997</v>
      </c>
      <c r="S793" cm="1" vm="1953">
        <f t="array" ref="S793">_FV(Table2[[#This Row],[HOMETOWNraw]],"Latitude")</f>
        <v>31.063739999999999</v>
      </c>
    </row>
    <row r="794" spans="1:19" x14ac:dyDescent="0.25">
      <c r="A794" t="str">
        <f t="shared" si="12"/>
        <v>Joseph Whitman</v>
      </c>
      <c r="B794" t="s">
        <v>897</v>
      </c>
      <c r="C794" t="s">
        <v>2004</v>
      </c>
      <c r="D794" t="s">
        <v>948</v>
      </c>
      <c r="E794" t="s">
        <v>39</v>
      </c>
      <c r="F794" s="3" t="s">
        <v>2010</v>
      </c>
      <c r="G794" t="s">
        <v>2023</v>
      </c>
      <c r="H794" t="s">
        <v>949</v>
      </c>
      <c r="I794" t="str">
        <f>VLOOKUP(Table2[[#This Row],[COLLEGE]],Table5[#All],5,FALSE)</f>
        <v>Purdue</v>
      </c>
      <c r="J794" t="s">
        <v>28</v>
      </c>
      <c r="K794" t="str">
        <f>VLOOKUP(Table2[[#This Row],[CLASS]],Table6[#All],2,FALSE)</f>
        <v>Sophomore</v>
      </c>
      <c r="L794" t="e" vm="1954">
        <v>#VALUE!</v>
      </c>
      <c r="M794" t="s">
        <v>1985</v>
      </c>
      <c r="N794">
        <v>76</v>
      </c>
      <c r="O794" t="e" cm="1" vm="97">
        <f t="array" ref="O794">_FV(Table2[[#This Row],[HOMETOWNraw]],"Admin Division 1 (State/province/other)",TRUE)</f>
        <v>#VALUE!</v>
      </c>
      <c r="P794" t="e" cm="1" vm="3">
        <f t="array" ref="P794">_FV(Table2[[#This Row],[HOMETOWNraw]],"Country/region",TRUE)</f>
        <v>#VALUE!</v>
      </c>
      <c r="Q794" t="str" cm="1">
        <f t="array" ref="Q79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Hudson, OH</v>
      </c>
      <c r="R794" cm="1" vm="1955">
        <f t="array" ref="R794">_FV(Table2[[#This Row],[HOMETOWNraw]],"Longitude")</f>
        <v>-81.440783999999994</v>
      </c>
      <c r="S794" cm="1" vm="1956">
        <f t="array" ref="S794">_FV(Table2[[#This Row],[HOMETOWNraw]],"Latitude")</f>
        <v>41.239840000000001</v>
      </c>
    </row>
    <row r="795" spans="1:19" x14ac:dyDescent="0.25">
      <c r="A795" t="str">
        <f t="shared" si="12"/>
        <v>Brent Widder</v>
      </c>
      <c r="B795" t="s">
        <v>1617</v>
      </c>
      <c r="C795" t="s">
        <v>2004</v>
      </c>
      <c r="D795" t="s">
        <v>1677</v>
      </c>
      <c r="E795" t="s">
        <v>13</v>
      </c>
      <c r="F795" s="3" t="s">
        <v>2022</v>
      </c>
      <c r="G795" t="s">
        <v>2009</v>
      </c>
      <c r="H795" t="s">
        <v>1127</v>
      </c>
      <c r="I795" t="str">
        <f>VLOOKUP(Table2[[#This Row],[COLLEGE]],Table5[#All],5,FALSE)</f>
        <v>Evansville</v>
      </c>
      <c r="J795" t="s">
        <v>15</v>
      </c>
      <c r="K795" t="str">
        <f>VLOOKUP(Table2[[#This Row],[CLASS]],Table6[#All],2,FALSE)</f>
        <v>R-Sophomore</v>
      </c>
      <c r="L795" t="e" vm="1957">
        <v>#VALUE!</v>
      </c>
      <c r="M795" t="s">
        <v>2001</v>
      </c>
      <c r="N795">
        <v>72</v>
      </c>
      <c r="O795" t="e" cm="1" vm="25">
        <f t="array" ref="O795">_FV(Table2[[#This Row],[HOMETOWNraw]],"Admin Division 1 (State/province/other)",TRUE)</f>
        <v>#VALUE!</v>
      </c>
      <c r="P795" t="e" cm="1" vm="3">
        <f t="array" ref="P795">_FV(Table2[[#This Row],[HOMETOWNraw]],"Country/region",TRUE)</f>
        <v>#VALUE!</v>
      </c>
      <c r="Q795" t="str" cm="1">
        <f t="array" ref="Q79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Sheboygan, WI</v>
      </c>
      <c r="R795" cm="1" vm="1958">
        <f t="array" ref="R795">_FV(Table2[[#This Row],[HOMETOWNraw]],"Longitude")</f>
        <v>-87.712907000000001</v>
      </c>
      <c r="S795" cm="1" vm="1959">
        <f t="array" ref="S795">_FV(Table2[[#This Row],[HOMETOWNraw]],"Latitude")</f>
        <v>43.750880000000002</v>
      </c>
    </row>
    <row r="796" spans="1:19" x14ac:dyDescent="0.25">
      <c r="A796" t="str">
        <f t="shared" si="12"/>
        <v>Jake Wilhoit</v>
      </c>
      <c r="B796" t="s">
        <v>1530</v>
      </c>
      <c r="C796" t="s">
        <v>2004</v>
      </c>
      <c r="D796" t="s">
        <v>1600</v>
      </c>
      <c r="E796" t="s">
        <v>13</v>
      </c>
      <c r="F796" s="3" t="s">
        <v>2022</v>
      </c>
      <c r="G796" t="s">
        <v>2017</v>
      </c>
      <c r="H796" t="s">
        <v>1255</v>
      </c>
      <c r="I796" t="str">
        <f>VLOOKUP(Table2[[#This Row],[COLLEGE]],Table5[#All],5,FALSE)</f>
        <v>Davidson College</v>
      </c>
      <c r="J796" t="s">
        <v>28</v>
      </c>
      <c r="K796" t="str">
        <f>VLOOKUP(Table2[[#This Row],[CLASS]],Table6[#All],2,FALSE)</f>
        <v>Sophomore</v>
      </c>
      <c r="L796" t="e" vm="1694">
        <v>#VALUE!</v>
      </c>
      <c r="M796" t="s">
        <v>2001</v>
      </c>
      <c r="N796">
        <v>72</v>
      </c>
      <c r="O796" t="e" cm="1" vm="883">
        <f t="array" ref="O796">_FV(Table2[[#This Row],[HOMETOWNraw]],"Admin Division 1 (State/province/other)",TRUE)</f>
        <v>#VALUE!</v>
      </c>
      <c r="P796" t="e" cm="1" vm="3">
        <f t="array" ref="P796">_FV(Table2[[#This Row],[HOMETOWNraw]],"Country/region",TRUE)</f>
        <v>#VALUE!</v>
      </c>
      <c r="Q796" t="str" cm="1">
        <f t="array" ref="Q79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Knoxville, TN</v>
      </c>
      <c r="R796" cm="1" vm="1695">
        <f t="array" ref="R796">_FV(Table2[[#This Row],[HOMETOWNraw]],"Longitude")</f>
        <v>-83.916723899999994</v>
      </c>
      <c r="S796" cm="1" vm="1696">
        <f t="array" ref="S796">_FV(Table2[[#This Row],[HOMETOWNraw]],"Latitude")</f>
        <v>35.962644400000002</v>
      </c>
    </row>
    <row r="797" spans="1:19" x14ac:dyDescent="0.25">
      <c r="A797" t="str">
        <f t="shared" si="12"/>
        <v>Colby Wilkerson</v>
      </c>
      <c r="B797" t="s">
        <v>1217</v>
      </c>
      <c r="C797" t="s">
        <v>2004</v>
      </c>
      <c r="D797" t="s">
        <v>1273</v>
      </c>
      <c r="E797" t="s">
        <v>35</v>
      </c>
      <c r="F797" s="3" t="s">
        <v>2028</v>
      </c>
      <c r="G797" t="s">
        <v>2077</v>
      </c>
      <c r="H797" t="s">
        <v>854</v>
      </c>
      <c r="I797" t="str">
        <f>VLOOKUP(Table2[[#This Row],[COLLEGE]],Table5[#All],5,FALSE)</f>
        <v>North Carolina</v>
      </c>
      <c r="J797" t="s">
        <v>28</v>
      </c>
      <c r="K797" t="str">
        <f>VLOOKUP(Table2[[#This Row],[CLASS]],Table6[#All],2,FALSE)</f>
        <v>Sophomore</v>
      </c>
      <c r="L797" t="e" vm="1960">
        <v>#VALUE!</v>
      </c>
      <c r="M797" t="s">
        <v>1999</v>
      </c>
      <c r="N797">
        <v>70</v>
      </c>
      <c r="O797" t="e" cm="1" vm="297">
        <f t="array" ref="O797">_FV(Table2[[#This Row],[HOMETOWNraw]],"Admin Division 1 (State/province/other)",TRUE)</f>
        <v>#VALUE!</v>
      </c>
      <c r="P797" t="e" cm="1" vm="3">
        <f t="array" ref="P797">_FV(Table2[[#This Row],[HOMETOWNraw]],"Country/region",TRUE)</f>
        <v>#VALUE!</v>
      </c>
      <c r="Q797" t="str" cm="1">
        <f t="array" ref="Q79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Oxford, NC</v>
      </c>
      <c r="R797" cm="1" vm="1961">
        <f t="array" ref="R797">_FV(Table2[[#This Row],[HOMETOWNraw]],"Longitude")</f>
        <v>-78.590167699999995</v>
      </c>
      <c r="S797" cm="1" vm="1962">
        <f t="array" ref="S797">_FV(Table2[[#This Row],[HOMETOWNraw]],"Latitude")</f>
        <v>36.313207900000002</v>
      </c>
    </row>
    <row r="798" spans="1:19" x14ac:dyDescent="0.25">
      <c r="A798" t="str">
        <f t="shared" si="12"/>
        <v>Matt Wilkinson</v>
      </c>
      <c r="B798" t="s">
        <v>1777</v>
      </c>
      <c r="C798" t="s">
        <v>2004</v>
      </c>
      <c r="D798" t="s">
        <v>1730</v>
      </c>
      <c r="E798" t="s">
        <v>13</v>
      </c>
      <c r="F798" s="3" t="s">
        <v>2005</v>
      </c>
      <c r="G798" t="s">
        <v>2023</v>
      </c>
      <c r="H798" t="s">
        <v>1549</v>
      </c>
      <c r="I798" t="str">
        <f>VLOOKUP(Table2[[#This Row],[COLLEGE]],Table5[#All],5,FALSE)</f>
        <v>Iowa Central CC</v>
      </c>
      <c r="J798" t="s">
        <v>28</v>
      </c>
      <c r="K798" t="str">
        <f>VLOOKUP(Table2[[#This Row],[CLASS]],Table6[#All],2,FALSE)</f>
        <v>Sophomore</v>
      </c>
      <c r="L798" t="e" vm="1472">
        <v>#VALUE!</v>
      </c>
      <c r="M798" t="s">
        <v>1983</v>
      </c>
      <c r="N798">
        <v>74</v>
      </c>
      <c r="O798" t="e" cm="1" vm="57">
        <f t="array" ref="O798">_FV(Table2[[#This Row],[HOMETOWNraw]],"Admin Division 1 (State/province/other)",TRUE)</f>
        <v>#VALUE!</v>
      </c>
      <c r="P798" t="e" cm="1" vm="3">
        <f t="array" ref="P798">_FV(Table2[[#This Row],[HOMETOWNraw]],"Country/region",TRUE)</f>
        <v>#VALUE!</v>
      </c>
      <c r="Q798" t="str" cm="1">
        <f t="array" ref="Q79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Cottage Grove, MN</v>
      </c>
      <c r="R798" cm="1" vm="1473">
        <f t="array" ref="R798">_FV(Table2[[#This Row],[HOMETOWNraw]],"Longitude")</f>
        <v>-92.953801999999996</v>
      </c>
      <c r="S798" cm="1" vm="1474">
        <f t="array" ref="S798">_FV(Table2[[#This Row],[HOMETOWNraw]],"Latitude")</f>
        <v>44.833522000000002</v>
      </c>
    </row>
    <row r="799" spans="1:19" x14ac:dyDescent="0.25">
      <c r="A799" t="str">
        <f t="shared" si="12"/>
        <v>David Williams</v>
      </c>
      <c r="B799" t="s">
        <v>679</v>
      </c>
      <c r="C799" t="s">
        <v>2004</v>
      </c>
      <c r="D799" t="s">
        <v>787</v>
      </c>
      <c r="E799" t="s">
        <v>13</v>
      </c>
      <c r="F799" s="3" t="s">
        <v>2033</v>
      </c>
      <c r="G799" t="s">
        <v>2048</v>
      </c>
      <c r="H799" t="s">
        <v>788</v>
      </c>
      <c r="I799" t="str">
        <f>VLOOKUP(Table2[[#This Row],[COLLEGE]],Table5[#All],5,FALSE)</f>
        <v>St. John's</v>
      </c>
      <c r="J799" t="s">
        <v>55</v>
      </c>
      <c r="K799" t="str">
        <f>VLOOKUP(Table2[[#This Row],[CLASS]],Table6[#All],2,FALSE)</f>
        <v>R-Junior</v>
      </c>
      <c r="L799" t="e" vm="1963">
        <v>#VALUE!</v>
      </c>
      <c r="M799" t="s">
        <v>1987</v>
      </c>
      <c r="N799">
        <v>78</v>
      </c>
      <c r="O799" t="e" cm="1" vm="161">
        <f t="array" ref="O799">_FV(Table2[[#This Row],[HOMETOWNraw]],"Admin Division 1 (State/province/other)",TRUE)</f>
        <v>#VALUE!</v>
      </c>
      <c r="P799" t="e" cm="1" vm="3">
        <f t="array" ref="P799">_FV(Table2[[#This Row],[HOMETOWNraw]],"Country/region",TRUE)</f>
        <v>#VALUE!</v>
      </c>
      <c r="Q799" t="str" cm="1">
        <f t="array" ref="Q79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East Stroudsburg, PA</v>
      </c>
      <c r="R799" cm="1" vm="1964">
        <f t="array" ref="R799">_FV(Table2[[#This Row],[HOMETOWNraw]],"Longitude")</f>
        <v>-75.180000000000007</v>
      </c>
      <c r="S799" cm="1" vm="1965">
        <f t="array" ref="S799">_FV(Table2[[#This Row],[HOMETOWNraw]],"Latitude")</f>
        <v>41.001389000000003</v>
      </c>
    </row>
    <row r="800" spans="1:19" x14ac:dyDescent="0.25">
      <c r="A800" t="str">
        <f t="shared" si="12"/>
        <v>Reggie Williams</v>
      </c>
      <c r="B800" t="s">
        <v>2</v>
      </c>
      <c r="C800" t="s">
        <v>2004</v>
      </c>
      <c r="D800" t="s">
        <v>114</v>
      </c>
      <c r="E800" t="s">
        <v>18</v>
      </c>
      <c r="F800" s="3" t="s">
        <v>2022</v>
      </c>
      <c r="G800" t="s">
        <v>2031</v>
      </c>
      <c r="H800" t="s">
        <v>115</v>
      </c>
      <c r="I800" t="str">
        <f>VLOOKUP(Table2[[#This Row],[COLLEGE]],Table5[#All],5,FALSE)</f>
        <v>Colorado State-Pueblo</v>
      </c>
      <c r="J800" t="s">
        <v>32</v>
      </c>
      <c r="K800" t="str">
        <f>VLOOKUP(Table2[[#This Row],[CLASS]],Table6[#All],2,FALSE)</f>
        <v>Junior</v>
      </c>
      <c r="L800" t="e" vm="1966">
        <v>#VALUE!</v>
      </c>
      <c r="M800" t="s">
        <v>2001</v>
      </c>
      <c r="N800">
        <v>72</v>
      </c>
      <c r="O800" t="e" cm="1" vm="57">
        <f t="array" ref="O800">_FV(Table2[[#This Row],[HOMETOWNraw]],"Admin Division 1 (State/province/other)",TRUE)</f>
        <v>#VALUE!</v>
      </c>
      <c r="P800" t="e" cm="1" vm="3">
        <f t="array" ref="P800">_FV(Table2[[#This Row],[HOMETOWNraw]],"Country/region",TRUE)</f>
        <v>#VALUE!</v>
      </c>
      <c r="Q800" t="str" cm="1">
        <f t="array" ref="Q80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Castle Rock, MN</v>
      </c>
      <c r="R800" cm="1" vm="1967">
        <f t="array" ref="R800">_FV(Table2[[#This Row],[HOMETOWNraw]],"Longitude")</f>
        <v>-93.152438099999998</v>
      </c>
      <c r="S800" cm="1" vm="1968">
        <f t="array" ref="S800">_FV(Table2[[#This Row],[HOMETOWNraw]],"Latitude")</f>
        <v>44.5438543</v>
      </c>
    </row>
    <row r="801" spans="1:19" x14ac:dyDescent="0.25">
      <c r="A801" t="str">
        <f t="shared" si="12"/>
        <v>Jordan Wisner</v>
      </c>
      <c r="B801" t="s">
        <v>1217</v>
      </c>
      <c r="C801" t="s">
        <v>2004</v>
      </c>
      <c r="D801" t="s">
        <v>1251</v>
      </c>
      <c r="E801" t="s">
        <v>26</v>
      </c>
      <c r="F801" s="3" t="s">
        <v>2028</v>
      </c>
      <c r="G801" t="s">
        <v>2031</v>
      </c>
      <c r="H801" t="s">
        <v>1252</v>
      </c>
      <c r="I801" t="str">
        <f>VLOOKUP(Table2[[#This Row],[COLLEGE]],Table5[#All],5,FALSE)</f>
        <v>Doane College</v>
      </c>
      <c r="J801" t="s">
        <v>1027</v>
      </c>
      <c r="K801" t="str">
        <f>VLOOKUP(Table2[[#This Row],[CLASS]],Table6[#All],2,FALSE)</f>
        <v>R-Senior</v>
      </c>
      <c r="L801" t="e" vm="1533">
        <v>#VALUE!</v>
      </c>
      <c r="M801" t="s">
        <v>1999</v>
      </c>
      <c r="N801">
        <v>70</v>
      </c>
      <c r="O801" t="e" cm="1" vm="36">
        <f t="array" ref="O801">_FV(Table2[[#This Row],[HOMETOWNraw]],"Admin Division 1 (State/province/other)",TRUE)</f>
        <v>#VALUE!</v>
      </c>
      <c r="P801" t="e" cm="1" vm="3">
        <f t="array" ref="P801">_FV(Table2[[#This Row],[HOMETOWNraw]],"Country/region",TRUE)</f>
        <v>#VALUE!</v>
      </c>
      <c r="Q801" t="str" cm="1">
        <f t="array" ref="Q80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Anaheim Hills, CA</v>
      </c>
      <c r="R801" cm="1" vm="1534">
        <f t="array" ref="R801">_FV(Table2[[#This Row],[HOMETOWNraw]],"Longitude")</f>
        <v>-117.77639000000001</v>
      </c>
      <c r="S801" cm="1" vm="1535">
        <f t="array" ref="S801">_FV(Table2[[#This Row],[HOMETOWNraw]],"Latitude")</f>
        <v>33.844439999999999</v>
      </c>
    </row>
    <row r="802" spans="1:19" x14ac:dyDescent="0.25">
      <c r="A802" t="str">
        <f t="shared" si="12"/>
        <v>Conner Wolf</v>
      </c>
      <c r="B802" t="s">
        <v>1358</v>
      </c>
      <c r="C802" t="s">
        <v>2004</v>
      </c>
      <c r="D802" t="s">
        <v>1398</v>
      </c>
      <c r="E802" t="s">
        <v>13</v>
      </c>
      <c r="F802" s="3" t="s">
        <v>2012</v>
      </c>
      <c r="G802" t="s">
        <v>2029</v>
      </c>
      <c r="H802" t="s">
        <v>1399</v>
      </c>
      <c r="I802" t="str">
        <f>VLOOKUP(Table2[[#This Row],[COLLEGE]],Table5[#All],5,FALSE)</f>
        <v>Central Missouri</v>
      </c>
      <c r="J802" t="s">
        <v>44</v>
      </c>
      <c r="K802" t="str">
        <f>VLOOKUP(Table2[[#This Row],[CLASS]],Table6[#All],2,FALSE)</f>
        <v>Freshman</v>
      </c>
      <c r="L802" t="e" vm="1969">
        <v>#VALUE!</v>
      </c>
      <c r="M802" t="s">
        <v>1984</v>
      </c>
      <c r="N802">
        <v>75</v>
      </c>
      <c r="O802" t="e" cm="1" vm="203">
        <f t="array" ref="O802">_FV(Table2[[#This Row],[HOMETOWNraw]],"Admin Division 1 (State/province/other)",TRUE)</f>
        <v>#VALUE!</v>
      </c>
      <c r="P802" t="e" cm="1" vm="3">
        <f t="array" ref="P802">_FV(Table2[[#This Row],[HOMETOWNraw]],"Country/region",TRUE)</f>
        <v>#VALUE!</v>
      </c>
      <c r="Q802" t="str" cm="1">
        <f t="array" ref="Q802">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Tipton, IA</v>
      </c>
      <c r="R802" cm="1" vm="1970">
        <f t="array" ref="R802">_FV(Table2[[#This Row],[HOMETOWNraw]],"Longitude")</f>
        <v>-91.128407999999993</v>
      </c>
      <c r="S802" cm="1" vm="1971">
        <f t="array" ref="S802">_FV(Table2[[#This Row],[HOMETOWNraw]],"Latitude")</f>
        <v>41.769996999999996</v>
      </c>
    </row>
    <row r="803" spans="1:19" x14ac:dyDescent="0.25">
      <c r="A803" t="str">
        <f t="shared" si="12"/>
        <v>Bryce Woody</v>
      </c>
      <c r="B803" t="s">
        <v>992</v>
      </c>
      <c r="C803" t="s">
        <v>2004</v>
      </c>
      <c r="D803" t="s">
        <v>1041</v>
      </c>
      <c r="E803" t="s">
        <v>13</v>
      </c>
      <c r="F803" s="3" t="s">
        <v>2016</v>
      </c>
      <c r="G803" t="s">
        <v>2009</v>
      </c>
      <c r="H803" t="s">
        <v>1026</v>
      </c>
      <c r="I803" t="str">
        <f>VLOOKUP(Table2[[#This Row],[COLLEGE]],Table5[#All],5,FALSE)</f>
        <v>Lincoln Memorial</v>
      </c>
      <c r="J803" t="s">
        <v>1027</v>
      </c>
      <c r="K803" t="str">
        <f>VLOOKUP(Table2[[#This Row],[CLASS]],Table6[#All],2,FALSE)</f>
        <v>R-Senior</v>
      </c>
      <c r="L803" t="e" vm="1972">
        <v>#VALUE!</v>
      </c>
      <c r="M803" t="s">
        <v>1981</v>
      </c>
      <c r="N803">
        <v>73</v>
      </c>
      <c r="O803" t="e" cm="1" vm="883">
        <f t="array" ref="O803">_FV(Table2[[#This Row],[HOMETOWNraw]],"Admin Division 1 (State/province/other)",TRUE)</f>
        <v>#VALUE!</v>
      </c>
      <c r="P803" t="e" cm="1" vm="3">
        <f t="array" ref="P803">_FV(Table2[[#This Row],[HOMETOWNraw]],"Country/region",TRUE)</f>
        <v>#VALUE!</v>
      </c>
      <c r="Q803" t="str" cm="1">
        <f t="array" ref="Q803">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Kingston, TN</v>
      </c>
      <c r="R803" cm="1" vm="1973">
        <f t="array" ref="R803">_FV(Table2[[#This Row],[HOMETOWNraw]],"Longitude")</f>
        <v>-84.525000000000006</v>
      </c>
      <c r="S803" cm="1" vm="1974">
        <f t="array" ref="S803">_FV(Table2[[#This Row],[HOMETOWNraw]],"Latitude")</f>
        <v>35.872222000000001</v>
      </c>
    </row>
    <row r="804" spans="1:19" x14ac:dyDescent="0.25">
      <c r="A804" t="str">
        <f t="shared" si="12"/>
        <v>Will Worthington</v>
      </c>
      <c r="B804" t="s">
        <v>1358</v>
      </c>
      <c r="C804" t="s">
        <v>2004</v>
      </c>
      <c r="D804" t="s">
        <v>1431</v>
      </c>
      <c r="E804" t="s">
        <v>13</v>
      </c>
      <c r="F804" s="3" t="s">
        <v>2022</v>
      </c>
      <c r="G804" t="s">
        <v>2021</v>
      </c>
      <c r="H804" t="s">
        <v>817</v>
      </c>
      <c r="I804" t="str">
        <f>VLOOKUP(Table2[[#This Row],[COLLEGE]],Table5[#All],5,FALSE)</f>
        <v>San Diego</v>
      </c>
      <c r="J804" t="s">
        <v>28</v>
      </c>
      <c r="K804" t="str">
        <f>VLOOKUP(Table2[[#This Row],[CLASS]],Table6[#All],2,FALSE)</f>
        <v>Sophomore</v>
      </c>
      <c r="L804" t="e" vm="431">
        <v>#VALUE!</v>
      </c>
      <c r="M804" t="s">
        <v>2001</v>
      </c>
      <c r="N804">
        <v>72</v>
      </c>
      <c r="O804" t="e" cm="1" vm="86">
        <f t="array" ref="O804">_FV(Table2[[#This Row],[HOMETOWNraw]],"Admin Division 1 (State/province/other)",TRUE)</f>
        <v>#VALUE!</v>
      </c>
      <c r="P804" t="e" cm="1" vm="3">
        <f t="array" ref="P804">_FV(Table2[[#This Row],[HOMETOWNraw]],"Country/region",TRUE)</f>
        <v>#VALUE!</v>
      </c>
      <c r="Q804" t="str" cm="1">
        <f t="array" ref="Q804">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Phoenix, AZ</v>
      </c>
      <c r="R804" cm="1" vm="432">
        <f t="array" ref="R804">_FV(Table2[[#This Row],[HOMETOWNraw]],"Longitude")</f>
        <v>-112.066667</v>
      </c>
      <c r="S804" cm="1" vm="433">
        <f t="array" ref="S804">_FV(Table2[[#This Row],[HOMETOWNraw]],"Latitude")</f>
        <v>33.450000000000003</v>
      </c>
    </row>
    <row r="805" spans="1:19" x14ac:dyDescent="0.25">
      <c r="A805" t="str">
        <f t="shared" si="12"/>
        <v>Dan Wright</v>
      </c>
      <c r="B805" t="s">
        <v>992</v>
      </c>
      <c r="C805" t="s">
        <v>2004</v>
      </c>
      <c r="D805" t="s">
        <v>1043</v>
      </c>
      <c r="E805" t="s">
        <v>18</v>
      </c>
      <c r="F805" s="3" t="s">
        <v>2086</v>
      </c>
      <c r="G805" t="s">
        <v>2079</v>
      </c>
      <c r="H805" t="s">
        <v>242</v>
      </c>
      <c r="I805" t="str">
        <f>VLOOKUP(Table2[[#This Row],[COLLEGE]],Table5[#All],5,FALSE)</f>
        <v>Iowa Western CC</v>
      </c>
      <c r="J805" t="s">
        <v>51</v>
      </c>
      <c r="K805" t="str">
        <f>VLOOKUP(Table2[[#This Row],[CLASS]],Table6[#All],2,FALSE)</f>
        <v>R-Freshman</v>
      </c>
      <c r="L805" t="e" vm="1975">
        <v>#VALUE!</v>
      </c>
      <c r="M805" t="s">
        <v>1990</v>
      </c>
      <c r="N805">
        <v>81</v>
      </c>
      <c r="O805" t="e" cm="1" vm="203">
        <f t="array" ref="O805">_FV(Table2[[#This Row],[HOMETOWNraw]],"Admin Division 1 (State/province/other)",TRUE)</f>
        <v>#VALUE!</v>
      </c>
      <c r="P805" t="e" cm="1" vm="3">
        <f t="array" ref="P805">_FV(Table2[[#This Row],[HOMETOWNraw]],"Country/region",TRUE)</f>
        <v>#VALUE!</v>
      </c>
      <c r="Q805" t="str" cm="1">
        <f t="array" ref="Q805">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Sergeant Bluff, IA</v>
      </c>
      <c r="R805" cm="1" vm="1976">
        <f t="array" ref="R805">_FV(Table2[[#This Row],[HOMETOWNraw]],"Longitude")</f>
        <v>-96.363060599999997</v>
      </c>
      <c r="S805" cm="1" vm="1977">
        <f t="array" ref="S805">_FV(Table2[[#This Row],[HOMETOWNraw]],"Latitude")</f>
        <v>42.400306800000003</v>
      </c>
    </row>
    <row r="806" spans="1:19" x14ac:dyDescent="0.25">
      <c r="A806" t="str">
        <f t="shared" si="12"/>
        <v>Spencer Wright</v>
      </c>
      <c r="B806" t="s">
        <v>213</v>
      </c>
      <c r="C806" t="s">
        <v>2056</v>
      </c>
      <c r="D806" t="s">
        <v>268</v>
      </c>
      <c r="E806" t="s">
        <v>13</v>
      </c>
      <c r="F806" s="3" t="s">
        <v>2005</v>
      </c>
      <c r="G806" t="s">
        <v>2011</v>
      </c>
      <c r="H806" t="s">
        <v>231</v>
      </c>
      <c r="I806" t="str">
        <f>VLOOKUP(Table2[[#This Row],[COLLEGE]],Table5[#All],5,FALSE)</f>
        <v>Minnesota State-Mankato</v>
      </c>
      <c r="J806" t="s">
        <v>44</v>
      </c>
      <c r="K806" t="str">
        <f>VLOOKUP(Table2[[#This Row],[CLASS]],Table6[#All],2,FALSE)</f>
        <v>Freshman</v>
      </c>
      <c r="L806" t="e" vm="1978">
        <v>#VALUE!</v>
      </c>
      <c r="M806" t="s">
        <v>1983</v>
      </c>
      <c r="N806">
        <v>74</v>
      </c>
      <c r="O806" t="e" cm="1" vm="57">
        <f t="array" ref="O806">_FV(Table2[[#This Row],[HOMETOWNraw]],"Admin Division 1 (State/province/other)",TRUE)</f>
        <v>#VALUE!</v>
      </c>
      <c r="P806" t="e" cm="1" vm="3">
        <f t="array" ref="P806">_FV(Table2[[#This Row],[HOMETOWNraw]],"Country/region",TRUE)</f>
        <v>#VALUE!</v>
      </c>
      <c r="Q806" t="str" cm="1">
        <f t="array" ref="Q806">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Winona, MN</v>
      </c>
      <c r="R806" cm="1" vm="1979">
        <f t="array" ref="R806">_FV(Table2[[#This Row],[HOMETOWNraw]],"Longitude")</f>
        <v>-91.633332999999993</v>
      </c>
      <c r="S806" cm="1" vm="1980">
        <f t="array" ref="S806">_FV(Table2[[#This Row],[HOMETOWNraw]],"Latitude")</f>
        <v>44.05</v>
      </c>
    </row>
    <row r="807" spans="1:19" x14ac:dyDescent="0.25">
      <c r="A807" t="str">
        <f t="shared" si="12"/>
        <v>Bo Yaworski</v>
      </c>
      <c r="B807" t="s">
        <v>679</v>
      </c>
      <c r="C807" t="s">
        <v>2004</v>
      </c>
      <c r="D807" t="s">
        <v>790</v>
      </c>
      <c r="E807" t="s">
        <v>39</v>
      </c>
      <c r="F807" s="3" t="s">
        <v>2026</v>
      </c>
      <c r="G807" t="s">
        <v>2029</v>
      </c>
      <c r="H807" t="s">
        <v>703</v>
      </c>
      <c r="I807" t="str">
        <f>VLOOKUP(Table2[[#This Row],[COLLEGE]],Table5[#All],5,FALSE)</f>
        <v>Mitchell College</v>
      </c>
      <c r="J807" t="s">
        <v>44</v>
      </c>
      <c r="K807" t="str">
        <f>VLOOKUP(Table2[[#This Row],[CLASS]],Table6[#All],2,FALSE)</f>
        <v>Freshman</v>
      </c>
      <c r="L807" t="e" vm="1981">
        <v>#VALUE!</v>
      </c>
      <c r="M807" t="s">
        <v>2000</v>
      </c>
      <c r="N807">
        <v>71</v>
      </c>
      <c r="O807" t="e" cm="1" vm="225">
        <f t="array" ref="O807">_FV(Table2[[#This Row],[HOMETOWNraw]],"Admin Division 1 (State/province/other)",TRUE)</f>
        <v>#VALUE!</v>
      </c>
      <c r="P807" t="e" cm="1" vm="3">
        <f t="array" ref="P807">_FV(Table2[[#This Row],[HOMETOWNraw]],"Country/region",TRUE)</f>
        <v>#VALUE!</v>
      </c>
      <c r="Q807" t="str" cm="1">
        <f t="array" ref="Q807">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Brooklyn, CT</v>
      </c>
      <c r="R807" cm="1" vm="1982">
        <f t="array" ref="R807">_FV(Table2[[#This Row],[HOMETOWNraw]],"Longitude")</f>
        <v>-71.949628300000001</v>
      </c>
      <c r="S807" cm="1" vm="1983">
        <f t="array" ref="S807">_FV(Table2[[#This Row],[HOMETOWNraw]],"Latitude")</f>
        <v>41.788252100000001</v>
      </c>
    </row>
    <row r="808" spans="1:19" x14ac:dyDescent="0.25">
      <c r="A808" t="str">
        <f t="shared" si="12"/>
        <v>Joe Yorke</v>
      </c>
      <c r="B808" t="s">
        <v>213</v>
      </c>
      <c r="C808" t="s">
        <v>2064</v>
      </c>
      <c r="D808" t="s">
        <v>294</v>
      </c>
      <c r="E808" t="s">
        <v>18</v>
      </c>
      <c r="F808" s="3" t="s">
        <v>2012</v>
      </c>
      <c r="G808" t="s">
        <v>2065</v>
      </c>
      <c r="H808" t="s">
        <v>225</v>
      </c>
      <c r="I808" t="str">
        <f>VLOOKUP(Table2[[#This Row],[COLLEGE]],Table5[#All],5,FALSE)</f>
        <v>Cal Poly</v>
      </c>
      <c r="J808" t="s">
        <v>15</v>
      </c>
      <c r="K808" t="str">
        <f>VLOOKUP(Table2[[#This Row],[CLASS]],Table6[#All],2,FALSE)</f>
        <v>R-Sophomore</v>
      </c>
      <c r="L808" t="e" vm="876">
        <v>#VALUE!</v>
      </c>
      <c r="M808" t="s">
        <v>1984</v>
      </c>
      <c r="N808">
        <v>75</v>
      </c>
      <c r="O808" t="e" cm="1" vm="36">
        <f t="array" ref="O808">_FV(Table2[[#This Row],[HOMETOWNraw]],"Admin Division 1 (State/province/other)",TRUE)</f>
        <v>#VALUE!</v>
      </c>
      <c r="P808" t="e" cm="1" vm="3">
        <f t="array" ref="P808">_FV(Table2[[#This Row],[HOMETOWNraw]],"Country/region",TRUE)</f>
        <v>#VALUE!</v>
      </c>
      <c r="Q808" t="str" cm="1">
        <f t="array" ref="Q808">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San Jose, CA</v>
      </c>
      <c r="R808" cm="1" vm="877">
        <f t="array" ref="R808">_FV(Table2[[#This Row],[HOMETOWNraw]],"Longitude")</f>
        <v>-121.9</v>
      </c>
      <c r="S808" cm="1" vm="878">
        <f t="array" ref="S808">_FV(Table2[[#This Row],[HOMETOWNraw]],"Latitude")</f>
        <v>37.333333000000003</v>
      </c>
    </row>
    <row r="809" spans="1:19" x14ac:dyDescent="0.25">
      <c r="A809" t="str">
        <f t="shared" si="12"/>
        <v>Andrew Yu</v>
      </c>
      <c r="B809" t="s">
        <v>468</v>
      </c>
      <c r="C809" t="s">
        <v>2004</v>
      </c>
      <c r="D809" t="s">
        <v>535</v>
      </c>
      <c r="E809" t="s">
        <v>13</v>
      </c>
      <c r="F809" s="3" t="s">
        <v>2022</v>
      </c>
      <c r="G809" t="s">
        <v>2011</v>
      </c>
      <c r="H809" t="s">
        <v>536</v>
      </c>
      <c r="I809" t="str">
        <f>VLOOKUP(Table2[[#This Row],[COLLEGE]],Table5[#All],5,FALSE)</f>
        <v>Duke</v>
      </c>
      <c r="J809" t="s">
        <v>44</v>
      </c>
      <c r="K809" t="str">
        <f>VLOOKUP(Table2[[#This Row],[CLASS]],Table6[#All],2,FALSE)</f>
        <v>Freshman</v>
      </c>
      <c r="L809" t="e" vm="1112">
        <v>#VALUE!</v>
      </c>
      <c r="M809" t="s">
        <v>2001</v>
      </c>
      <c r="N809">
        <v>72</v>
      </c>
      <c r="O809" t="e" cm="1" vm="883">
        <f t="array" ref="O809">_FV(Table2[[#This Row],[HOMETOWNraw]],"Admin Division 1 (State/province/other)",TRUE)</f>
        <v>#VALUE!</v>
      </c>
      <c r="P809" t="e" cm="1" vm="3">
        <f t="array" ref="P809">_FV(Table2[[#This Row],[HOMETOWNraw]],"Country/region",TRUE)</f>
        <v>#VALUE!</v>
      </c>
      <c r="Q809" t="str" cm="1">
        <f t="array" ref="Q809">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Nashville, TN</v>
      </c>
      <c r="R809" cm="1" vm="1113">
        <f t="array" ref="R809">_FV(Table2[[#This Row],[HOMETOWNraw]],"Longitude")</f>
        <v>-86.783332999999999</v>
      </c>
      <c r="S809" cm="1" vm="1114">
        <f t="array" ref="S809">_FV(Table2[[#This Row],[HOMETOWNraw]],"Latitude")</f>
        <v>36.166666999999997</v>
      </c>
    </row>
    <row r="810" spans="1:19" x14ac:dyDescent="0.25">
      <c r="A810" t="str">
        <f t="shared" si="12"/>
        <v>Jack Zigan</v>
      </c>
      <c r="B810" t="s">
        <v>1777</v>
      </c>
      <c r="C810" t="s">
        <v>2004</v>
      </c>
      <c r="D810" t="s">
        <v>1731</v>
      </c>
      <c r="E810" t="s">
        <v>13</v>
      </c>
      <c r="F810" s="3" t="s">
        <v>2016</v>
      </c>
      <c r="G810" t="s">
        <v>2009</v>
      </c>
      <c r="H810" t="s">
        <v>231</v>
      </c>
      <c r="I810" t="str">
        <f>VLOOKUP(Table2[[#This Row],[COLLEGE]],Table5[#All],5,FALSE)</f>
        <v>Minnesota State-Mankato</v>
      </c>
      <c r="J810" t="s">
        <v>20</v>
      </c>
      <c r="K810" t="str">
        <f>VLOOKUP(Table2[[#This Row],[CLASS]],Table6[#All],2,FALSE)</f>
        <v>Senior</v>
      </c>
      <c r="L810" t="e" vm="1733">
        <v>#VALUE!</v>
      </c>
      <c r="M810" t="s">
        <v>1981</v>
      </c>
      <c r="N810">
        <v>73</v>
      </c>
      <c r="O810" t="e" cm="1" vm="57">
        <f t="array" ref="O810">_FV(Table2[[#This Row],[HOMETOWNraw]],"Admin Division 1 (State/province/other)",TRUE)</f>
        <v>#VALUE!</v>
      </c>
      <c r="P810" t="e" cm="1" vm="3">
        <f t="array" ref="P810">_FV(Table2[[#This Row],[HOMETOWNraw]],"Country/region",TRUE)</f>
        <v>#VALUE!</v>
      </c>
      <c r="Q810" t="str" cm="1">
        <f t="array" ref="Q810">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Eden Prairie, MN</v>
      </c>
      <c r="R810" cm="1" vm="1734">
        <f t="array" ref="R810">_FV(Table2[[#This Row],[HOMETOWNraw]],"Longitude")</f>
        <v>-93.460170000000005</v>
      </c>
      <c r="S810" cm="1" vm="1735">
        <f t="array" ref="S810">_FV(Table2[[#This Row],[HOMETOWNraw]],"Latitude")</f>
        <v>44.854033000000001</v>
      </c>
    </row>
    <row r="811" spans="1:19" x14ac:dyDescent="0.25">
      <c r="A811" t="str">
        <f t="shared" si="12"/>
        <v>Sample zzzPlayer</v>
      </c>
      <c r="B811" t="s">
        <v>2109</v>
      </c>
      <c r="C811">
        <v>0</v>
      </c>
      <c r="D811" t="s">
        <v>3085</v>
      </c>
      <c r="F811" s="3"/>
      <c r="I811" t="e">
        <f>VLOOKUP(Table2[[#This Row],[COLLEGE]],Table5[#All],5,FALSE)</f>
        <v>#N/A</v>
      </c>
      <c r="K811" t="e">
        <f>VLOOKUP(Table2[[#This Row],[CLASS]],Table6[#All],2,FALSE)</f>
        <v>#N/A</v>
      </c>
      <c r="M811" t="e">
        <f>VLOOKUP(Table2[[#This Row],[H-T]],Table1[#All],2,FALSE)</f>
        <v>#N/A</v>
      </c>
      <c r="N811" t="e">
        <f>VLOOKUP(Table2[[#This Row],[H-T]],Table1[#All],3,FALSE)</f>
        <v>#N/A</v>
      </c>
      <c r="O811" t="e" cm="1" vm="273">
        <f t="array" ref="O811">_FV(Table2[[#This Row],[HOMETOWNraw]],"Admin Division 1 (State/province/other)",TRUE)</f>
        <v>#VALUE!</v>
      </c>
      <c r="P811" t="e" cm="1" vm="1984">
        <f t="array" ref="P811">_FV(Table2[[#This Row],[HOMETOWNraw]],"Country/region",TRUE)</f>
        <v>#VALUE!</v>
      </c>
      <c r="Q811" t="e" cm="1" vm="1985">
        <f t="array" ref="Q811">_FV(Table2[[#This Row],[HOMETOWNraw]],"Name") &amp; ", " &amp; IF(Table2[[#This Row],[Country/region]]=$P$2, VLOOKUP(_FV(Table2[[#This Row],[Admin Division 1 (State/province/other)]],"Name"),Table3[#All],2,FALSE), IF(Table2[[#This Row],[Country/region]]=$P$6, VLOOKUP(_FV(Table2[[#This Row],[Admin Division 1 (State/province/other)]],"Name"),Table3[#All],2,FALSE) &amp; ", " &amp; VLOOKUP(_FV(Table2[[#This Row],[Country/region]],"Name"),Table4[#All],2,FALSE),VLOOKUP(_FV(Table2[[#This Row],[Country/region]],"Name"),Table4[#All],2,FALSE) ))</f>
        <v>#VALUE!</v>
      </c>
      <c r="R811" t="e" cm="1" vm="41">
        <f t="array" ref="R811">_FV(Table2[[#This Row],[HOMETOWNraw]],"Longitude")</f>
        <v>#VALUE!</v>
      </c>
      <c r="S811" t="e" cm="1" vm="42">
        <f t="array" ref="S811">_FV(Table2[[#This Row],[HOMETOWNraw]],"Latitude")</f>
        <v>#VALUE!</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C5AFD-6846-4582-BB5B-5F5854FA35DA}">
  <dimension ref="A1:R382"/>
  <sheetViews>
    <sheetView workbookViewId="0"/>
  </sheetViews>
  <sheetFormatPr defaultRowHeight="15" x14ac:dyDescent="0.25"/>
  <cols>
    <col min="1" max="1" width="11.5703125" customWidth="1"/>
    <col min="5" max="5" width="16.28515625" customWidth="1"/>
    <col min="8" max="8" width="10.140625" customWidth="1"/>
    <col min="11" max="11" width="27.5703125" customWidth="1"/>
    <col min="12" max="12" width="22.5703125" customWidth="1"/>
    <col min="13" max="13" width="15.5703125" customWidth="1"/>
    <col min="14" max="14" width="18" customWidth="1"/>
    <col min="15" max="15" width="23.140625" customWidth="1"/>
    <col min="17" max="17" width="11.85546875" customWidth="1"/>
    <col min="18" max="18" width="13.28515625" customWidth="1"/>
  </cols>
  <sheetData>
    <row r="1" spans="1:18" x14ac:dyDescent="0.25">
      <c r="A1" t="s">
        <v>1979</v>
      </c>
      <c r="B1" t="s">
        <v>1978</v>
      </c>
      <c r="C1" t="s">
        <v>2003</v>
      </c>
      <c r="E1" t="s">
        <v>2236</v>
      </c>
      <c r="F1" t="s">
        <v>2237</v>
      </c>
      <c r="H1" t="s">
        <v>2730</v>
      </c>
      <c r="I1" t="s">
        <v>2237</v>
      </c>
      <c r="K1" t="s">
        <v>2736</v>
      </c>
      <c r="L1" t="s">
        <v>2982</v>
      </c>
      <c r="M1" t="s">
        <v>2983</v>
      </c>
      <c r="N1" t="s">
        <v>2984</v>
      </c>
      <c r="O1" t="s">
        <v>2737</v>
      </c>
      <c r="Q1" t="s">
        <v>3073</v>
      </c>
      <c r="R1" t="s">
        <v>3074</v>
      </c>
    </row>
    <row r="2" spans="1:18" x14ac:dyDescent="0.25">
      <c r="A2" s="3">
        <v>44682</v>
      </c>
      <c r="B2" t="s">
        <v>1980</v>
      </c>
      <c r="C2">
        <v>61</v>
      </c>
      <c r="E2" t="s">
        <v>2114</v>
      </c>
      <c r="F2" t="s">
        <v>2161</v>
      </c>
      <c r="H2" t="s">
        <v>2238</v>
      </c>
      <c r="I2" t="s">
        <v>2239</v>
      </c>
      <c r="K2" t="s">
        <v>332</v>
      </c>
      <c r="L2" t="s">
        <v>2158</v>
      </c>
      <c r="M2" t="str">
        <f>IF(LEFT(Table5[[#This Row],[pt2]],1)=" ",RIGHT(Table5[[#This Row],[pt2]],LEN(Table5[[#This Row],[pt2]])-1),Table5[[#This Row],[pt2]])</f>
        <v>West Virginia</v>
      </c>
      <c r="N2" t="str">
        <f>IF(RIGHT(Table5[[#This Row],[pt3]],1)=" ",LEFT(Table5[[#This Row],[pt3]],LEN(Table5[[#This Row],[pt3]])-1),Table5[[#This Row],[pt3]])</f>
        <v>West Virginia</v>
      </c>
      <c r="O2" t="s">
        <v>2158</v>
      </c>
      <c r="Q2" t="s">
        <v>28</v>
      </c>
      <c r="R2" t="s">
        <v>28</v>
      </c>
    </row>
    <row r="3" spans="1:18" x14ac:dyDescent="0.25">
      <c r="A3" s="3">
        <v>44683</v>
      </c>
      <c r="B3" t="s">
        <v>1982</v>
      </c>
      <c r="C3">
        <v>62</v>
      </c>
      <c r="E3" t="s">
        <v>2115</v>
      </c>
      <c r="F3" t="s">
        <v>2162</v>
      </c>
      <c r="H3" t="s">
        <v>2240</v>
      </c>
      <c r="I3" t="s">
        <v>2241</v>
      </c>
      <c r="K3" t="s">
        <v>578</v>
      </c>
      <c r="L3" t="s">
        <v>2738</v>
      </c>
      <c r="M3" t="str">
        <f>IF(LEFT(Table5[[#This Row],[pt2]],1)=" ",RIGHT(Table5[[#This Row],[pt2]],LEN(Table5[[#This Row],[pt2]])-1),Table5[[#This Row],[pt2]])</f>
        <v>Mary Hardin-Baylor</v>
      </c>
      <c r="N3" t="str">
        <f>IF(RIGHT(Table5[[#This Row],[pt3]],1)=" ",LEFT(Table5[[#This Row],[pt3]],LEN(Table5[[#This Row],[pt3]])-1),Table5[[#This Row],[pt3]])</f>
        <v>Mary Hardin-Baylor</v>
      </c>
      <c r="O3" t="s">
        <v>2993</v>
      </c>
      <c r="Q3" t="s">
        <v>44</v>
      </c>
      <c r="R3" t="s">
        <v>44</v>
      </c>
    </row>
    <row r="4" spans="1:18" x14ac:dyDescent="0.25">
      <c r="A4" s="3">
        <v>44684</v>
      </c>
      <c r="B4" t="s">
        <v>1992</v>
      </c>
      <c r="C4">
        <v>63</v>
      </c>
      <c r="E4" t="s">
        <v>220</v>
      </c>
      <c r="F4" t="s">
        <v>2163</v>
      </c>
      <c r="H4" t="s">
        <v>2242</v>
      </c>
      <c r="I4" t="s">
        <v>2243</v>
      </c>
      <c r="K4" t="s">
        <v>1360</v>
      </c>
      <c r="L4" t="s">
        <v>2788</v>
      </c>
      <c r="M4" t="str">
        <f>IF(LEFT(Table5[[#This Row],[pt2]],1)=" ",RIGHT(Table5[[#This Row],[pt2]],LEN(Table5[[#This Row],[pt2]])-1),Table5[[#This Row],[pt2]])</f>
        <v>Georgia State</v>
      </c>
      <c r="N4" t="str">
        <f>IF(RIGHT(Table5[[#This Row],[pt3]],1)=" ",LEFT(Table5[[#This Row],[pt3]],LEN(Table5[[#This Row],[pt3]])-1),Table5[[#This Row],[pt3]])</f>
        <v>Georgia State</v>
      </c>
      <c r="O4" t="s">
        <v>2788</v>
      </c>
      <c r="Q4" t="s">
        <v>32</v>
      </c>
      <c r="R4" t="s">
        <v>32</v>
      </c>
    </row>
    <row r="5" spans="1:18" x14ac:dyDescent="0.25">
      <c r="A5" s="3">
        <v>44685</v>
      </c>
      <c r="B5" t="s">
        <v>1993</v>
      </c>
      <c r="C5">
        <v>64</v>
      </c>
      <c r="E5" t="s">
        <v>2116</v>
      </c>
      <c r="F5" t="s">
        <v>2164</v>
      </c>
      <c r="H5" t="s">
        <v>2244</v>
      </c>
      <c r="I5" t="s">
        <v>2245</v>
      </c>
      <c r="K5" t="s">
        <v>700</v>
      </c>
      <c r="L5" t="s">
        <v>2789</v>
      </c>
      <c r="M5" t="str">
        <f>IF(LEFT(Table5[[#This Row],[pt2]],1)=" ",RIGHT(Table5[[#This Row],[pt2]],LEN(Table5[[#This Row],[pt2]])-1),Table5[[#This Row],[pt2]])</f>
        <v>Tarleton State</v>
      </c>
      <c r="N5" t="str">
        <f>IF(RIGHT(Table5[[#This Row],[pt3]],1)=" ",LEFT(Table5[[#This Row],[pt3]],LEN(Table5[[#This Row],[pt3]])-1),Table5[[#This Row],[pt3]])</f>
        <v>Tarleton State</v>
      </c>
      <c r="O5" t="s">
        <v>2789</v>
      </c>
      <c r="Q5" t="s">
        <v>51</v>
      </c>
      <c r="R5" t="s">
        <v>3075</v>
      </c>
    </row>
    <row r="6" spans="1:18" x14ac:dyDescent="0.25">
      <c r="A6" s="3">
        <v>44686</v>
      </c>
      <c r="B6" t="s">
        <v>1994</v>
      </c>
      <c r="C6">
        <v>65</v>
      </c>
      <c r="E6" t="s">
        <v>2117</v>
      </c>
      <c r="F6" t="s">
        <v>2165</v>
      </c>
      <c r="H6" t="s">
        <v>2246</v>
      </c>
      <c r="I6" t="s">
        <v>2247</v>
      </c>
      <c r="K6" t="s">
        <v>788</v>
      </c>
      <c r="L6" t="s">
        <v>2790</v>
      </c>
      <c r="M6" t="str">
        <f>IF(LEFT(Table5[[#This Row],[pt2]],1)=" ",RIGHT(Table5[[#This Row],[pt2]],LEN(Table5[[#This Row],[pt2]])-1),Table5[[#This Row],[pt2]])</f>
        <v>St. John's</v>
      </c>
      <c r="N6" t="str">
        <f>IF(RIGHT(Table5[[#This Row],[pt3]],1)=" ",LEFT(Table5[[#This Row],[pt3]],LEN(Table5[[#This Row],[pt3]])-1),Table5[[#This Row],[pt3]])</f>
        <v>St. John's</v>
      </c>
      <c r="O6" t="s">
        <v>2790</v>
      </c>
      <c r="Q6" t="s">
        <v>15</v>
      </c>
      <c r="R6" t="s">
        <v>3076</v>
      </c>
    </row>
    <row r="7" spans="1:18" x14ac:dyDescent="0.25">
      <c r="A7" s="3">
        <v>44687</v>
      </c>
      <c r="B7" t="s">
        <v>1995</v>
      </c>
      <c r="C7">
        <v>66</v>
      </c>
      <c r="E7" t="s">
        <v>2118</v>
      </c>
      <c r="F7" t="s">
        <v>2166</v>
      </c>
      <c r="H7" t="s">
        <v>2248</v>
      </c>
      <c r="I7" t="s">
        <v>2249</v>
      </c>
      <c r="K7" t="s">
        <v>899</v>
      </c>
      <c r="L7" t="s">
        <v>2791</v>
      </c>
      <c r="M7" t="str">
        <f>IF(LEFT(Table5[[#This Row],[pt2]],1)=" ",RIGHT(Table5[[#This Row],[pt2]],LEN(Table5[[#This Row],[pt2]])-1),Table5[[#This Row],[pt2]])</f>
        <v>Eastern Illinois</v>
      </c>
      <c r="N7" t="str">
        <f>IF(RIGHT(Table5[[#This Row],[pt3]],1)=" ",LEFT(Table5[[#This Row],[pt3]],LEN(Table5[[#This Row],[pt3]])-1),Table5[[#This Row],[pt3]])</f>
        <v>Eastern Illinois</v>
      </c>
      <c r="O7" t="s">
        <v>2791</v>
      </c>
      <c r="Q7" t="s">
        <v>55</v>
      </c>
      <c r="R7" t="s">
        <v>3077</v>
      </c>
    </row>
    <row r="8" spans="1:18" x14ac:dyDescent="0.25">
      <c r="A8" s="3">
        <v>44688</v>
      </c>
      <c r="B8" t="s">
        <v>1996</v>
      </c>
      <c r="C8">
        <v>67</v>
      </c>
      <c r="E8" t="s">
        <v>704</v>
      </c>
      <c r="F8" t="s">
        <v>2167</v>
      </c>
      <c r="H8" t="s">
        <v>2250</v>
      </c>
      <c r="I8" t="s">
        <v>2251</v>
      </c>
      <c r="K8" t="s">
        <v>211</v>
      </c>
      <c r="L8" t="s">
        <v>2739</v>
      </c>
      <c r="M8" t="str">
        <f>IF(LEFT(Table5[[#This Row],[pt2]],1)=" ",RIGHT(Table5[[#This Row],[pt2]],LEN(Table5[[#This Row],[pt2]])-1),Table5[[#This Row],[pt2]])</f>
        <v>Mississippi</v>
      </c>
      <c r="N8" t="str">
        <f>IF(RIGHT(Table5[[#This Row],[pt3]],1)=" ",LEFT(Table5[[#This Row],[pt3]],LEN(Table5[[#This Row],[pt3]])-1),Table5[[#This Row],[pt3]])</f>
        <v>Mississippi</v>
      </c>
      <c r="O8" t="s">
        <v>2134</v>
      </c>
      <c r="Q8" t="s">
        <v>20</v>
      </c>
      <c r="R8" t="s">
        <v>20</v>
      </c>
    </row>
    <row r="9" spans="1:18" x14ac:dyDescent="0.25">
      <c r="A9" s="3">
        <v>44689</v>
      </c>
      <c r="B9" t="s">
        <v>1997</v>
      </c>
      <c r="C9">
        <v>68</v>
      </c>
      <c r="E9" t="s">
        <v>2119</v>
      </c>
      <c r="F9" t="s">
        <v>2168</v>
      </c>
      <c r="H9" t="s">
        <v>2252</v>
      </c>
      <c r="I9" t="s">
        <v>2253</v>
      </c>
      <c r="K9" t="s">
        <v>1417</v>
      </c>
      <c r="L9" t="s">
        <v>2740</v>
      </c>
      <c r="M9" t="str">
        <f>IF(LEFT(Table5[[#This Row],[pt2]],1)=" ",RIGHT(Table5[[#This Row],[pt2]],LEN(Table5[[#This Row],[pt2]])-1),Table5[[#This Row],[pt2]])</f>
        <v>Georgia</v>
      </c>
      <c r="N9" t="str">
        <f>IF(RIGHT(Table5[[#This Row],[pt3]],1)=" ",LEFT(Table5[[#This Row],[pt3]],LEN(Table5[[#This Row],[pt3]])-1),Table5[[#This Row],[pt3]])</f>
        <v>Georgia</v>
      </c>
      <c r="O9" t="s">
        <v>2121</v>
      </c>
      <c r="Q9" t="s">
        <v>199</v>
      </c>
      <c r="R9" t="s">
        <v>3078</v>
      </c>
    </row>
    <row r="10" spans="1:18" x14ac:dyDescent="0.25">
      <c r="A10" s="3">
        <v>44690</v>
      </c>
      <c r="B10" t="s">
        <v>1998</v>
      </c>
      <c r="C10">
        <v>69</v>
      </c>
      <c r="E10" t="s">
        <v>2120</v>
      </c>
      <c r="F10" t="s">
        <v>2169</v>
      </c>
      <c r="H10" t="s">
        <v>2254</v>
      </c>
      <c r="I10" t="s">
        <v>2255</v>
      </c>
      <c r="K10" t="s">
        <v>14</v>
      </c>
      <c r="L10" t="s">
        <v>2741</v>
      </c>
      <c r="M10" t="str">
        <f>IF(LEFT(Table5[[#This Row],[pt2]],1)=" ",RIGHT(Table5[[#This Row],[pt2]],LEN(Table5[[#This Row],[pt2]])-1),Table5[[#This Row],[pt2]])</f>
        <v>Montevallo</v>
      </c>
      <c r="N10" t="str">
        <f>IF(RIGHT(Table5[[#This Row],[pt3]],1)=" ",LEFT(Table5[[#This Row],[pt3]],LEN(Table5[[#This Row],[pt3]])-1),Table5[[#This Row],[pt3]])</f>
        <v>Montevallo</v>
      </c>
      <c r="O10" t="s">
        <v>1229</v>
      </c>
      <c r="Q10" t="s">
        <v>1027</v>
      </c>
      <c r="R10" t="s">
        <v>3079</v>
      </c>
    </row>
    <row r="11" spans="1:18" x14ac:dyDescent="0.25">
      <c r="A11" s="3">
        <v>44691</v>
      </c>
      <c r="B11" t="s">
        <v>1999</v>
      </c>
      <c r="C11">
        <v>70</v>
      </c>
      <c r="E11" t="s">
        <v>2121</v>
      </c>
      <c r="F11" t="s">
        <v>2170</v>
      </c>
      <c r="H11" t="s">
        <v>2256</v>
      </c>
      <c r="I11" t="s">
        <v>2257</v>
      </c>
      <c r="K11" t="s">
        <v>522</v>
      </c>
      <c r="L11" t="s">
        <v>2742</v>
      </c>
      <c r="M11" t="str">
        <f>IF(LEFT(Table5[[#This Row],[pt2]],1)=" ",RIGHT(Table5[[#This Row],[pt2]],LEN(Table5[[#This Row],[pt2]])-1),Table5[[#This Row],[pt2]])</f>
        <v>Virginia</v>
      </c>
      <c r="N11" t="str">
        <f>IF(RIGHT(Table5[[#This Row],[pt3]],1)=" ",LEFT(Table5[[#This Row],[pt3]],LEN(Table5[[#This Row],[pt3]])-1),Table5[[#This Row],[pt3]])</f>
        <v>Virginia</v>
      </c>
      <c r="O11" t="s">
        <v>2156</v>
      </c>
    </row>
    <row r="12" spans="1:18" x14ac:dyDescent="0.25">
      <c r="A12" s="3">
        <v>44692</v>
      </c>
      <c r="B12" t="s">
        <v>2000</v>
      </c>
      <c r="C12">
        <v>71</v>
      </c>
      <c r="E12" t="s">
        <v>1604</v>
      </c>
      <c r="F12" t="s">
        <v>2171</v>
      </c>
      <c r="H12" t="s">
        <v>2258</v>
      </c>
      <c r="I12" t="s">
        <v>2259</v>
      </c>
      <c r="K12" t="s">
        <v>27</v>
      </c>
      <c r="L12" t="s">
        <v>2792</v>
      </c>
      <c r="M12" t="str">
        <f>IF(LEFT(Table5[[#This Row],[pt2]],1)=" ",RIGHT(Table5[[#This Row],[pt2]],LEN(Table5[[#This Row],[pt2]])-1),Table5[[#This Row],[pt2]])</f>
        <v>Point Loma Nazarene</v>
      </c>
      <c r="N12" t="str">
        <f>IF(RIGHT(Table5[[#This Row],[pt3]],1)=" ",LEFT(Table5[[#This Row],[pt3]],LEN(Table5[[#This Row],[pt3]])-1),Table5[[#This Row],[pt3]])</f>
        <v>Point Loma Nazarene</v>
      </c>
      <c r="O12" t="s">
        <v>2792</v>
      </c>
    </row>
    <row r="13" spans="1:18" x14ac:dyDescent="0.25">
      <c r="A13" s="3">
        <v>36678</v>
      </c>
      <c r="B13" t="s">
        <v>2001</v>
      </c>
      <c r="C13">
        <v>72</v>
      </c>
      <c r="E13" t="s">
        <v>2122</v>
      </c>
      <c r="F13" t="s">
        <v>2172</v>
      </c>
      <c r="H13" t="s">
        <v>2260</v>
      </c>
      <c r="I13" t="s">
        <v>2261</v>
      </c>
      <c r="K13" t="s">
        <v>525</v>
      </c>
      <c r="L13" t="s">
        <v>525</v>
      </c>
      <c r="M13" t="str">
        <f>IF(LEFT(Table5[[#This Row],[pt2]],1)=" ",RIGHT(Table5[[#This Row],[pt2]],LEN(Table5[[#This Row],[pt2]])-1),Table5[[#This Row],[pt2]])</f>
        <v>Purdue Northwest</v>
      </c>
      <c r="N13" t="str">
        <f>IF(RIGHT(Table5[[#This Row],[pt3]],1)=" ",LEFT(Table5[[#This Row],[pt3]],LEN(Table5[[#This Row],[pt3]])-1),Table5[[#This Row],[pt3]])</f>
        <v>Purdue Northwest</v>
      </c>
      <c r="O13" t="s">
        <v>525</v>
      </c>
    </row>
    <row r="14" spans="1:18" x14ac:dyDescent="0.25">
      <c r="A14" s="3">
        <v>44713</v>
      </c>
      <c r="B14" t="s">
        <v>1981</v>
      </c>
      <c r="C14">
        <v>73</v>
      </c>
      <c r="E14" t="s">
        <v>2123</v>
      </c>
      <c r="F14" t="s">
        <v>2173</v>
      </c>
      <c r="H14" t="s">
        <v>2262</v>
      </c>
      <c r="I14" t="s">
        <v>2263</v>
      </c>
      <c r="K14" t="s">
        <v>455</v>
      </c>
      <c r="L14" t="s">
        <v>2743</v>
      </c>
      <c r="M14" t="str">
        <f>IF(LEFT(Table5[[#This Row],[pt2]],1)=" ",RIGHT(Table5[[#This Row],[pt2]],LEN(Table5[[#This Row],[pt2]])-1),Table5[[#This Row],[pt2]])</f>
        <v>Iowa</v>
      </c>
      <c r="N14" t="str">
        <f>IF(RIGHT(Table5[[#This Row],[pt3]],1)=" ",LEFT(Table5[[#This Row],[pt3]],LEN(Table5[[#This Row],[pt3]])-1),Table5[[#This Row],[pt3]])</f>
        <v>Iowa</v>
      </c>
      <c r="O14" t="s">
        <v>2125</v>
      </c>
    </row>
    <row r="15" spans="1:18" x14ac:dyDescent="0.25">
      <c r="A15" s="3">
        <v>44714</v>
      </c>
      <c r="B15" t="s">
        <v>1983</v>
      </c>
      <c r="C15">
        <v>74</v>
      </c>
      <c r="E15" t="s">
        <v>2124</v>
      </c>
      <c r="F15" t="s">
        <v>2174</v>
      </c>
      <c r="H15" t="s">
        <v>2264</v>
      </c>
      <c r="I15" t="s">
        <v>2265</v>
      </c>
      <c r="K15" t="s">
        <v>90</v>
      </c>
      <c r="L15" t="s">
        <v>2793</v>
      </c>
      <c r="M15" t="str">
        <f>IF(LEFT(Table5[[#This Row],[pt2]],1)=" ",RIGHT(Table5[[#This Row],[pt2]],LEN(Table5[[#This Row],[pt2]])-1),Table5[[#This Row],[pt2]])</f>
        <v>Minot State</v>
      </c>
      <c r="N15" t="str">
        <f>IF(RIGHT(Table5[[#This Row],[pt3]],1)=" ",LEFT(Table5[[#This Row],[pt3]],LEN(Table5[[#This Row],[pt3]])-1),Table5[[#This Row],[pt3]])</f>
        <v>Minot State</v>
      </c>
      <c r="O15" t="s">
        <v>2793</v>
      </c>
    </row>
    <row r="16" spans="1:18" x14ac:dyDescent="0.25">
      <c r="A16" s="3">
        <v>44715</v>
      </c>
      <c r="B16" t="s">
        <v>1984</v>
      </c>
      <c r="C16">
        <v>75</v>
      </c>
      <c r="E16" t="s">
        <v>2125</v>
      </c>
      <c r="F16" t="s">
        <v>2175</v>
      </c>
      <c r="H16" t="s">
        <v>2266</v>
      </c>
      <c r="I16" t="s">
        <v>2267</v>
      </c>
      <c r="K16" t="s">
        <v>854</v>
      </c>
      <c r="L16" t="s">
        <v>2949</v>
      </c>
      <c r="M16" t="str">
        <f>IF(LEFT(Table5[[#This Row],[pt2]],1)=" ",RIGHT(Table5[[#This Row],[pt2]],LEN(Table5[[#This Row],[pt2]])-1),Table5[[#This Row],[pt2]])</f>
        <v xml:space="preserve">North Carolina </v>
      </c>
      <c r="N16" t="str">
        <f>IF(RIGHT(Table5[[#This Row],[pt3]],1)=" ",LEFT(Table5[[#This Row],[pt3]],LEN(Table5[[#This Row],[pt3]])-1),Table5[[#This Row],[pt3]])</f>
        <v>North Carolina</v>
      </c>
      <c r="O16" t="s">
        <v>2143</v>
      </c>
    </row>
    <row r="17" spans="1:15" x14ac:dyDescent="0.25">
      <c r="A17" s="3">
        <v>44716</v>
      </c>
      <c r="B17" t="s">
        <v>1985</v>
      </c>
      <c r="C17">
        <v>76</v>
      </c>
      <c r="E17" t="s">
        <v>2126</v>
      </c>
      <c r="F17" t="s">
        <v>2176</v>
      </c>
      <c r="H17" t="s">
        <v>2268</v>
      </c>
      <c r="I17" t="s">
        <v>2269</v>
      </c>
      <c r="K17" t="s">
        <v>217</v>
      </c>
      <c r="L17" t="s">
        <v>3080</v>
      </c>
      <c r="M17" t="str">
        <f>IF(LEFT(Table5[[#This Row],[pt2]],1)=" ",RIGHT(Table5[[#This Row],[pt2]],LEN(Table5[[#This Row],[pt2]])-1),Table5[[#This Row],[pt2]])</f>
        <v>Hawai'i</v>
      </c>
      <c r="N17" t="str">
        <f>IF(RIGHT(Table5[[#This Row],[pt3]],1)=" ",LEFT(Table5[[#This Row],[pt3]],LEN(Table5[[#This Row],[pt3]])-1),Table5[[#This Row],[pt3]])</f>
        <v>Hawai'i</v>
      </c>
      <c r="O17" t="s">
        <v>3081</v>
      </c>
    </row>
    <row r="18" spans="1:15" x14ac:dyDescent="0.25">
      <c r="A18" s="3">
        <v>44717</v>
      </c>
      <c r="B18" t="s">
        <v>1986</v>
      </c>
      <c r="C18">
        <v>77</v>
      </c>
      <c r="E18" t="s">
        <v>2127</v>
      </c>
      <c r="F18" t="s">
        <v>2177</v>
      </c>
      <c r="H18" t="s">
        <v>2270</v>
      </c>
      <c r="I18" t="s">
        <v>2271</v>
      </c>
      <c r="K18" t="s">
        <v>817</v>
      </c>
      <c r="L18" t="s">
        <v>2744</v>
      </c>
      <c r="M18" t="str">
        <f>IF(LEFT(Table5[[#This Row],[pt2]],1)=" ",RIGHT(Table5[[#This Row],[pt2]],LEN(Table5[[#This Row],[pt2]])-1),Table5[[#This Row],[pt2]])</f>
        <v>San Diego</v>
      </c>
      <c r="N18" t="str">
        <f>IF(RIGHT(Table5[[#This Row],[pt3]],1)=" ",LEFT(Table5[[#This Row],[pt3]],LEN(Table5[[#This Row],[pt3]])-1),Table5[[#This Row],[pt3]])</f>
        <v>San Diego</v>
      </c>
      <c r="O18" t="s">
        <v>734</v>
      </c>
    </row>
    <row r="19" spans="1:15" x14ac:dyDescent="0.25">
      <c r="A19" s="3">
        <v>44718</v>
      </c>
      <c r="B19" t="s">
        <v>1987</v>
      </c>
      <c r="C19">
        <v>78</v>
      </c>
      <c r="E19" t="s">
        <v>2128</v>
      </c>
      <c r="F19" t="s">
        <v>2178</v>
      </c>
      <c r="H19" t="s">
        <v>2272</v>
      </c>
      <c r="I19" t="s">
        <v>2273</v>
      </c>
      <c r="K19" t="s">
        <v>803</v>
      </c>
      <c r="L19" t="s">
        <v>2794</v>
      </c>
      <c r="M19" t="str">
        <f>IF(LEFT(Table5[[#This Row],[pt2]],1)=" ",RIGHT(Table5[[#This Row],[pt2]],LEN(Table5[[#This Row],[pt2]])-1),Table5[[#This Row],[pt2]])</f>
        <v>San Diego State</v>
      </c>
      <c r="N19" t="str">
        <f>IF(RIGHT(Table5[[#This Row],[pt3]],1)=" ",LEFT(Table5[[#This Row],[pt3]],LEN(Table5[[#This Row],[pt3]])-1),Table5[[#This Row],[pt3]])</f>
        <v>San Diego State</v>
      </c>
      <c r="O19" t="s">
        <v>2794</v>
      </c>
    </row>
    <row r="20" spans="1:15" x14ac:dyDescent="0.25">
      <c r="A20" s="3">
        <v>44719</v>
      </c>
      <c r="B20" t="s">
        <v>1988</v>
      </c>
      <c r="C20">
        <v>79</v>
      </c>
      <c r="E20" t="s">
        <v>2129</v>
      </c>
      <c r="F20" t="s">
        <v>2179</v>
      </c>
      <c r="H20" t="s">
        <v>2274</v>
      </c>
      <c r="I20" t="s">
        <v>2275</v>
      </c>
      <c r="K20" t="s">
        <v>1504</v>
      </c>
      <c r="L20" t="s">
        <v>2795</v>
      </c>
      <c r="M20" t="str">
        <f>IF(LEFT(Table5[[#This Row],[pt2]],1)=" ",RIGHT(Table5[[#This Row],[pt2]],LEN(Table5[[#This Row],[pt2]])-1),Table5[[#This Row],[pt2]])</f>
        <v>Yale</v>
      </c>
      <c r="N20" t="str">
        <f>IF(RIGHT(Table5[[#This Row],[pt3]],1)=" ",LEFT(Table5[[#This Row],[pt3]],LEN(Table5[[#This Row],[pt3]])-1),Table5[[#This Row],[pt3]])</f>
        <v>Yale</v>
      </c>
      <c r="O20" t="s">
        <v>2795</v>
      </c>
    </row>
    <row r="21" spans="1:15" x14ac:dyDescent="0.25">
      <c r="A21" s="3">
        <v>44720</v>
      </c>
      <c r="B21" t="s">
        <v>1989</v>
      </c>
      <c r="C21">
        <v>80</v>
      </c>
      <c r="E21" t="s">
        <v>2130</v>
      </c>
      <c r="F21" t="s">
        <v>2180</v>
      </c>
      <c r="H21" t="s">
        <v>2276</v>
      </c>
      <c r="I21" t="s">
        <v>2277</v>
      </c>
      <c r="K21" t="s">
        <v>634</v>
      </c>
      <c r="L21" t="s">
        <v>2955</v>
      </c>
      <c r="M21" t="str">
        <f>IF(LEFT(Table5[[#This Row],[pt2]],1)=" ",RIGHT(Table5[[#This Row],[pt2]],LEN(Table5[[#This Row],[pt2]])-1),Table5[[#This Row],[pt2]])</f>
        <v>Heartland CC</v>
      </c>
      <c r="N21" t="str">
        <f>IF(RIGHT(Table5[[#This Row],[pt3]],1)=" ",LEFT(Table5[[#This Row],[pt3]],LEN(Table5[[#This Row],[pt3]])-1),Table5[[#This Row],[pt3]])</f>
        <v>Heartland CC</v>
      </c>
      <c r="O21" t="s">
        <v>2955</v>
      </c>
    </row>
    <row r="22" spans="1:15" x14ac:dyDescent="0.25">
      <c r="A22" s="3">
        <v>44721</v>
      </c>
      <c r="B22" t="s">
        <v>1990</v>
      </c>
      <c r="C22">
        <v>81</v>
      </c>
      <c r="E22" t="s">
        <v>2131</v>
      </c>
      <c r="F22" t="s">
        <v>2181</v>
      </c>
      <c r="H22" t="s">
        <v>2278</v>
      </c>
      <c r="I22" t="s">
        <v>2279</v>
      </c>
      <c r="K22" t="s">
        <v>636</v>
      </c>
      <c r="L22" t="s">
        <v>2796</v>
      </c>
      <c r="M22" t="str">
        <f>IF(LEFT(Table5[[#This Row],[pt2]],1)=" ",RIGHT(Table5[[#This Row],[pt2]],LEN(Table5[[#This Row],[pt2]])-1),Table5[[#This Row],[pt2]])</f>
        <v>Mercer</v>
      </c>
      <c r="N22" t="str">
        <f>IF(RIGHT(Table5[[#This Row],[pt3]],1)=" ",LEFT(Table5[[#This Row],[pt3]],LEN(Table5[[#This Row],[pt3]])-1),Table5[[#This Row],[pt3]])</f>
        <v>Mercer</v>
      </c>
      <c r="O22" t="s">
        <v>2796</v>
      </c>
    </row>
    <row r="23" spans="1:15" x14ac:dyDescent="0.25">
      <c r="A23" s="3">
        <v>44722</v>
      </c>
      <c r="B23" t="s">
        <v>1991</v>
      </c>
      <c r="C23">
        <v>82</v>
      </c>
      <c r="E23" t="s">
        <v>2132</v>
      </c>
      <c r="F23" t="s">
        <v>2182</v>
      </c>
      <c r="H23" t="s">
        <v>2280</v>
      </c>
      <c r="I23" t="s">
        <v>2281</v>
      </c>
      <c r="K23" t="s">
        <v>581</v>
      </c>
      <c r="L23" t="s">
        <v>2797</v>
      </c>
      <c r="M23" t="str">
        <f>IF(LEFT(Table5[[#This Row],[pt2]],1)=" ",RIGHT(Table5[[#This Row],[pt2]],LEN(Table5[[#This Row],[pt2]])-1),Table5[[#This Row],[pt2]])</f>
        <v>Benedictine</v>
      </c>
      <c r="N23" t="str">
        <f>IF(RIGHT(Table5[[#This Row],[pt3]],1)=" ",LEFT(Table5[[#This Row],[pt3]],LEN(Table5[[#This Row],[pt3]])-1),Table5[[#This Row],[pt3]])</f>
        <v>Benedictine</v>
      </c>
      <c r="O23" t="s">
        <v>2797</v>
      </c>
    </row>
    <row r="24" spans="1:15" x14ac:dyDescent="0.25">
      <c r="A24" s="3">
        <v>44723</v>
      </c>
      <c r="B24" t="s">
        <v>2002</v>
      </c>
      <c r="C24">
        <v>83</v>
      </c>
      <c r="E24" t="s">
        <v>2133</v>
      </c>
      <c r="F24" t="s">
        <v>2183</v>
      </c>
      <c r="H24" t="s">
        <v>2282</v>
      </c>
      <c r="I24" t="s">
        <v>2283</v>
      </c>
      <c r="K24" t="s">
        <v>495</v>
      </c>
      <c r="L24" t="s">
        <v>2798</v>
      </c>
      <c r="M24" t="str">
        <f>IF(LEFT(Table5[[#This Row],[pt2]],1)=" ",RIGHT(Table5[[#This Row],[pt2]],LEN(Table5[[#This Row],[pt2]])-1),Table5[[#This Row],[pt2]])</f>
        <v>Ohio State</v>
      </c>
      <c r="N24" t="str">
        <f>IF(RIGHT(Table5[[#This Row],[pt3]],1)=" ",LEFT(Table5[[#This Row],[pt3]],LEN(Table5[[#This Row],[pt3]])-1),Table5[[#This Row],[pt3]])</f>
        <v>Ohio State</v>
      </c>
      <c r="O24" t="s">
        <v>2798</v>
      </c>
    </row>
    <row r="25" spans="1:15" x14ac:dyDescent="0.25">
      <c r="E25" t="s">
        <v>2134</v>
      </c>
      <c r="F25" t="s">
        <v>2184</v>
      </c>
      <c r="H25" t="s">
        <v>2284</v>
      </c>
      <c r="I25" t="s">
        <v>2285</v>
      </c>
      <c r="K25" t="s">
        <v>222</v>
      </c>
      <c r="L25" t="s">
        <v>2799</v>
      </c>
      <c r="M25" t="str">
        <f>IF(LEFT(Table5[[#This Row],[pt2]],1)=" ",RIGHT(Table5[[#This Row],[pt2]],LEN(Table5[[#This Row],[pt2]])-1),Table5[[#This Row],[pt2]])</f>
        <v>Dallas Baptis</v>
      </c>
      <c r="N25" t="str">
        <f>IF(RIGHT(Table5[[#This Row],[pt3]],1)=" ",LEFT(Table5[[#This Row],[pt3]],LEN(Table5[[#This Row],[pt3]])-1),Table5[[#This Row],[pt3]])</f>
        <v>Dallas Baptis</v>
      </c>
      <c r="O25" t="s">
        <v>2852</v>
      </c>
    </row>
    <row r="26" spans="1:15" x14ac:dyDescent="0.25">
      <c r="E26" t="s">
        <v>2135</v>
      </c>
      <c r="F26" t="s">
        <v>2185</v>
      </c>
      <c r="H26" t="s">
        <v>2286</v>
      </c>
      <c r="I26" t="s">
        <v>2287</v>
      </c>
      <c r="K26" t="s">
        <v>299</v>
      </c>
      <c r="L26" t="s">
        <v>2800</v>
      </c>
      <c r="M26" t="str">
        <f>IF(LEFT(Table5[[#This Row],[pt2]],1)=" ",RIGHT(Table5[[#This Row],[pt2]],LEN(Table5[[#This Row],[pt2]])-1),Table5[[#This Row],[pt2]])</f>
        <v>Wright State</v>
      </c>
      <c r="N26" t="str">
        <f>IF(RIGHT(Table5[[#This Row],[pt3]],1)=" ",LEFT(Table5[[#This Row],[pt3]],LEN(Table5[[#This Row],[pt3]])-1),Table5[[#This Row],[pt3]])</f>
        <v>Wright State</v>
      </c>
      <c r="O26" t="s">
        <v>2800</v>
      </c>
    </row>
    <row r="27" spans="1:15" x14ac:dyDescent="0.25">
      <c r="E27" t="s">
        <v>2136</v>
      </c>
      <c r="F27" t="s">
        <v>2186</v>
      </c>
      <c r="H27" t="s">
        <v>2288</v>
      </c>
      <c r="I27" t="s">
        <v>2289</v>
      </c>
      <c r="K27" t="s">
        <v>585</v>
      </c>
      <c r="L27" t="s">
        <v>2985</v>
      </c>
      <c r="M27" t="str">
        <f>IF(LEFT(Table5[[#This Row],[pt2]],1)=" ",RIGHT(Table5[[#This Row],[pt2]],LEN(Table5[[#This Row],[pt2]])-1),Table5[[#This Row],[pt2]])</f>
        <v>Coastal Alabama-Bay Minette</v>
      </c>
      <c r="N27" t="str">
        <f>IF(RIGHT(Table5[[#This Row],[pt3]],1)=" ",LEFT(Table5[[#This Row],[pt3]],LEN(Table5[[#This Row],[pt3]])-1),Table5[[#This Row],[pt3]])</f>
        <v>Coastal Alabama-Bay Minette</v>
      </c>
      <c r="O27" t="s">
        <v>3015</v>
      </c>
    </row>
    <row r="28" spans="1:15" x14ac:dyDescent="0.25">
      <c r="E28" t="s">
        <v>2137</v>
      </c>
      <c r="F28" t="s">
        <v>2187</v>
      </c>
      <c r="H28" t="s">
        <v>2290</v>
      </c>
      <c r="I28" t="s">
        <v>2291</v>
      </c>
      <c r="K28" t="s">
        <v>588</v>
      </c>
      <c r="L28" t="s">
        <v>2801</v>
      </c>
      <c r="M28" t="str">
        <f>IF(LEFT(Table5[[#This Row],[pt2]],1)=" ",RIGHT(Table5[[#This Row],[pt2]],LEN(Table5[[#This Row],[pt2]])-1),Table5[[#This Row],[pt2]])</f>
        <v>North Park</v>
      </c>
      <c r="N28" t="str">
        <f>IF(RIGHT(Table5[[#This Row],[pt3]],1)=" ",LEFT(Table5[[#This Row],[pt3]],LEN(Table5[[#This Row],[pt3]])-1),Table5[[#This Row],[pt3]])</f>
        <v>North Park</v>
      </c>
      <c r="O28" t="s">
        <v>2801</v>
      </c>
    </row>
    <row r="29" spans="1:15" x14ac:dyDescent="0.25">
      <c r="E29" t="s">
        <v>2138</v>
      </c>
      <c r="F29" t="s">
        <v>2188</v>
      </c>
      <c r="H29" t="s">
        <v>2292</v>
      </c>
      <c r="I29" t="s">
        <v>2293</v>
      </c>
      <c r="K29" t="s">
        <v>649</v>
      </c>
      <c r="L29" t="s">
        <v>2950</v>
      </c>
      <c r="M29" t="str">
        <f>IF(LEFT(Table5[[#This Row],[pt2]],1)=" ",RIGHT(Table5[[#This Row],[pt2]],LEN(Table5[[#This Row],[pt2]])-1),Table5[[#This Row],[pt2]])</f>
        <v>Illinois-Springfield</v>
      </c>
      <c r="N29" t="str">
        <f>IF(RIGHT(Table5[[#This Row],[pt3]],1)=" ",LEFT(Table5[[#This Row],[pt3]],LEN(Table5[[#This Row],[pt3]])-1),Table5[[#This Row],[pt3]])</f>
        <v>Illinois-Springfield</v>
      </c>
      <c r="O29" t="s">
        <v>3067</v>
      </c>
    </row>
    <row r="30" spans="1:15" x14ac:dyDescent="0.25">
      <c r="E30" t="s">
        <v>2139</v>
      </c>
      <c r="F30" t="s">
        <v>2189</v>
      </c>
      <c r="H30" t="s">
        <v>2294</v>
      </c>
      <c r="I30" t="s">
        <v>2295</v>
      </c>
      <c r="K30" t="s">
        <v>36</v>
      </c>
      <c r="L30" t="s">
        <v>3048</v>
      </c>
      <c r="M30" t="str">
        <f>IF(LEFT(Table5[[#This Row],[pt2]],1)=" ",RIGHT(Table5[[#This Row],[pt2]],LEN(Table5[[#This Row],[pt2]])-1),Table5[[#This Row],[pt2]])</f>
        <v>Cal State-San Bernardino</v>
      </c>
      <c r="N30" t="str">
        <f>IF(RIGHT(Table5[[#This Row],[pt3]],1)=" ",LEFT(Table5[[#This Row],[pt3]],LEN(Table5[[#This Row],[pt3]])-1),Table5[[#This Row],[pt3]])</f>
        <v>Cal State-San Bernardino</v>
      </c>
      <c r="O30" t="s">
        <v>3068</v>
      </c>
    </row>
    <row r="31" spans="1:15" x14ac:dyDescent="0.25">
      <c r="E31" t="s">
        <v>2140</v>
      </c>
      <c r="F31" t="s">
        <v>2190</v>
      </c>
      <c r="H31" t="s">
        <v>2296</v>
      </c>
      <c r="I31" t="s">
        <v>2297</v>
      </c>
      <c r="K31" t="s">
        <v>1145</v>
      </c>
      <c r="L31" t="s">
        <v>2802</v>
      </c>
      <c r="M31" t="str">
        <f>IF(LEFT(Table5[[#This Row],[pt2]],1)=" ",RIGHT(Table5[[#This Row],[pt2]],LEN(Table5[[#This Row],[pt2]])-1),Table5[[#This Row],[pt2]])</f>
        <v>Florida State</v>
      </c>
      <c r="N31" t="str">
        <f>IF(RIGHT(Table5[[#This Row],[pt3]],1)=" ",LEFT(Table5[[#This Row],[pt3]],LEN(Table5[[#This Row],[pt3]])-1),Table5[[#This Row],[pt3]])</f>
        <v>Florida State</v>
      </c>
      <c r="O31" t="s">
        <v>2802</v>
      </c>
    </row>
    <row r="32" spans="1:15" x14ac:dyDescent="0.25">
      <c r="E32" t="s">
        <v>2141</v>
      </c>
      <c r="F32" t="s">
        <v>2191</v>
      </c>
      <c r="H32" t="s">
        <v>2298</v>
      </c>
      <c r="I32" t="s">
        <v>2299</v>
      </c>
      <c r="K32" t="s">
        <v>681</v>
      </c>
      <c r="L32" t="s">
        <v>681</v>
      </c>
      <c r="M32" t="str">
        <f>IF(LEFT(Table5[[#This Row],[pt2]],1)=" ",RIGHT(Table5[[#This Row],[pt2]],LEN(Table5[[#This Row],[pt2]])-1),Table5[[#This Row],[pt2]])</f>
        <v>Menlo College</v>
      </c>
      <c r="N32" t="str">
        <f>IF(RIGHT(Table5[[#This Row],[pt3]],1)=" ",LEFT(Table5[[#This Row],[pt3]],LEN(Table5[[#This Row],[pt3]])-1),Table5[[#This Row],[pt3]])</f>
        <v>Menlo College</v>
      </c>
      <c r="O32" t="s">
        <v>681</v>
      </c>
    </row>
    <row r="33" spans="5:15" x14ac:dyDescent="0.25">
      <c r="E33" t="s">
        <v>2142</v>
      </c>
      <c r="F33" t="s">
        <v>2192</v>
      </c>
      <c r="H33" t="s">
        <v>2300</v>
      </c>
      <c r="I33" t="s">
        <v>2301</v>
      </c>
      <c r="K33" t="s">
        <v>421</v>
      </c>
      <c r="L33" t="s">
        <v>2745</v>
      </c>
      <c r="M33" t="str">
        <f>IF(LEFT(Table5[[#This Row],[pt2]],1)=" ",RIGHT(Table5[[#This Row],[pt2]],LEN(Table5[[#This Row],[pt2]])-1),Table5[[#This Row],[pt2]])</f>
        <v>Minnesota</v>
      </c>
      <c r="N33" t="str">
        <f>IF(RIGHT(Table5[[#This Row],[pt3]],1)=" ",LEFT(Table5[[#This Row],[pt3]],LEN(Table5[[#This Row],[pt3]])-1),Table5[[#This Row],[pt3]])</f>
        <v>Minnesota</v>
      </c>
      <c r="O33" t="s">
        <v>2133</v>
      </c>
    </row>
    <row r="34" spans="5:15" x14ac:dyDescent="0.25">
      <c r="E34" t="s">
        <v>2143</v>
      </c>
      <c r="F34" t="s">
        <v>2193</v>
      </c>
      <c r="H34" t="s">
        <v>2302</v>
      </c>
      <c r="I34" t="s">
        <v>2303</v>
      </c>
      <c r="K34" t="s">
        <v>1881</v>
      </c>
      <c r="L34" t="s">
        <v>2956</v>
      </c>
      <c r="M34" t="str">
        <f>IF(LEFT(Table5[[#This Row],[pt2]],1)=" ",RIGHT(Table5[[#This Row],[pt2]],LEN(Table5[[#This Row],[pt2]])-1),Table5[[#This Row],[pt2]])</f>
        <v>Kellogg CC</v>
      </c>
      <c r="N34" t="str">
        <f>IF(RIGHT(Table5[[#This Row],[pt3]],1)=" ",LEFT(Table5[[#This Row],[pt3]],LEN(Table5[[#This Row],[pt3]])-1),Table5[[#This Row],[pt3]])</f>
        <v>Kellogg CC</v>
      </c>
      <c r="O34" t="s">
        <v>2956</v>
      </c>
    </row>
    <row r="35" spans="5:15" x14ac:dyDescent="0.25">
      <c r="E35" t="s">
        <v>2144</v>
      </c>
      <c r="F35" t="s">
        <v>2194</v>
      </c>
      <c r="H35" t="s">
        <v>2304</v>
      </c>
      <c r="I35" t="s">
        <v>2305</v>
      </c>
      <c r="K35" t="s">
        <v>995</v>
      </c>
      <c r="L35" t="s">
        <v>995</v>
      </c>
      <c r="M35" t="str">
        <f>IF(LEFT(Table5[[#This Row],[pt2]],1)=" ",RIGHT(Table5[[#This Row],[pt2]],LEN(Table5[[#This Row],[pt2]])-1),Table5[[#This Row],[pt2]])</f>
        <v>Southern Universtiy and A&amp;M College</v>
      </c>
      <c r="N35" t="str">
        <f>IF(RIGHT(Table5[[#This Row],[pt3]],1)=" ",LEFT(Table5[[#This Row],[pt3]],LEN(Table5[[#This Row],[pt3]])-1),Table5[[#This Row],[pt3]])</f>
        <v>Southern Universtiy and A&amp;M College</v>
      </c>
      <c r="O35" t="s">
        <v>3024</v>
      </c>
    </row>
    <row r="36" spans="5:15" x14ac:dyDescent="0.25">
      <c r="E36" t="s">
        <v>2145</v>
      </c>
      <c r="F36" t="s">
        <v>2195</v>
      </c>
      <c r="H36" t="s">
        <v>2306</v>
      </c>
      <c r="I36" t="s">
        <v>2307</v>
      </c>
      <c r="K36" t="s">
        <v>441</v>
      </c>
      <c r="L36" t="s">
        <v>441</v>
      </c>
      <c r="M36" t="str">
        <f>IF(LEFT(Table5[[#This Row],[pt2]],1)=" ",RIGHT(Table5[[#This Row],[pt2]],LEN(Table5[[#This Row],[pt2]])-1),Table5[[#This Row],[pt2]])</f>
        <v>Western Kentucky</v>
      </c>
      <c r="N36" t="str">
        <f>IF(RIGHT(Table5[[#This Row],[pt3]],1)=" ",LEFT(Table5[[#This Row],[pt3]],LEN(Table5[[#This Row],[pt3]])-1),Table5[[#This Row],[pt3]])</f>
        <v>Western Kentucky</v>
      </c>
      <c r="O36" t="s">
        <v>441</v>
      </c>
    </row>
    <row r="37" spans="5:15" x14ac:dyDescent="0.25">
      <c r="E37" t="s">
        <v>2146</v>
      </c>
      <c r="F37" t="s">
        <v>2196</v>
      </c>
      <c r="H37" t="s">
        <v>2308</v>
      </c>
      <c r="I37" t="s">
        <v>2309</v>
      </c>
      <c r="K37" t="s">
        <v>1200</v>
      </c>
      <c r="L37" t="s">
        <v>2746</v>
      </c>
      <c r="M37" t="str">
        <f>IF(LEFT(Table5[[#This Row],[pt2]],1)=" ",RIGHT(Table5[[#This Row],[pt2]],LEN(Table5[[#This Row],[pt2]])-1),Table5[[#This Row],[pt2]])</f>
        <v>Minnesota Morris</v>
      </c>
      <c r="N37" t="str">
        <f>IF(RIGHT(Table5[[#This Row],[pt3]],1)=" ",LEFT(Table5[[#This Row],[pt3]],LEN(Table5[[#This Row],[pt3]])-1),Table5[[#This Row],[pt3]])</f>
        <v>Minnesota Morris</v>
      </c>
      <c r="O37" t="s">
        <v>2994</v>
      </c>
    </row>
    <row r="38" spans="5:15" x14ac:dyDescent="0.25">
      <c r="E38" t="s">
        <v>2147</v>
      </c>
      <c r="F38" t="s">
        <v>2197</v>
      </c>
      <c r="H38" t="s">
        <v>2310</v>
      </c>
      <c r="I38" t="s">
        <v>2311</v>
      </c>
      <c r="K38" t="s">
        <v>139</v>
      </c>
      <c r="L38" t="s">
        <v>1734</v>
      </c>
      <c r="M38" t="str">
        <f>IF(LEFT(Table5[[#This Row],[pt2]],1)=" ",RIGHT(Table5[[#This Row],[pt2]],LEN(Table5[[#This Row],[pt2]])-1),Table5[[#This Row],[pt2]])</f>
        <v>North Dakota State</v>
      </c>
      <c r="N38" t="str">
        <f>IF(RIGHT(Table5[[#This Row],[pt3]],1)=" ",LEFT(Table5[[#This Row],[pt3]],LEN(Table5[[#This Row],[pt3]])-1),Table5[[#This Row],[pt3]])</f>
        <v>North Dakota State</v>
      </c>
      <c r="O38" t="s">
        <v>1734</v>
      </c>
    </row>
    <row r="39" spans="5:15" x14ac:dyDescent="0.25">
      <c r="E39" t="s">
        <v>2148</v>
      </c>
      <c r="F39" t="s">
        <v>2198</v>
      </c>
      <c r="H39" t="s">
        <v>2312</v>
      </c>
      <c r="I39" t="s">
        <v>2313</v>
      </c>
      <c r="K39" t="s">
        <v>225</v>
      </c>
      <c r="L39" t="s">
        <v>2803</v>
      </c>
      <c r="M39" t="str">
        <f>IF(LEFT(Table5[[#This Row],[pt2]],1)=" ",RIGHT(Table5[[#This Row],[pt2]],LEN(Table5[[#This Row],[pt2]])-1),Table5[[#This Row],[pt2]])</f>
        <v>California Polytechnic State (Cal Poly)</v>
      </c>
      <c r="N39" t="str">
        <f>IF(RIGHT(Table5[[#This Row],[pt3]],1)=" ",LEFT(Table5[[#This Row],[pt3]],LEN(Table5[[#This Row],[pt3]])-1),Table5[[#This Row],[pt3]])</f>
        <v>California Polytechnic State (Cal Poly)</v>
      </c>
      <c r="O39" t="s">
        <v>961</v>
      </c>
    </row>
    <row r="40" spans="5:15" x14ac:dyDescent="0.25">
      <c r="E40" t="s">
        <v>2149</v>
      </c>
      <c r="F40" t="s">
        <v>2199</v>
      </c>
      <c r="H40" t="s">
        <v>2314</v>
      </c>
      <c r="I40" t="s">
        <v>2315</v>
      </c>
      <c r="K40" t="s">
        <v>1479</v>
      </c>
      <c r="L40" t="s">
        <v>2747</v>
      </c>
      <c r="M40" t="str">
        <f>IF(LEFT(Table5[[#This Row],[pt2]],1)=" ",RIGHT(Table5[[#This Row],[pt2]],LEN(Table5[[#This Row],[pt2]])-1),Table5[[#This Row],[pt2]])</f>
        <v>Richmond</v>
      </c>
      <c r="N40" t="str">
        <f>IF(RIGHT(Table5[[#This Row],[pt3]],1)=" ",LEFT(Table5[[#This Row],[pt3]],LEN(Table5[[#This Row],[pt3]])-1),Table5[[#This Row],[pt3]])</f>
        <v>Richmond</v>
      </c>
      <c r="O40" t="s">
        <v>2995</v>
      </c>
    </row>
    <row r="41" spans="5:15" x14ac:dyDescent="0.25">
      <c r="E41" t="s">
        <v>2150</v>
      </c>
      <c r="F41" t="s">
        <v>2200</v>
      </c>
      <c r="H41" t="s">
        <v>2316</v>
      </c>
      <c r="I41" t="s">
        <v>2317</v>
      </c>
      <c r="K41" t="s">
        <v>1782</v>
      </c>
      <c r="L41" t="s">
        <v>3016</v>
      </c>
      <c r="M41" t="str">
        <f>IF(LEFT(Table5[[#This Row],[pt2]],1)=" ",RIGHT(Table5[[#This Row],[pt2]],LEN(Table5[[#This Row],[pt2]])-1),Table5[[#This Row],[pt2]])</f>
        <v>Nevada-Las Vegas</v>
      </c>
      <c r="N41" t="str">
        <f>IF(RIGHT(Table5[[#This Row],[pt3]],1)=" ",LEFT(Table5[[#This Row],[pt3]],LEN(Table5[[#This Row],[pt3]])-1),Table5[[#This Row],[pt3]])</f>
        <v>Nevada-Las Vegas</v>
      </c>
      <c r="O41" t="s">
        <v>3069</v>
      </c>
    </row>
    <row r="42" spans="5:15" x14ac:dyDescent="0.25">
      <c r="E42" t="s">
        <v>2151</v>
      </c>
      <c r="F42" t="s">
        <v>2201</v>
      </c>
      <c r="H42" t="s">
        <v>2318</v>
      </c>
      <c r="I42" t="s">
        <v>2319</v>
      </c>
      <c r="K42" t="s">
        <v>75</v>
      </c>
      <c r="L42" t="s">
        <v>2748</v>
      </c>
      <c r="M42" t="str">
        <f>IF(LEFT(Table5[[#This Row],[pt2]],1)=" ",RIGHT(Table5[[#This Row],[pt2]],LEN(Table5[[#This Row],[pt2]])-1),Table5[[#This Row],[pt2]])</f>
        <v>Missouri</v>
      </c>
      <c r="N42" t="str">
        <f>IF(RIGHT(Table5[[#This Row],[pt3]],1)=" ",LEFT(Table5[[#This Row],[pt3]],LEN(Table5[[#This Row],[pt3]])-1),Table5[[#This Row],[pt3]])</f>
        <v>Missouri</v>
      </c>
      <c r="O42" t="s">
        <v>2135</v>
      </c>
    </row>
    <row r="43" spans="5:15" x14ac:dyDescent="0.25">
      <c r="E43" t="s">
        <v>2152</v>
      </c>
      <c r="F43" t="s">
        <v>2202</v>
      </c>
      <c r="H43" t="s">
        <v>2320</v>
      </c>
      <c r="I43" t="s">
        <v>2321</v>
      </c>
      <c r="K43" t="s">
        <v>685</v>
      </c>
      <c r="L43" t="s">
        <v>685</v>
      </c>
      <c r="M43" t="str">
        <f>IF(LEFT(Table5[[#This Row],[pt2]],1)=" ",RIGHT(Table5[[#This Row],[pt2]],LEN(Table5[[#This Row],[pt2]])-1),Table5[[#This Row],[pt2]])</f>
        <v>Ithaca College</v>
      </c>
      <c r="N43" t="str">
        <f>IF(RIGHT(Table5[[#This Row],[pt3]],1)=" ",LEFT(Table5[[#This Row],[pt3]],LEN(Table5[[#This Row],[pt3]])-1),Table5[[#This Row],[pt3]])</f>
        <v>Ithaca College</v>
      </c>
      <c r="O43" t="s">
        <v>685</v>
      </c>
    </row>
    <row r="44" spans="5:15" x14ac:dyDescent="0.25">
      <c r="E44" t="s">
        <v>2153</v>
      </c>
      <c r="F44" t="s">
        <v>2203</v>
      </c>
      <c r="H44" t="s">
        <v>2322</v>
      </c>
      <c r="I44" t="s">
        <v>2323</v>
      </c>
      <c r="K44" t="s">
        <v>228</v>
      </c>
      <c r="L44" t="s">
        <v>2749</v>
      </c>
      <c r="M44" t="str">
        <f>IF(LEFT(Table5[[#This Row],[pt2]],1)=" ",RIGHT(Table5[[#This Row],[pt2]],LEN(Table5[[#This Row],[pt2]])-1),Table5[[#This Row],[pt2]])</f>
        <v>Minnesota-Duluth</v>
      </c>
      <c r="N44" t="str">
        <f>IF(RIGHT(Table5[[#This Row],[pt3]],1)=" ",LEFT(Table5[[#This Row],[pt3]],LEN(Table5[[#This Row],[pt3]])-1),Table5[[#This Row],[pt3]])</f>
        <v>Minnesota-Duluth</v>
      </c>
      <c r="O44" t="s">
        <v>3070</v>
      </c>
    </row>
    <row r="45" spans="5:15" x14ac:dyDescent="0.25">
      <c r="E45" t="s">
        <v>2154</v>
      </c>
      <c r="F45" t="s">
        <v>2204</v>
      </c>
      <c r="H45" t="s">
        <v>2324</v>
      </c>
      <c r="I45" t="s">
        <v>2325</v>
      </c>
      <c r="K45" t="s">
        <v>1088</v>
      </c>
      <c r="L45" t="s">
        <v>1088</v>
      </c>
      <c r="M45" t="str">
        <f>IF(LEFT(Table5[[#This Row],[pt2]],1)=" ",RIGHT(Table5[[#This Row],[pt2]],LEN(Table5[[#This Row],[pt2]])-1),Table5[[#This Row],[pt2]])</f>
        <v>United States Air Force Academy</v>
      </c>
      <c r="N45" t="str">
        <f>IF(RIGHT(Table5[[#This Row],[pt3]],1)=" ",LEFT(Table5[[#This Row],[pt3]],LEN(Table5[[#This Row],[pt3]])-1),Table5[[#This Row],[pt3]])</f>
        <v>United States Air Force Academy</v>
      </c>
      <c r="O45" t="s">
        <v>3025</v>
      </c>
    </row>
    <row r="46" spans="5:15" x14ac:dyDescent="0.25">
      <c r="E46" t="s">
        <v>2155</v>
      </c>
      <c r="F46" t="s">
        <v>2205</v>
      </c>
      <c r="H46" t="s">
        <v>2326</v>
      </c>
      <c r="I46" t="s">
        <v>2327</v>
      </c>
      <c r="K46" t="s">
        <v>1285</v>
      </c>
      <c r="L46" t="s">
        <v>2804</v>
      </c>
      <c r="M46" t="str">
        <f>IF(LEFT(Table5[[#This Row],[pt2]],1)=" ",RIGHT(Table5[[#This Row],[pt2]],LEN(Table5[[#This Row],[pt2]])-1),Table5[[#This Row],[pt2]])</f>
        <v>Louisiana Tech</v>
      </c>
      <c r="N46" t="str">
        <f>IF(RIGHT(Table5[[#This Row],[pt3]],1)=" ",LEFT(Table5[[#This Row],[pt3]],LEN(Table5[[#This Row],[pt3]])-1),Table5[[#This Row],[pt3]])</f>
        <v>Louisiana Tech</v>
      </c>
      <c r="O46" t="s">
        <v>2804</v>
      </c>
    </row>
    <row r="47" spans="5:15" x14ac:dyDescent="0.25">
      <c r="E47" t="s">
        <v>2156</v>
      </c>
      <c r="F47" t="s">
        <v>2206</v>
      </c>
      <c r="H47" t="s">
        <v>2328</v>
      </c>
      <c r="I47" t="s">
        <v>2329</v>
      </c>
      <c r="K47" t="s">
        <v>389</v>
      </c>
      <c r="L47" t="s">
        <v>2805</v>
      </c>
      <c r="M47" t="str">
        <f>IF(LEFT(Table5[[#This Row],[pt2]],1)=" ",RIGHT(Table5[[#This Row],[pt2]],LEN(Table5[[#This Row],[pt2]])-1),Table5[[#This Row],[pt2]])</f>
        <v>Longwood</v>
      </c>
      <c r="N47" t="str">
        <f>IF(RIGHT(Table5[[#This Row],[pt3]],1)=" ",LEFT(Table5[[#This Row],[pt3]],LEN(Table5[[#This Row],[pt3]])-1),Table5[[#This Row],[pt3]])</f>
        <v>Longwood</v>
      </c>
      <c r="O47" t="s">
        <v>2805</v>
      </c>
    </row>
    <row r="48" spans="5:15" x14ac:dyDescent="0.25">
      <c r="E48" t="s">
        <v>2157</v>
      </c>
      <c r="F48" t="s">
        <v>2207</v>
      </c>
      <c r="H48" t="s">
        <v>2330</v>
      </c>
      <c r="I48" t="s">
        <v>2331</v>
      </c>
      <c r="K48" t="s">
        <v>806</v>
      </c>
      <c r="L48" t="s">
        <v>806</v>
      </c>
      <c r="M48" t="str">
        <f>IF(LEFT(Table5[[#This Row],[pt2]],1)=" ",RIGHT(Table5[[#This Row],[pt2]],LEN(Table5[[#This Row],[pt2]])-1),Table5[[#This Row],[pt2]])</f>
        <v>Swarthmore College</v>
      </c>
      <c r="N48" t="str">
        <f>IF(RIGHT(Table5[[#This Row],[pt3]],1)=" ",LEFT(Table5[[#This Row],[pt3]],LEN(Table5[[#This Row],[pt3]])-1),Table5[[#This Row],[pt3]])</f>
        <v>Swarthmore College</v>
      </c>
      <c r="O48" t="s">
        <v>806</v>
      </c>
    </row>
    <row r="49" spans="5:15" x14ac:dyDescent="0.25">
      <c r="E49" t="s">
        <v>2158</v>
      </c>
      <c r="F49" t="s">
        <v>2208</v>
      </c>
      <c r="H49" t="s">
        <v>2332</v>
      </c>
      <c r="I49" t="s">
        <v>2333</v>
      </c>
      <c r="K49" t="s">
        <v>528</v>
      </c>
      <c r="L49" t="s">
        <v>2806</v>
      </c>
      <c r="M49" t="str">
        <f>IF(LEFT(Table5[[#This Row],[pt2]],1)=" ",RIGHT(Table5[[#This Row],[pt2]],LEN(Table5[[#This Row],[pt2]])-1),Table5[[#This Row],[pt2]])</f>
        <v>Northwestern</v>
      </c>
      <c r="N49" t="str">
        <f>IF(RIGHT(Table5[[#This Row],[pt3]],1)=" ",LEFT(Table5[[#This Row],[pt3]],LEN(Table5[[#This Row],[pt3]])-1),Table5[[#This Row],[pt3]])</f>
        <v>Northwestern</v>
      </c>
      <c r="O49" t="s">
        <v>2806</v>
      </c>
    </row>
    <row r="50" spans="5:15" x14ac:dyDescent="0.25">
      <c r="E50" t="s">
        <v>2159</v>
      </c>
      <c r="F50" t="s">
        <v>2209</v>
      </c>
      <c r="H50" t="s">
        <v>2334</v>
      </c>
      <c r="I50" t="s">
        <v>2335</v>
      </c>
      <c r="K50" t="s">
        <v>904</v>
      </c>
      <c r="L50" t="s">
        <v>2807</v>
      </c>
      <c r="M50" t="str">
        <f>IF(LEFT(Table5[[#This Row],[pt2]],1)=" ",RIGHT(Table5[[#This Row],[pt2]],LEN(Table5[[#This Row],[pt2]])-1),Table5[[#This Row],[pt2]])</f>
        <v>Kent State</v>
      </c>
      <c r="N50" t="str">
        <f>IF(RIGHT(Table5[[#This Row],[pt3]],1)=" ",LEFT(Table5[[#This Row],[pt3]],LEN(Table5[[#This Row],[pt3]])-1),Table5[[#This Row],[pt3]])</f>
        <v>Kent State</v>
      </c>
      <c r="O50" t="s">
        <v>2807</v>
      </c>
    </row>
    <row r="51" spans="5:15" x14ac:dyDescent="0.25">
      <c r="E51" t="s">
        <v>2160</v>
      </c>
      <c r="F51" t="s">
        <v>2210</v>
      </c>
      <c r="H51" t="s">
        <v>2336</v>
      </c>
      <c r="I51" t="s">
        <v>2337</v>
      </c>
      <c r="K51" t="s">
        <v>1579</v>
      </c>
      <c r="L51" t="s">
        <v>2808</v>
      </c>
      <c r="M51" t="str">
        <f>IF(LEFT(Table5[[#This Row],[pt2]],1)=" ",RIGHT(Table5[[#This Row],[pt2]],LEN(Table5[[#This Row],[pt2]])-1),Table5[[#This Row],[pt2]])</f>
        <v>Loyola Marymount</v>
      </c>
      <c r="N51" t="str">
        <f>IF(RIGHT(Table5[[#This Row],[pt3]],1)=" ",LEFT(Table5[[#This Row],[pt3]],LEN(Table5[[#This Row],[pt3]])-1),Table5[[#This Row],[pt3]])</f>
        <v>Loyola Marymount</v>
      </c>
      <c r="O51" t="s">
        <v>2808</v>
      </c>
    </row>
    <row r="52" spans="5:15" x14ac:dyDescent="0.25">
      <c r="E52" t="s">
        <v>2211</v>
      </c>
      <c r="F52" t="s">
        <v>2212</v>
      </c>
      <c r="H52" t="s">
        <v>2338</v>
      </c>
      <c r="I52" t="s">
        <v>2339</v>
      </c>
      <c r="K52" t="s">
        <v>1293</v>
      </c>
      <c r="L52" t="s">
        <v>2809</v>
      </c>
      <c r="M52" t="str">
        <f>IF(LEFT(Table5[[#This Row],[pt2]],1)=" ",RIGHT(Table5[[#This Row],[pt2]],LEN(Table5[[#This Row],[pt2]])-1),Table5[[#This Row],[pt2]])</f>
        <v>Rockford</v>
      </c>
      <c r="N52" t="str">
        <f>IF(RIGHT(Table5[[#This Row],[pt3]],1)=" ",LEFT(Table5[[#This Row],[pt3]],LEN(Table5[[#This Row],[pt3]])-1),Table5[[#This Row],[pt3]])</f>
        <v>Rockford</v>
      </c>
      <c r="O52" t="s">
        <v>2809</v>
      </c>
    </row>
    <row r="53" spans="5:15" x14ac:dyDescent="0.25">
      <c r="E53" t="s">
        <v>2213</v>
      </c>
      <c r="F53" t="s">
        <v>2214</v>
      </c>
      <c r="H53" t="s">
        <v>2340</v>
      </c>
      <c r="I53" t="s">
        <v>2341</v>
      </c>
      <c r="K53" t="s">
        <v>1884</v>
      </c>
      <c r="L53" t="s">
        <v>2810</v>
      </c>
      <c r="M53" t="str">
        <f>IF(LEFT(Table5[[#This Row],[pt2]],1)=" ",RIGHT(Table5[[#This Row],[pt2]],LEN(Table5[[#This Row],[pt2]])-1),Table5[[#This Row],[pt2]])</f>
        <v>Vanguard</v>
      </c>
      <c r="N53" t="str">
        <f>IF(RIGHT(Table5[[#This Row],[pt3]],1)=" ",LEFT(Table5[[#This Row],[pt3]],LEN(Table5[[#This Row],[pt3]])-1),Table5[[#This Row],[pt3]])</f>
        <v>Vanguard</v>
      </c>
      <c r="O53" t="s">
        <v>2810</v>
      </c>
    </row>
    <row r="54" spans="5:15" x14ac:dyDescent="0.25">
      <c r="E54" t="s">
        <v>2215</v>
      </c>
      <c r="F54" t="s">
        <v>2216</v>
      </c>
      <c r="H54" t="s">
        <v>2342</v>
      </c>
      <c r="I54" t="s">
        <v>2343</v>
      </c>
      <c r="K54" t="s">
        <v>1053</v>
      </c>
      <c r="L54" t="s">
        <v>1053</v>
      </c>
      <c r="M54" t="str">
        <f>IF(LEFT(Table5[[#This Row],[pt2]],1)=" ",RIGHT(Table5[[#This Row],[pt2]],LEN(Table5[[#This Row],[pt2]])-1),Table5[[#This Row],[pt2]])</f>
        <v>Purdue Fort Wayne</v>
      </c>
      <c r="N54" t="str">
        <f>IF(RIGHT(Table5[[#This Row],[pt3]],1)=" ",LEFT(Table5[[#This Row],[pt3]],LEN(Table5[[#This Row],[pt3]])-1),Table5[[#This Row],[pt3]])</f>
        <v>Purdue Fort Wayne</v>
      </c>
      <c r="O54" t="s">
        <v>1053</v>
      </c>
    </row>
    <row r="55" spans="5:15" x14ac:dyDescent="0.25">
      <c r="E55" t="s">
        <v>2217</v>
      </c>
      <c r="F55" t="s">
        <v>2218</v>
      </c>
      <c r="H55" t="s">
        <v>2344</v>
      </c>
      <c r="I55" t="s">
        <v>2345</v>
      </c>
      <c r="K55" t="s">
        <v>1443</v>
      </c>
      <c r="L55" t="s">
        <v>2811</v>
      </c>
      <c r="M55" t="str">
        <f>IF(LEFT(Table5[[#This Row],[pt2]],1)=" ",RIGHT(Table5[[#This Row],[pt2]],LEN(Table5[[#This Row],[pt2]])-1),Table5[[#This Row],[pt2]])</f>
        <v>Madonna</v>
      </c>
      <c r="N55" t="str">
        <f>IF(RIGHT(Table5[[#This Row],[pt3]],1)=" ",LEFT(Table5[[#This Row],[pt3]],LEN(Table5[[#This Row],[pt3]])-1),Table5[[#This Row],[pt3]])</f>
        <v>Madonna</v>
      </c>
      <c r="O55" t="s">
        <v>2811</v>
      </c>
    </row>
    <row r="56" spans="5:15" x14ac:dyDescent="0.25">
      <c r="E56" t="s">
        <v>2219</v>
      </c>
      <c r="F56" t="s">
        <v>2220</v>
      </c>
      <c r="H56" t="s">
        <v>2346</v>
      </c>
      <c r="I56" t="s">
        <v>2347</v>
      </c>
      <c r="K56" t="s">
        <v>248</v>
      </c>
      <c r="L56" t="s">
        <v>2812</v>
      </c>
      <c r="M56" t="str">
        <f>IF(LEFT(Table5[[#This Row],[pt2]],1)=" ",RIGHT(Table5[[#This Row],[pt2]],LEN(Table5[[#This Row],[pt2]])-1),Table5[[#This Row],[pt2]])</f>
        <v>Stanford</v>
      </c>
      <c r="N56" t="str">
        <f>IF(RIGHT(Table5[[#This Row],[pt3]],1)=" ",LEFT(Table5[[#This Row],[pt3]],LEN(Table5[[#This Row],[pt3]])-1),Table5[[#This Row],[pt3]])</f>
        <v>Stanford</v>
      </c>
      <c r="O56" t="s">
        <v>2812</v>
      </c>
    </row>
    <row r="57" spans="5:15" x14ac:dyDescent="0.25">
      <c r="E57" t="s">
        <v>2221</v>
      </c>
      <c r="F57" t="s">
        <v>2222</v>
      </c>
      <c r="H57" t="s">
        <v>2348</v>
      </c>
      <c r="I57" t="s">
        <v>2349</v>
      </c>
      <c r="K57" t="s">
        <v>205</v>
      </c>
      <c r="L57" t="s">
        <v>2813</v>
      </c>
      <c r="M57" t="str">
        <f>IF(LEFT(Table5[[#This Row],[pt2]],1)=" ",RIGHT(Table5[[#This Row],[pt2]],LEN(Table5[[#This Row],[pt2]])-1),Table5[[#This Row],[pt2]])</f>
        <v>Fresno State</v>
      </c>
      <c r="N57" t="str">
        <f>IF(RIGHT(Table5[[#This Row],[pt3]],1)=" ",LEFT(Table5[[#This Row],[pt3]],LEN(Table5[[#This Row],[pt3]])-1),Table5[[#This Row],[pt3]])</f>
        <v>Fresno State</v>
      </c>
      <c r="O57" t="s">
        <v>2813</v>
      </c>
    </row>
    <row r="58" spans="5:15" x14ac:dyDescent="0.25">
      <c r="E58" t="s">
        <v>2223</v>
      </c>
      <c r="F58" t="s">
        <v>2224</v>
      </c>
      <c r="H58" t="s">
        <v>2350</v>
      </c>
      <c r="I58" t="s">
        <v>2351</v>
      </c>
      <c r="K58" t="s">
        <v>155</v>
      </c>
      <c r="L58" t="s">
        <v>3022</v>
      </c>
      <c r="M58" t="str">
        <f>IF(LEFT(Table5[[#This Row],[pt2]],1)=" ",RIGHT(Table5[[#This Row],[pt2]],LEN(Table5[[#This Row],[pt2]])-1),Table5[[#This Row],[pt2]])</f>
        <v>Nebraska Omaha</v>
      </c>
      <c r="N58" t="str">
        <f>IF(RIGHT(Table5[[#This Row],[pt3]],1)=" ",LEFT(Table5[[#This Row],[pt3]],LEN(Table5[[#This Row],[pt3]])-1),Table5[[#This Row],[pt3]])</f>
        <v>Nebraska Omaha</v>
      </c>
      <c r="O58" t="s">
        <v>3022</v>
      </c>
    </row>
    <row r="59" spans="5:15" x14ac:dyDescent="0.25">
      <c r="E59" t="s">
        <v>2225</v>
      </c>
      <c r="F59" t="s">
        <v>2226</v>
      </c>
      <c r="H59" t="s">
        <v>2352</v>
      </c>
      <c r="I59" t="s">
        <v>2353</v>
      </c>
      <c r="K59" t="s">
        <v>868</v>
      </c>
      <c r="L59" t="s">
        <v>3049</v>
      </c>
      <c r="M59" t="str">
        <f>IF(LEFT(Table5[[#This Row],[pt2]],1)=" ",RIGHT(Table5[[#This Row],[pt2]],LEN(Table5[[#This Row],[pt2]])-1),Table5[[#This Row],[pt2]])</f>
        <v>Cal State-Fullerton</v>
      </c>
      <c r="N59" t="str">
        <f>IF(RIGHT(Table5[[#This Row],[pt3]],1)=" ",LEFT(Table5[[#This Row],[pt3]],LEN(Table5[[#This Row],[pt3]])-1),Table5[[#This Row],[pt3]])</f>
        <v>Cal State-Fullerton</v>
      </c>
      <c r="O59" t="s">
        <v>3050</v>
      </c>
    </row>
    <row r="60" spans="5:15" x14ac:dyDescent="0.25">
      <c r="E60" t="s">
        <v>2227</v>
      </c>
      <c r="F60" t="s">
        <v>2228</v>
      </c>
      <c r="H60" t="s">
        <v>2354</v>
      </c>
      <c r="I60" t="s">
        <v>2355</v>
      </c>
      <c r="K60" t="s">
        <v>1093</v>
      </c>
      <c r="L60" t="s">
        <v>2750</v>
      </c>
      <c r="M60" t="str">
        <f>IF(LEFT(Table5[[#This Row],[pt2]],1)=" ",RIGHT(Table5[[#This Row],[pt2]],LEN(Table5[[#This Row],[pt2]])-1),Table5[[#This Row],[pt2]])</f>
        <v>Northwestern Saint Paul</v>
      </c>
      <c r="N60" t="str">
        <f>IF(RIGHT(Table5[[#This Row],[pt3]],1)=" ",LEFT(Table5[[#This Row],[pt3]],LEN(Table5[[#This Row],[pt3]])-1),Table5[[#This Row],[pt3]])</f>
        <v>Northwestern Saint Paul</v>
      </c>
      <c r="O60" t="s">
        <v>2996</v>
      </c>
    </row>
    <row r="61" spans="5:15" x14ac:dyDescent="0.25">
      <c r="E61" t="s">
        <v>2229</v>
      </c>
      <c r="F61" t="s">
        <v>1</v>
      </c>
      <c r="H61" t="s">
        <v>2356</v>
      </c>
      <c r="I61" t="s">
        <v>2357</v>
      </c>
      <c r="K61" t="s">
        <v>809</v>
      </c>
      <c r="L61" t="s">
        <v>2814</v>
      </c>
      <c r="M61" t="str">
        <f>IF(LEFT(Table5[[#This Row],[pt2]],1)=" ",RIGHT(Table5[[#This Row],[pt2]],LEN(Table5[[#This Row],[pt2]])-1),Table5[[#This Row],[pt2]])</f>
        <v>Wichita State</v>
      </c>
      <c r="N61" t="str">
        <f>IF(RIGHT(Table5[[#This Row],[pt3]],1)=" ",LEFT(Table5[[#This Row],[pt3]],LEN(Table5[[#This Row],[pt3]])-1),Table5[[#This Row],[pt3]])</f>
        <v>Wichita State</v>
      </c>
      <c r="O61" t="s">
        <v>2814</v>
      </c>
    </row>
    <row r="62" spans="5:15" x14ac:dyDescent="0.25">
      <c r="E62" t="s">
        <v>2230</v>
      </c>
      <c r="F62" t="s">
        <v>2231</v>
      </c>
      <c r="H62" t="s">
        <v>2358</v>
      </c>
      <c r="I62" t="s">
        <v>2359</v>
      </c>
      <c r="K62" t="s">
        <v>470</v>
      </c>
      <c r="L62" t="s">
        <v>2751</v>
      </c>
      <c r="M62" t="str">
        <f>IF(LEFT(Table5[[#This Row],[pt2]],1)=" ",RIGHT(Table5[[#This Row],[pt2]],LEN(Table5[[#This Row],[pt2]])-1),Table5[[#This Row],[pt2]])</f>
        <v>Tennessee</v>
      </c>
      <c r="N62" t="str">
        <f>IF(RIGHT(Table5[[#This Row],[pt3]],1)=" ",LEFT(Table5[[#This Row],[pt3]],LEN(Table5[[#This Row],[pt3]])-1),Table5[[#This Row],[pt3]])</f>
        <v>Tennessee</v>
      </c>
      <c r="O62" t="s">
        <v>2152</v>
      </c>
    </row>
    <row r="63" spans="5:15" x14ac:dyDescent="0.25">
      <c r="E63" t="s">
        <v>2232</v>
      </c>
      <c r="F63" t="s">
        <v>2233</v>
      </c>
      <c r="H63" t="s">
        <v>2360</v>
      </c>
      <c r="I63" t="s">
        <v>2361</v>
      </c>
      <c r="K63" t="s">
        <v>769</v>
      </c>
      <c r="L63" t="s">
        <v>2815</v>
      </c>
      <c r="M63" t="str">
        <f>IF(LEFT(Table5[[#This Row],[pt2]],1)=" ",RIGHT(Table5[[#This Row],[pt2]],LEN(Table5[[#This Row],[pt2]])-1),Table5[[#This Row],[pt2]])</f>
        <v>St. Cloud State</v>
      </c>
      <c r="N63" t="str">
        <f>IF(RIGHT(Table5[[#This Row],[pt3]],1)=" ",LEFT(Table5[[#This Row],[pt3]],LEN(Table5[[#This Row],[pt3]])-1),Table5[[#This Row],[pt3]])</f>
        <v>St. Cloud State</v>
      </c>
      <c r="O63" t="s">
        <v>2815</v>
      </c>
    </row>
    <row r="64" spans="5:15" x14ac:dyDescent="0.25">
      <c r="E64" t="s">
        <v>2234</v>
      </c>
      <c r="F64" t="s">
        <v>2235</v>
      </c>
      <c r="H64" t="s">
        <v>2362</v>
      </c>
      <c r="I64" t="s">
        <v>2363</v>
      </c>
      <c r="K64" t="s">
        <v>1849</v>
      </c>
      <c r="L64" t="s">
        <v>1849</v>
      </c>
      <c r="M64" t="str">
        <f>IF(LEFT(Table5[[#This Row],[pt2]],1)=" ",RIGHT(Table5[[#This Row],[pt2]],LEN(Table5[[#This Row],[pt2]])-1),Table5[[#This Row],[pt2]])</f>
        <v>Hillsdale College</v>
      </c>
      <c r="N64" t="str">
        <f>IF(RIGHT(Table5[[#This Row],[pt3]],1)=" ",LEFT(Table5[[#This Row],[pt3]],LEN(Table5[[#This Row],[pt3]])-1),Table5[[#This Row],[pt3]])</f>
        <v>Hillsdale College</v>
      </c>
      <c r="O64" t="s">
        <v>1849</v>
      </c>
    </row>
    <row r="65" spans="8:15" x14ac:dyDescent="0.25">
      <c r="H65" t="s">
        <v>24</v>
      </c>
      <c r="I65" t="s">
        <v>2364</v>
      </c>
      <c r="K65" t="s">
        <v>19</v>
      </c>
      <c r="L65" t="s">
        <v>2816</v>
      </c>
      <c r="M65" t="str">
        <f>IF(LEFT(Table5[[#This Row],[pt2]],1)=" ",RIGHT(Table5[[#This Row],[pt2]],LEN(Table5[[#This Row],[pt2]])-1),Table5[[#This Row],[pt2]])</f>
        <v>Northern State</v>
      </c>
      <c r="N65" t="str">
        <f>IF(RIGHT(Table5[[#This Row],[pt3]],1)=" ",LEFT(Table5[[#This Row],[pt3]],LEN(Table5[[#This Row],[pt3]])-1),Table5[[#This Row],[pt3]])</f>
        <v>Northern State</v>
      </c>
      <c r="O65" t="s">
        <v>2816</v>
      </c>
    </row>
    <row r="66" spans="8:15" x14ac:dyDescent="0.25">
      <c r="H66" t="s">
        <v>2365</v>
      </c>
      <c r="I66" t="s">
        <v>2366</v>
      </c>
      <c r="K66" t="s">
        <v>740</v>
      </c>
      <c r="L66" t="s">
        <v>2817</v>
      </c>
      <c r="M66" t="str">
        <f>IF(LEFT(Table5[[#This Row],[pt2]],1)=" ",RIGHT(Table5[[#This Row],[pt2]],LEN(Table5[[#This Row],[pt2]])-1),Table5[[#This Row],[pt2]])</f>
        <v>Utah Valley</v>
      </c>
      <c r="N66" t="str">
        <f>IF(RIGHT(Table5[[#This Row],[pt3]],1)=" ",LEFT(Table5[[#This Row],[pt3]],LEN(Table5[[#This Row],[pt3]])-1),Table5[[#This Row],[pt3]])</f>
        <v>Utah Valley</v>
      </c>
      <c r="O66" t="s">
        <v>2817</v>
      </c>
    </row>
    <row r="67" spans="8:15" x14ac:dyDescent="0.25">
      <c r="H67" t="s">
        <v>2367</v>
      </c>
      <c r="I67" t="s">
        <v>2368</v>
      </c>
      <c r="K67" t="s">
        <v>231</v>
      </c>
      <c r="L67" t="s">
        <v>3017</v>
      </c>
      <c r="M67" t="str">
        <f>IF(LEFT(Table5[[#This Row],[pt2]],1)=" ",RIGHT(Table5[[#This Row],[pt2]],LEN(Table5[[#This Row],[pt2]])-1),Table5[[#This Row],[pt2]])</f>
        <v>Minnesota State-Mankato</v>
      </c>
      <c r="N67" t="str">
        <f>IF(RIGHT(Table5[[#This Row],[pt3]],1)=" ",LEFT(Table5[[#This Row],[pt3]],LEN(Table5[[#This Row],[pt3]])-1),Table5[[#This Row],[pt3]])</f>
        <v>Minnesota State-Mankato</v>
      </c>
      <c r="O67" t="s">
        <v>3017</v>
      </c>
    </row>
    <row r="68" spans="8:15" x14ac:dyDescent="0.25">
      <c r="H68" t="s">
        <v>2369</v>
      </c>
      <c r="I68" t="s">
        <v>2370</v>
      </c>
      <c r="K68" t="s">
        <v>880</v>
      </c>
      <c r="L68" t="s">
        <v>2752</v>
      </c>
      <c r="M68" t="str">
        <f>IF(LEFT(Table5[[#This Row],[pt2]],1)=" ",RIGHT(Table5[[#This Row],[pt2]],LEN(Table5[[#This Row],[pt2]])-1),Table5[[#This Row],[pt2]])</f>
        <v>Washignton</v>
      </c>
      <c r="N68" t="str">
        <f>IF(RIGHT(Table5[[#This Row],[pt3]],1)=" ",LEFT(Table5[[#This Row],[pt3]],LEN(Table5[[#This Row],[pt3]])-1),Table5[[#This Row],[pt3]])</f>
        <v>Washignton</v>
      </c>
      <c r="O68" t="s">
        <v>2997</v>
      </c>
    </row>
    <row r="69" spans="8:15" x14ac:dyDescent="0.25">
      <c r="H69" t="s">
        <v>2371</v>
      </c>
      <c r="I69" t="s">
        <v>2372</v>
      </c>
      <c r="K69" t="s">
        <v>688</v>
      </c>
      <c r="L69" t="s">
        <v>2753</v>
      </c>
      <c r="M69" t="str">
        <f>IF(LEFT(Table5[[#This Row],[pt2]],1)=" ",RIGHT(Table5[[#This Row],[pt2]],LEN(Table5[[#This Row],[pt2]])-1),Table5[[#This Row],[pt2]])</f>
        <v>Dayton</v>
      </c>
      <c r="N69" t="str">
        <f>IF(RIGHT(Table5[[#This Row],[pt3]],1)=" ",LEFT(Table5[[#This Row],[pt3]],LEN(Table5[[#This Row],[pt3]])-1),Table5[[#This Row],[pt3]])</f>
        <v>Dayton</v>
      </c>
      <c r="O69" t="s">
        <v>2998</v>
      </c>
    </row>
    <row r="70" spans="8:15" x14ac:dyDescent="0.25">
      <c r="H70" t="s">
        <v>2373</v>
      </c>
      <c r="I70" t="s">
        <v>2374</v>
      </c>
      <c r="K70" t="s">
        <v>1096</v>
      </c>
      <c r="L70" t="s">
        <v>2818</v>
      </c>
      <c r="M70" t="str">
        <f>IF(LEFT(Table5[[#This Row],[pt2]],1)=" ",RIGHT(Table5[[#This Row],[pt2]],LEN(Table5[[#This Row],[pt2]])-1),Table5[[#This Row],[pt2]])</f>
        <v>Bellarmine</v>
      </c>
      <c r="N70" t="str">
        <f>IF(RIGHT(Table5[[#This Row],[pt3]],1)=" ",LEFT(Table5[[#This Row],[pt3]],LEN(Table5[[#This Row],[pt3]])-1),Table5[[#This Row],[pt3]])</f>
        <v>Bellarmine</v>
      </c>
      <c r="O70" t="s">
        <v>2818</v>
      </c>
    </row>
    <row r="71" spans="8:15" x14ac:dyDescent="0.25">
      <c r="H71" t="s">
        <v>2375</v>
      </c>
      <c r="I71" t="s">
        <v>2376</v>
      </c>
      <c r="K71" t="s">
        <v>318</v>
      </c>
      <c r="L71" t="s">
        <v>2819</v>
      </c>
      <c r="M71" t="str">
        <f>IF(LEFT(Table5[[#This Row],[pt2]],1)=" ",RIGHT(Table5[[#This Row],[pt2]],LEN(Table5[[#This Row],[pt2]])-1),Table5[[#This Row],[pt2]])</f>
        <v>Pennsylvania State</v>
      </c>
      <c r="N71" t="str">
        <f>IF(RIGHT(Table5[[#This Row],[pt3]],1)=" ",LEFT(Table5[[#This Row],[pt3]],LEN(Table5[[#This Row],[pt3]])-1),Table5[[#This Row],[pt3]])</f>
        <v>Pennsylvania State</v>
      </c>
      <c r="O71" t="s">
        <v>2819</v>
      </c>
    </row>
    <row r="72" spans="8:15" x14ac:dyDescent="0.25">
      <c r="H72" t="s">
        <v>2377</v>
      </c>
      <c r="I72" t="s">
        <v>2378</v>
      </c>
      <c r="K72" t="s">
        <v>338</v>
      </c>
      <c r="L72" t="s">
        <v>2754</v>
      </c>
      <c r="M72" t="str">
        <f>IF(LEFT(Table5[[#This Row],[pt2]],1)=" ",RIGHT(Table5[[#This Row],[pt2]],LEN(Table5[[#This Row],[pt2]])-1),Table5[[#This Row],[pt2]])</f>
        <v>Indianapolis</v>
      </c>
      <c r="N72" t="str">
        <f>IF(RIGHT(Table5[[#This Row],[pt3]],1)=" ",LEFT(Table5[[#This Row],[pt3]],LEN(Table5[[#This Row],[pt3]])-1),Table5[[#This Row],[pt3]])</f>
        <v>Indianapolis</v>
      </c>
      <c r="O72" t="s">
        <v>2999</v>
      </c>
    </row>
    <row r="73" spans="8:15" x14ac:dyDescent="0.25">
      <c r="H73" t="s">
        <v>2379</v>
      </c>
      <c r="I73" t="s">
        <v>2380</v>
      </c>
      <c r="K73" t="s">
        <v>124</v>
      </c>
      <c r="L73" t="s">
        <v>2820</v>
      </c>
      <c r="M73" t="str">
        <f>IF(LEFT(Table5[[#This Row],[pt2]],1)=" ",RIGHT(Table5[[#This Row],[pt2]],LEN(Table5[[#This Row],[pt2]])-1),Table5[[#This Row],[pt2]])</f>
        <v>Illinois State</v>
      </c>
      <c r="N73" t="str">
        <f>IF(RIGHT(Table5[[#This Row],[pt3]],1)=" ",LEFT(Table5[[#This Row],[pt3]],LEN(Table5[[#This Row],[pt3]])-1),Table5[[#This Row],[pt3]])</f>
        <v>Illinois State</v>
      </c>
      <c r="O73" t="s">
        <v>2820</v>
      </c>
    </row>
    <row r="74" spans="8:15" x14ac:dyDescent="0.25">
      <c r="H74" t="s">
        <v>2381</v>
      </c>
      <c r="I74" t="s">
        <v>2382</v>
      </c>
      <c r="K74" t="s">
        <v>473</v>
      </c>
      <c r="L74" t="s">
        <v>2821</v>
      </c>
      <c r="M74" t="str">
        <f>IF(LEFT(Table5[[#This Row],[pt2]],1)=" ",RIGHT(Table5[[#This Row],[pt2]],LEN(Table5[[#This Row],[pt2]])-1),Table5[[#This Row],[pt2]])</f>
        <v>Davenport</v>
      </c>
      <c r="N74" t="str">
        <f>IF(RIGHT(Table5[[#This Row],[pt3]],1)=" ",LEFT(Table5[[#This Row],[pt3]],LEN(Table5[[#This Row],[pt3]])-1),Table5[[#This Row],[pt3]])</f>
        <v>Davenport</v>
      </c>
      <c r="O74" t="s">
        <v>2821</v>
      </c>
    </row>
    <row r="75" spans="8:15" x14ac:dyDescent="0.25">
      <c r="H75" t="s">
        <v>2383</v>
      </c>
      <c r="I75" t="s">
        <v>2384</v>
      </c>
      <c r="K75" t="s">
        <v>1734</v>
      </c>
      <c r="L75" t="s">
        <v>1734</v>
      </c>
      <c r="M75" t="str">
        <f>IF(LEFT(Table5[[#This Row],[pt2]],1)=" ",RIGHT(Table5[[#This Row],[pt2]],LEN(Table5[[#This Row],[pt2]])-1),Table5[[#This Row],[pt2]])</f>
        <v>North Dakota State</v>
      </c>
      <c r="N75" t="str">
        <f>IF(RIGHT(Table5[[#This Row],[pt3]],1)=" ",LEFT(Table5[[#This Row],[pt3]],LEN(Table5[[#This Row],[pt3]])-1),Table5[[#This Row],[pt3]])</f>
        <v>North Dakota State</v>
      </c>
      <c r="O75" t="s">
        <v>1734</v>
      </c>
    </row>
    <row r="76" spans="8:15" x14ac:dyDescent="0.25">
      <c r="H76" t="s">
        <v>2385</v>
      </c>
      <c r="I76" t="s">
        <v>2386</v>
      </c>
      <c r="K76" t="s">
        <v>1249</v>
      </c>
      <c r="L76" t="s">
        <v>3018</v>
      </c>
      <c r="M76" t="str">
        <f>IF(LEFT(Table5[[#This Row],[pt2]],1)=" ",RIGHT(Table5[[#This Row],[pt2]],LEN(Table5[[#This Row],[pt2]])-1),Table5[[#This Row],[pt2]])</f>
        <v>California-Irvine</v>
      </c>
      <c r="N76" t="str">
        <f>IF(RIGHT(Table5[[#This Row],[pt3]],1)=" ",LEFT(Table5[[#This Row],[pt3]],LEN(Table5[[#This Row],[pt3]])-1),Table5[[#This Row],[pt3]])</f>
        <v>California-Irvine</v>
      </c>
      <c r="O76" t="s">
        <v>3026</v>
      </c>
    </row>
    <row r="77" spans="8:15" x14ac:dyDescent="0.25">
      <c r="H77" t="s">
        <v>2387</v>
      </c>
      <c r="I77" t="s">
        <v>2388</v>
      </c>
      <c r="K77" t="s">
        <v>909</v>
      </c>
      <c r="L77" t="s">
        <v>2822</v>
      </c>
      <c r="M77" t="str">
        <f>IF(LEFT(Table5[[#This Row],[pt2]],1)=" ",RIGHT(Table5[[#This Row],[pt2]],LEN(Table5[[#This Row],[pt2]])-1),Table5[[#This Row],[pt2]])</f>
        <v>Lenoir-Rhyne</v>
      </c>
      <c r="N77" t="str">
        <f>IF(RIGHT(Table5[[#This Row],[pt3]],1)=" ",LEFT(Table5[[#This Row],[pt3]],LEN(Table5[[#This Row],[pt3]])-1),Table5[[#This Row],[pt3]])</f>
        <v>Lenoir-Rhyne</v>
      </c>
      <c r="O77" t="s">
        <v>2822</v>
      </c>
    </row>
    <row r="78" spans="8:15" x14ac:dyDescent="0.25">
      <c r="H78" t="s">
        <v>2389</v>
      </c>
      <c r="I78" t="s">
        <v>2390</v>
      </c>
      <c r="K78" t="s">
        <v>476</v>
      </c>
      <c r="L78" t="s">
        <v>2823</v>
      </c>
      <c r="M78" t="str">
        <f>IF(LEFT(Table5[[#This Row],[pt2]],1)=" ",RIGHT(Table5[[#This Row],[pt2]],LEN(Table5[[#This Row],[pt2]])-1),Table5[[#This Row],[pt2]])</f>
        <v>Miami Ohio</v>
      </c>
      <c r="N78" t="str">
        <f>IF(RIGHT(Table5[[#This Row],[pt3]],1)=" ",LEFT(Table5[[#This Row],[pt3]],LEN(Table5[[#This Row],[pt3]])-1),Table5[[#This Row],[pt3]])</f>
        <v>Miami Ohio</v>
      </c>
      <c r="O78" t="s">
        <v>2823</v>
      </c>
    </row>
    <row r="79" spans="8:15" x14ac:dyDescent="0.25">
      <c r="H79" t="s">
        <v>2391</v>
      </c>
      <c r="I79" t="s">
        <v>2392</v>
      </c>
      <c r="K79" t="s">
        <v>848</v>
      </c>
      <c r="L79" t="s">
        <v>2824</v>
      </c>
      <c r="M79" t="str">
        <f>IF(LEFT(Table5[[#This Row],[pt2]],1)=" ",RIGHT(Table5[[#This Row],[pt2]],LEN(Table5[[#This Row],[pt2]])-1),Table5[[#This Row],[pt2]])</f>
        <v>San Jose State</v>
      </c>
      <c r="N79" t="str">
        <f>IF(RIGHT(Table5[[#This Row],[pt3]],1)=" ",LEFT(Table5[[#This Row],[pt3]],LEN(Table5[[#This Row],[pt3]])-1),Table5[[#This Row],[pt3]])</f>
        <v>San Jose State</v>
      </c>
      <c r="O79" t="s">
        <v>2824</v>
      </c>
    </row>
    <row r="80" spans="8:15" x14ac:dyDescent="0.25">
      <c r="H80" t="s">
        <v>2393</v>
      </c>
      <c r="I80" t="s">
        <v>2394</v>
      </c>
      <c r="K80" t="s">
        <v>1223</v>
      </c>
      <c r="L80" t="s">
        <v>2825</v>
      </c>
      <c r="M80" t="str">
        <f>IF(LEFT(Table5[[#This Row],[pt2]],1)=" ",RIGHT(Table5[[#This Row],[pt2]],LEN(Table5[[#This Row],[pt2]])-1),Table5[[#This Row],[pt2]])</f>
        <v>Frostburg State</v>
      </c>
      <c r="N80" t="str">
        <f>IF(RIGHT(Table5[[#This Row],[pt3]],1)=" ",LEFT(Table5[[#This Row],[pt3]],LEN(Table5[[#This Row],[pt3]])-1),Table5[[#This Row],[pt3]])</f>
        <v>Frostburg State</v>
      </c>
      <c r="O80" t="s">
        <v>2825</v>
      </c>
    </row>
    <row r="81" spans="8:15" x14ac:dyDescent="0.25">
      <c r="H81" t="s">
        <v>2395</v>
      </c>
      <c r="I81" t="s">
        <v>2396</v>
      </c>
      <c r="K81" t="s">
        <v>315</v>
      </c>
      <c r="L81" t="s">
        <v>2755</v>
      </c>
      <c r="M81" t="str">
        <f>IF(LEFT(Table5[[#This Row],[pt2]],1)=" ",RIGHT(Table5[[#This Row],[pt2]],LEN(Table5[[#This Row],[pt2]])-1),Table5[[#This Row],[pt2]])</f>
        <v>Connecticut</v>
      </c>
      <c r="N81" t="str">
        <f>IF(RIGHT(Table5[[#This Row],[pt3]],1)=" ",LEFT(Table5[[#This Row],[pt3]],LEN(Table5[[#This Row],[pt3]])-1),Table5[[#This Row],[pt3]])</f>
        <v>Connecticut</v>
      </c>
      <c r="O81" t="s">
        <v>704</v>
      </c>
    </row>
    <row r="82" spans="8:15" x14ac:dyDescent="0.25">
      <c r="H82" t="s">
        <v>2397</v>
      </c>
      <c r="I82" t="s">
        <v>2398</v>
      </c>
      <c r="K82" t="s">
        <v>188</v>
      </c>
      <c r="L82" t="s">
        <v>188</v>
      </c>
      <c r="M82" t="str">
        <f>IF(LEFT(Table5[[#This Row],[pt2]],1)=" ",RIGHT(Table5[[#This Row],[pt2]],LEN(Table5[[#This Row],[pt2]])-1),Table5[[#This Row],[pt2]])</f>
        <v>Georgia Tech</v>
      </c>
      <c r="N82" t="str">
        <f>IF(RIGHT(Table5[[#This Row],[pt3]],1)=" ",LEFT(Table5[[#This Row],[pt3]],LEN(Table5[[#This Row],[pt3]])-1),Table5[[#This Row],[pt3]])</f>
        <v>Georgia Tech</v>
      </c>
      <c r="O82" t="s">
        <v>188</v>
      </c>
    </row>
    <row r="83" spans="8:15" x14ac:dyDescent="0.25">
      <c r="H83" t="s">
        <v>2399</v>
      </c>
      <c r="I83" t="s">
        <v>2400</v>
      </c>
      <c r="K83" t="s">
        <v>392</v>
      </c>
      <c r="L83" t="s">
        <v>2826</v>
      </c>
      <c r="M83" t="str">
        <f>IF(LEFT(Table5[[#This Row],[pt2]],1)=" ",RIGHT(Table5[[#This Row],[pt2]],LEN(Table5[[#This Row],[pt2]])-1),Table5[[#This Row],[pt2]])</f>
        <v>Coppin State</v>
      </c>
      <c r="N83" t="str">
        <f>IF(RIGHT(Table5[[#This Row],[pt3]],1)=" ",LEFT(Table5[[#This Row],[pt3]],LEN(Table5[[#This Row],[pt3]])-1),Table5[[#This Row],[pt3]])</f>
        <v>Coppin State</v>
      </c>
      <c r="O83" t="s">
        <v>2826</v>
      </c>
    </row>
    <row r="84" spans="8:15" x14ac:dyDescent="0.25">
      <c r="H84" t="s">
        <v>2121</v>
      </c>
      <c r="I84" t="s">
        <v>2401</v>
      </c>
      <c r="K84" t="s">
        <v>1947</v>
      </c>
      <c r="L84" t="s">
        <v>1947</v>
      </c>
      <c r="M84" t="str">
        <f>IF(LEFT(Table5[[#This Row],[pt2]],1)=" ",RIGHT(Table5[[#This Row],[pt2]],LEN(Table5[[#This Row],[pt2]])-1),Table5[[#This Row],[pt2]])</f>
        <v>McPherson College</v>
      </c>
      <c r="N84" t="str">
        <f>IF(RIGHT(Table5[[#This Row],[pt3]],1)=" ",LEFT(Table5[[#This Row],[pt3]],LEN(Table5[[#This Row],[pt3]])-1),Table5[[#This Row],[pt3]])</f>
        <v>McPherson College</v>
      </c>
      <c r="O84" t="s">
        <v>1947</v>
      </c>
    </row>
    <row r="85" spans="8:15" x14ac:dyDescent="0.25">
      <c r="H85" t="s">
        <v>2402</v>
      </c>
      <c r="I85" t="s">
        <v>2403</v>
      </c>
      <c r="K85" t="s">
        <v>253</v>
      </c>
      <c r="L85" t="s">
        <v>2756</v>
      </c>
      <c r="M85" t="str">
        <f>IF(LEFT(Table5[[#This Row],[pt2]],1)=" ",RIGHT(Table5[[#This Row],[pt2]],LEN(Table5[[#This Row],[pt2]])-1),Table5[[#This Row],[pt2]])</f>
        <v>St. Thomas</v>
      </c>
      <c r="N85" t="str">
        <f>IF(RIGHT(Table5[[#This Row],[pt3]],1)=" ",LEFT(Table5[[#This Row],[pt3]],LEN(Table5[[#This Row],[pt3]])-1),Table5[[#This Row],[pt3]])</f>
        <v>St. Thomas</v>
      </c>
      <c r="O85" t="s">
        <v>1211</v>
      </c>
    </row>
    <row r="86" spans="8:15" x14ac:dyDescent="0.25">
      <c r="H86" t="s">
        <v>2404</v>
      </c>
      <c r="I86" t="s">
        <v>2405</v>
      </c>
      <c r="K86" t="s">
        <v>1255</v>
      </c>
      <c r="L86" t="s">
        <v>1255</v>
      </c>
      <c r="M86" t="str">
        <f>IF(LEFT(Table5[[#This Row],[pt2]],1)=" ",RIGHT(Table5[[#This Row],[pt2]],LEN(Table5[[#This Row],[pt2]])-1),Table5[[#This Row],[pt2]])</f>
        <v>Davidson College</v>
      </c>
      <c r="N86" t="str">
        <f>IF(RIGHT(Table5[[#This Row],[pt3]],1)=" ",LEFT(Table5[[#This Row],[pt3]],LEN(Table5[[#This Row],[pt3]])-1),Table5[[#This Row],[pt3]])</f>
        <v>Davidson College</v>
      </c>
      <c r="O86" t="s">
        <v>1255</v>
      </c>
    </row>
    <row r="87" spans="8:15" x14ac:dyDescent="0.25">
      <c r="H87" t="s">
        <v>2406</v>
      </c>
      <c r="I87" t="s">
        <v>2407</v>
      </c>
      <c r="K87" t="s">
        <v>912</v>
      </c>
      <c r="L87" t="s">
        <v>2757</v>
      </c>
      <c r="M87" t="str">
        <f>IF(LEFT(Table5[[#This Row],[pt2]],1)=" ",RIGHT(Table5[[#This Row],[pt2]],LEN(Table5[[#This Row],[pt2]])-1),Table5[[#This Row],[pt2]])</f>
        <v>the Cumberlands</v>
      </c>
      <c r="N87" t="str">
        <f>IF(RIGHT(Table5[[#This Row],[pt3]],1)=" ",LEFT(Table5[[#This Row],[pt3]],LEN(Table5[[#This Row],[pt3]])-1),Table5[[#This Row],[pt3]])</f>
        <v>the Cumberlands</v>
      </c>
      <c r="O87" t="s">
        <v>3027</v>
      </c>
    </row>
    <row r="88" spans="8:15" x14ac:dyDescent="0.25">
      <c r="H88" t="s">
        <v>2408</v>
      </c>
      <c r="I88" t="s">
        <v>2409</v>
      </c>
      <c r="K88" t="s">
        <v>1324</v>
      </c>
      <c r="L88" t="s">
        <v>2979</v>
      </c>
      <c r="M88" t="str">
        <f>IF(LEFT(Table5[[#This Row],[pt2]],1)=" ",RIGHT(Table5[[#This Row],[pt2]],LEN(Table5[[#This Row],[pt2]])-1),Table5[[#This Row],[pt2]])</f>
        <v>Tyler CC</v>
      </c>
      <c r="N88" t="str">
        <f>IF(RIGHT(Table5[[#This Row],[pt3]],1)=" ",LEFT(Table5[[#This Row],[pt3]],LEN(Table5[[#This Row],[pt3]])-1),Table5[[#This Row],[pt3]])</f>
        <v>Tyler CC</v>
      </c>
      <c r="O88" t="s">
        <v>2979</v>
      </c>
    </row>
    <row r="89" spans="8:15" x14ac:dyDescent="0.25">
      <c r="H89" t="s">
        <v>2410</v>
      </c>
      <c r="I89" t="s">
        <v>2411</v>
      </c>
      <c r="K89" t="s">
        <v>397</v>
      </c>
      <c r="L89" t="s">
        <v>2758</v>
      </c>
      <c r="M89" t="str">
        <f>IF(LEFT(Table5[[#This Row],[pt2]],1)=" ",RIGHT(Table5[[#This Row],[pt2]],LEN(Table5[[#This Row],[pt2]])-1),Table5[[#This Row],[pt2]])</f>
        <v>Arkansas</v>
      </c>
      <c r="N89" t="str">
        <f>IF(RIGHT(Table5[[#This Row],[pt3]],1)=" ",LEFT(Table5[[#This Row],[pt3]],LEN(Table5[[#This Row],[pt3]])-1),Table5[[#This Row],[pt3]])</f>
        <v>Arkansas</v>
      </c>
      <c r="O89" t="s">
        <v>2116</v>
      </c>
    </row>
    <row r="90" spans="8:15" x14ac:dyDescent="0.25">
      <c r="H90" t="s">
        <v>2412</v>
      </c>
      <c r="I90" t="s">
        <v>2413</v>
      </c>
      <c r="K90" t="s">
        <v>691</v>
      </c>
      <c r="L90" t="s">
        <v>691</v>
      </c>
      <c r="M90" t="str">
        <f>IF(LEFT(Table5[[#This Row],[pt2]],1)=" ",RIGHT(Table5[[#This Row],[pt2]],LEN(Table5[[#This Row],[pt2]])-1),Table5[[#This Row],[pt2]])</f>
        <v>Ramapo College</v>
      </c>
      <c r="N90" t="str">
        <f>IF(RIGHT(Table5[[#This Row],[pt3]],1)=" ",LEFT(Table5[[#This Row],[pt3]],LEN(Table5[[#This Row],[pt3]])-1),Table5[[#This Row],[pt3]])</f>
        <v>Ramapo College</v>
      </c>
      <c r="O90" t="s">
        <v>691</v>
      </c>
    </row>
    <row r="91" spans="8:15" x14ac:dyDescent="0.25">
      <c r="H91" t="s">
        <v>2414</v>
      </c>
      <c r="I91" t="s">
        <v>2415</v>
      </c>
      <c r="K91" t="s">
        <v>1856</v>
      </c>
      <c r="L91" t="s">
        <v>1856</v>
      </c>
      <c r="M91" t="str">
        <f>IF(LEFT(Table5[[#This Row],[pt2]],1)=" ",RIGHT(Table5[[#This Row],[pt2]],LEN(Table5[[#This Row],[pt2]])-1),Table5[[#This Row],[pt2]])</f>
        <v>Claremont-Mudd-Scripps</v>
      </c>
      <c r="N91" t="str">
        <f>IF(RIGHT(Table5[[#This Row],[pt3]],1)=" ",LEFT(Table5[[#This Row],[pt3]],LEN(Table5[[#This Row],[pt3]])-1),Table5[[#This Row],[pt3]])</f>
        <v>Claremont-Mudd-Scripps</v>
      </c>
      <c r="O91" t="s">
        <v>3028</v>
      </c>
    </row>
    <row r="92" spans="8:15" x14ac:dyDescent="0.25">
      <c r="H92" t="s">
        <v>2416</v>
      </c>
      <c r="I92" t="s">
        <v>2417</v>
      </c>
      <c r="K92" t="s">
        <v>1786</v>
      </c>
      <c r="L92" t="s">
        <v>1786</v>
      </c>
      <c r="M92" t="str">
        <f>IF(LEFT(Table5[[#This Row],[pt2]],1)=" ",RIGHT(Table5[[#This Row],[pt2]],LEN(Table5[[#This Row],[pt2]])-1),Table5[[#This Row],[pt2]])</f>
        <v>LaGrange College</v>
      </c>
      <c r="N92" t="str">
        <f>IF(RIGHT(Table5[[#This Row],[pt3]],1)=" ",LEFT(Table5[[#This Row],[pt3]],LEN(Table5[[#This Row],[pt3]])-1),Table5[[#This Row],[pt3]])</f>
        <v>LaGrange College</v>
      </c>
      <c r="O92" t="s">
        <v>1786</v>
      </c>
    </row>
    <row r="93" spans="8:15" x14ac:dyDescent="0.25">
      <c r="H93" t="s">
        <v>2418</v>
      </c>
      <c r="I93" t="s">
        <v>2419</v>
      </c>
      <c r="K93" t="s">
        <v>812</v>
      </c>
      <c r="L93" t="s">
        <v>812</v>
      </c>
      <c r="M93" t="str">
        <f>IF(LEFT(Table5[[#This Row],[pt2]],1)=" ",RIGHT(Table5[[#This Row],[pt2]],LEN(Table5[[#This Row],[pt2]])-1),Table5[[#This Row],[pt2]])</f>
        <v>Florida SouthWestern State College</v>
      </c>
      <c r="N93" t="str">
        <f>IF(RIGHT(Table5[[#This Row],[pt3]],1)=" ",LEFT(Table5[[#This Row],[pt3]],LEN(Table5[[#This Row],[pt3]])-1),Table5[[#This Row],[pt3]])</f>
        <v>Florida SouthWestern State College</v>
      </c>
      <c r="O93" t="s">
        <v>3029</v>
      </c>
    </row>
    <row r="94" spans="8:15" x14ac:dyDescent="0.25">
      <c r="H94" t="s">
        <v>2420</v>
      </c>
      <c r="I94" t="s">
        <v>2421</v>
      </c>
      <c r="K94" t="s">
        <v>1577</v>
      </c>
      <c r="L94" t="s">
        <v>1577</v>
      </c>
      <c r="M94" t="str">
        <f>IF(LEFT(Table5[[#This Row],[pt2]],1)=" ",RIGHT(Table5[[#This Row],[pt2]],LEN(Table5[[#This Row],[pt2]])-1),Table5[[#This Row],[pt2]])</f>
        <v>Glendale CC</v>
      </c>
      <c r="N94" t="str">
        <f>IF(RIGHT(Table5[[#This Row],[pt3]],1)=" ",LEFT(Table5[[#This Row],[pt3]],LEN(Table5[[#This Row],[pt3]])-1),Table5[[#This Row],[pt3]])</f>
        <v>Glendale CC</v>
      </c>
      <c r="O94" t="s">
        <v>1577</v>
      </c>
    </row>
    <row r="95" spans="8:15" x14ac:dyDescent="0.25">
      <c r="H95" t="s">
        <v>2422</v>
      </c>
      <c r="I95" t="s">
        <v>2423</v>
      </c>
      <c r="K95" t="s">
        <v>1263</v>
      </c>
      <c r="L95" t="s">
        <v>2957</v>
      </c>
      <c r="M95" t="str">
        <f>IF(LEFT(Table5[[#This Row],[pt2]],1)=" ",RIGHT(Table5[[#This Row],[pt2]],LEN(Table5[[#This Row],[pt2]])-1),Table5[[#This Row],[pt2]])</f>
        <v>John A. Logan CC</v>
      </c>
      <c r="N95" t="str">
        <f>IF(RIGHT(Table5[[#This Row],[pt3]],1)=" ",LEFT(Table5[[#This Row],[pt3]],LEN(Table5[[#This Row],[pt3]])-1),Table5[[#This Row],[pt3]])</f>
        <v>John A. Logan CC</v>
      </c>
      <c r="O95" t="s">
        <v>2957</v>
      </c>
    </row>
    <row r="96" spans="8:15" x14ac:dyDescent="0.25">
      <c r="H96" t="s">
        <v>2424</v>
      </c>
      <c r="I96" t="s">
        <v>2425</v>
      </c>
      <c r="K96" t="s">
        <v>1623</v>
      </c>
      <c r="L96" t="s">
        <v>1623</v>
      </c>
      <c r="M96" t="str">
        <f>IF(LEFT(Table5[[#This Row],[pt2]],1)=" ",RIGHT(Table5[[#This Row],[pt2]],LEN(Table5[[#This Row],[pt2]])-1),Table5[[#This Row],[pt2]])</f>
        <v>Northwest Florida State</v>
      </c>
      <c r="N96" t="str">
        <f>IF(RIGHT(Table5[[#This Row],[pt3]],1)=" ",LEFT(Table5[[#This Row],[pt3]],LEN(Table5[[#This Row],[pt3]])-1),Table5[[#This Row],[pt3]])</f>
        <v>Northwest Florida State</v>
      </c>
      <c r="O96" t="s">
        <v>1623</v>
      </c>
    </row>
    <row r="97" spans="8:15" x14ac:dyDescent="0.25">
      <c r="H97" t="s">
        <v>2426</v>
      </c>
      <c r="I97" t="s">
        <v>2427</v>
      </c>
      <c r="K97" t="s">
        <v>1433</v>
      </c>
      <c r="L97" t="s">
        <v>1433</v>
      </c>
      <c r="M97" t="str">
        <f>IF(LEFT(Table5[[#This Row],[pt2]],1)=" ",RIGHT(Table5[[#This Row],[pt2]],LEN(Table5[[#This Row],[pt2]])-1),Table5[[#This Row],[pt2]])</f>
        <v>New Jersey Institute of Technology</v>
      </c>
      <c r="N97" t="str">
        <f>IF(RIGHT(Table5[[#This Row],[pt3]],1)=" ",LEFT(Table5[[#This Row],[pt3]],LEN(Table5[[#This Row],[pt3]])-1),Table5[[#This Row],[pt3]])</f>
        <v>New Jersey Institute of Technology</v>
      </c>
      <c r="O97" t="s">
        <v>1433</v>
      </c>
    </row>
    <row r="98" spans="8:15" x14ac:dyDescent="0.25">
      <c r="H98" t="s">
        <v>2428</v>
      </c>
      <c r="I98" t="s">
        <v>2429</v>
      </c>
      <c r="K98" t="s">
        <v>127</v>
      </c>
      <c r="L98" t="s">
        <v>127</v>
      </c>
      <c r="M98" t="str">
        <f>IF(LEFT(Table5[[#This Row],[pt2]],1)=" ",RIGHT(Table5[[#This Row],[pt2]],LEN(Table5[[#This Row],[pt2]])-1),Table5[[#This Row],[pt2]])</f>
        <v>Feather River College</v>
      </c>
      <c r="N98" t="str">
        <f>IF(RIGHT(Table5[[#This Row],[pt3]],1)=" ",LEFT(Table5[[#This Row],[pt3]],LEN(Table5[[#This Row],[pt3]])-1),Table5[[#This Row],[pt3]])</f>
        <v>Feather River College</v>
      </c>
      <c r="O98" t="s">
        <v>127</v>
      </c>
    </row>
    <row r="99" spans="8:15" x14ac:dyDescent="0.25">
      <c r="H99" t="s">
        <v>2430</v>
      </c>
      <c r="I99" t="s">
        <v>2431</v>
      </c>
      <c r="K99" t="s">
        <v>764</v>
      </c>
      <c r="L99" t="s">
        <v>2759</v>
      </c>
      <c r="M99" t="str">
        <f>IF(LEFT(Table5[[#This Row],[pt2]],1)=" ",RIGHT(Table5[[#This Row],[pt2]],LEN(Table5[[#This Row],[pt2]])-1),Table5[[#This Row],[pt2]])</f>
        <v>Nebraska</v>
      </c>
      <c r="N99" t="str">
        <f>IF(RIGHT(Table5[[#This Row],[pt3]],1)=" ",LEFT(Table5[[#This Row],[pt3]],LEN(Table5[[#This Row],[pt3]])-1),Table5[[#This Row],[pt3]])</f>
        <v>Nebraska</v>
      </c>
      <c r="O99" t="s">
        <v>2137</v>
      </c>
    </row>
    <row r="100" spans="8:15" x14ac:dyDescent="0.25">
      <c r="H100" t="s">
        <v>2432</v>
      </c>
      <c r="I100" t="s">
        <v>2433</v>
      </c>
      <c r="K100" t="s">
        <v>482</v>
      </c>
      <c r="L100" t="s">
        <v>482</v>
      </c>
      <c r="M100" t="str">
        <f>IF(LEFT(Table5[[#This Row],[pt2]],1)=" ",RIGHT(Table5[[#This Row],[pt2]],LEN(Table5[[#This Row],[pt2]])-1),Table5[[#This Row],[pt2]])</f>
        <v>Northwood Univeristy</v>
      </c>
      <c r="N100" t="str">
        <f>IF(RIGHT(Table5[[#This Row],[pt3]],1)=" ",LEFT(Table5[[#This Row],[pt3]],LEN(Table5[[#This Row],[pt3]])-1),Table5[[#This Row],[pt3]])</f>
        <v>Northwood Univeristy</v>
      </c>
      <c r="O100" t="s">
        <v>482</v>
      </c>
    </row>
    <row r="101" spans="8:15" x14ac:dyDescent="0.25">
      <c r="H101" t="s">
        <v>2434</v>
      </c>
      <c r="I101" t="s">
        <v>2435</v>
      </c>
      <c r="K101" t="s">
        <v>958</v>
      </c>
      <c r="L101" t="s">
        <v>2760</v>
      </c>
      <c r="M101" t="str">
        <f>IF(LEFT(Table5[[#This Row],[pt2]],1)=" ",RIGHT(Table5[[#This Row],[pt2]],LEN(Table5[[#This Row],[pt2]])-1),Table5[[#This Row],[pt2]])</f>
        <v>Wisconsin-Milwaukee</v>
      </c>
      <c r="N101" t="str">
        <f>IF(RIGHT(Table5[[#This Row],[pt3]],1)=" ",LEFT(Table5[[#This Row],[pt3]],LEN(Table5[[#This Row],[pt3]])-1),Table5[[#This Row],[pt3]])</f>
        <v>Wisconsin-Milwaukee</v>
      </c>
      <c r="O101" t="s">
        <v>3000</v>
      </c>
    </row>
    <row r="102" spans="8:15" x14ac:dyDescent="0.25">
      <c r="H102" t="s">
        <v>2436</v>
      </c>
      <c r="I102" t="s">
        <v>2437</v>
      </c>
      <c r="K102" t="s">
        <v>505</v>
      </c>
      <c r="L102" t="s">
        <v>2827</v>
      </c>
      <c r="M102" t="str">
        <f>IF(LEFT(Table5[[#This Row],[pt2]],1)=" ",RIGHT(Table5[[#This Row],[pt2]],LEN(Table5[[#This Row],[pt2]])-1),Table5[[#This Row],[pt2]])</f>
        <v>Central Michigan</v>
      </c>
      <c r="N102" t="str">
        <f>IF(RIGHT(Table5[[#This Row],[pt3]],1)=" ",LEFT(Table5[[#This Row],[pt3]],LEN(Table5[[#This Row],[pt3]])-1),Table5[[#This Row],[pt3]])</f>
        <v>Central Michigan</v>
      </c>
      <c r="O102" t="s">
        <v>2827</v>
      </c>
    </row>
    <row r="103" spans="8:15" x14ac:dyDescent="0.25">
      <c r="H103" t="s">
        <v>2438</v>
      </c>
      <c r="I103" t="s">
        <v>2439</v>
      </c>
      <c r="K103" t="s">
        <v>631</v>
      </c>
      <c r="L103" t="s">
        <v>631</v>
      </c>
      <c r="M103" t="str">
        <f>IF(LEFT(Table5[[#This Row],[pt2]],1)=" ",RIGHT(Table5[[#This Row],[pt2]],LEN(Table5[[#This Row],[pt2]])-1),Table5[[#This Row],[pt2]])</f>
        <v>Grayson College</v>
      </c>
      <c r="N103" t="str">
        <f>IF(RIGHT(Table5[[#This Row],[pt3]],1)=" ",LEFT(Table5[[#This Row],[pt3]],LEN(Table5[[#This Row],[pt3]])-1),Table5[[#This Row],[pt3]])</f>
        <v>Grayson College</v>
      </c>
      <c r="O103" t="s">
        <v>631</v>
      </c>
    </row>
    <row r="104" spans="8:15" x14ac:dyDescent="0.25">
      <c r="H104" t="s">
        <v>2440</v>
      </c>
      <c r="I104" t="s">
        <v>2441</v>
      </c>
      <c r="K104" t="s">
        <v>23</v>
      </c>
      <c r="L104" t="s">
        <v>2828</v>
      </c>
      <c r="M104" t="str">
        <f>IF(LEFT(Table5[[#This Row],[pt2]],1)=" ",RIGHT(Table5[[#This Row],[pt2]],LEN(Table5[[#This Row],[pt2]])-1),Table5[[#This Row],[pt2]])</f>
        <v>Northwestern Oklahoma State</v>
      </c>
      <c r="N104" t="str">
        <f>IF(RIGHT(Table5[[#This Row],[pt3]],1)=" ",LEFT(Table5[[#This Row],[pt3]],LEN(Table5[[#This Row],[pt3]])-1),Table5[[#This Row],[pt3]])</f>
        <v>Northwestern Oklahoma State</v>
      </c>
      <c r="O104" t="s">
        <v>2828</v>
      </c>
    </row>
    <row r="105" spans="8:15" x14ac:dyDescent="0.25">
      <c r="H105" t="s">
        <v>2442</v>
      </c>
      <c r="I105" t="s">
        <v>2443</v>
      </c>
      <c r="K105" t="s">
        <v>341</v>
      </c>
      <c r="L105" t="s">
        <v>2761</v>
      </c>
      <c r="M105" t="str">
        <f>IF(LEFT(Table5[[#This Row],[pt2]],1)=" ",RIGHT(Table5[[#This Row],[pt2]],LEN(Table5[[#This Row],[pt2]])-1),Table5[[#This Row],[pt2]])</f>
        <v>Illinois</v>
      </c>
      <c r="N105" t="str">
        <f>IF(RIGHT(Table5[[#This Row],[pt3]],1)=" ",LEFT(Table5[[#This Row],[pt3]],LEN(Table5[[#This Row],[pt3]])-1),Table5[[#This Row],[pt3]])</f>
        <v>Illinois</v>
      </c>
      <c r="O105" t="s">
        <v>2123</v>
      </c>
    </row>
    <row r="106" spans="8:15" x14ac:dyDescent="0.25">
      <c r="H106" t="s">
        <v>2444</v>
      </c>
      <c r="I106" t="s">
        <v>2445</v>
      </c>
      <c r="K106" t="s">
        <v>271</v>
      </c>
      <c r="L106" t="s">
        <v>2951</v>
      </c>
      <c r="M106" t="str">
        <f>IF(LEFT(Table5[[#This Row],[pt2]],1)=" ",RIGHT(Table5[[#This Row],[pt2]],LEN(Table5[[#This Row],[pt2]])-1),Table5[[#This Row],[pt2]])</f>
        <v>Illinois-Chicago</v>
      </c>
      <c r="N106" t="str">
        <f>IF(RIGHT(Table5[[#This Row],[pt3]],1)=" ",LEFT(Table5[[#This Row],[pt3]],LEN(Table5[[#This Row],[pt3]])-1),Table5[[#This Row],[pt3]])</f>
        <v>Illinois-Chicago</v>
      </c>
      <c r="O106" t="s">
        <v>3030</v>
      </c>
    </row>
    <row r="107" spans="8:15" x14ac:dyDescent="0.25">
      <c r="H107" t="s">
        <v>2446</v>
      </c>
      <c r="I107" t="s">
        <v>2447</v>
      </c>
      <c r="K107" t="s">
        <v>1887</v>
      </c>
      <c r="L107" t="s">
        <v>2991</v>
      </c>
      <c r="M107" t="str">
        <f>IF(LEFT(Table5[[#This Row],[pt2]],1)=" ",RIGHT(Table5[[#This Row],[pt2]],LEN(Table5[[#This Row],[pt2]])-1),Table5[[#This Row],[pt2]])</f>
        <v>Millersville Pennslyvania</v>
      </c>
      <c r="N107" t="str">
        <f>IF(RIGHT(Table5[[#This Row],[pt3]],1)=" ",LEFT(Table5[[#This Row],[pt3]],LEN(Table5[[#This Row],[pt3]])-1),Table5[[#This Row],[pt3]])</f>
        <v>Millersville Pennslyvania</v>
      </c>
      <c r="O107" t="s">
        <v>3031</v>
      </c>
    </row>
    <row r="108" spans="8:15" x14ac:dyDescent="0.25">
      <c r="H108" t="s">
        <v>2448</v>
      </c>
      <c r="I108" t="s">
        <v>2449</v>
      </c>
      <c r="K108" t="s">
        <v>1672</v>
      </c>
      <c r="L108" t="s">
        <v>2762</v>
      </c>
      <c r="M108" t="str">
        <f>IF(LEFT(Table5[[#This Row],[pt2]],1)=" ",RIGHT(Table5[[#This Row],[pt2]],LEN(Table5[[#This Row],[pt2]])-1),Table5[[#This Row],[pt2]])</f>
        <v>North Georgia</v>
      </c>
      <c r="N108" t="str">
        <f>IF(RIGHT(Table5[[#This Row],[pt3]],1)=" ",LEFT(Table5[[#This Row],[pt3]],LEN(Table5[[#This Row],[pt3]])-1),Table5[[#This Row],[pt3]])</f>
        <v>North Georgia</v>
      </c>
      <c r="O108" t="s">
        <v>3001</v>
      </c>
    </row>
    <row r="109" spans="8:15" x14ac:dyDescent="0.25">
      <c r="H109" t="s">
        <v>2450</v>
      </c>
      <c r="I109" t="s">
        <v>2451</v>
      </c>
      <c r="K109" t="s">
        <v>1721</v>
      </c>
      <c r="L109" t="s">
        <v>2829</v>
      </c>
      <c r="M109" t="str">
        <f>IF(LEFT(Table5[[#This Row],[pt2]],1)=" ",RIGHT(Table5[[#This Row],[pt2]],LEN(Table5[[#This Row],[pt2]])-1),Table5[[#This Row],[pt2]])</f>
        <v>Kennesaw State</v>
      </c>
      <c r="N109" t="str">
        <f>IF(RIGHT(Table5[[#This Row],[pt3]],1)=" ",LEFT(Table5[[#This Row],[pt3]],LEN(Table5[[#This Row],[pt3]])-1),Table5[[#This Row],[pt3]])</f>
        <v>Kennesaw State</v>
      </c>
      <c r="O109" t="s">
        <v>2829</v>
      </c>
    </row>
    <row r="110" spans="8:15" x14ac:dyDescent="0.25">
      <c r="H110" t="s">
        <v>2452</v>
      </c>
      <c r="I110" t="s">
        <v>2453</v>
      </c>
      <c r="K110" t="s">
        <v>890</v>
      </c>
      <c r="L110" t="s">
        <v>2958</v>
      </c>
      <c r="M110" t="str">
        <f>IF(LEFT(Table5[[#This Row],[pt2]],1)=" ",RIGHT(Table5[[#This Row],[pt2]],LEN(Table5[[#This Row],[pt2]])-1),Table5[[#This Row],[pt2]])</f>
        <v>Pima CC</v>
      </c>
      <c r="N110" t="str">
        <f>IF(RIGHT(Table5[[#This Row],[pt3]],1)=" ",LEFT(Table5[[#This Row],[pt3]],LEN(Table5[[#This Row],[pt3]])-1),Table5[[#This Row],[pt3]])</f>
        <v>Pima CC</v>
      </c>
      <c r="O110" t="s">
        <v>2958</v>
      </c>
    </row>
    <row r="111" spans="8:15" x14ac:dyDescent="0.25">
      <c r="H111" t="s">
        <v>2454</v>
      </c>
      <c r="I111" t="s">
        <v>2455</v>
      </c>
      <c r="K111" t="s">
        <v>149</v>
      </c>
      <c r="L111" t="s">
        <v>149</v>
      </c>
      <c r="M111" t="str">
        <f>IF(LEFT(Table5[[#This Row],[pt2]],1)=" ",RIGHT(Table5[[#This Row],[pt2]],LEN(Table5[[#This Row],[pt2]])-1),Table5[[#This Row],[pt2]])</f>
        <v>Skyline College</v>
      </c>
      <c r="N111" t="str">
        <f>IF(RIGHT(Table5[[#This Row],[pt3]],1)=" ",LEFT(Table5[[#This Row],[pt3]],LEN(Table5[[#This Row],[pt3]])-1),Table5[[#This Row],[pt3]])</f>
        <v>Skyline College</v>
      </c>
      <c r="O111" t="s">
        <v>149</v>
      </c>
    </row>
    <row r="112" spans="8:15" x14ac:dyDescent="0.25">
      <c r="H112" t="s">
        <v>2456</v>
      </c>
      <c r="I112" t="s">
        <v>2457</v>
      </c>
      <c r="K112" t="s">
        <v>1252</v>
      </c>
      <c r="L112" t="s">
        <v>1252</v>
      </c>
      <c r="M112" t="str">
        <f>IF(LEFT(Table5[[#This Row],[pt2]],1)=" ",RIGHT(Table5[[#This Row],[pt2]],LEN(Table5[[#This Row],[pt2]])-1),Table5[[#This Row],[pt2]])</f>
        <v>Doane College</v>
      </c>
      <c r="N112" t="str">
        <f>IF(RIGHT(Table5[[#This Row],[pt3]],1)=" ",LEFT(Table5[[#This Row],[pt3]],LEN(Table5[[#This Row],[pt3]])-1),Table5[[#This Row],[pt3]])</f>
        <v>Doane College</v>
      </c>
      <c r="O112" t="s">
        <v>1252</v>
      </c>
    </row>
    <row r="113" spans="8:15" x14ac:dyDescent="0.25">
      <c r="H113" t="s">
        <v>2458</v>
      </c>
      <c r="I113" t="s">
        <v>2459</v>
      </c>
      <c r="K113" t="s">
        <v>1388</v>
      </c>
      <c r="L113" t="s">
        <v>2830</v>
      </c>
      <c r="M113" t="str">
        <f>IF(LEFT(Table5[[#This Row],[pt2]],1)=" ",RIGHT(Table5[[#This Row],[pt2]],LEN(Table5[[#This Row],[pt2]])-1),Table5[[#This Row],[pt2]])</f>
        <v>Brigham Young</v>
      </c>
      <c r="N113" t="str">
        <f>IF(RIGHT(Table5[[#This Row],[pt3]],1)=" ",LEFT(Table5[[#This Row],[pt3]],LEN(Table5[[#This Row],[pt3]])-1),Table5[[#This Row],[pt3]])</f>
        <v>Brigham Young</v>
      </c>
      <c r="O113" t="s">
        <v>2830</v>
      </c>
    </row>
    <row r="114" spans="8:15" x14ac:dyDescent="0.25">
      <c r="H114" t="s">
        <v>2460</v>
      </c>
      <c r="I114" t="s">
        <v>2461</v>
      </c>
      <c r="K114" t="s">
        <v>400</v>
      </c>
      <c r="L114" t="s">
        <v>2831</v>
      </c>
      <c r="M114" t="str">
        <f>IF(LEFT(Table5[[#This Row],[pt2]],1)=" ",RIGHT(Table5[[#This Row],[pt2]],LEN(Table5[[#This Row],[pt2]])-1),Table5[[#This Row],[pt2]])</f>
        <v>Louisiana State</v>
      </c>
      <c r="N114" t="str">
        <f>IF(RIGHT(Table5[[#This Row],[pt3]],1)=" ",LEFT(Table5[[#This Row],[pt3]],LEN(Table5[[#This Row],[pt3]])-1),Table5[[#This Row],[pt3]])</f>
        <v>Louisiana State</v>
      </c>
      <c r="O114" t="s">
        <v>2831</v>
      </c>
    </row>
    <row r="115" spans="8:15" x14ac:dyDescent="0.25">
      <c r="H115" t="s">
        <v>2462</v>
      </c>
      <c r="I115" t="s">
        <v>2463</v>
      </c>
      <c r="K115" t="s">
        <v>1226</v>
      </c>
      <c r="L115" t="s">
        <v>1226</v>
      </c>
      <c r="M115" t="str">
        <f>IF(LEFT(Table5[[#This Row],[pt2]],1)=" ",RIGHT(Table5[[#This Row],[pt2]],LEN(Table5[[#This Row],[pt2]])-1),Table5[[#This Row],[pt2]])</f>
        <v>Lafayette College</v>
      </c>
      <c r="N115" t="str">
        <f>IF(RIGHT(Table5[[#This Row],[pt3]],1)=" ",LEFT(Table5[[#This Row],[pt3]],LEN(Table5[[#This Row],[pt3]])-1),Table5[[#This Row],[pt3]])</f>
        <v>Lafayette College</v>
      </c>
      <c r="O115" t="s">
        <v>1226</v>
      </c>
    </row>
    <row r="116" spans="8:15" x14ac:dyDescent="0.25">
      <c r="H116" t="s">
        <v>2464</v>
      </c>
      <c r="I116" t="s">
        <v>2465</v>
      </c>
      <c r="K116" t="s">
        <v>202</v>
      </c>
      <c r="L116" t="s">
        <v>2832</v>
      </c>
      <c r="M116" t="str">
        <f>IF(LEFT(Table5[[#This Row],[pt2]],1)=" ",RIGHT(Table5[[#This Row],[pt2]],LEN(Table5[[#This Row],[pt2]])-1),Table5[[#This Row],[pt2]])</f>
        <v>Grand Canyon</v>
      </c>
      <c r="N116" t="str">
        <f>IF(RIGHT(Table5[[#This Row],[pt3]],1)=" ",LEFT(Table5[[#This Row],[pt3]],LEN(Table5[[#This Row],[pt3]])-1),Table5[[#This Row],[pt3]])</f>
        <v>Grand Canyon</v>
      </c>
      <c r="O116" t="s">
        <v>2832</v>
      </c>
    </row>
    <row r="117" spans="8:15" x14ac:dyDescent="0.25">
      <c r="H117" t="s">
        <v>2466</v>
      </c>
      <c r="I117" t="s">
        <v>2467</v>
      </c>
      <c r="K117" t="s">
        <v>641</v>
      </c>
      <c r="L117" t="s">
        <v>641</v>
      </c>
      <c r="M117" t="str">
        <f>IF(LEFT(Table5[[#This Row],[pt2]],1)=" ",RIGHT(Table5[[#This Row],[pt2]],LEN(Table5[[#This Row],[pt2]])-1),Table5[[#This Row],[pt2]])</f>
        <v>Fullerton College</v>
      </c>
      <c r="N117" t="str">
        <f>IF(RIGHT(Table5[[#This Row],[pt3]],1)=" ",LEFT(Table5[[#This Row],[pt3]],LEN(Table5[[#This Row],[pt3]])-1),Table5[[#This Row],[pt3]])</f>
        <v>Fullerton College</v>
      </c>
      <c r="O117" t="s">
        <v>641</v>
      </c>
    </row>
    <row r="118" spans="8:15" x14ac:dyDescent="0.25">
      <c r="H118" t="s">
        <v>2468</v>
      </c>
      <c r="I118" t="s">
        <v>576</v>
      </c>
      <c r="K118" t="s">
        <v>1582</v>
      </c>
      <c r="L118" t="s">
        <v>2763</v>
      </c>
      <c r="M118" t="str">
        <f>IF(LEFT(Table5[[#This Row],[pt2]],1)=" ",RIGHT(Table5[[#This Row],[pt2]],LEN(Table5[[#This Row],[pt2]])-1),Table5[[#This Row],[pt2]])</f>
        <v>Northern Colorado</v>
      </c>
      <c r="N118" t="str">
        <f>IF(RIGHT(Table5[[#This Row],[pt3]],1)=" ",LEFT(Table5[[#This Row],[pt3]],LEN(Table5[[#This Row],[pt3]])-1),Table5[[#This Row],[pt3]])</f>
        <v>Northern Colorado</v>
      </c>
      <c r="O118" t="s">
        <v>3002</v>
      </c>
    </row>
    <row r="119" spans="8:15" x14ac:dyDescent="0.25">
      <c r="H119" t="s">
        <v>2469</v>
      </c>
      <c r="I119" t="s">
        <v>2470</v>
      </c>
      <c r="K119" t="s">
        <v>363</v>
      </c>
      <c r="L119" t="s">
        <v>2764</v>
      </c>
      <c r="M119" t="str">
        <f>IF(LEFT(Table5[[#This Row],[pt2]],1)=" ",RIGHT(Table5[[#This Row],[pt2]],LEN(Table5[[#This Row],[pt2]])-1),Table5[[#This Row],[pt2]])</f>
        <v>Oregon</v>
      </c>
      <c r="N119" t="str">
        <f>IF(RIGHT(Table5[[#This Row],[pt3]],1)=" ",LEFT(Table5[[#This Row],[pt3]],LEN(Table5[[#This Row],[pt3]])-1),Table5[[#This Row],[pt3]])</f>
        <v>Oregon</v>
      </c>
      <c r="O119" t="s">
        <v>2147</v>
      </c>
    </row>
    <row r="120" spans="8:15" x14ac:dyDescent="0.25">
      <c r="H120" t="s">
        <v>2471</v>
      </c>
      <c r="I120" t="s">
        <v>2472</v>
      </c>
      <c r="K120" t="s">
        <v>130</v>
      </c>
      <c r="L120" t="s">
        <v>130</v>
      </c>
      <c r="M120" t="str">
        <f>IF(LEFT(Table5[[#This Row],[pt2]],1)=" ",RIGHT(Table5[[#This Row],[pt2]],LEN(Table5[[#This Row],[pt2]])-1),Table5[[#This Row],[pt2]])</f>
        <v>Bryant &amp; Stranton College</v>
      </c>
      <c r="N120" t="str">
        <f>IF(RIGHT(Table5[[#This Row],[pt3]],1)=" ",LEFT(Table5[[#This Row],[pt3]],LEN(Table5[[#This Row],[pt3]])-1),Table5[[#This Row],[pt3]])</f>
        <v>Bryant &amp; Stranton College</v>
      </c>
      <c r="O120" t="s">
        <v>130</v>
      </c>
    </row>
    <row r="121" spans="8:15" x14ac:dyDescent="0.25">
      <c r="H121" t="s">
        <v>2473</v>
      </c>
      <c r="I121" t="s">
        <v>2474</v>
      </c>
      <c r="K121" t="s">
        <v>1168</v>
      </c>
      <c r="L121" t="s">
        <v>2833</v>
      </c>
      <c r="M121" t="str">
        <f>IF(LEFT(Table5[[#This Row],[pt2]],1)=" ",RIGHT(Table5[[#This Row],[pt2]],LEN(Table5[[#This Row],[pt2]])-1),Table5[[#This Row],[pt2]])</f>
        <v>Concordia-St. Paul</v>
      </c>
      <c r="N121" t="str">
        <f>IF(RIGHT(Table5[[#This Row],[pt3]],1)=" ",LEFT(Table5[[#This Row],[pt3]],LEN(Table5[[#This Row],[pt3]])-1),Table5[[#This Row],[pt3]])</f>
        <v>Concordia-St. Paul</v>
      </c>
      <c r="O121" t="s">
        <v>2833</v>
      </c>
    </row>
    <row r="122" spans="8:15" x14ac:dyDescent="0.25">
      <c r="H122" t="s">
        <v>2475</v>
      </c>
      <c r="I122" t="s">
        <v>2476</v>
      </c>
      <c r="K122" t="s">
        <v>1789</v>
      </c>
      <c r="L122" t="s">
        <v>2834</v>
      </c>
      <c r="M122" t="str">
        <f>IF(LEFT(Table5[[#This Row],[pt2]],1)=" ",RIGHT(Table5[[#This Row],[pt2]],LEN(Table5[[#This Row],[pt2]])-1),Table5[[#This Row],[pt2]])</f>
        <v>Dixie State</v>
      </c>
      <c r="N122" t="str">
        <f>IF(RIGHT(Table5[[#This Row],[pt3]],1)=" ",LEFT(Table5[[#This Row],[pt3]],LEN(Table5[[#This Row],[pt3]])-1),Table5[[#This Row],[pt3]])</f>
        <v>Dixie State</v>
      </c>
      <c r="O122" t="s">
        <v>2834</v>
      </c>
    </row>
    <row r="123" spans="8:15" x14ac:dyDescent="0.25">
      <c r="H123" t="s">
        <v>2477</v>
      </c>
      <c r="I123" t="s">
        <v>2478</v>
      </c>
      <c r="K123" t="s">
        <v>919</v>
      </c>
      <c r="L123" t="s">
        <v>2765</v>
      </c>
      <c r="M123" t="str">
        <f>IF(LEFT(Table5[[#This Row],[pt2]],1)=" ",RIGHT(Table5[[#This Row],[pt2]],LEN(Table5[[#This Row],[pt2]])-1),Table5[[#This Row],[pt2]])</f>
        <v>St.Thomas</v>
      </c>
      <c r="N123" t="str">
        <f>IF(RIGHT(Table5[[#This Row],[pt3]],1)=" ",LEFT(Table5[[#This Row],[pt3]],LEN(Table5[[#This Row],[pt3]])-1),Table5[[#This Row],[pt3]])</f>
        <v>St.Thomas</v>
      </c>
      <c r="O123" t="s">
        <v>1211</v>
      </c>
    </row>
    <row r="124" spans="8:15" x14ac:dyDescent="0.25">
      <c r="H124" t="s">
        <v>2479</v>
      </c>
      <c r="I124" t="s">
        <v>2480</v>
      </c>
      <c r="K124" t="s">
        <v>646</v>
      </c>
      <c r="L124" t="s">
        <v>2766</v>
      </c>
      <c r="M124" t="str">
        <f>IF(LEFT(Table5[[#This Row],[pt2]],1)=" ",RIGHT(Table5[[#This Row],[pt2]],LEN(Table5[[#This Row],[pt2]])-1),Table5[[#This Row],[pt2]])</f>
        <v>Kentucky</v>
      </c>
      <c r="N124" t="str">
        <f>IF(RIGHT(Table5[[#This Row],[pt3]],1)=" ",LEFT(Table5[[#This Row],[pt3]],LEN(Table5[[#This Row],[pt3]])-1),Table5[[#This Row],[pt3]])</f>
        <v>Kentucky</v>
      </c>
      <c r="O124" t="s">
        <v>2127</v>
      </c>
    </row>
    <row r="125" spans="8:15" x14ac:dyDescent="0.25">
      <c r="H125" t="s">
        <v>2481</v>
      </c>
      <c r="I125" t="s">
        <v>2482</v>
      </c>
      <c r="K125" t="s">
        <v>1770</v>
      </c>
      <c r="L125" t="s">
        <v>2835</v>
      </c>
      <c r="M125" t="str">
        <f>IF(LEFT(Table5[[#This Row],[pt2]],1)=" ",RIGHT(Table5[[#This Row],[pt2]],LEN(Table5[[#This Row],[pt2]])-1),Table5[[#This Row],[pt2]])</f>
        <v>Willamette</v>
      </c>
      <c r="N125" t="str">
        <f>IF(RIGHT(Table5[[#This Row],[pt3]],1)=" ",LEFT(Table5[[#This Row],[pt3]],LEN(Table5[[#This Row],[pt3]])-1),Table5[[#This Row],[pt3]])</f>
        <v>Willamette</v>
      </c>
      <c r="O125" t="s">
        <v>2835</v>
      </c>
    </row>
    <row r="126" spans="8:15" x14ac:dyDescent="0.25">
      <c r="H126" t="s">
        <v>2483</v>
      </c>
      <c r="I126" t="s">
        <v>2484</v>
      </c>
      <c r="K126" t="s">
        <v>643</v>
      </c>
      <c r="L126" t="s">
        <v>2836</v>
      </c>
      <c r="M126" t="str">
        <f>IF(LEFT(Table5[[#This Row],[pt2]],1)=" ",RIGHT(Table5[[#This Row],[pt2]],LEN(Table5[[#This Row],[pt2]])-1),Table5[[#This Row],[pt2]])</f>
        <v>Fairleigh Dickinson</v>
      </c>
      <c r="N126" t="str">
        <f>IF(RIGHT(Table5[[#This Row],[pt3]],1)=" ",LEFT(Table5[[#This Row],[pt3]],LEN(Table5[[#This Row],[pt3]])-1),Table5[[#This Row],[pt3]])</f>
        <v>Fairleigh Dickinson</v>
      </c>
      <c r="O126" t="s">
        <v>2836</v>
      </c>
    </row>
    <row r="127" spans="8:15" x14ac:dyDescent="0.25">
      <c r="H127" t="s">
        <v>2485</v>
      </c>
      <c r="I127" t="s">
        <v>2486</v>
      </c>
      <c r="K127" t="s">
        <v>1171</v>
      </c>
      <c r="L127" t="s">
        <v>2959</v>
      </c>
      <c r="M127" t="str">
        <f>IF(LEFT(Table5[[#This Row],[pt2]],1)=" ",RIGHT(Table5[[#This Row],[pt2]],LEN(Table5[[#This Row],[pt2]])-1),Table5[[#This Row],[pt2]])</f>
        <v>Hutchinson CC</v>
      </c>
      <c r="N127" t="str">
        <f>IF(RIGHT(Table5[[#This Row],[pt3]],1)=" ",LEFT(Table5[[#This Row],[pt3]],LEN(Table5[[#This Row],[pt3]])-1),Table5[[#This Row],[pt3]])</f>
        <v>Hutchinson CC</v>
      </c>
      <c r="O127" t="s">
        <v>2959</v>
      </c>
    </row>
    <row r="128" spans="8:15" x14ac:dyDescent="0.25">
      <c r="H128" t="s">
        <v>2487</v>
      </c>
      <c r="I128" t="s">
        <v>2488</v>
      </c>
      <c r="K128" t="s">
        <v>863</v>
      </c>
      <c r="L128" t="s">
        <v>2960</v>
      </c>
      <c r="M128" t="str">
        <f>IF(LEFT(Table5[[#This Row],[pt2]],1)=" ",RIGHT(Table5[[#This Row],[pt2]],LEN(Table5[[#This Row],[pt2]])-1),Table5[[#This Row],[pt2]])</f>
        <v>Enterprise State CC</v>
      </c>
      <c r="N128" t="str">
        <f>IF(RIGHT(Table5[[#This Row],[pt3]],1)=" ",LEFT(Table5[[#This Row],[pt3]],LEN(Table5[[#This Row],[pt3]])-1),Table5[[#This Row],[pt3]])</f>
        <v>Enterprise State CC</v>
      </c>
      <c r="O128" t="s">
        <v>2960</v>
      </c>
    </row>
    <row r="129" spans="8:15" x14ac:dyDescent="0.25">
      <c r="H129" t="s">
        <v>2489</v>
      </c>
      <c r="I129" t="s">
        <v>2490</v>
      </c>
      <c r="K129" t="s">
        <v>1892</v>
      </c>
      <c r="L129" t="s">
        <v>1892</v>
      </c>
      <c r="M129" t="str">
        <f>IF(LEFT(Table5[[#This Row],[pt2]],1)=" ",RIGHT(Table5[[#This Row],[pt2]],LEN(Table5[[#This Row],[pt2]])-1),Table5[[#This Row],[pt2]])</f>
        <v>Brock Univeristy</v>
      </c>
      <c r="N129" t="str">
        <f>IF(RIGHT(Table5[[#This Row],[pt3]],1)=" ",LEFT(Table5[[#This Row],[pt3]],LEN(Table5[[#This Row],[pt3]])-1),Table5[[#This Row],[pt3]])</f>
        <v>Brock Univeristy</v>
      </c>
      <c r="O129" t="s">
        <v>3032</v>
      </c>
    </row>
    <row r="130" spans="8:15" x14ac:dyDescent="0.25">
      <c r="H130" t="s">
        <v>2491</v>
      </c>
      <c r="I130" t="s">
        <v>2492</v>
      </c>
      <c r="K130" t="s">
        <v>479</v>
      </c>
      <c r="L130" t="s">
        <v>479</v>
      </c>
      <c r="M130" t="str">
        <f>IF(LEFT(Table5[[#This Row],[pt2]],1)=" ",RIGHT(Table5[[#This Row],[pt2]],LEN(Table5[[#This Row],[pt2]])-1),Table5[[#This Row],[pt2]])</f>
        <v>Kalamazoo College</v>
      </c>
      <c r="N130" t="str">
        <f>IF(RIGHT(Table5[[#This Row],[pt3]],1)=" ",LEFT(Table5[[#This Row],[pt3]],LEN(Table5[[#This Row],[pt3]])-1),Table5[[#This Row],[pt3]])</f>
        <v>Kalamazoo College</v>
      </c>
      <c r="O130" t="s">
        <v>479</v>
      </c>
    </row>
    <row r="131" spans="8:15" x14ac:dyDescent="0.25">
      <c r="H131" t="s">
        <v>2493</v>
      </c>
      <c r="I131" t="s">
        <v>2494</v>
      </c>
      <c r="K131" t="s">
        <v>242</v>
      </c>
      <c r="L131" t="s">
        <v>2961</v>
      </c>
      <c r="M131" t="str">
        <f>IF(LEFT(Table5[[#This Row],[pt2]],1)=" ",RIGHT(Table5[[#This Row],[pt2]],LEN(Table5[[#This Row],[pt2]])-1),Table5[[#This Row],[pt2]])</f>
        <v>Iowa Western CC</v>
      </c>
      <c r="N131" t="str">
        <f>IF(RIGHT(Table5[[#This Row],[pt3]],1)=" ",LEFT(Table5[[#This Row],[pt3]],LEN(Table5[[#This Row],[pt3]])-1),Table5[[#This Row],[pt3]])</f>
        <v>Iowa Western CC</v>
      </c>
      <c r="O131" t="s">
        <v>2961</v>
      </c>
    </row>
    <row r="132" spans="8:15" x14ac:dyDescent="0.25">
      <c r="H132" t="s">
        <v>2495</v>
      </c>
      <c r="I132" t="s">
        <v>2496</v>
      </c>
      <c r="K132" t="s">
        <v>1191</v>
      </c>
      <c r="L132" t="s">
        <v>2962</v>
      </c>
      <c r="M132" t="str">
        <f>IF(LEFT(Table5[[#This Row],[pt2]],1)=" ",RIGHT(Table5[[#This Row],[pt2]],LEN(Table5[[#This Row],[pt2]])-1),Table5[[#This Row],[pt2]])</f>
        <v>North Iowa Area CC</v>
      </c>
      <c r="N132" t="str">
        <f>IF(RIGHT(Table5[[#This Row],[pt3]],1)=" ",LEFT(Table5[[#This Row],[pt3]],LEN(Table5[[#This Row],[pt3]])-1),Table5[[#This Row],[pt3]])</f>
        <v>North Iowa Area CC</v>
      </c>
      <c r="O132" t="s">
        <v>2962</v>
      </c>
    </row>
    <row r="133" spans="8:15" x14ac:dyDescent="0.25">
      <c r="H133" t="s">
        <v>2497</v>
      </c>
      <c r="I133" t="s">
        <v>2498</v>
      </c>
      <c r="K133" t="s">
        <v>1895</v>
      </c>
      <c r="L133" t="s">
        <v>2980</v>
      </c>
      <c r="M133" t="str">
        <f>IF(LEFT(Table5[[#This Row],[pt2]],1)=" ",RIGHT(Table5[[#This Row],[pt2]],LEN(Table5[[#This Row],[pt2]])-1),Table5[[#This Row],[pt2]])</f>
        <v>Trinidad State CC</v>
      </c>
      <c r="N133" t="str">
        <f>IF(RIGHT(Table5[[#This Row],[pt3]],1)=" ",LEFT(Table5[[#This Row],[pt3]],LEN(Table5[[#This Row],[pt3]])-1),Table5[[#This Row],[pt3]])</f>
        <v>Trinidad State CC</v>
      </c>
      <c r="O133" t="s">
        <v>2980</v>
      </c>
    </row>
    <row r="134" spans="8:15" x14ac:dyDescent="0.25">
      <c r="H134" t="s">
        <v>2499</v>
      </c>
      <c r="I134" t="s">
        <v>2500</v>
      </c>
      <c r="K134" t="s">
        <v>694</v>
      </c>
      <c r="L134" t="s">
        <v>694</v>
      </c>
      <c r="M134" t="str">
        <f>IF(LEFT(Table5[[#This Row],[pt2]],1)=" ",RIGHT(Table5[[#This Row],[pt2]],LEN(Table5[[#This Row],[pt2]])-1),Table5[[#This Row],[pt2]])</f>
        <v>Chabot College</v>
      </c>
      <c r="N134" t="str">
        <f>IF(RIGHT(Table5[[#This Row],[pt3]],1)=" ",LEFT(Table5[[#This Row],[pt3]],LEN(Table5[[#This Row],[pt3]])-1),Table5[[#This Row],[pt3]])</f>
        <v>Chabot College</v>
      </c>
      <c r="O134" t="s">
        <v>694</v>
      </c>
    </row>
    <row r="135" spans="8:15" x14ac:dyDescent="0.25">
      <c r="H135" t="s">
        <v>2501</v>
      </c>
      <c r="I135" t="s">
        <v>2502</v>
      </c>
      <c r="K135" t="s">
        <v>321</v>
      </c>
      <c r="L135" t="s">
        <v>321</v>
      </c>
      <c r="M135" t="str">
        <f>IF(LEFT(Table5[[#This Row],[pt2]],1)=" ",RIGHT(Table5[[#This Row],[pt2]],LEN(Table5[[#This Row],[pt2]])-1),Table5[[#This Row],[pt2]])</f>
        <v>North Eastern Oklahoma A&amp;M</v>
      </c>
      <c r="N135" t="str">
        <f>IF(RIGHT(Table5[[#This Row],[pt3]],1)=" ",LEFT(Table5[[#This Row],[pt3]],LEN(Table5[[#This Row],[pt3]])-1),Table5[[#This Row],[pt3]])</f>
        <v>North Eastern Oklahoma A&amp;M</v>
      </c>
      <c r="O135" t="s">
        <v>3033</v>
      </c>
    </row>
    <row r="136" spans="8:15" x14ac:dyDescent="0.25">
      <c r="H136" t="s">
        <v>2503</v>
      </c>
      <c r="I136" t="s">
        <v>2504</v>
      </c>
      <c r="K136" t="s">
        <v>1906</v>
      </c>
      <c r="L136" t="s">
        <v>2837</v>
      </c>
      <c r="M136" t="str">
        <f>IF(LEFT(Table5[[#This Row],[pt2]],1)=" ",RIGHT(Table5[[#This Row],[pt2]],LEN(Table5[[#This Row],[pt2]])-1),Table5[[#This Row],[pt2]])</f>
        <v>Indiana Southeast</v>
      </c>
      <c r="N136" t="str">
        <f>IF(RIGHT(Table5[[#This Row],[pt3]],1)=" ",LEFT(Table5[[#This Row],[pt3]],LEN(Table5[[#This Row],[pt3]])-1),Table5[[#This Row],[pt3]])</f>
        <v>Indiana Southeast</v>
      </c>
      <c r="O136" t="s">
        <v>3034</v>
      </c>
    </row>
    <row r="137" spans="8:15" x14ac:dyDescent="0.25">
      <c r="H137" t="s">
        <v>2505</v>
      </c>
      <c r="I137" t="s">
        <v>2506</v>
      </c>
      <c r="K137" t="s">
        <v>697</v>
      </c>
      <c r="L137" t="s">
        <v>2838</v>
      </c>
      <c r="M137" t="str">
        <f>IF(LEFT(Table5[[#This Row],[pt2]],1)=" ",RIGHT(Table5[[#This Row],[pt2]],LEN(Table5[[#This Row],[pt2]])-1),Table5[[#This Row],[pt2]])</f>
        <v>Niagara</v>
      </c>
      <c r="N137" t="str">
        <f>IF(RIGHT(Table5[[#This Row],[pt3]],1)=" ",LEFT(Table5[[#This Row],[pt3]],LEN(Table5[[#This Row],[pt3]])-1),Table5[[#This Row],[pt3]])</f>
        <v>Niagara</v>
      </c>
      <c r="O137" t="s">
        <v>2838</v>
      </c>
    </row>
    <row r="138" spans="8:15" x14ac:dyDescent="0.25">
      <c r="H138" t="s">
        <v>2507</v>
      </c>
      <c r="I138" t="s">
        <v>2508</v>
      </c>
      <c r="K138" t="s">
        <v>547</v>
      </c>
      <c r="L138" t="s">
        <v>547</v>
      </c>
      <c r="M138" t="str">
        <f>IF(LEFT(Table5[[#This Row],[pt2]],1)=" ",RIGHT(Table5[[#This Row],[pt2]],LEN(Table5[[#This Row],[pt2]])-1),Table5[[#This Row],[pt2]])</f>
        <v>Notre Dame</v>
      </c>
      <c r="N138" t="str">
        <f>IF(RIGHT(Table5[[#This Row],[pt3]],1)=" ",LEFT(Table5[[#This Row],[pt3]],LEN(Table5[[#This Row],[pt3]])-1),Table5[[#This Row],[pt3]])</f>
        <v>Notre Dame</v>
      </c>
      <c r="O138" t="s">
        <v>547</v>
      </c>
    </row>
    <row r="139" spans="8:15" x14ac:dyDescent="0.25">
      <c r="H139" t="s">
        <v>2509</v>
      </c>
      <c r="I139" t="s">
        <v>2510</v>
      </c>
      <c r="K139" t="s">
        <v>133</v>
      </c>
      <c r="L139" t="s">
        <v>133</v>
      </c>
      <c r="M139" t="str">
        <f>IF(LEFT(Table5[[#This Row],[pt2]],1)=" ",RIGHT(Table5[[#This Row],[pt2]],LEN(Table5[[#This Row],[pt2]])-1),Table5[[#This Row],[pt2]])</f>
        <v>Central Arizona College</v>
      </c>
      <c r="N139" t="str">
        <f>IF(RIGHT(Table5[[#This Row],[pt3]],1)=" ",LEFT(Table5[[#This Row],[pt3]],LEN(Table5[[#This Row],[pt3]])-1),Table5[[#This Row],[pt3]])</f>
        <v>Central Arizona College</v>
      </c>
      <c r="O139" t="s">
        <v>133</v>
      </c>
    </row>
    <row r="140" spans="8:15" x14ac:dyDescent="0.25">
      <c r="H140" t="s">
        <v>2511</v>
      </c>
      <c r="I140" t="s">
        <v>2512</v>
      </c>
      <c r="K140" t="s">
        <v>368</v>
      </c>
      <c r="L140" t="s">
        <v>2839</v>
      </c>
      <c r="M140" t="str">
        <f>IF(LEFT(Table5[[#This Row],[pt2]],1)=" ",RIGHT(Table5[[#This Row],[pt2]],LEN(Table5[[#This Row],[pt2]])-1),Table5[[#This Row],[pt2]])</f>
        <v>Oral Roberts</v>
      </c>
      <c r="N140" t="str">
        <f>IF(RIGHT(Table5[[#This Row],[pt3]],1)=" ",LEFT(Table5[[#This Row],[pt3]],LEN(Table5[[#This Row],[pt3]])-1),Table5[[#This Row],[pt3]])</f>
        <v>Oral Roberts</v>
      </c>
      <c r="O140" t="s">
        <v>2839</v>
      </c>
    </row>
    <row r="141" spans="8:15" x14ac:dyDescent="0.25">
      <c r="H141" t="s">
        <v>2513</v>
      </c>
      <c r="I141" t="s">
        <v>2514</v>
      </c>
      <c r="K141" t="s">
        <v>1127</v>
      </c>
      <c r="L141" t="s">
        <v>2767</v>
      </c>
      <c r="M141" t="str">
        <f>IF(LEFT(Table5[[#This Row],[pt2]],1)=" ",RIGHT(Table5[[#This Row],[pt2]],LEN(Table5[[#This Row],[pt2]])-1),Table5[[#This Row],[pt2]])</f>
        <v>Evansville</v>
      </c>
      <c r="N141" t="str">
        <f>IF(RIGHT(Table5[[#This Row],[pt3]],1)=" ",LEFT(Table5[[#This Row],[pt3]],LEN(Table5[[#This Row],[pt3]])-1),Table5[[#This Row],[pt3]])</f>
        <v>Evansville</v>
      </c>
      <c r="O141" t="s">
        <v>3003</v>
      </c>
    </row>
    <row r="142" spans="8:15" x14ac:dyDescent="0.25">
      <c r="H142" t="s">
        <v>2515</v>
      </c>
      <c r="I142" t="s">
        <v>2516</v>
      </c>
      <c r="K142" t="s">
        <v>408</v>
      </c>
      <c r="L142" t="s">
        <v>2840</v>
      </c>
      <c r="M142" t="str">
        <f>IF(LEFT(Table5[[#This Row],[pt2]],1)=" ",RIGHT(Table5[[#This Row],[pt2]],LEN(Table5[[#This Row],[pt2]])-1),Table5[[#This Row],[pt2]])</f>
        <v>Xavier</v>
      </c>
      <c r="N142" t="str">
        <f>IF(RIGHT(Table5[[#This Row],[pt3]],1)=" ",LEFT(Table5[[#This Row],[pt3]],LEN(Table5[[#This Row],[pt3]])-1),Table5[[#This Row],[pt3]])</f>
        <v>Xavier</v>
      </c>
      <c r="O142" t="s">
        <v>2840</v>
      </c>
    </row>
    <row r="143" spans="8:15" x14ac:dyDescent="0.25">
      <c r="H143" t="s">
        <v>2517</v>
      </c>
      <c r="I143" t="s">
        <v>2518</v>
      </c>
      <c r="K143" t="s">
        <v>822</v>
      </c>
      <c r="L143" t="s">
        <v>822</v>
      </c>
      <c r="M143" t="str">
        <f>IF(LEFT(Table5[[#This Row],[pt2]],1)=" ",RIGHT(Table5[[#This Row],[pt2]],LEN(Table5[[#This Row],[pt2]])-1),Table5[[#This Row],[pt2]])</f>
        <v>Mineral Area College</v>
      </c>
      <c r="N143" t="str">
        <f>IF(RIGHT(Table5[[#This Row],[pt3]],1)=" ",LEFT(Table5[[#This Row],[pt3]],LEN(Table5[[#This Row],[pt3]])-1),Table5[[#This Row],[pt3]])</f>
        <v>Mineral Area College</v>
      </c>
      <c r="O143" t="s">
        <v>822</v>
      </c>
    </row>
    <row r="144" spans="8:15" x14ac:dyDescent="0.25">
      <c r="H144" t="s">
        <v>2519</v>
      </c>
      <c r="I144" t="s">
        <v>2520</v>
      </c>
      <c r="K144" t="s">
        <v>460</v>
      </c>
      <c r="L144" t="s">
        <v>460</v>
      </c>
      <c r="M144" t="str">
        <f>IF(LEFT(Table5[[#This Row],[pt2]],1)=" ",RIGHT(Table5[[#This Row],[pt2]],LEN(Table5[[#This Row],[pt2]])-1),Table5[[#This Row],[pt2]])</f>
        <v>Canisius College</v>
      </c>
      <c r="N144" t="str">
        <f>IF(RIGHT(Table5[[#This Row],[pt3]],1)=" ",LEFT(Table5[[#This Row],[pt3]],LEN(Table5[[#This Row],[pt3]])-1),Table5[[#This Row],[pt3]])</f>
        <v>Canisius College</v>
      </c>
      <c r="O144" t="s">
        <v>460</v>
      </c>
    </row>
    <row r="145" spans="8:15" x14ac:dyDescent="0.25">
      <c r="H145" t="s">
        <v>2521</v>
      </c>
      <c r="I145" t="s">
        <v>2522</v>
      </c>
      <c r="K145" t="s">
        <v>1708</v>
      </c>
      <c r="L145" t="s">
        <v>2841</v>
      </c>
      <c r="M145" t="str">
        <f>IF(LEFT(Table5[[#This Row],[pt2]],1)=" ",RIGHT(Table5[[#This Row],[pt2]],LEN(Table5[[#This Row],[pt2]])-1),Table5[[#This Row],[pt2]])</f>
        <v>Augustana</v>
      </c>
      <c r="N145" t="str">
        <f>IF(RIGHT(Table5[[#This Row],[pt3]],1)=" ",LEFT(Table5[[#This Row],[pt3]],LEN(Table5[[#This Row],[pt3]])-1),Table5[[#This Row],[pt3]])</f>
        <v>Augustana</v>
      </c>
      <c r="O145" t="s">
        <v>2841</v>
      </c>
    </row>
    <row r="146" spans="8:15" x14ac:dyDescent="0.25">
      <c r="H146" t="s">
        <v>2523</v>
      </c>
      <c r="I146" t="s">
        <v>2524</v>
      </c>
      <c r="K146" t="s">
        <v>136</v>
      </c>
      <c r="L146" t="s">
        <v>2842</v>
      </c>
      <c r="M146" t="str">
        <f>IF(LEFT(Table5[[#This Row],[pt2]],1)=" ",RIGHT(Table5[[#This Row],[pt2]],LEN(Table5[[#This Row],[pt2]])-1),Table5[[#This Row],[pt2]])</f>
        <v>Friends</v>
      </c>
      <c r="N146" t="str">
        <f>IF(RIGHT(Table5[[#This Row],[pt3]],1)=" ",LEFT(Table5[[#This Row],[pt3]],LEN(Table5[[#This Row],[pt3]])-1),Table5[[#This Row],[pt3]])</f>
        <v>Friends</v>
      </c>
      <c r="O146" t="s">
        <v>2842</v>
      </c>
    </row>
    <row r="147" spans="8:15" x14ac:dyDescent="0.25">
      <c r="H147" t="s">
        <v>2525</v>
      </c>
      <c r="I147" t="s">
        <v>2526</v>
      </c>
      <c r="K147" t="s">
        <v>1898</v>
      </c>
      <c r="L147" t="s">
        <v>2843</v>
      </c>
      <c r="M147" t="str">
        <f>IF(LEFT(Table5[[#This Row],[pt2]],1)=" ",RIGHT(Table5[[#This Row],[pt2]],LEN(Table5[[#This Row],[pt2]])-1),Table5[[#This Row],[pt2]])</f>
        <v>Eastern Michigan</v>
      </c>
      <c r="N147" t="str">
        <f>IF(RIGHT(Table5[[#This Row],[pt3]],1)=" ",LEFT(Table5[[#This Row],[pt3]],LEN(Table5[[#This Row],[pt3]])-1),Table5[[#This Row],[pt3]])</f>
        <v>Eastern Michigan</v>
      </c>
      <c r="O147" t="s">
        <v>2843</v>
      </c>
    </row>
    <row r="148" spans="8:15" x14ac:dyDescent="0.25">
      <c r="H148" t="s">
        <v>2527</v>
      </c>
      <c r="I148" t="s">
        <v>2528</v>
      </c>
      <c r="K148" t="s">
        <v>1476</v>
      </c>
      <c r="L148" t="s">
        <v>1476</v>
      </c>
      <c r="M148" t="str">
        <f>IF(LEFT(Table5[[#This Row],[pt2]],1)=" ",RIGHT(Table5[[#This Row],[pt2]],LEN(Table5[[#This Row],[pt2]])-1),Table5[[#This Row],[pt2]])</f>
        <v>Wofford College</v>
      </c>
      <c r="N148" t="str">
        <f>IF(RIGHT(Table5[[#This Row],[pt3]],1)=" ",LEFT(Table5[[#This Row],[pt3]],LEN(Table5[[#This Row],[pt3]])-1),Table5[[#This Row],[pt3]])</f>
        <v>Wofford College</v>
      </c>
      <c r="O148" t="s">
        <v>1476</v>
      </c>
    </row>
    <row r="149" spans="8:15" x14ac:dyDescent="0.25">
      <c r="H149" t="s">
        <v>2529</v>
      </c>
      <c r="I149" t="s">
        <v>2530</v>
      </c>
      <c r="K149" t="s">
        <v>703</v>
      </c>
      <c r="L149" t="s">
        <v>703</v>
      </c>
      <c r="M149" t="str">
        <f>IF(LEFT(Table5[[#This Row],[pt2]],1)=" ",RIGHT(Table5[[#This Row],[pt2]],LEN(Table5[[#This Row],[pt2]])-1),Table5[[#This Row],[pt2]])</f>
        <v>Mitchell College</v>
      </c>
      <c r="N149" t="str">
        <f>IF(RIGHT(Table5[[#This Row],[pt3]],1)=" ",LEFT(Table5[[#This Row],[pt3]],LEN(Table5[[#This Row],[pt3]])-1),Table5[[#This Row],[pt3]])</f>
        <v>Mitchell College</v>
      </c>
      <c r="O149" t="s">
        <v>703</v>
      </c>
    </row>
    <row r="150" spans="8:15" x14ac:dyDescent="0.25">
      <c r="H150" t="s">
        <v>2531</v>
      </c>
      <c r="I150" t="s">
        <v>2532</v>
      </c>
      <c r="K150" t="s">
        <v>324</v>
      </c>
      <c r="L150" t="s">
        <v>2844</v>
      </c>
      <c r="M150" t="str">
        <f>IF(LEFT(Table5[[#This Row],[pt2]],1)=" ",RIGHT(Table5[[#This Row],[pt2]],LEN(Table5[[#This Row],[pt2]])-1),Table5[[#This Row],[pt2]])</f>
        <v>High Point</v>
      </c>
      <c r="N150" t="str">
        <f>IF(RIGHT(Table5[[#This Row],[pt3]],1)=" ",LEFT(Table5[[#This Row],[pt3]],LEN(Table5[[#This Row],[pt3]])-1),Table5[[#This Row],[pt3]])</f>
        <v>High Point</v>
      </c>
      <c r="O150" t="s">
        <v>2844</v>
      </c>
    </row>
    <row r="151" spans="8:15" x14ac:dyDescent="0.25">
      <c r="H151" t="s">
        <v>2533</v>
      </c>
      <c r="I151" t="s">
        <v>2534</v>
      </c>
      <c r="K151" t="s">
        <v>1632</v>
      </c>
      <c r="L151" t="s">
        <v>2845</v>
      </c>
      <c r="M151" t="str">
        <f>IF(LEFT(Table5[[#This Row],[pt2]],1)=" ",RIGHT(Table5[[#This Row],[pt2]],LEN(Table5[[#This Row],[pt2]])-1),Table5[[#This Row],[pt2]])</f>
        <v>Faulkner</v>
      </c>
      <c r="N151" t="str">
        <f>IF(RIGHT(Table5[[#This Row],[pt3]],1)=" ",LEFT(Table5[[#This Row],[pt3]],LEN(Table5[[#This Row],[pt3]])-1),Table5[[#This Row],[pt3]])</f>
        <v>Faulkner</v>
      </c>
      <c r="O151" t="s">
        <v>2845</v>
      </c>
    </row>
    <row r="152" spans="8:15" x14ac:dyDescent="0.25">
      <c r="H152" t="s">
        <v>2535</v>
      </c>
      <c r="I152" t="s">
        <v>2536</v>
      </c>
      <c r="K152" t="s">
        <v>1533</v>
      </c>
      <c r="L152" t="s">
        <v>2846</v>
      </c>
      <c r="M152" t="str">
        <f>IF(LEFT(Table5[[#This Row],[pt2]],1)=" ",RIGHT(Table5[[#This Row],[pt2]],LEN(Table5[[#This Row],[pt2]])-1),Table5[[#This Row],[pt2]])</f>
        <v>Trinity</v>
      </c>
      <c r="N152" t="str">
        <f>IF(RIGHT(Table5[[#This Row],[pt3]],1)=" ",LEFT(Table5[[#This Row],[pt3]],LEN(Table5[[#This Row],[pt3]])-1),Table5[[#This Row],[pt3]])</f>
        <v>Trinity</v>
      </c>
      <c r="O152" t="s">
        <v>2846</v>
      </c>
    </row>
    <row r="153" spans="8:15" x14ac:dyDescent="0.25">
      <c r="H153" t="s">
        <v>2537</v>
      </c>
      <c r="I153" t="s">
        <v>2538</v>
      </c>
      <c r="K153" t="s">
        <v>541</v>
      </c>
      <c r="L153" t="s">
        <v>2847</v>
      </c>
      <c r="M153" t="str">
        <f>IF(LEFT(Table5[[#This Row],[pt2]],1)=" ",RIGHT(Table5[[#This Row],[pt2]],LEN(Table5[[#This Row],[pt2]])-1),Table5[[#This Row],[pt2]])</f>
        <v>Oakland</v>
      </c>
      <c r="N153" t="str">
        <f>IF(RIGHT(Table5[[#This Row],[pt3]],1)=" ",LEFT(Table5[[#This Row],[pt3]],LEN(Table5[[#This Row],[pt3]])-1),Table5[[#This Row],[pt3]])</f>
        <v>Oakland</v>
      </c>
      <c r="O153" t="s">
        <v>2847</v>
      </c>
    </row>
    <row r="154" spans="8:15" x14ac:dyDescent="0.25">
      <c r="H154" t="s">
        <v>2539</v>
      </c>
      <c r="I154" t="s">
        <v>2540</v>
      </c>
      <c r="K154" t="s">
        <v>712</v>
      </c>
      <c r="L154" t="s">
        <v>712</v>
      </c>
      <c r="M154" t="str">
        <f>IF(LEFT(Table5[[#This Row],[pt2]],1)=" ",RIGHT(Table5[[#This Row],[pt2]],LEN(Table5[[#This Row],[pt2]])-1),Table5[[#This Row],[pt2]])</f>
        <v>Macalester College</v>
      </c>
      <c r="N154" t="str">
        <f>IF(RIGHT(Table5[[#This Row],[pt3]],1)=" ",LEFT(Table5[[#This Row],[pt3]],LEN(Table5[[#This Row],[pt3]])-1),Table5[[#This Row],[pt3]])</f>
        <v>Macalester College</v>
      </c>
      <c r="O154" t="s">
        <v>712</v>
      </c>
    </row>
    <row r="155" spans="8:15" x14ac:dyDescent="0.25">
      <c r="H155" t="s">
        <v>2541</v>
      </c>
      <c r="I155" t="s">
        <v>2542</v>
      </c>
      <c r="K155" t="s">
        <v>1000</v>
      </c>
      <c r="L155" t="s">
        <v>704</v>
      </c>
      <c r="M155" t="str">
        <f>IF(LEFT(Table5[[#This Row],[pt2]],1)=" ",RIGHT(Table5[[#This Row],[pt2]],LEN(Table5[[#This Row],[pt2]])-1),Table5[[#This Row],[pt2]])</f>
        <v>Connecticut</v>
      </c>
      <c r="N155" t="str">
        <f>IF(RIGHT(Table5[[#This Row],[pt3]],1)=" ",LEFT(Table5[[#This Row],[pt3]],LEN(Table5[[#This Row],[pt3]])-1),Table5[[#This Row],[pt3]])</f>
        <v>Connecticut</v>
      </c>
      <c r="O155" t="s">
        <v>704</v>
      </c>
    </row>
    <row r="156" spans="8:15" x14ac:dyDescent="0.25">
      <c r="H156" t="s">
        <v>2543</v>
      </c>
      <c r="I156" t="s">
        <v>2544</v>
      </c>
      <c r="K156" t="s">
        <v>1701</v>
      </c>
      <c r="L156" t="s">
        <v>2848</v>
      </c>
      <c r="M156" t="str">
        <f>IF(LEFT(Table5[[#This Row],[pt2]],1)=" ",RIGHT(Table5[[#This Row],[pt2]],LEN(Table5[[#This Row],[pt2]])-1),Table5[[#This Row],[pt2]])</f>
        <v>Northwest Nazarene</v>
      </c>
      <c r="N156" t="str">
        <f>IF(RIGHT(Table5[[#This Row],[pt3]],1)=" ",LEFT(Table5[[#This Row],[pt3]],LEN(Table5[[#This Row],[pt3]])-1),Table5[[#This Row],[pt3]])</f>
        <v>Northwest Nazarene</v>
      </c>
      <c r="O156" t="s">
        <v>2848</v>
      </c>
    </row>
    <row r="157" spans="8:15" x14ac:dyDescent="0.25">
      <c r="H157" t="s">
        <v>2545</v>
      </c>
      <c r="I157" t="s">
        <v>2546</v>
      </c>
      <c r="K157" t="s">
        <v>1420</v>
      </c>
      <c r="L157" t="s">
        <v>2849</v>
      </c>
      <c r="M157" t="str">
        <f>IF(LEFT(Table5[[#This Row],[pt2]],1)=" ",RIGHT(Table5[[#This Row],[pt2]],LEN(Table5[[#This Row],[pt2]])-1),Table5[[#This Row],[pt2]])</f>
        <v>Francis Marion</v>
      </c>
      <c r="N157" t="str">
        <f>IF(RIGHT(Table5[[#This Row],[pt3]],1)=" ",LEFT(Table5[[#This Row],[pt3]],LEN(Table5[[#This Row],[pt3]])-1),Table5[[#This Row],[pt3]])</f>
        <v>Francis Marion</v>
      </c>
      <c r="O157" t="s">
        <v>2849</v>
      </c>
    </row>
    <row r="158" spans="8:15" x14ac:dyDescent="0.25">
      <c r="H158" t="s">
        <v>2547</v>
      </c>
      <c r="I158" t="s">
        <v>2548</v>
      </c>
      <c r="K158" t="s">
        <v>597</v>
      </c>
      <c r="L158" t="s">
        <v>597</v>
      </c>
      <c r="M158" t="str">
        <f>IF(LEFT(Table5[[#This Row],[pt2]],1)=" ",RIGHT(Table5[[#This Row],[pt2]],LEN(Table5[[#This Row],[pt2]])-1),Table5[[#This Row],[pt2]])</f>
        <v>Rhodes College</v>
      </c>
      <c r="N158" t="str">
        <f>IF(RIGHT(Table5[[#This Row],[pt3]],1)=" ",LEFT(Table5[[#This Row],[pt3]],LEN(Table5[[#This Row],[pt3]])-1),Table5[[#This Row],[pt3]])</f>
        <v>Rhodes College</v>
      </c>
      <c r="O158" t="s">
        <v>597</v>
      </c>
    </row>
    <row r="159" spans="8:15" x14ac:dyDescent="0.25">
      <c r="H159" t="s">
        <v>2549</v>
      </c>
      <c r="I159" t="s">
        <v>2550</v>
      </c>
      <c r="K159" t="s">
        <v>600</v>
      </c>
      <c r="L159" t="s">
        <v>2850</v>
      </c>
      <c r="M159" t="str">
        <f>IF(LEFT(Table5[[#This Row],[pt2]],1)=" ",RIGHT(Table5[[#This Row],[pt2]],LEN(Table5[[#This Row],[pt2]])-1),Table5[[#This Row],[pt2]])</f>
        <v>Indiana State</v>
      </c>
      <c r="N159" t="str">
        <f>IF(RIGHT(Table5[[#This Row],[pt3]],1)=" ",LEFT(Table5[[#This Row],[pt3]],LEN(Table5[[#This Row],[pt3]])-1),Table5[[#This Row],[pt3]])</f>
        <v>Indiana State</v>
      </c>
      <c r="O159" t="s">
        <v>2850</v>
      </c>
    </row>
    <row r="160" spans="8:15" x14ac:dyDescent="0.25">
      <c r="H160" t="s">
        <v>2551</v>
      </c>
      <c r="I160" t="s">
        <v>2552</v>
      </c>
      <c r="K160" t="s">
        <v>949</v>
      </c>
      <c r="L160" t="s">
        <v>2851</v>
      </c>
      <c r="M160" t="str">
        <f>IF(LEFT(Table5[[#This Row],[pt2]],1)=" ",RIGHT(Table5[[#This Row],[pt2]],LEN(Table5[[#This Row],[pt2]])-1),Table5[[#This Row],[pt2]])</f>
        <v>Purdue</v>
      </c>
      <c r="N160" t="str">
        <f>IF(RIGHT(Table5[[#This Row],[pt3]],1)=" ",LEFT(Table5[[#This Row],[pt3]],LEN(Table5[[#This Row],[pt3]])-1),Table5[[#This Row],[pt3]])</f>
        <v>Purdue</v>
      </c>
      <c r="O160" t="s">
        <v>2851</v>
      </c>
    </row>
    <row r="161" spans="8:15" x14ac:dyDescent="0.25">
      <c r="H161" t="s">
        <v>2553</v>
      </c>
      <c r="I161" t="s">
        <v>2554</v>
      </c>
      <c r="K161" t="s">
        <v>1773</v>
      </c>
      <c r="L161" t="s">
        <v>2852</v>
      </c>
      <c r="M161" t="str">
        <f>IF(LEFT(Table5[[#This Row],[pt2]],1)=" ",RIGHT(Table5[[#This Row],[pt2]],LEN(Table5[[#This Row],[pt2]])-1),Table5[[#This Row],[pt2]])</f>
        <v>Dallas Baptist</v>
      </c>
      <c r="N161" t="str">
        <f>IF(RIGHT(Table5[[#This Row],[pt3]],1)=" ",LEFT(Table5[[#This Row],[pt3]],LEN(Table5[[#This Row],[pt3]])-1),Table5[[#This Row],[pt3]])</f>
        <v>Dallas Baptist</v>
      </c>
      <c r="O161" t="s">
        <v>2852</v>
      </c>
    </row>
    <row r="162" spans="8:15" x14ac:dyDescent="0.25">
      <c r="H162" t="s">
        <v>2555</v>
      </c>
      <c r="I162" t="s">
        <v>2556</v>
      </c>
      <c r="K162" t="s">
        <v>825</v>
      </c>
      <c r="L162" t="s">
        <v>825</v>
      </c>
      <c r="M162" t="str">
        <f>IF(LEFT(Table5[[#This Row],[pt2]],1)=" ",RIGHT(Table5[[#This Row],[pt2]],LEN(Table5[[#This Row],[pt2]])-1),Table5[[#This Row],[pt2]])</f>
        <v>College of Southern Nevada</v>
      </c>
      <c r="N162" t="str">
        <f>IF(RIGHT(Table5[[#This Row],[pt3]],1)=" ",LEFT(Table5[[#This Row],[pt3]],LEN(Table5[[#This Row],[pt3]])-1),Table5[[#This Row],[pt3]])</f>
        <v>College of Southern Nevada</v>
      </c>
      <c r="O162" t="s">
        <v>825</v>
      </c>
    </row>
    <row r="163" spans="8:15" x14ac:dyDescent="0.25">
      <c r="H163" t="s">
        <v>2557</v>
      </c>
      <c r="I163" t="s">
        <v>2558</v>
      </c>
      <c r="K163" t="s">
        <v>354</v>
      </c>
      <c r="L163" t="s">
        <v>2853</v>
      </c>
      <c r="M163" t="str">
        <f>IF(LEFT(Table5[[#This Row],[pt2]],1)=" ",RIGHT(Table5[[#This Row],[pt2]],LEN(Table5[[#This Row],[pt2]])-1),Table5[[#This Row],[pt2]])</f>
        <v>George Washington</v>
      </c>
      <c r="N163" t="str">
        <f>IF(RIGHT(Table5[[#This Row],[pt3]],1)=" ",LEFT(Table5[[#This Row],[pt3]],LEN(Table5[[#This Row],[pt3]])-1),Table5[[#This Row],[pt3]])</f>
        <v>George Washington</v>
      </c>
      <c r="O163" t="s">
        <v>2853</v>
      </c>
    </row>
    <row r="164" spans="8:15" x14ac:dyDescent="0.25">
      <c r="H164" t="s">
        <v>2559</v>
      </c>
      <c r="I164" t="s">
        <v>2560</v>
      </c>
      <c r="K164" t="s">
        <v>1376</v>
      </c>
      <c r="L164" t="s">
        <v>2768</v>
      </c>
      <c r="M164" t="str">
        <f>IF(LEFT(Table5[[#This Row],[pt2]],1)=" ",RIGHT(Table5[[#This Row],[pt2]],LEN(Table5[[#This Row],[pt2]])-1),Table5[[#This Row],[pt2]])</f>
        <v>Alabama</v>
      </c>
      <c r="N164" t="str">
        <f>IF(RIGHT(Table5[[#This Row],[pt3]],1)=" ",LEFT(Table5[[#This Row],[pt3]],LEN(Table5[[#This Row],[pt3]])-1),Table5[[#This Row],[pt3]])</f>
        <v>Alabama</v>
      </c>
      <c r="O164" t="s">
        <v>2114</v>
      </c>
    </row>
    <row r="165" spans="8:15" x14ac:dyDescent="0.25">
      <c r="H165" t="s">
        <v>2561</v>
      </c>
      <c r="I165" t="s">
        <v>2562</v>
      </c>
      <c r="K165" t="s">
        <v>143</v>
      </c>
      <c r="L165" t="s">
        <v>143</v>
      </c>
      <c r="M165" t="str">
        <f>IF(LEFT(Table5[[#This Row],[pt2]],1)=" ",RIGHT(Table5[[#This Row],[pt2]],LEN(Table5[[#This Row],[pt2]])-1),Table5[[#This Row],[pt2]])</f>
        <v>Northwest Florida State College</v>
      </c>
      <c r="N165" t="str">
        <f>IF(RIGHT(Table5[[#This Row],[pt3]],1)=" ",LEFT(Table5[[#This Row],[pt3]],LEN(Table5[[#This Row],[pt3]])-1),Table5[[#This Row],[pt3]])</f>
        <v>Northwest Florida State College</v>
      </c>
      <c r="O165" t="s">
        <v>1623</v>
      </c>
    </row>
    <row r="166" spans="8:15" x14ac:dyDescent="0.25">
      <c r="H166" t="s">
        <v>2563</v>
      </c>
      <c r="I166" t="s">
        <v>2564</v>
      </c>
      <c r="K166" t="s">
        <v>327</v>
      </c>
      <c r="L166" t="s">
        <v>2854</v>
      </c>
      <c r="M166" t="str">
        <f>IF(LEFT(Table5[[#This Row],[pt2]],1)=" ",RIGHT(Table5[[#This Row],[pt2]],LEN(Table5[[#This Row],[pt2]])-1),Table5[[#This Row],[pt2]])</f>
        <v>Rice</v>
      </c>
      <c r="N166" t="str">
        <f>IF(RIGHT(Table5[[#This Row],[pt3]],1)=" ",LEFT(Table5[[#This Row],[pt3]],LEN(Table5[[#This Row],[pt3]])-1),Table5[[#This Row],[pt3]])</f>
        <v>Rice</v>
      </c>
      <c r="O166" t="s">
        <v>2854</v>
      </c>
    </row>
    <row r="167" spans="8:15" x14ac:dyDescent="0.25">
      <c r="H167" t="s">
        <v>2565</v>
      </c>
      <c r="I167" t="s">
        <v>2566</v>
      </c>
      <c r="K167" t="s">
        <v>603</v>
      </c>
      <c r="L167" t="s">
        <v>2855</v>
      </c>
      <c r="M167" t="str">
        <f>IF(LEFT(Table5[[#This Row],[pt2]],1)=" ",RIGHT(Table5[[#This Row],[pt2]],LEN(Table5[[#This Row],[pt2]])-1),Table5[[#This Row],[pt2]])</f>
        <v>Texas State</v>
      </c>
      <c r="N167" t="str">
        <f>IF(RIGHT(Table5[[#This Row],[pt3]],1)=" ",LEFT(Table5[[#This Row],[pt3]],LEN(Table5[[#This Row],[pt3]])-1),Table5[[#This Row],[pt3]])</f>
        <v>Texas State</v>
      </c>
      <c r="O167" t="s">
        <v>2855</v>
      </c>
    </row>
    <row r="168" spans="8:15" x14ac:dyDescent="0.25">
      <c r="H168" t="s">
        <v>2567</v>
      </c>
      <c r="I168" t="s">
        <v>2568</v>
      </c>
      <c r="K168" t="s">
        <v>1952</v>
      </c>
      <c r="L168" t="s">
        <v>1952</v>
      </c>
      <c r="M168" t="str">
        <f>IF(LEFT(Table5[[#This Row],[pt2]],1)=" ",RIGHT(Table5[[#This Row],[pt2]],LEN(Table5[[#This Row],[pt2]])-1),Table5[[#This Row],[pt2]])</f>
        <v>Flagler College</v>
      </c>
      <c r="N168" t="str">
        <f>IF(RIGHT(Table5[[#This Row],[pt3]],1)=" ",LEFT(Table5[[#This Row],[pt3]],LEN(Table5[[#This Row],[pt3]])-1),Table5[[#This Row],[pt3]])</f>
        <v>Flagler College</v>
      </c>
      <c r="O168" t="s">
        <v>1952</v>
      </c>
    </row>
    <row r="169" spans="8:15" x14ac:dyDescent="0.25">
      <c r="H169" t="s">
        <v>2569</v>
      </c>
      <c r="I169" t="s">
        <v>2570</v>
      </c>
      <c r="K169" t="s">
        <v>706</v>
      </c>
      <c r="L169" t="s">
        <v>2856</v>
      </c>
      <c r="M169" t="str">
        <f>IF(LEFT(Table5[[#This Row],[pt2]],1)=" ",RIGHT(Table5[[#This Row],[pt2]],LEN(Table5[[#This Row],[pt2]])-1),Table5[[#This Row],[pt2]])</f>
        <v>Hope International</v>
      </c>
      <c r="N169" t="str">
        <f>IF(RIGHT(Table5[[#This Row],[pt3]],1)=" ",LEFT(Table5[[#This Row],[pt3]],LEN(Table5[[#This Row],[pt3]])-1),Table5[[#This Row],[pt3]])</f>
        <v>Hope International</v>
      </c>
      <c r="O169" t="s">
        <v>2856</v>
      </c>
    </row>
    <row r="170" spans="8:15" x14ac:dyDescent="0.25">
      <c r="H170" t="s">
        <v>2571</v>
      </c>
      <c r="I170" t="s">
        <v>2572</v>
      </c>
      <c r="K170" t="s">
        <v>715</v>
      </c>
      <c r="L170" t="s">
        <v>2857</v>
      </c>
      <c r="M170" t="str">
        <f>IF(LEFT(Table5[[#This Row],[pt2]],1)=" ",RIGHT(Table5[[#This Row],[pt2]],LEN(Table5[[#This Row],[pt2]])-1),Table5[[#This Row],[pt2]])</f>
        <v>Indiana Kokomo</v>
      </c>
      <c r="N170" t="str">
        <f>IF(RIGHT(Table5[[#This Row],[pt3]],1)=" ",LEFT(Table5[[#This Row],[pt3]],LEN(Table5[[#This Row],[pt3]])-1),Table5[[#This Row],[pt3]])</f>
        <v>Indiana Kokomo</v>
      </c>
      <c r="O170" t="s">
        <v>2857</v>
      </c>
    </row>
    <row r="171" spans="8:15" x14ac:dyDescent="0.25">
      <c r="H171" t="s">
        <v>2573</v>
      </c>
      <c r="I171" t="s">
        <v>2574</v>
      </c>
      <c r="K171" t="s">
        <v>709</v>
      </c>
      <c r="L171" t="s">
        <v>2858</v>
      </c>
      <c r="M171" t="str">
        <f>IF(LEFT(Table5[[#This Row],[pt2]],1)=" ",RIGHT(Table5[[#This Row],[pt2]],LEN(Table5[[#This Row],[pt2]])-1),Table5[[#This Row],[pt2]])</f>
        <v>Case Western Reserve</v>
      </c>
      <c r="N171" t="str">
        <f>IF(RIGHT(Table5[[#This Row],[pt3]],1)=" ",LEFT(Table5[[#This Row],[pt3]],LEN(Table5[[#This Row],[pt3]])-1),Table5[[#This Row],[pt3]])</f>
        <v>Case Western Reserve</v>
      </c>
      <c r="O171" t="s">
        <v>2858</v>
      </c>
    </row>
    <row r="172" spans="8:15" x14ac:dyDescent="0.25">
      <c r="H172" t="s">
        <v>2575</v>
      </c>
      <c r="I172" t="s">
        <v>2576</v>
      </c>
      <c r="K172" t="s">
        <v>828</v>
      </c>
      <c r="L172" t="s">
        <v>3019</v>
      </c>
      <c r="M172" t="str">
        <f>IF(LEFT(Table5[[#This Row],[pt2]],1)=" ",RIGHT(Table5[[#This Row],[pt2]],LEN(Table5[[#This Row],[pt2]])-1),Table5[[#This Row],[pt2]])</f>
        <v>Nevada-Reno</v>
      </c>
      <c r="N172" t="str">
        <f>IF(RIGHT(Table5[[#This Row],[pt3]],1)=" ",LEFT(Table5[[#This Row],[pt3]],LEN(Table5[[#This Row],[pt3]])-1),Table5[[#This Row],[pt3]])</f>
        <v>Nevada-Reno</v>
      </c>
      <c r="O172" t="s">
        <v>3084</v>
      </c>
    </row>
    <row r="173" spans="8:15" x14ac:dyDescent="0.25">
      <c r="H173" t="s">
        <v>2577</v>
      </c>
      <c r="I173" t="s">
        <v>2578</v>
      </c>
      <c r="K173" t="s">
        <v>1975</v>
      </c>
      <c r="L173" t="s">
        <v>2859</v>
      </c>
      <c r="M173" t="str">
        <f>IF(LEFT(Table5[[#This Row],[pt2]],1)=" ",RIGHT(Table5[[#This Row],[pt2]],LEN(Table5[[#This Row],[pt2]])-1),Table5[[#This Row],[pt2]])</f>
        <v>Northwood</v>
      </c>
      <c r="N173" t="str">
        <f>IF(RIGHT(Table5[[#This Row],[pt3]],1)=" ",LEFT(Table5[[#This Row],[pt3]],LEN(Table5[[#This Row],[pt3]])-1),Table5[[#This Row],[pt3]])</f>
        <v>Northwood</v>
      </c>
      <c r="O173" t="s">
        <v>2859</v>
      </c>
    </row>
    <row r="174" spans="8:15" x14ac:dyDescent="0.25">
      <c r="H174" t="s">
        <v>2579</v>
      </c>
      <c r="I174" t="s">
        <v>2580</v>
      </c>
      <c r="K174" t="s">
        <v>1969</v>
      </c>
      <c r="L174" t="s">
        <v>2860</v>
      </c>
      <c r="M174" t="str">
        <f>IF(LEFT(Table5[[#This Row],[pt2]],1)=" ",RIGHT(Table5[[#This Row],[pt2]],LEN(Table5[[#This Row],[pt2]])-1),Table5[[#This Row],[pt2]])</f>
        <v>William Woods</v>
      </c>
      <c r="N174" t="str">
        <f>IF(RIGHT(Table5[[#This Row],[pt3]],1)=" ",LEFT(Table5[[#This Row],[pt3]],LEN(Table5[[#This Row],[pt3]])-1),Table5[[#This Row],[pt3]])</f>
        <v>William Woods</v>
      </c>
      <c r="O174" t="s">
        <v>2860</v>
      </c>
    </row>
    <row r="175" spans="8:15" x14ac:dyDescent="0.25">
      <c r="H175" t="s">
        <v>2581</v>
      </c>
      <c r="I175" t="s">
        <v>2582</v>
      </c>
      <c r="K175" t="s">
        <v>93</v>
      </c>
      <c r="L175" t="s">
        <v>3020</v>
      </c>
      <c r="M175" t="str">
        <f>IF(LEFT(Table5[[#This Row],[pt2]],1)=" ",RIGHT(Table5[[#This Row],[pt2]],LEN(Table5[[#This Row],[pt2]])-1),Table5[[#This Row],[pt2]])</f>
        <v>California-San Diego</v>
      </c>
      <c r="N175" t="str">
        <f>IF(RIGHT(Table5[[#This Row],[pt3]],1)=" ",LEFT(Table5[[#This Row],[pt3]],LEN(Table5[[#This Row],[pt3]])-1),Table5[[#This Row],[pt3]])</f>
        <v>California-San Diego</v>
      </c>
      <c r="O175" t="s">
        <v>3035</v>
      </c>
    </row>
    <row r="176" spans="8:15" x14ac:dyDescent="0.25">
      <c r="H176" t="s">
        <v>2583</v>
      </c>
      <c r="I176" t="s">
        <v>2584</v>
      </c>
      <c r="K176" t="s">
        <v>1258</v>
      </c>
      <c r="L176" t="s">
        <v>2769</v>
      </c>
      <c r="M176" t="str">
        <f>IF(LEFT(Table5[[#This Row],[pt2]],1)=" ",RIGHT(Table5[[#This Row],[pt2]],LEN(Table5[[#This Row],[pt2]])-1),Table5[[#This Row],[pt2]])</f>
        <v>Michigan</v>
      </c>
      <c r="N176" t="str">
        <f>IF(RIGHT(Table5[[#This Row],[pt3]],1)=" ",LEFT(Table5[[#This Row],[pt3]],LEN(Table5[[#This Row],[pt3]])-1),Table5[[#This Row],[pt3]])</f>
        <v>Michigan</v>
      </c>
      <c r="O176" t="s">
        <v>2132</v>
      </c>
    </row>
    <row r="177" spans="8:15" x14ac:dyDescent="0.25">
      <c r="H177" t="s">
        <v>2585</v>
      </c>
      <c r="I177" t="s">
        <v>2586</v>
      </c>
      <c r="K177" t="s">
        <v>31</v>
      </c>
      <c r="L177" t="s">
        <v>2861</v>
      </c>
      <c r="M177" t="str">
        <f>IF(LEFT(Table5[[#This Row],[pt2]],1)=" ",RIGHT(Table5[[#This Row],[pt2]],LEN(Table5[[#This Row],[pt2]])-1),Table5[[#This Row],[pt2]])</f>
        <v>Middle Tennessee State</v>
      </c>
      <c r="N177" t="str">
        <f>IF(RIGHT(Table5[[#This Row],[pt3]],1)=" ",LEFT(Table5[[#This Row],[pt3]],LEN(Table5[[#This Row],[pt3]])-1),Table5[[#This Row],[pt3]])</f>
        <v>Middle Tennessee State</v>
      </c>
      <c r="O177" t="s">
        <v>2861</v>
      </c>
    </row>
    <row r="178" spans="8:15" x14ac:dyDescent="0.25">
      <c r="H178" t="s">
        <v>2587</v>
      </c>
      <c r="I178" t="s">
        <v>2588</v>
      </c>
      <c r="K178" t="s">
        <v>1901</v>
      </c>
      <c r="L178" t="s">
        <v>2862</v>
      </c>
      <c r="M178" t="str">
        <f>IF(LEFT(Table5[[#This Row],[pt2]],1)=" ",RIGHT(Table5[[#This Row],[pt2]],LEN(Table5[[#This Row],[pt2]])-1),Table5[[#This Row],[pt2]])</f>
        <v>Middle Georgia State</v>
      </c>
      <c r="N178" t="str">
        <f>IF(RIGHT(Table5[[#This Row],[pt3]],1)=" ",LEFT(Table5[[#This Row],[pt3]],LEN(Table5[[#This Row],[pt3]])-1),Table5[[#This Row],[pt3]])</f>
        <v>Middle Georgia State</v>
      </c>
      <c r="O178" t="s">
        <v>2862</v>
      </c>
    </row>
    <row r="179" spans="8:15" x14ac:dyDescent="0.25">
      <c r="H179" t="s">
        <v>2589</v>
      </c>
      <c r="I179" t="s">
        <v>2590</v>
      </c>
      <c r="K179" t="s">
        <v>1536</v>
      </c>
      <c r="L179" t="s">
        <v>1536</v>
      </c>
      <c r="M179" t="str">
        <f>IF(LEFT(Table5[[#This Row],[pt2]],1)=" ",RIGHT(Table5[[#This Row],[pt2]],LEN(Table5[[#This Row],[pt2]])-1),Table5[[#This Row],[pt2]])</f>
        <v>Wartburg College</v>
      </c>
      <c r="N179" t="str">
        <f>IF(RIGHT(Table5[[#This Row],[pt3]],1)=" ",LEFT(Table5[[#This Row],[pt3]],LEN(Table5[[#This Row],[pt3]])-1),Table5[[#This Row],[pt3]])</f>
        <v>Wartburg College</v>
      </c>
      <c r="O179" t="s">
        <v>1536</v>
      </c>
    </row>
    <row r="180" spans="8:15" x14ac:dyDescent="0.25">
      <c r="H180" t="s">
        <v>2591</v>
      </c>
      <c r="I180" t="s">
        <v>2592</v>
      </c>
      <c r="K180" t="s">
        <v>1911</v>
      </c>
      <c r="L180" t="s">
        <v>2863</v>
      </c>
      <c r="M180" t="str">
        <f>IF(LEFT(Table5[[#This Row],[pt2]],1)=" ",RIGHT(Table5[[#This Row],[pt2]],LEN(Table5[[#This Row],[pt2]])-1),Table5[[#This Row],[pt2]])</f>
        <v>Concordia Nebraska</v>
      </c>
      <c r="N180" t="str">
        <f>IF(RIGHT(Table5[[#This Row],[pt3]],1)=" ",LEFT(Table5[[#This Row],[pt3]],LEN(Table5[[#This Row],[pt3]])-1),Table5[[#This Row],[pt3]])</f>
        <v>Concordia Nebraska</v>
      </c>
      <c r="O180" t="s">
        <v>3036</v>
      </c>
    </row>
    <row r="181" spans="8:15" x14ac:dyDescent="0.25">
      <c r="H181" t="s">
        <v>2593</v>
      </c>
      <c r="I181" t="s">
        <v>2594</v>
      </c>
      <c r="K181" t="s">
        <v>1425</v>
      </c>
      <c r="L181" t="s">
        <v>2864</v>
      </c>
      <c r="M181" t="str">
        <f>IF(LEFT(Table5[[#This Row],[pt2]],1)=" ",RIGHT(Table5[[#This Row],[pt2]],LEN(Table5[[#This Row],[pt2]])-1),Table5[[#This Row],[pt2]])</f>
        <v>New Mexico State</v>
      </c>
      <c r="N181" t="str">
        <f>IF(RIGHT(Table5[[#This Row],[pt3]],1)=" ",LEFT(Table5[[#This Row],[pt3]],LEN(Table5[[#This Row],[pt3]])-1),Table5[[#This Row],[pt3]])</f>
        <v>New Mexico State</v>
      </c>
      <c r="O181" t="s">
        <v>2864</v>
      </c>
    </row>
    <row r="182" spans="8:15" x14ac:dyDescent="0.25">
      <c r="H182" t="s">
        <v>2595</v>
      </c>
      <c r="I182" t="s">
        <v>2596</v>
      </c>
      <c r="K182" t="s">
        <v>1298</v>
      </c>
      <c r="L182" t="s">
        <v>2992</v>
      </c>
      <c r="M182" t="str">
        <f>IF(LEFT(Table5[[#This Row],[pt2]],1)=" ",RIGHT(Table5[[#This Row],[pt2]],LEN(Table5[[#This Row],[pt2]])-1),Table5[[#This Row],[pt2]])</f>
        <v>Concordia Wisconsin</v>
      </c>
      <c r="N182" t="str">
        <f>IF(RIGHT(Table5[[#This Row],[pt3]],1)=" ",LEFT(Table5[[#This Row],[pt3]],LEN(Table5[[#This Row],[pt3]])-1),Table5[[#This Row],[pt3]])</f>
        <v>Concordia Wisconsin</v>
      </c>
      <c r="O182" t="s">
        <v>3037</v>
      </c>
    </row>
    <row r="183" spans="8:15" x14ac:dyDescent="0.25">
      <c r="H183" t="s">
        <v>2597</v>
      </c>
      <c r="I183" t="s">
        <v>2598</v>
      </c>
      <c r="K183" t="s">
        <v>1455</v>
      </c>
      <c r="L183" t="s">
        <v>1455</v>
      </c>
      <c r="M183" t="str">
        <f>IF(LEFT(Table5[[#This Row],[pt2]],1)=" ",RIGHT(Table5[[#This Row],[pt2]],LEN(Table5[[#This Row],[pt2]])-1),Table5[[#This Row],[pt2]])</f>
        <v>Carl Albert State College</v>
      </c>
      <c r="N183" t="str">
        <f>IF(RIGHT(Table5[[#This Row],[pt3]],1)=" ",LEFT(Table5[[#This Row],[pt3]],LEN(Table5[[#This Row],[pt3]])-1),Table5[[#This Row],[pt3]])</f>
        <v>Carl Albert State College</v>
      </c>
      <c r="O183" t="s">
        <v>3064</v>
      </c>
    </row>
    <row r="184" spans="8:15" x14ac:dyDescent="0.25">
      <c r="H184" t="s">
        <v>2599</v>
      </c>
      <c r="I184" t="s">
        <v>2600</v>
      </c>
      <c r="K184" t="s">
        <v>1056</v>
      </c>
      <c r="L184" t="s">
        <v>2865</v>
      </c>
      <c r="M184" t="str">
        <f>IF(LEFT(Table5[[#This Row],[pt2]],1)=" ",RIGHT(Table5[[#This Row],[pt2]],LEN(Table5[[#This Row],[pt2]])-1),Table5[[#This Row],[pt2]])</f>
        <v>St. Bonaventure</v>
      </c>
      <c r="N184" t="str">
        <f>IF(RIGHT(Table5[[#This Row],[pt3]],1)=" ",LEFT(Table5[[#This Row],[pt3]],LEN(Table5[[#This Row],[pt3]])-1),Table5[[#This Row],[pt3]])</f>
        <v>St. Bonaventure</v>
      </c>
      <c r="O184" t="s">
        <v>2865</v>
      </c>
    </row>
    <row r="185" spans="8:15" x14ac:dyDescent="0.25">
      <c r="H185" t="s">
        <v>2601</v>
      </c>
      <c r="I185" t="s">
        <v>2602</v>
      </c>
      <c r="K185" t="s">
        <v>1381</v>
      </c>
      <c r="L185" t="s">
        <v>2866</v>
      </c>
      <c r="M185" t="str">
        <f>IF(LEFT(Table5[[#This Row],[pt2]],1)=" ",RIGHT(Table5[[#This Row],[pt2]],LEN(Table5[[#This Row],[pt2]])-1),Table5[[#This Row],[pt2]])</f>
        <v>Washington State</v>
      </c>
      <c r="N185" t="str">
        <f>IF(RIGHT(Table5[[#This Row],[pt3]],1)=" ",LEFT(Table5[[#This Row],[pt3]],LEN(Table5[[#This Row],[pt3]])-1),Table5[[#This Row],[pt3]])</f>
        <v>Washington State</v>
      </c>
      <c r="O185" t="s">
        <v>2866</v>
      </c>
    </row>
    <row r="186" spans="8:15" x14ac:dyDescent="0.25">
      <c r="H186" t="s">
        <v>2603</v>
      </c>
      <c r="I186" t="s">
        <v>2604</v>
      </c>
      <c r="K186" t="s">
        <v>1231</v>
      </c>
      <c r="L186" t="s">
        <v>1231</v>
      </c>
      <c r="M186" t="str">
        <f>IF(LEFT(Table5[[#This Row],[pt2]],1)=" ",RIGHT(Table5[[#This Row],[pt2]],LEN(Table5[[#This Row],[pt2]])-1),Table5[[#This Row],[pt2]])</f>
        <v>Pasadena City College</v>
      </c>
      <c r="N186" t="str">
        <f>IF(RIGHT(Table5[[#This Row],[pt3]],1)=" ",LEFT(Table5[[#This Row],[pt3]],LEN(Table5[[#This Row],[pt3]])-1),Table5[[#This Row],[pt3]])</f>
        <v>Pasadena City College</v>
      </c>
      <c r="O186" t="s">
        <v>1231</v>
      </c>
    </row>
    <row r="187" spans="8:15" x14ac:dyDescent="0.25">
      <c r="H187" t="s">
        <v>2605</v>
      </c>
      <c r="I187" t="s">
        <v>2606</v>
      </c>
      <c r="K187" t="s">
        <v>1539</v>
      </c>
      <c r="L187" t="s">
        <v>1539</v>
      </c>
      <c r="M187" t="str">
        <f>IF(LEFT(Table5[[#This Row],[pt2]],1)=" ",RIGHT(Table5[[#This Row],[pt2]],LEN(Table5[[#This Row],[pt2]])-1),Table5[[#This Row],[pt2]])</f>
        <v>Santa Barbara City College</v>
      </c>
      <c r="N187" t="str">
        <f>IF(RIGHT(Table5[[#This Row],[pt3]],1)=" ",LEFT(Table5[[#This Row],[pt3]],LEN(Table5[[#This Row],[pt3]])-1),Table5[[#This Row],[pt3]])</f>
        <v>Santa Barbara City College</v>
      </c>
      <c r="O187" t="s">
        <v>1539</v>
      </c>
    </row>
    <row r="188" spans="8:15" x14ac:dyDescent="0.25">
      <c r="H188" t="s">
        <v>2607</v>
      </c>
      <c r="I188" t="s">
        <v>2608</v>
      </c>
      <c r="K188" t="s">
        <v>1607</v>
      </c>
      <c r="L188" t="s">
        <v>2867</v>
      </c>
      <c r="M188" t="str">
        <f>IF(LEFT(Table5[[#This Row],[pt2]],1)=" ",RIGHT(Table5[[#This Row],[pt2]],LEN(Table5[[#This Row],[pt2]])-1),Table5[[#This Row],[pt2]])</f>
        <v>Tennessee Tech</v>
      </c>
      <c r="N188" t="str">
        <f>IF(RIGHT(Table5[[#This Row],[pt3]],1)=" ",LEFT(Table5[[#This Row],[pt3]],LEN(Table5[[#This Row],[pt3]])-1),Table5[[#This Row],[pt3]])</f>
        <v>Tennessee Tech</v>
      </c>
      <c r="O188" t="s">
        <v>2867</v>
      </c>
    </row>
    <row r="189" spans="8:15" x14ac:dyDescent="0.25">
      <c r="H189" t="s">
        <v>2609</v>
      </c>
      <c r="I189" t="s">
        <v>2610</v>
      </c>
      <c r="K189" t="s">
        <v>1458</v>
      </c>
      <c r="L189" t="s">
        <v>2868</v>
      </c>
      <c r="M189" t="str">
        <f>IF(LEFT(Table5[[#This Row],[pt2]],1)=" ",RIGHT(Table5[[#This Row],[pt2]],LEN(Table5[[#This Row],[pt2]])-1),Table5[[#This Row],[pt2]])</f>
        <v>Olivet Nazarene</v>
      </c>
      <c r="N189" t="str">
        <f>IF(RIGHT(Table5[[#This Row],[pt3]],1)=" ",LEFT(Table5[[#This Row],[pt3]],LEN(Table5[[#This Row],[pt3]])-1),Table5[[#This Row],[pt3]])</f>
        <v>Olivet Nazarene</v>
      </c>
      <c r="O189" t="s">
        <v>2868</v>
      </c>
    </row>
    <row r="190" spans="8:15" x14ac:dyDescent="0.25">
      <c r="H190" t="s">
        <v>2611</v>
      </c>
      <c r="I190" t="s">
        <v>2612</v>
      </c>
      <c r="K190" t="s">
        <v>563</v>
      </c>
      <c r="L190" t="s">
        <v>2770</v>
      </c>
      <c r="M190" t="str">
        <f>IF(LEFT(Table5[[#This Row],[pt2]],1)=" ",RIGHT(Table5[[#This Row],[pt2]],LEN(Table5[[#This Row],[pt2]])-1),Table5[[#This Row],[pt2]])</f>
        <v>Miami</v>
      </c>
      <c r="N190" t="str">
        <f>IF(RIGHT(Table5[[#This Row],[pt3]],1)=" ",LEFT(Table5[[#This Row],[pt3]],LEN(Table5[[#This Row],[pt3]])-1),Table5[[#This Row],[pt3]])</f>
        <v>Miami</v>
      </c>
      <c r="O190" t="s">
        <v>1048</v>
      </c>
    </row>
    <row r="191" spans="8:15" x14ac:dyDescent="0.25">
      <c r="H191" t="s">
        <v>2613</v>
      </c>
      <c r="I191" t="s">
        <v>2614</v>
      </c>
      <c r="K191" t="s">
        <v>961</v>
      </c>
      <c r="L191" t="s">
        <v>961</v>
      </c>
      <c r="M191" t="str">
        <f>IF(LEFT(Table5[[#This Row],[pt2]],1)=" ",RIGHT(Table5[[#This Row],[pt2]],LEN(Table5[[#This Row],[pt2]])-1),Table5[[#This Row],[pt2]])</f>
        <v>Cal Poly</v>
      </c>
      <c r="N191" t="str">
        <f>IF(RIGHT(Table5[[#This Row],[pt3]],1)=" ",LEFT(Table5[[#This Row],[pt3]],LEN(Table5[[#This Row],[pt3]])-1),Table5[[#This Row],[pt3]])</f>
        <v>Cal Poly</v>
      </c>
      <c r="O191" t="s">
        <v>961</v>
      </c>
    </row>
    <row r="192" spans="8:15" x14ac:dyDescent="0.25">
      <c r="H192" t="s">
        <v>2615</v>
      </c>
      <c r="I192" t="s">
        <v>2616</v>
      </c>
      <c r="K192" t="s">
        <v>193</v>
      </c>
      <c r="L192" t="s">
        <v>193</v>
      </c>
      <c r="M192" t="str">
        <f>IF(LEFT(Table5[[#This Row],[pt2]],1)=" ",RIGHT(Table5[[#This Row],[pt2]],LEN(Table5[[#This Row],[pt2]])-1),Table5[[#This Row],[pt2]])</f>
        <v>Bismarck State College</v>
      </c>
      <c r="N192" t="str">
        <f>IF(RIGHT(Table5[[#This Row],[pt3]],1)=" ",LEFT(Table5[[#This Row],[pt3]],LEN(Table5[[#This Row],[pt3]])-1),Table5[[#This Row],[pt3]])</f>
        <v>Bismarck State College</v>
      </c>
      <c r="O192" t="s">
        <v>3065</v>
      </c>
    </row>
    <row r="193" spans="8:15" x14ac:dyDescent="0.25">
      <c r="H193" t="s">
        <v>2617</v>
      </c>
      <c r="I193" t="s">
        <v>2618</v>
      </c>
      <c r="K193" t="s">
        <v>146</v>
      </c>
      <c r="L193" t="s">
        <v>2869</v>
      </c>
      <c r="M193" t="str">
        <f>IF(LEFT(Table5[[#This Row],[pt2]],1)=" ",RIGHT(Table5[[#This Row],[pt2]],LEN(Table5[[#This Row],[pt2]])-1),Table5[[#This Row],[pt2]])</f>
        <v>Oklahoma Baptist</v>
      </c>
      <c r="N193" t="str">
        <f>IF(RIGHT(Table5[[#This Row],[pt3]],1)=" ",LEFT(Table5[[#This Row],[pt3]],LEN(Table5[[#This Row],[pt3]])-1),Table5[[#This Row],[pt3]])</f>
        <v>Oklahoma Baptist</v>
      </c>
      <c r="O193" t="s">
        <v>2869</v>
      </c>
    </row>
    <row r="194" spans="8:15" x14ac:dyDescent="0.25">
      <c r="H194" t="s">
        <v>2619</v>
      </c>
      <c r="I194" t="s">
        <v>2620</v>
      </c>
      <c r="K194" t="s">
        <v>1942</v>
      </c>
      <c r="L194" t="s">
        <v>1942</v>
      </c>
      <c r="M194" t="str">
        <f>IF(LEFT(Table5[[#This Row],[pt2]],1)=" ",RIGHT(Table5[[#This Row],[pt2]],LEN(Table5[[#This Row],[pt2]])-1),Table5[[#This Row],[pt2]])</f>
        <v>Mount Marty College</v>
      </c>
      <c r="N194" t="str">
        <f>IF(RIGHT(Table5[[#This Row],[pt3]],1)=" ",LEFT(Table5[[#This Row],[pt3]],LEN(Table5[[#This Row],[pt3]])-1),Table5[[#This Row],[pt3]])</f>
        <v>Mount Marty College</v>
      </c>
      <c r="O194" t="s">
        <v>1942</v>
      </c>
    </row>
    <row r="195" spans="8:15" x14ac:dyDescent="0.25">
      <c r="H195" t="s">
        <v>2621</v>
      </c>
      <c r="I195" t="s">
        <v>2622</v>
      </c>
      <c r="K195" t="s">
        <v>236</v>
      </c>
      <c r="L195" t="s">
        <v>2870</v>
      </c>
      <c r="M195" t="str">
        <f>IF(LEFT(Table5[[#This Row],[pt2]],1)=" ",RIGHT(Table5[[#This Row],[pt2]],LEN(Table5[[#This Row],[pt2]])-1),Table5[[#This Row],[pt2]])</f>
        <v>Lewis</v>
      </c>
      <c r="N195" t="str">
        <f>IF(RIGHT(Table5[[#This Row],[pt3]],1)=" ",LEFT(Table5[[#This Row],[pt3]],LEN(Table5[[#This Row],[pt3]])-1),Table5[[#This Row],[pt3]])</f>
        <v>Lewis</v>
      </c>
      <c r="O195" t="s">
        <v>2870</v>
      </c>
    </row>
    <row r="196" spans="8:15" x14ac:dyDescent="0.25">
      <c r="H196" t="s">
        <v>2623</v>
      </c>
      <c r="I196" t="s">
        <v>2624</v>
      </c>
      <c r="K196" t="s">
        <v>1234</v>
      </c>
      <c r="L196" t="s">
        <v>2871</v>
      </c>
      <c r="M196" t="str">
        <f>IF(LEFT(Table5[[#This Row],[pt2]],1)=" ",RIGHT(Table5[[#This Row],[pt2]],LEN(Table5[[#This Row],[pt2]])-1),Table5[[#This Row],[pt2]])</f>
        <v>Saint John's</v>
      </c>
      <c r="N196" t="str">
        <f>IF(RIGHT(Table5[[#This Row],[pt3]],1)=" ",LEFT(Table5[[#This Row],[pt3]],LEN(Table5[[#This Row],[pt3]])-1),Table5[[#This Row],[pt3]])</f>
        <v>Saint John's</v>
      </c>
      <c r="O196" t="s">
        <v>2871</v>
      </c>
    </row>
    <row r="197" spans="8:15" x14ac:dyDescent="0.25">
      <c r="H197" t="s">
        <v>2625</v>
      </c>
      <c r="I197" t="s">
        <v>2626</v>
      </c>
      <c r="K197" t="s">
        <v>1544</v>
      </c>
      <c r="L197" t="s">
        <v>1544</v>
      </c>
      <c r="M197" t="str">
        <f>IF(LEFT(Table5[[#This Row],[pt2]],1)=" ",RIGHT(Table5[[#This Row],[pt2]],LEN(Table5[[#This Row],[pt2]])-1),Table5[[#This Row],[pt2]])</f>
        <v>Simpson College</v>
      </c>
      <c r="N197" t="str">
        <f>IF(RIGHT(Table5[[#This Row],[pt3]],1)=" ",LEFT(Table5[[#This Row],[pt3]],LEN(Table5[[#This Row],[pt3]])-1),Table5[[#This Row],[pt3]])</f>
        <v>Simpson College</v>
      </c>
      <c r="O197" t="s">
        <v>1544</v>
      </c>
    </row>
    <row r="198" spans="8:15" x14ac:dyDescent="0.25">
      <c r="H198" t="s">
        <v>2627</v>
      </c>
      <c r="I198" t="s">
        <v>2628</v>
      </c>
      <c r="K198" t="s">
        <v>1666</v>
      </c>
      <c r="L198" t="s">
        <v>2872</v>
      </c>
      <c r="M198" t="str">
        <f>IF(LEFT(Table5[[#This Row],[pt2]],1)=" ",RIGHT(Table5[[#This Row],[pt2]],LEN(Table5[[#This Row],[pt2]])-1),Table5[[#This Row],[pt2]])</f>
        <v>Charlotte</v>
      </c>
      <c r="N198" t="str">
        <f>IF(RIGHT(Table5[[#This Row],[pt3]],1)=" ",LEFT(Table5[[#This Row],[pt3]],LEN(Table5[[#This Row],[pt3]])-1),Table5[[#This Row],[pt3]])</f>
        <v>Charlotte</v>
      </c>
      <c r="O198" t="s">
        <v>2872</v>
      </c>
    </row>
    <row r="199" spans="8:15" x14ac:dyDescent="0.25">
      <c r="H199" t="s">
        <v>2629</v>
      </c>
      <c r="I199" t="s">
        <v>2630</v>
      </c>
      <c r="K199" t="s">
        <v>1796</v>
      </c>
      <c r="L199" t="s">
        <v>2873</v>
      </c>
      <c r="M199" t="str">
        <f>IF(LEFT(Table5[[#This Row],[pt2]],1)=" ",RIGHT(Table5[[#This Row],[pt2]],LEN(Table5[[#This Row],[pt2]])-1),Table5[[#This Row],[pt2]])</f>
        <v>Lakeland</v>
      </c>
      <c r="N199" t="str">
        <f>IF(RIGHT(Table5[[#This Row],[pt3]],1)=" ",LEFT(Table5[[#This Row],[pt3]],LEN(Table5[[#This Row],[pt3]])-1),Table5[[#This Row],[pt3]])</f>
        <v>Lakeland</v>
      </c>
      <c r="O199" t="s">
        <v>2873</v>
      </c>
    </row>
    <row r="200" spans="8:15" x14ac:dyDescent="0.25">
      <c r="H200" t="s">
        <v>2631</v>
      </c>
      <c r="I200" t="s">
        <v>2632</v>
      </c>
      <c r="K200" t="s">
        <v>1101</v>
      </c>
      <c r="L200" t="s">
        <v>1101</v>
      </c>
      <c r="M200" t="str">
        <f>IF(LEFT(Table5[[#This Row],[pt2]],1)=" ",RIGHT(Table5[[#This Row],[pt2]],LEN(Table5[[#This Row],[pt2]])-1),Table5[[#This Row],[pt2]])</f>
        <v>Midland College (TX)</v>
      </c>
      <c r="N200" t="str">
        <f>IF(RIGHT(Table5[[#This Row],[pt3]],1)=" ",LEFT(Table5[[#This Row],[pt3]],LEN(Table5[[#This Row],[pt3]])-1),Table5[[#This Row],[pt3]])</f>
        <v>Midland College (TX)</v>
      </c>
      <c r="O200" t="s">
        <v>3038</v>
      </c>
    </row>
    <row r="201" spans="8:15" x14ac:dyDescent="0.25">
      <c r="H201" t="s">
        <v>2633</v>
      </c>
      <c r="I201" t="s">
        <v>2634</v>
      </c>
      <c r="K201" t="s">
        <v>1609</v>
      </c>
      <c r="L201" t="s">
        <v>1609</v>
      </c>
      <c r="M201" t="str">
        <f>IF(LEFT(Table5[[#This Row],[pt2]],1)=" ",RIGHT(Table5[[#This Row],[pt2]],LEN(Table5[[#This Row],[pt2]])-1),Table5[[#This Row],[pt2]])</f>
        <v>Temple College</v>
      </c>
      <c r="N201" t="str">
        <f>IF(RIGHT(Table5[[#This Row],[pt3]],1)=" ",LEFT(Table5[[#This Row],[pt3]],LEN(Table5[[#This Row],[pt3]])-1),Table5[[#This Row],[pt3]])</f>
        <v>Temple College</v>
      </c>
      <c r="O201" t="s">
        <v>1609</v>
      </c>
    </row>
    <row r="202" spans="8:15" x14ac:dyDescent="0.25">
      <c r="H202" t="s">
        <v>2635</v>
      </c>
      <c r="I202" t="s">
        <v>2636</v>
      </c>
      <c r="K202" t="s">
        <v>98</v>
      </c>
      <c r="L202" t="s">
        <v>2771</v>
      </c>
      <c r="M202" t="str">
        <f>IF(LEFT(Table5[[#This Row],[pt2]],1)=" ",RIGHT(Table5[[#This Row],[pt2]],LEN(Table5[[#This Row],[pt2]])-1),Table5[[#This Row],[pt2]])</f>
        <v>Minnesota-Crookston</v>
      </c>
      <c r="N202" t="str">
        <f>IF(RIGHT(Table5[[#This Row],[pt3]],1)=" ",LEFT(Table5[[#This Row],[pt3]],LEN(Table5[[#This Row],[pt3]])-1),Table5[[#This Row],[pt3]])</f>
        <v>Minnesota-Crookston</v>
      </c>
      <c r="O202" t="s">
        <v>3039</v>
      </c>
    </row>
    <row r="203" spans="8:15" x14ac:dyDescent="0.25">
      <c r="H203" t="s">
        <v>2637</v>
      </c>
      <c r="I203" t="s">
        <v>2638</v>
      </c>
      <c r="K203" t="s">
        <v>780</v>
      </c>
      <c r="L203" t="s">
        <v>2986</v>
      </c>
      <c r="M203" t="str">
        <f>IF(LEFT(Table5[[#This Row],[pt2]],1)=" ",RIGHT(Table5[[#This Row],[pt2]],LEN(Table5[[#This Row],[pt2]])-1),Table5[[#This Row],[pt2]])</f>
        <v>South Carolina-Upstate</v>
      </c>
      <c r="N203" t="str">
        <f>IF(RIGHT(Table5[[#This Row],[pt3]],1)=" ",LEFT(Table5[[#This Row],[pt3]],LEN(Table5[[#This Row],[pt3]])-1),Table5[[#This Row],[pt3]])</f>
        <v>South Carolina-Upstate</v>
      </c>
      <c r="O203" t="s">
        <v>3040</v>
      </c>
    </row>
    <row r="204" spans="8:15" x14ac:dyDescent="0.25">
      <c r="H204" t="s">
        <v>2639</v>
      </c>
      <c r="I204" t="s">
        <v>2640</v>
      </c>
      <c r="K204" t="s">
        <v>405</v>
      </c>
      <c r="L204" t="s">
        <v>2874</v>
      </c>
      <c r="M204" t="str">
        <f>IF(LEFT(Table5[[#This Row],[pt2]],1)=" ",RIGHT(Table5[[#This Row],[pt2]],LEN(Table5[[#This Row],[pt2]])-1),Table5[[#This Row],[pt2]])</f>
        <v>Chapman</v>
      </c>
      <c r="N204" t="str">
        <f>IF(RIGHT(Table5[[#This Row],[pt3]],1)=" ",LEFT(Table5[[#This Row],[pt3]],LEN(Table5[[#This Row],[pt3]])-1),Table5[[#This Row],[pt3]])</f>
        <v>Chapman</v>
      </c>
      <c r="O204" t="s">
        <v>2874</v>
      </c>
    </row>
    <row r="205" spans="8:15" x14ac:dyDescent="0.25">
      <c r="H205" t="s">
        <v>2641</v>
      </c>
      <c r="I205" t="s">
        <v>2642</v>
      </c>
      <c r="K205" t="s">
        <v>239</v>
      </c>
      <c r="L205" t="s">
        <v>3082</v>
      </c>
      <c r="M205" t="str">
        <f>IF(LEFT(Table5[[#This Row],[pt2]],1)=" ",RIGHT(Table5[[#This Row],[pt2]],LEN(Table5[[#This Row],[pt2]])-1),Table5[[#This Row],[pt2]])</f>
        <v>Hawai'i-Hilo</v>
      </c>
      <c r="N205" t="str">
        <f>IF(RIGHT(Table5[[#This Row],[pt3]],1)=" ",LEFT(Table5[[#This Row],[pt3]],LEN(Table5[[#This Row],[pt3]])-1),Table5[[#This Row],[pt3]])</f>
        <v>Hawai'i-Hilo</v>
      </c>
      <c r="O205" t="s">
        <v>3041</v>
      </c>
    </row>
    <row r="206" spans="8:15" x14ac:dyDescent="0.25">
      <c r="H206" t="s">
        <v>2643</v>
      </c>
      <c r="I206" t="s">
        <v>2644</v>
      </c>
      <c r="K206" t="s">
        <v>487</v>
      </c>
      <c r="L206" t="s">
        <v>2875</v>
      </c>
      <c r="M206" t="str">
        <f>IF(LEFT(Table5[[#This Row],[pt2]],1)=" ",RIGHT(Table5[[#This Row],[pt2]],LEN(Table5[[#This Row],[pt2]])-1),Table5[[#This Row],[pt2]])</f>
        <v>Michigan State</v>
      </c>
      <c r="N206" t="str">
        <f>IF(RIGHT(Table5[[#This Row],[pt3]],1)=" ",LEFT(Table5[[#This Row],[pt3]],LEN(Table5[[#This Row],[pt3]])-1),Table5[[#This Row],[pt3]])</f>
        <v>Michigan State</v>
      </c>
      <c r="O206" t="s">
        <v>2875</v>
      </c>
    </row>
    <row r="207" spans="8:15" x14ac:dyDescent="0.25">
      <c r="H207" t="s">
        <v>2645</v>
      </c>
      <c r="I207" t="s">
        <v>2646</v>
      </c>
      <c r="K207" t="s">
        <v>444</v>
      </c>
      <c r="L207" t="s">
        <v>2876</v>
      </c>
      <c r="M207" t="str">
        <f>IF(LEFT(Table5[[#This Row],[pt2]],1)=" ",RIGHT(Table5[[#This Row],[pt2]],LEN(Table5[[#This Row],[pt2]])-1),Table5[[#This Row],[pt2]])</f>
        <v>Coastal Carolina</v>
      </c>
      <c r="N207" t="str">
        <f>IF(RIGHT(Table5[[#This Row],[pt3]],1)=" ",LEFT(Table5[[#This Row],[pt3]],LEN(Table5[[#This Row],[pt3]])-1),Table5[[#This Row],[pt3]])</f>
        <v>Coastal Carolina</v>
      </c>
      <c r="O207" t="s">
        <v>2876</v>
      </c>
    </row>
    <row r="208" spans="8:15" x14ac:dyDescent="0.25">
      <c r="H208" t="s">
        <v>2647</v>
      </c>
      <c r="I208" t="s">
        <v>2648</v>
      </c>
      <c r="K208" t="s">
        <v>101</v>
      </c>
      <c r="L208" t="s">
        <v>101</v>
      </c>
      <c r="M208" t="str">
        <f>IF(LEFT(Table5[[#This Row],[pt2]],1)=" ",RIGHT(Table5[[#This Row],[pt2]],LEN(Table5[[#This Row],[pt2]])-1),Table5[[#This Row],[pt2]])</f>
        <v>College of San Mateo</v>
      </c>
      <c r="N208" t="str">
        <f>IF(RIGHT(Table5[[#This Row],[pt3]],1)=" ",LEFT(Table5[[#This Row],[pt3]],LEN(Table5[[#This Row],[pt3]])-1),Table5[[#This Row],[pt3]])</f>
        <v>College of San Mateo</v>
      </c>
      <c r="O208" t="s">
        <v>101</v>
      </c>
    </row>
    <row r="209" spans="8:15" x14ac:dyDescent="0.25">
      <c r="H209" t="s">
        <v>2649</v>
      </c>
      <c r="I209" t="s">
        <v>2650</v>
      </c>
      <c r="K209" t="s">
        <v>357</v>
      </c>
      <c r="L209" t="s">
        <v>2772</v>
      </c>
      <c r="M209" t="str">
        <f>IF(LEFT(Table5[[#This Row],[pt2]],1)=" ",RIGHT(Table5[[#This Row],[pt2]],LEN(Table5[[#This Row],[pt2]])-1),Table5[[#This Row],[pt2]])</f>
        <v>South Carolina</v>
      </c>
      <c r="N209" t="str">
        <f>IF(RIGHT(Table5[[#This Row],[pt3]],1)=" ",LEFT(Table5[[#This Row],[pt3]],LEN(Table5[[#This Row],[pt3]])-1),Table5[[#This Row],[pt3]])</f>
        <v>South Carolina</v>
      </c>
      <c r="O209" t="s">
        <v>2150</v>
      </c>
    </row>
    <row r="210" spans="8:15" x14ac:dyDescent="0.25">
      <c r="H210" t="s">
        <v>2651</v>
      </c>
      <c r="I210" t="s">
        <v>2652</v>
      </c>
      <c r="K210" t="s">
        <v>47</v>
      </c>
      <c r="L210" t="s">
        <v>2877</v>
      </c>
      <c r="M210" t="str">
        <f>IF(LEFT(Table5[[#This Row],[pt2]],1)=" ",RIGHT(Table5[[#This Row],[pt2]],LEN(Table5[[#This Row],[pt2]])-1),Table5[[#This Row],[pt2]])</f>
        <v>Wittenberg</v>
      </c>
      <c r="N210" t="str">
        <f>IF(RIGHT(Table5[[#This Row],[pt3]],1)=" ",LEFT(Table5[[#This Row],[pt3]],LEN(Table5[[#This Row],[pt3]])-1),Table5[[#This Row],[pt3]])</f>
        <v>Wittenberg</v>
      </c>
      <c r="O210" t="s">
        <v>2877</v>
      </c>
    </row>
    <row r="211" spans="8:15" x14ac:dyDescent="0.25">
      <c r="H211" t="s">
        <v>2653</v>
      </c>
      <c r="I211" t="s">
        <v>2654</v>
      </c>
      <c r="K211" t="s">
        <v>490</v>
      </c>
      <c r="L211" t="s">
        <v>2145</v>
      </c>
      <c r="M211" t="str">
        <f>IF(LEFT(Table5[[#This Row],[pt2]],1)=" ",RIGHT(Table5[[#This Row],[pt2]],LEN(Table5[[#This Row],[pt2]])-1),Table5[[#This Row],[pt2]])</f>
        <v>Ohio</v>
      </c>
      <c r="N211" t="str">
        <f>IF(RIGHT(Table5[[#This Row],[pt3]],1)=" ",LEFT(Table5[[#This Row],[pt3]],LEN(Table5[[#This Row],[pt3]])-1),Table5[[#This Row],[pt3]])</f>
        <v>Ohio</v>
      </c>
      <c r="O211" t="s">
        <v>2145</v>
      </c>
    </row>
    <row r="212" spans="8:15" x14ac:dyDescent="0.25">
      <c r="H212" t="s">
        <v>2655</v>
      </c>
      <c r="I212" t="s">
        <v>2656</v>
      </c>
      <c r="K212" t="s">
        <v>198</v>
      </c>
      <c r="L212" t="s">
        <v>198</v>
      </c>
      <c r="M212" t="str">
        <f>IF(LEFT(Table5[[#This Row],[pt2]],1)=" ",RIGHT(Table5[[#This Row],[pt2]],LEN(Table5[[#This Row],[pt2]])-1),Table5[[#This Row],[pt2]])</f>
        <v>Saint Mary's College</v>
      </c>
      <c r="N212" t="str">
        <f>IF(RIGHT(Table5[[#This Row],[pt3]],1)=" ",LEFT(Table5[[#This Row],[pt3]],LEN(Table5[[#This Row],[pt3]])-1),Table5[[#This Row],[pt3]])</f>
        <v>Saint Mary's College</v>
      </c>
      <c r="O212" t="s">
        <v>198</v>
      </c>
    </row>
    <row r="213" spans="8:15" x14ac:dyDescent="0.25">
      <c r="H213" t="s">
        <v>2657</v>
      </c>
      <c r="I213" t="s">
        <v>2658</v>
      </c>
      <c r="K213" t="s">
        <v>411</v>
      </c>
      <c r="L213" t="s">
        <v>2952</v>
      </c>
      <c r="M213" t="str">
        <f>IF(LEFT(Table5[[#This Row],[pt2]],1)=" ",RIGHT(Table5[[#This Row],[pt2]],LEN(Table5[[#This Row],[pt2]])-1),Table5[[#This Row],[pt2]])</f>
        <v>Arkansas-Little Rock</v>
      </c>
      <c r="N213" t="str">
        <f>IF(RIGHT(Table5[[#This Row],[pt3]],1)=" ",LEFT(Table5[[#This Row],[pt3]],LEN(Table5[[#This Row],[pt3]])-1),Table5[[#This Row],[pt3]])</f>
        <v>Arkansas-Little Rock</v>
      </c>
      <c r="O213" t="s">
        <v>3042</v>
      </c>
    </row>
    <row r="214" spans="8:15" x14ac:dyDescent="0.25">
      <c r="H214" t="s">
        <v>2659</v>
      </c>
      <c r="I214" t="s">
        <v>2660</v>
      </c>
      <c r="K214" t="s">
        <v>1179</v>
      </c>
      <c r="L214" t="s">
        <v>2963</v>
      </c>
      <c r="M214" t="str">
        <f>IF(LEFT(Table5[[#This Row],[pt2]],1)=" ",RIGHT(Table5[[#This Row],[pt2]],LEN(Table5[[#This Row],[pt2]])-1),Table5[[#This Row],[pt2]])</f>
        <v>Highland CC</v>
      </c>
      <c r="N214" t="str">
        <f>IF(RIGHT(Table5[[#This Row],[pt3]],1)=" ",LEFT(Table5[[#This Row],[pt3]],LEN(Table5[[#This Row],[pt3]])-1),Table5[[#This Row],[pt3]])</f>
        <v>Highland CC</v>
      </c>
      <c r="O214" t="s">
        <v>2963</v>
      </c>
    </row>
    <row r="215" spans="8:15" x14ac:dyDescent="0.25">
      <c r="H215" t="s">
        <v>2661</v>
      </c>
      <c r="I215" t="s">
        <v>2662</v>
      </c>
      <c r="K215" t="s">
        <v>1386</v>
      </c>
      <c r="L215" t="s">
        <v>2878</v>
      </c>
      <c r="M215" t="str">
        <f>IF(LEFT(Table5[[#This Row],[pt2]],1)=" ",RIGHT(Table5[[#This Row],[pt2]],LEN(Table5[[#This Row],[pt2]])-1),Table5[[#This Row],[pt2]])</f>
        <v>Western Carolina</v>
      </c>
      <c r="N215" t="str">
        <f>IF(RIGHT(Table5[[#This Row],[pt3]],1)=" ",LEFT(Table5[[#This Row],[pt3]],LEN(Table5[[#This Row],[pt3]])-1),Table5[[#This Row],[pt3]])</f>
        <v>Western Carolina</v>
      </c>
      <c r="O215" t="s">
        <v>2878</v>
      </c>
    </row>
    <row r="216" spans="8:15" x14ac:dyDescent="0.25">
      <c r="H216" t="s">
        <v>2663</v>
      </c>
      <c r="I216" t="s">
        <v>2664</v>
      </c>
      <c r="K216" t="s">
        <v>164</v>
      </c>
      <c r="L216" t="s">
        <v>2964</v>
      </c>
      <c r="M216" t="str">
        <f>IF(LEFT(Table5[[#This Row],[pt2]],1)=" ",RIGHT(Table5[[#This Row],[pt2]],LEN(Table5[[#This Row],[pt2]])-1),Table5[[#This Row],[pt2]])</f>
        <v>Johnson County CC</v>
      </c>
      <c r="N216" t="str">
        <f>IF(RIGHT(Table5[[#This Row],[pt3]],1)=" ",LEFT(Table5[[#This Row],[pt3]],LEN(Table5[[#This Row],[pt3]])-1),Table5[[#This Row],[pt3]])</f>
        <v>Johnson County CC</v>
      </c>
      <c r="O216" t="s">
        <v>2964</v>
      </c>
    </row>
    <row r="217" spans="8:15" x14ac:dyDescent="0.25">
      <c r="H217" t="s">
        <v>2665</v>
      </c>
      <c r="I217" t="s">
        <v>2666</v>
      </c>
      <c r="K217" t="s">
        <v>43</v>
      </c>
      <c r="L217" t="s">
        <v>43</v>
      </c>
      <c r="M217" t="str">
        <f>IF(LEFT(Table5[[#This Row],[pt2]],1)=" ",RIGHT(Table5[[#This Row],[pt2]],LEN(Table5[[#This Row],[pt2]])-1),Table5[[#This Row],[pt2]])</f>
        <v>Palomar College</v>
      </c>
      <c r="N217" t="str">
        <f>IF(RIGHT(Table5[[#This Row],[pt3]],1)=" ",LEFT(Table5[[#This Row],[pt3]],LEN(Table5[[#This Row],[pt3]])-1),Table5[[#This Row],[pt3]])</f>
        <v>Palomar College</v>
      </c>
      <c r="O217" t="s">
        <v>43</v>
      </c>
    </row>
    <row r="218" spans="8:15" x14ac:dyDescent="0.25">
      <c r="H218" t="s">
        <v>2667</v>
      </c>
      <c r="I218" t="s">
        <v>2668</v>
      </c>
      <c r="K218" t="s">
        <v>722</v>
      </c>
      <c r="L218" t="s">
        <v>2879</v>
      </c>
      <c r="M218" t="str">
        <f>IF(LEFT(Table5[[#This Row],[pt2]],1)=" ",RIGHT(Table5[[#This Row],[pt2]],LEN(Table5[[#This Row],[pt2]])-1),Table5[[#This Row],[pt2]])</f>
        <v>Stephen F. Austin State</v>
      </c>
      <c r="N218" t="str">
        <f>IF(RIGHT(Table5[[#This Row],[pt3]],1)=" ",LEFT(Table5[[#This Row],[pt3]],LEN(Table5[[#This Row],[pt3]])-1),Table5[[#This Row],[pt3]])</f>
        <v>Stephen F. Austin State</v>
      </c>
      <c r="O218" t="s">
        <v>2879</v>
      </c>
    </row>
    <row r="219" spans="8:15" x14ac:dyDescent="0.25">
      <c r="H219" t="s">
        <v>2669</v>
      </c>
      <c r="I219" t="s">
        <v>2670</v>
      </c>
      <c r="K219" t="s">
        <v>1107</v>
      </c>
      <c r="L219" t="s">
        <v>2773</v>
      </c>
      <c r="M219" t="str">
        <f>IF(LEFT(Table5[[#This Row],[pt2]],1)=" ",RIGHT(Table5[[#This Row],[pt2]],LEN(Table5[[#This Row],[pt2]])-1),Table5[[#This Row],[pt2]])</f>
        <v>North Alabama</v>
      </c>
      <c r="N219" t="str">
        <f>IF(RIGHT(Table5[[#This Row],[pt3]],1)=" ",LEFT(Table5[[#This Row],[pt3]],LEN(Table5[[#This Row],[pt3]])-1),Table5[[#This Row],[pt3]])</f>
        <v>North Alabama</v>
      </c>
      <c r="O219" t="s">
        <v>3004</v>
      </c>
    </row>
    <row r="220" spans="8:15" x14ac:dyDescent="0.25">
      <c r="H220" t="s">
        <v>2671</v>
      </c>
      <c r="I220" t="s">
        <v>2672</v>
      </c>
      <c r="K220" t="s">
        <v>615</v>
      </c>
      <c r="L220" t="s">
        <v>2880</v>
      </c>
      <c r="M220" t="str">
        <f>IF(LEFT(Table5[[#This Row],[pt2]],1)=" ",RIGHT(Table5[[#This Row],[pt2]],LEN(Table5[[#This Row],[pt2]])-1),Table5[[#This Row],[pt2]])</f>
        <v>Saginaw Valley State</v>
      </c>
      <c r="N220" t="str">
        <f>IF(RIGHT(Table5[[#This Row],[pt3]],1)=" ",LEFT(Table5[[#This Row],[pt3]],LEN(Table5[[#This Row],[pt3]])-1),Table5[[#This Row],[pt3]])</f>
        <v>Saginaw Valley State</v>
      </c>
      <c r="O220" t="s">
        <v>2880</v>
      </c>
    </row>
    <row r="221" spans="8:15" x14ac:dyDescent="0.25">
      <c r="H221" t="s">
        <v>2673</v>
      </c>
      <c r="I221" t="s">
        <v>2674</v>
      </c>
      <c r="K221" t="s">
        <v>152</v>
      </c>
      <c r="L221" t="s">
        <v>152</v>
      </c>
      <c r="M221" t="str">
        <f>IF(LEFT(Table5[[#This Row],[pt2]],1)=" ",RIGHT(Table5[[#This Row],[pt2]],LEN(Table5[[#This Row],[pt2]])-1),Table5[[#This Row],[pt2]])</f>
        <v>USC Lancaster</v>
      </c>
      <c r="N221" t="str">
        <f>IF(RIGHT(Table5[[#This Row],[pt3]],1)=" ",LEFT(Table5[[#This Row],[pt3]],LEN(Table5[[#This Row],[pt3]])-1),Table5[[#This Row],[pt3]])</f>
        <v>USC Lancaster</v>
      </c>
      <c r="O221" t="s">
        <v>3043</v>
      </c>
    </row>
    <row r="222" spans="8:15" x14ac:dyDescent="0.25">
      <c r="H222" t="s">
        <v>2675</v>
      </c>
      <c r="I222" t="s">
        <v>2676</v>
      </c>
      <c r="K222" t="s">
        <v>759</v>
      </c>
      <c r="L222" t="s">
        <v>2881</v>
      </c>
      <c r="M222" t="str">
        <f>IF(LEFT(Table5[[#This Row],[pt2]],1)=" ",RIGHT(Table5[[#This Row],[pt2]],LEN(Table5[[#This Row],[pt2]])-1),Table5[[#This Row],[pt2]])</f>
        <v>Creighton</v>
      </c>
      <c r="N222" t="str">
        <f>IF(RIGHT(Table5[[#This Row],[pt3]],1)=" ",LEFT(Table5[[#This Row],[pt3]],LEN(Table5[[#This Row],[pt3]])-1),Table5[[#This Row],[pt3]])</f>
        <v>Creighton</v>
      </c>
      <c r="O222" t="s">
        <v>2881</v>
      </c>
    </row>
    <row r="223" spans="8:15" x14ac:dyDescent="0.25">
      <c r="H223" t="s">
        <v>2677</v>
      </c>
      <c r="I223" t="s">
        <v>2678</v>
      </c>
      <c r="K223" t="s">
        <v>1471</v>
      </c>
      <c r="L223" t="s">
        <v>1471</v>
      </c>
      <c r="M223" t="str">
        <f>IF(LEFT(Table5[[#This Row],[pt2]],1)=" ",RIGHT(Table5[[#This Row],[pt2]],LEN(Table5[[#This Row],[pt2]])-1),Table5[[#This Row],[pt2]])</f>
        <v>Virginia Tech</v>
      </c>
      <c r="N223" t="str">
        <f>IF(RIGHT(Table5[[#This Row],[pt3]],1)=" ",LEFT(Table5[[#This Row],[pt3]],LEN(Table5[[#This Row],[pt3]])-1),Table5[[#This Row],[pt3]])</f>
        <v>Virginia Tech</v>
      </c>
      <c r="O223" t="s">
        <v>1471</v>
      </c>
    </row>
    <row r="224" spans="8:15" x14ac:dyDescent="0.25">
      <c r="H224" t="s">
        <v>2679</v>
      </c>
      <c r="I224" t="s">
        <v>2680</v>
      </c>
      <c r="K224" t="s">
        <v>292</v>
      </c>
      <c r="L224" t="s">
        <v>292</v>
      </c>
      <c r="M224" t="str">
        <f>IF(LEFT(Table5[[#This Row],[pt2]],1)=" ",RIGHT(Table5[[#This Row],[pt2]],LEN(Table5[[#This Row],[pt2]])-1),Table5[[#This Row],[pt2]])</f>
        <v>Alma College</v>
      </c>
      <c r="N224" t="str">
        <f>IF(RIGHT(Table5[[#This Row],[pt3]],1)=" ",LEFT(Table5[[#This Row],[pt3]],LEN(Table5[[#This Row],[pt3]])-1),Table5[[#This Row],[pt3]])</f>
        <v>Alma College</v>
      </c>
      <c r="O224" t="s">
        <v>292</v>
      </c>
    </row>
    <row r="225" spans="8:15" x14ac:dyDescent="0.25">
      <c r="H225" t="s">
        <v>2681</v>
      </c>
      <c r="I225" t="s">
        <v>2682</v>
      </c>
      <c r="K225" t="s">
        <v>1136</v>
      </c>
      <c r="L225" t="s">
        <v>2882</v>
      </c>
      <c r="M225" t="str">
        <f>IF(LEFT(Table5[[#This Row],[pt2]],1)=" ",RIGHT(Table5[[#This Row],[pt2]],LEN(Table5[[#This Row],[pt2]])-1),Table5[[#This Row],[pt2]])</f>
        <v>Western Illinois</v>
      </c>
      <c r="N225" t="str">
        <f>IF(RIGHT(Table5[[#This Row],[pt3]],1)=" ",LEFT(Table5[[#This Row],[pt3]],LEN(Table5[[#This Row],[pt3]])-1),Table5[[#This Row],[pt3]])</f>
        <v>Western Illinois</v>
      </c>
      <c r="O225" t="s">
        <v>2882</v>
      </c>
    </row>
    <row r="226" spans="8:15" x14ac:dyDescent="0.25">
      <c r="H226" t="s">
        <v>2683</v>
      </c>
      <c r="I226" t="s">
        <v>2684</v>
      </c>
      <c r="K226" t="s">
        <v>1861</v>
      </c>
      <c r="L226" t="s">
        <v>1861</v>
      </c>
      <c r="M226" t="str">
        <f>IF(LEFT(Table5[[#This Row],[pt2]],1)=" ",RIGHT(Table5[[#This Row],[pt2]],LEN(Table5[[#This Row],[pt2]])-1),Table5[[#This Row],[pt2]])</f>
        <v>Madison College</v>
      </c>
      <c r="N226" t="str">
        <f>IF(RIGHT(Table5[[#This Row],[pt3]],1)=" ",LEFT(Table5[[#This Row],[pt3]],LEN(Table5[[#This Row],[pt3]])-1),Table5[[#This Row],[pt3]])</f>
        <v>Madison College</v>
      </c>
      <c r="O226" t="s">
        <v>1861</v>
      </c>
    </row>
    <row r="227" spans="8:15" x14ac:dyDescent="0.25">
      <c r="H227" t="s">
        <v>2685</v>
      </c>
      <c r="I227" t="s">
        <v>2686</v>
      </c>
      <c r="K227" t="s">
        <v>40</v>
      </c>
      <c r="L227" t="s">
        <v>40</v>
      </c>
      <c r="M227" t="str">
        <f>IF(LEFT(Table5[[#This Row],[pt2]],1)=" ",RIGHT(Table5[[#This Row],[pt2]],LEN(Table5[[#This Row],[pt2]])-1),Table5[[#This Row],[pt2]])</f>
        <v>Edgewood College</v>
      </c>
      <c r="N227" t="str">
        <f>IF(RIGHT(Table5[[#This Row],[pt3]],1)=" ",LEFT(Table5[[#This Row],[pt3]],LEN(Table5[[#This Row],[pt3]])-1),Table5[[#This Row],[pt3]])</f>
        <v>Edgewood College</v>
      </c>
      <c r="O227" t="s">
        <v>40</v>
      </c>
    </row>
    <row r="228" spans="8:15" x14ac:dyDescent="0.25">
      <c r="H228" t="s">
        <v>2687</v>
      </c>
      <c r="I228" t="s">
        <v>2688</v>
      </c>
      <c r="K228" t="s">
        <v>1803</v>
      </c>
      <c r="L228" t="s">
        <v>2883</v>
      </c>
      <c r="M228" t="str">
        <f>IF(LEFT(Table5[[#This Row],[pt2]],1)=" ",RIGHT(Table5[[#This Row],[pt2]],LEN(Table5[[#This Row],[pt2]])-1),Table5[[#This Row],[pt2]])</f>
        <v>Kean</v>
      </c>
      <c r="N228" t="str">
        <f>IF(RIGHT(Table5[[#This Row],[pt3]],1)=" ",LEFT(Table5[[#This Row],[pt3]],LEN(Table5[[#This Row],[pt3]])-1),Table5[[#This Row],[pt3]])</f>
        <v>Kean</v>
      </c>
      <c r="O228" t="s">
        <v>2883</v>
      </c>
    </row>
    <row r="229" spans="8:15" x14ac:dyDescent="0.25">
      <c r="H229" t="s">
        <v>2689</v>
      </c>
      <c r="I229" t="s">
        <v>2690</v>
      </c>
      <c r="K229" t="s">
        <v>1684</v>
      </c>
      <c r="L229" t="s">
        <v>2965</v>
      </c>
      <c r="M229" t="str">
        <f>IF(LEFT(Table5[[#This Row],[pt2]],1)=" ",RIGHT(Table5[[#This Row],[pt2]],LEN(Table5[[#This Row],[pt2]])-1),Table5[[#This Row],[pt2]])</f>
        <v>Central Florida CC</v>
      </c>
      <c r="N229" t="str">
        <f>IF(RIGHT(Table5[[#This Row],[pt3]],1)=" ",LEFT(Table5[[#This Row],[pt3]],LEN(Table5[[#This Row],[pt3]])-1),Table5[[#This Row],[pt3]])</f>
        <v>Central Florida CC</v>
      </c>
      <c r="O229" t="s">
        <v>2965</v>
      </c>
    </row>
    <row r="230" spans="8:15" x14ac:dyDescent="0.25">
      <c r="H230" t="s">
        <v>2691</v>
      </c>
      <c r="I230" t="s">
        <v>2692</v>
      </c>
      <c r="K230" t="s">
        <v>335</v>
      </c>
      <c r="L230" t="s">
        <v>2953</v>
      </c>
      <c r="M230" t="str">
        <f>IF(LEFT(Table5[[#This Row],[pt2]],1)=" ",RIGHT(Table5[[#This Row],[pt2]],LEN(Table5[[#This Row],[pt2]])-1),Table5[[#This Row],[pt2]])</f>
        <v>Arkansas-Pine Bluff</v>
      </c>
      <c r="N230" t="str">
        <f>IF(RIGHT(Table5[[#This Row],[pt3]],1)=" ",LEFT(Table5[[#This Row],[pt3]],LEN(Table5[[#This Row],[pt3]])-1),Table5[[#This Row],[pt3]])</f>
        <v>Arkansas-Pine Bluff</v>
      </c>
      <c r="O230" t="s">
        <v>3005</v>
      </c>
    </row>
    <row r="231" spans="8:15" x14ac:dyDescent="0.25">
      <c r="H231" t="s">
        <v>2693</v>
      </c>
      <c r="I231" t="s">
        <v>2694</v>
      </c>
      <c r="K231" t="s">
        <v>544</v>
      </c>
      <c r="L231" t="s">
        <v>544</v>
      </c>
      <c r="M231" t="str">
        <f>IF(LEFT(Table5[[#This Row],[pt2]],1)=" ",RIGHT(Table5[[#This Row],[pt2]],LEN(Table5[[#This Row],[pt2]])-1),Table5[[#This Row],[pt2]])</f>
        <v>College of the Holy Cross</v>
      </c>
      <c r="N231" t="str">
        <f>IF(RIGHT(Table5[[#This Row],[pt3]],1)=" ",LEFT(Table5[[#This Row],[pt3]],LEN(Table5[[#This Row],[pt3]])-1),Table5[[#This Row],[pt3]])</f>
        <v>College of the Holy Cross</v>
      </c>
      <c r="O231" t="s">
        <v>544</v>
      </c>
    </row>
    <row r="232" spans="8:15" x14ac:dyDescent="0.25">
      <c r="H232" t="s">
        <v>2695</v>
      </c>
      <c r="I232" t="s">
        <v>2696</v>
      </c>
      <c r="K232" t="s">
        <v>371</v>
      </c>
      <c r="L232" t="s">
        <v>2884</v>
      </c>
      <c r="M232" t="str">
        <f>IF(LEFT(Table5[[#This Row],[pt2]],1)=" ",RIGHT(Table5[[#This Row],[pt2]],LEN(Table5[[#This Row],[pt2]])-1),Table5[[#This Row],[pt2]])</f>
        <v>Bradley</v>
      </c>
      <c r="N232" t="str">
        <f>IF(RIGHT(Table5[[#This Row],[pt3]],1)=" ",LEFT(Table5[[#This Row],[pt3]],LEN(Table5[[#This Row],[pt3]])-1),Table5[[#This Row],[pt3]])</f>
        <v>Bradley</v>
      </c>
      <c r="O232" t="s">
        <v>2884</v>
      </c>
    </row>
    <row r="233" spans="8:15" x14ac:dyDescent="0.25">
      <c r="H233" t="s">
        <v>2697</v>
      </c>
      <c r="I233" t="s">
        <v>2698</v>
      </c>
      <c r="K233" t="s">
        <v>1549</v>
      </c>
      <c r="L233" t="s">
        <v>2966</v>
      </c>
      <c r="M233" t="str">
        <f>IF(LEFT(Table5[[#This Row],[pt2]],1)=" ",RIGHT(Table5[[#This Row],[pt2]],LEN(Table5[[#This Row],[pt2]])-1),Table5[[#This Row],[pt2]])</f>
        <v>Iowa Central CC</v>
      </c>
      <c r="N233" t="str">
        <f>IF(RIGHT(Table5[[#This Row],[pt3]],1)=" ",LEFT(Table5[[#This Row],[pt3]],LEN(Table5[[#This Row],[pt3]])-1),Table5[[#This Row],[pt3]])</f>
        <v>Iowa Central CC</v>
      </c>
      <c r="O233" t="s">
        <v>2966</v>
      </c>
    </row>
    <row r="234" spans="8:15" x14ac:dyDescent="0.25">
      <c r="H234" t="s">
        <v>2699</v>
      </c>
      <c r="I234" t="s">
        <v>2700</v>
      </c>
      <c r="K234" t="s">
        <v>177</v>
      </c>
      <c r="L234" t="s">
        <v>2885</v>
      </c>
      <c r="M234" t="str">
        <f>IF(LEFT(Table5[[#This Row],[pt2]],1)=" ",RIGHT(Table5[[#This Row],[pt2]],LEN(Table5[[#This Row],[pt2]])-1),Table5[[#This Row],[pt2]])</f>
        <v>Wake Forest</v>
      </c>
      <c r="N234" t="str">
        <f>IF(RIGHT(Table5[[#This Row],[pt3]],1)=" ",LEFT(Table5[[#This Row],[pt3]],LEN(Table5[[#This Row],[pt3]])-1),Table5[[#This Row],[pt3]])</f>
        <v>Wake Forest</v>
      </c>
      <c r="O234" t="s">
        <v>2885</v>
      </c>
    </row>
    <row r="235" spans="8:15" x14ac:dyDescent="0.25">
      <c r="H235" t="s">
        <v>2701</v>
      </c>
      <c r="I235" t="s">
        <v>2702</v>
      </c>
      <c r="K235" t="s">
        <v>498</v>
      </c>
      <c r="L235" t="s">
        <v>2886</v>
      </c>
      <c r="M235" t="str">
        <f>IF(LEFT(Table5[[#This Row],[pt2]],1)=" ",RIGHT(Table5[[#This Row],[pt2]],LEN(Table5[[#This Row],[pt2]])-1),Table5[[#This Row],[pt2]])</f>
        <v>Ball State</v>
      </c>
      <c r="N235" t="str">
        <f>IF(RIGHT(Table5[[#This Row],[pt3]],1)=" ",LEFT(Table5[[#This Row],[pt3]],LEN(Table5[[#This Row],[pt3]])-1),Table5[[#This Row],[pt3]])</f>
        <v>Ball State</v>
      </c>
      <c r="O235" t="s">
        <v>2886</v>
      </c>
    </row>
    <row r="236" spans="8:15" x14ac:dyDescent="0.25">
      <c r="H236" t="s">
        <v>2735</v>
      </c>
      <c r="I236" t="s">
        <v>2733</v>
      </c>
      <c r="K236" t="s">
        <v>566</v>
      </c>
      <c r="L236" t="s">
        <v>566</v>
      </c>
      <c r="M236" t="str">
        <f>IF(LEFT(Table5[[#This Row],[pt2]],1)=" ",RIGHT(Table5[[#This Row],[pt2]],LEN(Table5[[#This Row],[pt2]])-1),Table5[[#This Row],[pt2]])</f>
        <v>Western Texas College</v>
      </c>
      <c r="N236" t="str">
        <f>IF(RIGHT(Table5[[#This Row],[pt3]],1)=" ",LEFT(Table5[[#This Row],[pt3]],LEN(Table5[[#This Row],[pt3]])-1),Table5[[#This Row],[pt3]])</f>
        <v>Western Texas College</v>
      </c>
      <c r="O236" t="s">
        <v>566</v>
      </c>
    </row>
    <row r="237" spans="8:15" x14ac:dyDescent="0.25">
      <c r="H237" t="s">
        <v>2703</v>
      </c>
      <c r="I237" t="s">
        <v>2704</v>
      </c>
      <c r="K237" t="s">
        <v>1588</v>
      </c>
      <c r="L237" t="s">
        <v>2887</v>
      </c>
      <c r="M237" t="str">
        <f>IF(LEFT(Table5[[#This Row],[pt2]],1)=" ",RIGHT(Table5[[#This Row],[pt2]],LEN(Table5[[#This Row],[pt2]])-1),Table5[[#This Row],[pt2]])</f>
        <v>Nebraska Wesleyan</v>
      </c>
      <c r="N237" t="str">
        <f>IF(RIGHT(Table5[[#This Row],[pt3]],1)=" ",LEFT(Table5[[#This Row],[pt3]],LEN(Table5[[#This Row],[pt3]])-1),Table5[[#This Row],[pt3]])</f>
        <v>Nebraska Wesleyan</v>
      </c>
      <c r="O237" t="s">
        <v>2887</v>
      </c>
    </row>
    <row r="238" spans="8:15" x14ac:dyDescent="0.25">
      <c r="H238" t="s">
        <v>2705</v>
      </c>
      <c r="I238" t="s">
        <v>2706</v>
      </c>
      <c r="K238" t="s">
        <v>1591</v>
      </c>
      <c r="L238" t="s">
        <v>2774</v>
      </c>
      <c r="M238" t="str">
        <f>IF(LEFT(Table5[[#This Row],[pt2]],1)=" ",RIGHT(Table5[[#This Row],[pt2]],LEN(Table5[[#This Row],[pt2]])-1),Table5[[#This Row],[pt2]])</f>
        <v>Washington</v>
      </c>
      <c r="N238" t="str">
        <f>IF(RIGHT(Table5[[#This Row],[pt3]],1)=" ",LEFT(Table5[[#This Row],[pt3]],LEN(Table5[[#This Row],[pt3]])-1),Table5[[#This Row],[pt3]])</f>
        <v>Washington</v>
      </c>
      <c r="O238" t="s">
        <v>2157</v>
      </c>
    </row>
    <row r="239" spans="8:15" x14ac:dyDescent="0.25">
      <c r="H239" t="s">
        <v>2707</v>
      </c>
      <c r="I239" t="s">
        <v>2708</v>
      </c>
      <c r="K239" t="s">
        <v>1594</v>
      </c>
      <c r="L239" t="s">
        <v>2967</v>
      </c>
      <c r="M239" t="str">
        <f>IF(LEFT(Table5[[#This Row],[pt2]],1)=" ",RIGHT(Table5[[#This Row],[pt2]],LEN(Table5[[#This Row],[pt2]])-1),Table5[[#This Row],[pt2]])</f>
        <v>Des Moines Area CC</v>
      </c>
      <c r="N239" t="str">
        <f>IF(RIGHT(Table5[[#This Row],[pt3]],1)=" ",LEFT(Table5[[#This Row],[pt3]],LEN(Table5[[#This Row],[pt3]])-1),Table5[[#This Row],[pt3]])</f>
        <v>Des Moines Area CC</v>
      </c>
      <c r="O239" t="s">
        <v>2967</v>
      </c>
    </row>
    <row r="240" spans="8:15" x14ac:dyDescent="0.25">
      <c r="H240" t="s">
        <v>2709</v>
      </c>
      <c r="I240" t="s">
        <v>2710</v>
      </c>
      <c r="K240" t="s">
        <v>1184</v>
      </c>
      <c r="L240" t="s">
        <v>1184</v>
      </c>
      <c r="M240" t="str">
        <f>IF(LEFT(Table5[[#This Row],[pt2]],1)=" ",RIGHT(Table5[[#This Row],[pt2]],LEN(Table5[[#This Row],[pt2]])-1),Table5[[#This Row],[pt2]])</f>
        <v>NIACC</v>
      </c>
      <c r="N240" t="str">
        <f>IF(RIGHT(Table5[[#This Row],[pt3]],1)=" ",LEFT(Table5[[#This Row],[pt3]],LEN(Table5[[#This Row],[pt3]])-1),Table5[[#This Row],[pt3]])</f>
        <v>NIACC</v>
      </c>
      <c r="O240" t="s">
        <v>2962</v>
      </c>
    </row>
    <row r="241" spans="8:15" x14ac:dyDescent="0.25">
      <c r="H241" t="s">
        <v>2711</v>
      </c>
      <c r="I241" t="s">
        <v>2712</v>
      </c>
      <c r="K241" t="s">
        <v>934</v>
      </c>
      <c r="L241" t="s">
        <v>2987</v>
      </c>
      <c r="M241" t="str">
        <f>IF(LEFT(Table5[[#This Row],[pt2]],1)=" ",RIGHT(Table5[[#This Row],[pt2]],LEN(Table5[[#This Row],[pt2]])-1),Table5[[#This Row],[pt2]])</f>
        <v>Wisconsin-Whitewater</v>
      </c>
      <c r="N241" t="str">
        <f>IF(RIGHT(Table5[[#This Row],[pt3]],1)=" ",LEFT(Table5[[#This Row],[pt3]],LEN(Table5[[#This Row],[pt3]])-1),Table5[[#This Row],[pt3]])</f>
        <v>Wisconsin-Whitewater</v>
      </c>
      <c r="O241" t="s">
        <v>3006</v>
      </c>
    </row>
    <row r="242" spans="8:15" x14ac:dyDescent="0.25">
      <c r="H242" t="s">
        <v>1409</v>
      </c>
      <c r="I242" t="s">
        <v>2713</v>
      </c>
      <c r="K242" t="s">
        <v>158</v>
      </c>
      <c r="L242" t="s">
        <v>2888</v>
      </c>
      <c r="M242" t="str">
        <f>IF(LEFT(Table5[[#This Row],[pt2]],1)=" ",RIGHT(Table5[[#This Row],[pt2]],LEN(Table5[[#This Row],[pt2]])-1),Table5[[#This Row],[pt2]])</f>
        <v>Missouri Southern State</v>
      </c>
      <c r="N242" t="str">
        <f>IF(RIGHT(Table5[[#This Row],[pt3]],1)=" ",LEFT(Table5[[#This Row],[pt3]],LEN(Table5[[#This Row],[pt3]])-1),Table5[[#This Row],[pt3]])</f>
        <v>Missouri Southern State</v>
      </c>
      <c r="O242" t="s">
        <v>2888</v>
      </c>
    </row>
    <row r="243" spans="8:15" x14ac:dyDescent="0.25">
      <c r="H243" t="s">
        <v>2714</v>
      </c>
      <c r="I243" t="s">
        <v>2715</v>
      </c>
      <c r="K243" t="s">
        <v>832</v>
      </c>
      <c r="L243" t="s">
        <v>832</v>
      </c>
      <c r="M243" t="str">
        <f>IF(LEFT(Table5[[#This Row],[pt2]],1)=" ",RIGHT(Table5[[#This Row],[pt2]],LEN(Table5[[#This Row],[pt2]])-1),Table5[[#This Row],[pt2]])</f>
        <v>Milwaukee Area Tech</v>
      </c>
      <c r="N243" t="str">
        <f>IF(RIGHT(Table5[[#This Row],[pt3]],1)=" ",LEFT(Table5[[#This Row],[pt3]],LEN(Table5[[#This Row],[pt3]])-1),Table5[[#This Row],[pt3]])</f>
        <v>Milwaukee Area Tech</v>
      </c>
      <c r="O243" t="s">
        <v>832</v>
      </c>
    </row>
    <row r="244" spans="8:15" x14ac:dyDescent="0.25">
      <c r="H244" t="s">
        <v>2716</v>
      </c>
      <c r="I244" t="s">
        <v>2717</v>
      </c>
      <c r="K244" t="s">
        <v>966</v>
      </c>
      <c r="L244" t="s">
        <v>2889</v>
      </c>
      <c r="M244" t="str">
        <f>IF(LEFT(Table5[[#This Row],[pt2]],1)=" ",RIGHT(Table5[[#This Row],[pt2]],LEN(Table5[[#This Row],[pt2]])-1),Table5[[#This Row],[pt2]])</f>
        <v>Clarke</v>
      </c>
      <c r="N244" t="str">
        <f>IF(RIGHT(Table5[[#This Row],[pt3]],1)=" ",LEFT(Table5[[#This Row],[pt3]],LEN(Table5[[#This Row],[pt3]])-1),Table5[[#This Row],[pt3]])</f>
        <v>Clarke</v>
      </c>
      <c r="O244" t="s">
        <v>2889</v>
      </c>
    </row>
    <row r="245" spans="8:15" x14ac:dyDescent="0.25">
      <c r="H245" t="s">
        <v>2718</v>
      </c>
      <c r="I245" t="s">
        <v>2719</v>
      </c>
      <c r="K245" t="s">
        <v>1669</v>
      </c>
      <c r="L245" t="s">
        <v>2775</v>
      </c>
      <c r="M245" t="str">
        <f>IF(LEFT(Table5[[#This Row],[pt2]],1)=" ",RIGHT(Table5[[#This Row],[pt2]],LEN(Table5[[#This Row],[pt2]])-1),Table5[[#This Row],[pt2]])</f>
        <v>New Orleans</v>
      </c>
      <c r="N245" t="str">
        <f>IF(RIGHT(Table5[[#This Row],[pt3]],1)=" ",LEFT(Table5[[#This Row],[pt3]],LEN(Table5[[#This Row],[pt3]])-1),Table5[[#This Row],[pt3]])</f>
        <v>New Orleans</v>
      </c>
      <c r="O245" t="s">
        <v>3007</v>
      </c>
    </row>
    <row r="246" spans="8:15" x14ac:dyDescent="0.25">
      <c r="H246" t="s">
        <v>2720</v>
      </c>
      <c r="I246" t="s">
        <v>2721</v>
      </c>
      <c r="K246" t="s">
        <v>1308</v>
      </c>
      <c r="L246" t="s">
        <v>1308</v>
      </c>
      <c r="M246" t="str">
        <f>IF(LEFT(Table5[[#This Row],[pt2]],1)=" ",RIGHT(Table5[[#This Row],[pt2]],LEN(Table5[[#This Row],[pt2]])-1),Table5[[#This Row],[pt2]])</f>
        <v>Morton College</v>
      </c>
      <c r="N246" t="str">
        <f>IF(RIGHT(Table5[[#This Row],[pt3]],1)=" ",LEFT(Table5[[#This Row],[pt3]],LEN(Table5[[#This Row],[pt3]])-1),Table5[[#This Row],[pt3]])</f>
        <v>Morton College</v>
      </c>
      <c r="O246" t="s">
        <v>1308</v>
      </c>
    </row>
    <row r="247" spans="8:15" x14ac:dyDescent="0.25">
      <c r="H247" t="s">
        <v>2722</v>
      </c>
      <c r="I247" t="s">
        <v>2723</v>
      </c>
      <c r="K247" t="s">
        <v>161</v>
      </c>
      <c r="L247" t="s">
        <v>2890</v>
      </c>
      <c r="M247" t="str">
        <f>IF(LEFT(Table5[[#This Row],[pt2]],1)=" ",RIGHT(Table5[[#This Row],[pt2]],LEN(Table5[[#This Row],[pt2]])-1),Table5[[#This Row],[pt2]])</f>
        <v>Valparaiso</v>
      </c>
      <c r="N247" t="str">
        <f>IF(RIGHT(Table5[[#This Row],[pt3]],1)=" ",LEFT(Table5[[#This Row],[pt3]],LEN(Table5[[#This Row],[pt3]])-1),Table5[[#This Row],[pt3]])</f>
        <v>Valparaiso</v>
      </c>
      <c r="O247" t="s">
        <v>2890</v>
      </c>
    </row>
    <row r="248" spans="8:15" x14ac:dyDescent="0.25">
      <c r="H248" t="s">
        <v>2724</v>
      </c>
      <c r="I248" t="s">
        <v>2725</v>
      </c>
      <c r="K248" t="s">
        <v>1236</v>
      </c>
      <c r="L248" t="s">
        <v>1236</v>
      </c>
      <c r="M248" t="str">
        <f>IF(LEFT(Table5[[#This Row],[pt2]],1)=" ",RIGHT(Table5[[#This Row],[pt2]],LEN(Table5[[#This Row],[pt2]])-1),Table5[[#This Row],[pt2]])</f>
        <v>Roanoke College</v>
      </c>
      <c r="N248" t="str">
        <f>IF(RIGHT(Table5[[#This Row],[pt3]],1)=" ",LEFT(Table5[[#This Row],[pt3]],LEN(Table5[[#This Row],[pt3]])-1),Table5[[#This Row],[pt3]])</f>
        <v>Roanoke College</v>
      </c>
      <c r="O248" t="s">
        <v>1236</v>
      </c>
    </row>
    <row r="249" spans="8:15" x14ac:dyDescent="0.25">
      <c r="H249" t="s">
        <v>2726</v>
      </c>
      <c r="I249" t="s">
        <v>2727</v>
      </c>
      <c r="K249" t="s">
        <v>1012</v>
      </c>
      <c r="L249" t="s">
        <v>2891</v>
      </c>
      <c r="M249" t="str">
        <f>IF(LEFT(Table5[[#This Row],[pt2]],1)=" ",RIGHT(Table5[[#This Row],[pt2]],LEN(Table5[[#This Row],[pt2]])-1),Table5[[#This Row],[pt2]])</f>
        <v>Bethune-Cookman</v>
      </c>
      <c r="N249" t="str">
        <f>IF(RIGHT(Table5[[#This Row],[pt3]],1)=" ",LEFT(Table5[[#This Row],[pt3]],LEN(Table5[[#This Row],[pt3]])-1),Table5[[#This Row],[pt3]])</f>
        <v>Bethune-Cookman</v>
      </c>
      <c r="O249" t="s">
        <v>2891</v>
      </c>
    </row>
    <row r="250" spans="8:15" x14ac:dyDescent="0.25">
      <c r="H250" t="s">
        <v>2728</v>
      </c>
      <c r="I250" t="s">
        <v>2729</v>
      </c>
      <c r="K250" t="s">
        <v>1015</v>
      </c>
      <c r="L250" t="s">
        <v>2892</v>
      </c>
      <c r="M250" t="str">
        <f>IF(LEFT(Table5[[#This Row],[pt2]],1)=" ",RIGHT(Table5[[#This Row],[pt2]],LEN(Table5[[#This Row],[pt2]])-1),Table5[[#This Row],[pt2]])</f>
        <v>Brown</v>
      </c>
      <c r="N250" t="str">
        <f>IF(RIGHT(Table5[[#This Row],[pt3]],1)=" ",LEFT(Table5[[#This Row],[pt3]],LEN(Table5[[#This Row],[pt3]])-1),Table5[[#This Row],[pt3]])</f>
        <v>Brown</v>
      </c>
      <c r="O250" t="s">
        <v>2892</v>
      </c>
    </row>
    <row r="251" spans="8:15" x14ac:dyDescent="0.25">
      <c r="H251" t="s">
        <v>2734</v>
      </c>
      <c r="I251" t="s">
        <v>2733</v>
      </c>
      <c r="K251" t="s">
        <v>795</v>
      </c>
      <c r="L251" t="s">
        <v>1572</v>
      </c>
      <c r="M251" t="str">
        <f>IF(LEFT(Table5[[#This Row],[pt2]],1)=" ",RIGHT(Table5[[#This Row],[pt2]],LEN(Table5[[#This Row],[pt2]])-1),Table5[[#This Row],[pt2]])</f>
        <v>Kansas State</v>
      </c>
      <c r="N251" t="str">
        <f>IF(RIGHT(Table5[[#This Row],[pt3]],1)=" ",LEFT(Table5[[#This Row],[pt3]],LEN(Table5[[#This Row],[pt3]])-1),Table5[[#This Row],[pt3]])</f>
        <v>Kansas State</v>
      </c>
      <c r="O251" t="s">
        <v>1572</v>
      </c>
    </row>
    <row r="252" spans="8:15" x14ac:dyDescent="0.25">
      <c r="K252" t="s">
        <v>1104</v>
      </c>
      <c r="L252" t="s">
        <v>2776</v>
      </c>
      <c r="M252" t="str">
        <f>IF(LEFT(Table5[[#This Row],[pt2]],1)=" ",RIGHT(Table5[[#This Row],[pt2]],LEN(Table5[[#This Row],[pt2]])-1),Table5[[#This Row],[pt2]])</f>
        <v>San Francisco</v>
      </c>
      <c r="N252" t="str">
        <f>IF(RIGHT(Table5[[#This Row],[pt3]],1)=" ",LEFT(Table5[[#This Row],[pt3]],LEN(Table5[[#This Row],[pt3]])-1),Table5[[#This Row],[pt3]])</f>
        <v>San Francisco</v>
      </c>
      <c r="O252" t="s">
        <v>998</v>
      </c>
    </row>
    <row r="253" spans="8:15" x14ac:dyDescent="0.25">
      <c r="K253" t="s">
        <v>1046</v>
      </c>
      <c r="L253" t="s">
        <v>2777</v>
      </c>
      <c r="M253" t="str">
        <f>IF(LEFT(Table5[[#This Row],[pt2]],1)=" ",RIGHT(Table5[[#This Row],[pt2]],LEN(Table5[[#This Row],[pt2]])-1),Table5[[#This Row],[pt2]])</f>
        <v>Pittsburgh</v>
      </c>
      <c r="N253" t="str">
        <f>IF(RIGHT(Table5[[#This Row],[pt3]],1)=" ",LEFT(Table5[[#This Row],[pt3]],LEN(Table5[[#This Row],[pt3]])-1),Table5[[#This Row],[pt3]])</f>
        <v>Pittsburgh</v>
      </c>
      <c r="O253" t="s">
        <v>736</v>
      </c>
    </row>
    <row r="254" spans="8:15" x14ac:dyDescent="0.25">
      <c r="K254" t="s">
        <v>245</v>
      </c>
      <c r="L254" t="s">
        <v>245</v>
      </c>
      <c r="M254" t="str">
        <f>IF(LEFT(Table5[[#This Row],[pt2]],1)=" ",RIGHT(Table5[[#This Row],[pt2]],LEN(Table5[[#This Row],[pt2]])-1),Table5[[#This Row],[pt2]])</f>
        <v>Oklahoma College-Tonkawa</v>
      </c>
      <c r="N254" t="str">
        <f>IF(RIGHT(Table5[[#This Row],[pt3]],1)=" ",LEFT(Table5[[#This Row],[pt3]],LEN(Table5[[#This Row],[pt3]])-1),Table5[[#This Row],[pt3]])</f>
        <v>Oklahoma College-Tonkawa</v>
      </c>
      <c r="O254" t="s">
        <v>3044</v>
      </c>
    </row>
    <row r="255" spans="8:15" x14ac:dyDescent="0.25">
      <c r="K255" t="s">
        <v>1635</v>
      </c>
      <c r="L255" t="s">
        <v>2968</v>
      </c>
      <c r="M255" t="str">
        <f>IF(LEFT(Table5[[#This Row],[pt2]],1)=" ",RIGHT(Table5[[#This Row],[pt2]],LEN(Table5[[#This Row],[pt2]])-1),Table5[[#This Row],[pt2]])</f>
        <v>Salt Lake CC</v>
      </c>
      <c r="N255" t="str">
        <f>IF(RIGHT(Table5[[#This Row],[pt3]],1)=" ",LEFT(Table5[[#This Row],[pt3]],LEN(Table5[[#This Row],[pt3]])-1),Table5[[#This Row],[pt3]])</f>
        <v>Salt Lake CC</v>
      </c>
      <c r="O255" t="s">
        <v>2968</v>
      </c>
    </row>
    <row r="256" spans="8:15" x14ac:dyDescent="0.25">
      <c r="K256" t="s">
        <v>753</v>
      </c>
      <c r="L256" t="s">
        <v>2893</v>
      </c>
      <c r="M256" t="str">
        <f>IF(LEFT(Table5[[#This Row],[pt2]],1)=" ",RIGHT(Table5[[#This Row],[pt2]],LEN(Table5[[#This Row],[pt2]])-1),Table5[[#This Row],[pt2]])</f>
        <v>Pepperdine</v>
      </c>
      <c r="N256" t="str">
        <f>IF(RIGHT(Table5[[#This Row],[pt3]],1)=" ",LEFT(Table5[[#This Row],[pt3]],LEN(Table5[[#This Row],[pt3]])-1),Table5[[#This Row],[pt3]])</f>
        <v>Pepperdine</v>
      </c>
      <c r="O256" t="s">
        <v>2893</v>
      </c>
    </row>
    <row r="257" spans="11:15" x14ac:dyDescent="0.25">
      <c r="K257" t="s">
        <v>50</v>
      </c>
      <c r="L257" t="s">
        <v>2894</v>
      </c>
      <c r="M257" t="str">
        <f>IF(LEFT(Table5[[#This Row],[pt2]],1)=" ",RIGHT(Table5[[#This Row],[pt2]],LEN(Table5[[#This Row],[pt2]])-1),Table5[[#This Row],[pt2]])</f>
        <v>Murray State</v>
      </c>
      <c r="N257" t="str">
        <f>IF(RIGHT(Table5[[#This Row],[pt3]],1)=" ",LEFT(Table5[[#This Row],[pt3]],LEN(Table5[[#This Row],[pt3]])-1),Table5[[#This Row],[pt3]])</f>
        <v>Murray State</v>
      </c>
      <c r="O257" t="s">
        <v>2894</v>
      </c>
    </row>
    <row r="258" spans="11:15" x14ac:dyDescent="0.25">
      <c r="K258" t="s">
        <v>104</v>
      </c>
      <c r="L258" t="s">
        <v>2895</v>
      </c>
      <c r="M258" t="str">
        <f>IF(LEFT(Table5[[#This Row],[pt2]],1)=" ",RIGHT(Table5[[#This Row],[pt2]],LEN(Table5[[#This Row],[pt2]])-1),Table5[[#This Row],[pt2]])</f>
        <v>Drury</v>
      </c>
      <c r="N258" t="str">
        <f>IF(RIGHT(Table5[[#This Row],[pt3]],1)=" ",LEFT(Table5[[#This Row],[pt3]],LEN(Table5[[#This Row],[pt3]])-1),Table5[[#This Row],[pt3]])</f>
        <v>Drury</v>
      </c>
      <c r="O258" t="s">
        <v>2895</v>
      </c>
    </row>
    <row r="259" spans="11:15" x14ac:dyDescent="0.25">
      <c r="K259" t="s">
        <v>1266</v>
      </c>
      <c r="L259" t="s">
        <v>2896</v>
      </c>
      <c r="M259" t="str">
        <f>IF(LEFT(Table5[[#This Row],[pt2]],1)=" ",RIGHT(Table5[[#This Row],[pt2]],LEN(Table5[[#This Row],[pt2]])-1),Table5[[#This Row],[pt2]])</f>
        <v>San Francisco State</v>
      </c>
      <c r="N259" t="str">
        <f>IF(RIGHT(Table5[[#This Row],[pt3]],1)=" ",LEFT(Table5[[#This Row],[pt3]],LEN(Table5[[#This Row],[pt3]])-1),Table5[[#This Row],[pt3]])</f>
        <v>San Francisco State</v>
      </c>
      <c r="O259" t="s">
        <v>2896</v>
      </c>
    </row>
    <row r="260" spans="11:15" x14ac:dyDescent="0.25">
      <c r="K260" t="s">
        <v>1018</v>
      </c>
      <c r="L260" t="s">
        <v>2897</v>
      </c>
      <c r="M260" t="str">
        <f>IF(LEFT(Table5[[#This Row],[pt2]],1)=" ",RIGHT(Table5[[#This Row],[pt2]],LEN(Table5[[#This Row],[pt2]])-1),Table5[[#This Row],[pt2]])</f>
        <v>Wayne State</v>
      </c>
      <c r="N260" t="str">
        <f>IF(RIGHT(Table5[[#This Row],[pt3]],1)=" ",LEFT(Table5[[#This Row],[pt3]],LEN(Table5[[#This Row],[pt3]])-1),Table5[[#This Row],[pt3]])</f>
        <v>Wayne State</v>
      </c>
      <c r="O260" t="s">
        <v>2897</v>
      </c>
    </row>
    <row r="261" spans="11:15" x14ac:dyDescent="0.25">
      <c r="K261" t="s">
        <v>304</v>
      </c>
      <c r="L261" t="s">
        <v>2778</v>
      </c>
      <c r="M261" t="str">
        <f>IF(LEFT(Table5[[#This Row],[pt2]],1)=" ",RIGHT(Table5[[#This Row],[pt2]],LEN(Table5[[#This Row],[pt2]])-1),Table5[[#This Row],[pt2]])</f>
        <v>St Thomas</v>
      </c>
      <c r="N261" t="str">
        <f>IF(RIGHT(Table5[[#This Row],[pt3]],1)=" ",LEFT(Table5[[#This Row],[pt3]],LEN(Table5[[#This Row],[pt3]])-1),Table5[[#This Row],[pt3]])</f>
        <v>St Thomas</v>
      </c>
      <c r="O261" t="s">
        <v>3008</v>
      </c>
    </row>
    <row r="262" spans="11:15" x14ac:dyDescent="0.25">
      <c r="K262" t="s">
        <v>1641</v>
      </c>
      <c r="L262" t="s">
        <v>2898</v>
      </c>
      <c r="M262" t="str">
        <f>IF(LEFT(Table5[[#This Row],[pt2]],1)=" ",RIGHT(Table5[[#This Row],[pt2]],LEN(Table5[[#This Row],[pt2]])-1),Table5[[#This Row],[pt2]])</f>
        <v>West Texas A&amp;M</v>
      </c>
      <c r="N262" t="str">
        <f>IF(RIGHT(Table5[[#This Row],[pt3]],1)=" ",LEFT(Table5[[#This Row],[pt3]],LEN(Table5[[#This Row],[pt3]])-1),Table5[[#This Row],[pt3]])</f>
        <v>West Texas A&amp;M</v>
      </c>
      <c r="O262" t="s">
        <v>2898</v>
      </c>
    </row>
    <row r="263" spans="11:15" x14ac:dyDescent="0.25">
      <c r="K263" t="s">
        <v>987</v>
      </c>
      <c r="L263" t="s">
        <v>2899</v>
      </c>
      <c r="M263" t="str">
        <f>IF(LEFT(Table5[[#This Row],[pt2]],1)=" ",RIGHT(Table5[[#This Row],[pt2]],LEN(Table5[[#This Row],[pt2]])-1),Table5[[#This Row],[pt2]])</f>
        <v>Oklahoma State</v>
      </c>
      <c r="N263" t="str">
        <f>IF(RIGHT(Table5[[#This Row],[pt3]],1)=" ",LEFT(Table5[[#This Row],[pt3]],LEN(Table5[[#This Row],[pt3]])-1),Table5[[#This Row],[pt3]])</f>
        <v>Oklahoma State</v>
      </c>
      <c r="O263" t="s">
        <v>2899</v>
      </c>
    </row>
    <row r="264" spans="11:15" x14ac:dyDescent="0.25">
      <c r="K264" t="s">
        <v>1313</v>
      </c>
      <c r="L264" t="s">
        <v>2900</v>
      </c>
      <c r="M264" t="str">
        <f>IF(LEFT(Table5[[#This Row],[pt2]],1)=" ",RIGHT(Table5[[#This Row],[pt2]],LEN(Table5[[#This Row],[pt2]])-1),Table5[[#This Row],[pt2]])</f>
        <v>Southeastern</v>
      </c>
      <c r="N264" t="str">
        <f>IF(RIGHT(Table5[[#This Row],[pt3]],1)=" ",LEFT(Table5[[#This Row],[pt3]],LEN(Table5[[#This Row],[pt3]])-1),Table5[[#This Row],[pt3]])</f>
        <v>Southeastern</v>
      </c>
      <c r="O264" t="s">
        <v>2900</v>
      </c>
    </row>
    <row r="265" spans="11:15" x14ac:dyDescent="0.25">
      <c r="K265" t="s">
        <v>1021</v>
      </c>
      <c r="L265" t="s">
        <v>1021</v>
      </c>
      <c r="M265" t="str">
        <f>IF(LEFT(Table5[[#This Row],[pt2]],1)=" ",RIGHT(Table5[[#This Row],[pt2]],LEN(Table5[[#This Row],[pt2]])-1),Table5[[#This Row],[pt2]])</f>
        <v>Lake Land</v>
      </c>
      <c r="N265" t="str">
        <f>IF(RIGHT(Table5[[#This Row],[pt3]],1)=" ",LEFT(Table5[[#This Row],[pt3]],LEN(Table5[[#This Row],[pt3]])-1),Table5[[#This Row],[pt3]])</f>
        <v>Lake Land</v>
      </c>
      <c r="O265" t="s">
        <v>1021</v>
      </c>
    </row>
    <row r="266" spans="11:15" x14ac:dyDescent="0.25">
      <c r="K266" t="s">
        <v>54</v>
      </c>
      <c r="L266" t="s">
        <v>2901</v>
      </c>
      <c r="M266" t="str">
        <f>IF(LEFT(Table5[[#This Row],[pt2]],1)=" ",RIGHT(Table5[[#This Row],[pt2]],LEN(Table5[[#This Row],[pt2]])-1),Table5[[#This Row],[pt2]])</f>
        <v>Texas Wesleyan</v>
      </c>
      <c r="N266" t="str">
        <f>IF(RIGHT(Table5[[#This Row],[pt3]],1)=" ",LEFT(Table5[[#This Row],[pt3]],LEN(Table5[[#This Row],[pt3]])-1),Table5[[#This Row],[pt3]])</f>
        <v>Texas Wesleyan</v>
      </c>
      <c r="O266" t="s">
        <v>2901</v>
      </c>
    </row>
    <row r="267" spans="11:15" x14ac:dyDescent="0.25">
      <c r="K267" t="s">
        <v>1644</v>
      </c>
      <c r="L267" t="s">
        <v>1644</v>
      </c>
      <c r="M267" t="str">
        <f>IF(LEFT(Table5[[#This Row],[pt2]],1)=" ",RIGHT(Table5[[#This Row],[pt2]],LEN(Table5[[#This Row],[pt2]])-1),Table5[[#This Row],[pt2]])</f>
        <v>Spring Hill College</v>
      </c>
      <c r="N267" t="str">
        <f>IF(RIGHT(Table5[[#This Row],[pt3]],1)=" ",LEFT(Table5[[#This Row],[pt3]],LEN(Table5[[#This Row],[pt3]])-1),Table5[[#This Row],[pt3]])</f>
        <v>Spring Hill College</v>
      </c>
      <c r="O267" t="s">
        <v>1644</v>
      </c>
    </row>
    <row r="268" spans="11:15" x14ac:dyDescent="0.25">
      <c r="K268" t="s">
        <v>381</v>
      </c>
      <c r="L268" t="s">
        <v>2969</v>
      </c>
      <c r="M268" t="str">
        <f>IF(LEFT(Table5[[#This Row],[pt2]],1)=" ",RIGHT(Table5[[#This Row],[pt2]],LEN(Table5[[#This Row],[pt2]])-1),Table5[[#This Row],[pt2]])</f>
        <v>Alvin CC</v>
      </c>
      <c r="N268" t="str">
        <f>IF(RIGHT(Table5[[#This Row],[pt3]],1)=" ",LEFT(Table5[[#This Row],[pt3]],LEN(Table5[[#This Row],[pt3]])-1),Table5[[#This Row],[pt3]])</f>
        <v>Alvin CC</v>
      </c>
      <c r="O268" t="s">
        <v>2969</v>
      </c>
    </row>
    <row r="269" spans="11:15" x14ac:dyDescent="0.25">
      <c r="K269" t="s">
        <v>783</v>
      </c>
      <c r="L269" t="s">
        <v>2902</v>
      </c>
      <c r="M269" t="str">
        <f>IF(LEFT(Table5[[#This Row],[pt2]],1)=" ",RIGHT(Table5[[#This Row],[pt2]],LEN(Table5[[#This Row],[pt2]])-1),Table5[[#This Row],[pt2]])</f>
        <v>Seton Hall</v>
      </c>
      <c r="N269" t="str">
        <f>IF(RIGHT(Table5[[#This Row],[pt3]],1)=" ",LEFT(Table5[[#This Row],[pt3]],LEN(Table5[[#This Row],[pt3]])-1),Table5[[#This Row],[pt3]])</f>
        <v>Seton Hall</v>
      </c>
      <c r="O269" t="s">
        <v>2902</v>
      </c>
    </row>
    <row r="270" spans="11:15" x14ac:dyDescent="0.25">
      <c r="K270" t="s">
        <v>1241</v>
      </c>
      <c r="L270" t="s">
        <v>2903</v>
      </c>
      <c r="M270" t="str">
        <f>IF(LEFT(Table5[[#This Row],[pt2]],1)=" ",RIGHT(Table5[[#This Row],[pt2]],LEN(Table5[[#This Row],[pt2]])-1),Table5[[#This Row],[pt2]])</f>
        <v>Finlandia</v>
      </c>
      <c r="N270" t="str">
        <f>IF(RIGHT(Table5[[#This Row],[pt3]],1)=" ",LEFT(Table5[[#This Row],[pt3]],LEN(Table5[[#This Row],[pt3]])-1),Table5[[#This Row],[pt3]])</f>
        <v>Finlandia</v>
      </c>
      <c r="O270" t="s">
        <v>2903</v>
      </c>
    </row>
    <row r="271" spans="11:15" x14ac:dyDescent="0.25">
      <c r="K271" t="s">
        <v>1351</v>
      </c>
      <c r="L271" t="s">
        <v>1351</v>
      </c>
      <c r="M271" t="str">
        <f>IF(LEFT(Table5[[#This Row],[pt2]],1)=" ",RIGHT(Table5[[#This Row],[pt2]],LEN(Table5[[#This Row],[pt2]])-1),Table5[[#This Row],[pt2]])</f>
        <v>South Georgia State College</v>
      </c>
      <c r="N271" t="str">
        <f>IF(RIGHT(Table5[[#This Row],[pt3]],1)=" ",LEFT(Table5[[#This Row],[pt3]],LEN(Table5[[#This Row],[pt3]])-1),Table5[[#This Row],[pt3]])</f>
        <v>South Georgia State College</v>
      </c>
      <c r="O271" t="s">
        <v>3066</v>
      </c>
    </row>
    <row r="272" spans="11:15" x14ac:dyDescent="0.25">
      <c r="K272" t="s">
        <v>1117</v>
      </c>
      <c r="L272" t="s">
        <v>1117</v>
      </c>
      <c r="M272" t="str">
        <f>IF(LEFT(Table5[[#This Row],[pt2]],1)=" ",RIGHT(Table5[[#This Row],[pt2]],LEN(Table5[[#This Row],[pt2]])-1),Table5[[#This Row],[pt2]])</f>
        <v>San Joaquin Delta College</v>
      </c>
      <c r="N272" t="str">
        <f>IF(RIGHT(Table5[[#This Row],[pt3]],1)=" ",LEFT(Table5[[#This Row],[pt3]],LEN(Table5[[#This Row],[pt3]])-1),Table5[[#This Row],[pt3]])</f>
        <v>San Joaquin Delta College</v>
      </c>
      <c r="O272" t="s">
        <v>1117</v>
      </c>
    </row>
    <row r="273" spans="11:15" x14ac:dyDescent="0.25">
      <c r="K273" t="s">
        <v>1914</v>
      </c>
      <c r="L273" t="s">
        <v>1914</v>
      </c>
      <c r="M273" t="str">
        <f>IF(LEFT(Table5[[#This Row],[pt2]],1)=" ",RIGHT(Table5[[#This Row],[pt2]],LEN(Table5[[#This Row],[pt2]])-1),Table5[[#This Row],[pt2]])</f>
        <v>Lyon College</v>
      </c>
      <c r="N273" t="str">
        <f>IF(RIGHT(Table5[[#This Row],[pt3]],1)=" ",LEFT(Table5[[#This Row],[pt3]],LEN(Table5[[#This Row],[pt3]])-1),Table5[[#This Row],[pt3]])</f>
        <v>Lyon College</v>
      </c>
      <c r="O273" t="s">
        <v>1914</v>
      </c>
    </row>
    <row r="274" spans="11:15" x14ac:dyDescent="0.25">
      <c r="K274" t="s">
        <v>431</v>
      </c>
      <c r="L274" t="s">
        <v>431</v>
      </c>
      <c r="M274" t="str">
        <f>IF(LEFT(Table5[[#This Row],[pt2]],1)=" ",RIGHT(Table5[[#This Row],[pt2]],LEN(Table5[[#This Row],[pt2]])-1),Table5[[#This Row],[pt2]])</f>
        <v>Wagner College</v>
      </c>
      <c r="N274" t="str">
        <f>IF(RIGHT(Table5[[#This Row],[pt3]],1)=" ",LEFT(Table5[[#This Row],[pt3]],LEN(Table5[[#This Row],[pt3]])-1),Table5[[#This Row],[pt3]])</f>
        <v>Wagner College</v>
      </c>
      <c r="O274" t="s">
        <v>431</v>
      </c>
    </row>
    <row r="275" spans="11:15" x14ac:dyDescent="0.25">
      <c r="K275" t="s">
        <v>1963</v>
      </c>
      <c r="L275" t="s">
        <v>2904</v>
      </c>
      <c r="M275" t="str">
        <f>IF(LEFT(Table5[[#This Row],[pt2]],1)=" ",RIGHT(Table5[[#This Row],[pt2]],LEN(Table5[[#This Row],[pt2]])-1),Table5[[#This Row],[pt2]])</f>
        <v>Central Methodist</v>
      </c>
      <c r="N275" t="str">
        <f>IF(RIGHT(Table5[[#This Row],[pt3]],1)=" ",LEFT(Table5[[#This Row],[pt3]],LEN(Table5[[#This Row],[pt3]])-1),Table5[[#This Row],[pt3]])</f>
        <v>Central Methodist</v>
      </c>
      <c r="O275" t="s">
        <v>2904</v>
      </c>
    </row>
    <row r="276" spans="11:15" x14ac:dyDescent="0.25">
      <c r="K276" t="s">
        <v>1406</v>
      </c>
      <c r="L276" t="s">
        <v>2970</v>
      </c>
      <c r="M276" t="str">
        <f>IF(LEFT(Table5[[#This Row],[pt2]],1)=" ",RIGHT(Table5[[#This Row],[pt2]],LEN(Table5[[#This Row],[pt2]])-1),Table5[[#This Row],[pt2]])</f>
        <v>Fort Scott CC</v>
      </c>
      <c r="N276" t="str">
        <f>IF(RIGHT(Table5[[#This Row],[pt3]],1)=" ",LEFT(Table5[[#This Row],[pt3]],LEN(Table5[[#This Row],[pt3]])-1),Table5[[#This Row],[pt3]])</f>
        <v>Fort Scott CC</v>
      </c>
      <c r="O276" t="s">
        <v>2970</v>
      </c>
    </row>
    <row r="277" spans="11:15" x14ac:dyDescent="0.25">
      <c r="K277" t="s">
        <v>837</v>
      </c>
      <c r="L277" t="s">
        <v>837</v>
      </c>
      <c r="M277" t="str">
        <f>IF(LEFT(Table5[[#This Row],[pt2]],1)=" ",RIGHT(Table5[[#This Row],[pt2]],LEN(Table5[[#This Row],[pt2]])-1),Table5[[#This Row],[pt2]])</f>
        <v>Wabash Valley College</v>
      </c>
      <c r="N277" t="str">
        <f>IF(RIGHT(Table5[[#This Row],[pt3]],1)=" ",LEFT(Table5[[#This Row],[pt3]],LEN(Table5[[#This Row],[pt3]])-1),Table5[[#This Row],[pt3]])</f>
        <v>Wabash Valley College</v>
      </c>
      <c r="O277" t="s">
        <v>837</v>
      </c>
    </row>
    <row r="278" spans="11:15" x14ac:dyDescent="0.25">
      <c r="K278" t="s">
        <v>167</v>
      </c>
      <c r="L278" t="s">
        <v>2905</v>
      </c>
      <c r="M278" t="str">
        <f>IF(LEFT(Table5[[#This Row],[pt2]],1)=" ",RIGHT(Table5[[#This Row],[pt2]],LEN(Table5[[#This Row],[pt2]])-1),Table5[[#This Row],[pt2]])</f>
        <v>Arkansas Tech</v>
      </c>
      <c r="N278" t="str">
        <f>IF(RIGHT(Table5[[#This Row],[pt3]],1)=" ",LEFT(Table5[[#This Row],[pt3]],LEN(Table5[[#This Row],[pt3]])-1),Table5[[#This Row],[pt3]])</f>
        <v>Arkansas Tech</v>
      </c>
      <c r="O278" t="s">
        <v>2905</v>
      </c>
    </row>
    <row r="279" spans="11:15" x14ac:dyDescent="0.25">
      <c r="K279" t="s">
        <v>1316</v>
      </c>
      <c r="L279" t="s">
        <v>2906</v>
      </c>
      <c r="M279" t="str">
        <f>IF(LEFT(Table5[[#This Row],[pt2]],1)=" ",RIGHT(Table5[[#This Row],[pt2]],LEN(Table5[[#This Row],[pt2]])-1),Table5[[#This Row],[pt2]])</f>
        <v>Emory</v>
      </c>
      <c r="N279" t="str">
        <f>IF(RIGHT(Table5[[#This Row],[pt3]],1)=" ",LEFT(Table5[[#This Row],[pt3]],LEN(Table5[[#This Row],[pt3]])-1),Table5[[#This Row],[pt3]])</f>
        <v>Emory</v>
      </c>
      <c r="O279" t="s">
        <v>2906</v>
      </c>
    </row>
    <row r="280" spans="11:15" x14ac:dyDescent="0.25">
      <c r="K280" t="s">
        <v>731</v>
      </c>
      <c r="L280" t="s">
        <v>731</v>
      </c>
      <c r="M280" t="str">
        <f>IF(LEFT(Table5[[#This Row],[pt2]],1)=" ",RIGHT(Table5[[#This Row],[pt2]],LEN(Table5[[#This Row],[pt2]])-1),Table5[[#This Row],[pt2]])</f>
        <v>Parkland College</v>
      </c>
      <c r="N280" t="str">
        <f>IF(RIGHT(Table5[[#This Row],[pt3]],1)=" ",LEFT(Table5[[#This Row],[pt3]],LEN(Table5[[#This Row],[pt3]])-1),Table5[[#This Row],[pt3]])</f>
        <v>Parkland College</v>
      </c>
      <c r="O280" t="s">
        <v>731</v>
      </c>
    </row>
    <row r="281" spans="11:15" x14ac:dyDescent="0.25">
      <c r="K281" t="s">
        <v>107</v>
      </c>
      <c r="L281" t="s">
        <v>107</v>
      </c>
      <c r="M281" t="str">
        <f>IF(LEFT(Table5[[#This Row],[pt2]],1)=" ",RIGHT(Table5[[#This Row],[pt2]],LEN(Table5[[#This Row],[pt2]])-1),Table5[[#This Row],[pt2]])</f>
        <v>Georgetown College</v>
      </c>
      <c r="N281" t="str">
        <f>IF(RIGHT(Table5[[#This Row],[pt3]],1)=" ",LEFT(Table5[[#This Row],[pt3]],LEN(Table5[[#This Row],[pt3]])-1),Table5[[#This Row],[pt3]])</f>
        <v>Georgetown College</v>
      </c>
      <c r="O281" t="s">
        <v>107</v>
      </c>
    </row>
    <row r="282" spans="11:15" x14ac:dyDescent="0.25">
      <c r="K282" t="s">
        <v>1110</v>
      </c>
      <c r="L282" t="s">
        <v>2907</v>
      </c>
      <c r="M282" t="str">
        <f>IF(LEFT(Table5[[#This Row],[pt2]],1)=" ",RIGHT(Table5[[#This Row],[pt2]],LEN(Table5[[#This Row],[pt2]])-1),Table5[[#This Row],[pt2]])</f>
        <v>Angelo State</v>
      </c>
      <c r="N282" t="str">
        <f>IF(RIGHT(Table5[[#This Row],[pt3]],1)=" ",LEFT(Table5[[#This Row],[pt3]],LEN(Table5[[#This Row],[pt3]])-1),Table5[[#This Row],[pt3]])</f>
        <v>Angelo State</v>
      </c>
      <c r="O282" t="s">
        <v>2907</v>
      </c>
    </row>
    <row r="283" spans="11:15" x14ac:dyDescent="0.25">
      <c r="K283" t="s">
        <v>276</v>
      </c>
      <c r="L283" t="s">
        <v>3051</v>
      </c>
      <c r="M283" t="str">
        <f>IF(LEFT(Table5[[#This Row],[pt2]],1)=" ",RIGHT(Table5[[#This Row],[pt2]],LEN(Table5[[#This Row],[pt2]])-1),Table5[[#This Row],[pt2]])</f>
        <v>Cal State-Long Beach</v>
      </c>
      <c r="N283" t="str">
        <f>IF(RIGHT(Table5[[#This Row],[pt3]],1)=" ",LEFT(Table5[[#This Row],[pt3]],LEN(Table5[[#This Row],[pt3]])-1),Table5[[#This Row],[pt3]])</f>
        <v>Cal State-Long Beach</v>
      </c>
      <c r="O283" t="s">
        <v>3052</v>
      </c>
    </row>
    <row r="284" spans="11:15" x14ac:dyDescent="0.25">
      <c r="K284" t="s">
        <v>1139</v>
      </c>
      <c r="L284" t="s">
        <v>2908</v>
      </c>
      <c r="M284" t="str">
        <f>IF(LEFT(Table5[[#This Row],[pt2]],1)=" ",RIGHT(Table5[[#This Row],[pt2]],LEN(Table5[[#This Row],[pt2]])-1),Table5[[#This Row],[pt2]])</f>
        <v>Quincy</v>
      </c>
      <c r="N284" t="str">
        <f>IF(RIGHT(Table5[[#This Row],[pt3]],1)=" ",LEFT(Table5[[#This Row],[pt3]],LEN(Table5[[#This Row],[pt3]])-1),Table5[[#This Row],[pt3]])</f>
        <v>Quincy</v>
      </c>
      <c r="O284" t="s">
        <v>2908</v>
      </c>
    </row>
    <row r="285" spans="11:15" x14ac:dyDescent="0.25">
      <c r="K285" t="s">
        <v>449</v>
      </c>
      <c r="L285" t="s">
        <v>2988</v>
      </c>
      <c r="M285" t="str">
        <f>IF(LEFT(Table5[[#This Row],[pt2]],1)=" ",RIGHT(Table5[[#This Row],[pt2]],LEN(Table5[[#This Row],[pt2]])-1),Table5[[#This Row],[pt2]])</f>
        <v>Long Island-Brooklyn</v>
      </c>
      <c r="N285" t="str">
        <f>IF(RIGHT(Table5[[#This Row],[pt3]],1)=" ",LEFT(Table5[[#This Row],[pt3]],LEN(Table5[[#This Row],[pt3]])-1),Table5[[#This Row],[pt3]])</f>
        <v>Long Island-Brooklyn</v>
      </c>
      <c r="O285" t="s">
        <v>2988</v>
      </c>
    </row>
    <row r="286" spans="11:15" x14ac:dyDescent="0.25">
      <c r="K286" t="s">
        <v>1484</v>
      </c>
      <c r="L286" t="s">
        <v>2971</v>
      </c>
      <c r="M286" t="str">
        <f>IF(LEFT(Table5[[#This Row],[pt2]],1)=" ",RIGHT(Table5[[#This Row],[pt2]],LEN(Table5[[#This Row],[pt2]])-1),Table5[[#This Row],[pt2]])</f>
        <v>Columbia State CC</v>
      </c>
      <c r="N286" t="str">
        <f>IF(RIGHT(Table5[[#This Row],[pt3]],1)=" ",LEFT(Table5[[#This Row],[pt3]],LEN(Table5[[#This Row],[pt3]])-1),Table5[[#This Row],[pt3]])</f>
        <v>Columbia State CC</v>
      </c>
      <c r="O286" t="s">
        <v>2971</v>
      </c>
    </row>
    <row r="287" spans="11:15" x14ac:dyDescent="0.25">
      <c r="K287" t="s">
        <v>1142</v>
      </c>
      <c r="L287" t="s">
        <v>3021</v>
      </c>
      <c r="M287" t="str">
        <f>IF(LEFT(Table5[[#This Row],[pt2]],1)=" ",RIGHT(Table5[[#This Row],[pt2]],LEN(Table5[[#This Row],[pt2]])-1),Table5[[#This Row],[pt2]])</f>
        <v>Univeristy of California-Santa Barbara</v>
      </c>
      <c r="N287" t="str">
        <f>IF(RIGHT(Table5[[#This Row],[pt3]],1)=" ",LEFT(Table5[[#This Row],[pt3]],LEN(Table5[[#This Row],[pt3]])-1),Table5[[#This Row],[pt3]])</f>
        <v>Univeristy of California-Santa Barbara</v>
      </c>
      <c r="O287" t="s">
        <v>3045</v>
      </c>
    </row>
    <row r="288" spans="11:15" x14ac:dyDescent="0.25">
      <c r="K288" t="s">
        <v>1026</v>
      </c>
      <c r="L288" t="s">
        <v>2909</v>
      </c>
      <c r="M288" t="str">
        <f>IF(LEFT(Table5[[#This Row],[pt2]],1)=" ",RIGHT(Table5[[#This Row],[pt2]],LEN(Table5[[#This Row],[pt2]])-1),Table5[[#This Row],[pt2]])</f>
        <v>Lincoln Memorial</v>
      </c>
      <c r="N288" t="str">
        <f>IF(RIGHT(Table5[[#This Row],[pt3]],1)=" ",LEFT(Table5[[#This Row],[pt3]],LEN(Table5[[#This Row],[pt3]])-1),Table5[[#This Row],[pt3]])</f>
        <v>Lincoln Memorial</v>
      </c>
      <c r="O288" t="s">
        <v>2909</v>
      </c>
    </row>
    <row r="289" spans="11:15" x14ac:dyDescent="0.25">
      <c r="K289" t="s">
        <v>1918</v>
      </c>
      <c r="L289" t="s">
        <v>1918</v>
      </c>
      <c r="M289" t="str">
        <f>IF(LEFT(Table5[[#This Row],[pt2]],1)=" ",RIGHT(Table5[[#This Row],[pt2]],LEN(Table5[[#This Row],[pt2]])-1),Table5[[#This Row],[pt2]])</f>
        <v>Defiance College</v>
      </c>
      <c r="N289" t="str">
        <f>IF(RIGHT(Table5[[#This Row],[pt3]],1)=" ",LEFT(Table5[[#This Row],[pt3]],LEN(Table5[[#This Row],[pt3]])-1),Table5[[#This Row],[pt3]])</f>
        <v>Defiance College</v>
      </c>
      <c r="O289" t="s">
        <v>1918</v>
      </c>
    </row>
    <row r="290" spans="11:15" x14ac:dyDescent="0.25">
      <c r="K290" t="s">
        <v>1812</v>
      </c>
      <c r="L290" t="s">
        <v>1812</v>
      </c>
      <c r="M290" t="str">
        <f>IF(LEFT(Table5[[#This Row],[pt2]],1)=" ",RIGHT(Table5[[#This Row],[pt2]],LEN(Table5[[#This Row],[pt2]])-1),Table5[[#This Row],[pt2]])</f>
        <v>Wilson College</v>
      </c>
      <c r="N290" t="str">
        <f>IF(RIGHT(Table5[[#This Row],[pt3]],1)=" ",LEFT(Table5[[#This Row],[pt3]],LEN(Table5[[#This Row],[pt3]])-1),Table5[[#This Row],[pt3]])</f>
        <v>Wilson College</v>
      </c>
      <c r="O290" t="s">
        <v>1812</v>
      </c>
    </row>
    <row r="291" spans="11:15" x14ac:dyDescent="0.25">
      <c r="K291" t="s">
        <v>344</v>
      </c>
      <c r="L291" t="s">
        <v>3053</v>
      </c>
      <c r="M291" t="str">
        <f>IF(LEFT(Table5[[#This Row],[pt2]],1)=" ",RIGHT(Table5[[#This Row],[pt2]],LEN(Table5[[#This Row],[pt2]])-1),Table5[[#This Row],[pt2]])</f>
        <v>Cal State-East Bay</v>
      </c>
      <c r="N291" t="str">
        <f>IF(RIGHT(Table5[[#This Row],[pt3]],1)=" ",LEFT(Table5[[#This Row],[pt3]],LEN(Table5[[#This Row],[pt3]])-1),Table5[[#This Row],[pt3]])</f>
        <v>Cal State-East Bay</v>
      </c>
      <c r="O291" t="s">
        <v>3054</v>
      </c>
    </row>
    <row r="292" spans="11:15" x14ac:dyDescent="0.25">
      <c r="K292" t="s">
        <v>536</v>
      </c>
      <c r="L292" t="s">
        <v>2910</v>
      </c>
      <c r="M292" t="str">
        <f>IF(LEFT(Table5[[#This Row],[pt2]],1)=" ",RIGHT(Table5[[#This Row],[pt2]],LEN(Table5[[#This Row],[pt2]])-1),Table5[[#This Row],[pt2]])</f>
        <v>Duke</v>
      </c>
      <c r="N292" t="str">
        <f>IF(RIGHT(Table5[[#This Row],[pt3]],1)=" ",LEFT(Table5[[#This Row],[pt3]],LEN(Table5[[#This Row],[pt3]])-1),Table5[[#This Row],[pt3]])</f>
        <v>Duke</v>
      </c>
      <c r="O292" t="s">
        <v>2910</v>
      </c>
    </row>
    <row r="293" spans="11:15" x14ac:dyDescent="0.25">
      <c r="K293" t="s">
        <v>733</v>
      </c>
      <c r="L293" t="s">
        <v>3083</v>
      </c>
      <c r="M293" t="str">
        <f>IF(LEFT(Table5[[#This Row],[pt2]],1)=" ",RIGHT(Table5[[#This Row],[pt2]],LEN(Table5[[#This Row],[pt2]])-1),Table5[[#This Row],[pt2]])</f>
        <v>Hawai'i Pacific</v>
      </c>
      <c r="N293" t="str">
        <f>IF(RIGHT(Table5[[#This Row],[pt3]],1)=" ",LEFT(Table5[[#This Row],[pt3]],LEN(Table5[[#This Row],[pt3]])-1),Table5[[#This Row],[pt3]])</f>
        <v>Hawai'i Pacific</v>
      </c>
      <c r="O293" t="s">
        <v>3083</v>
      </c>
    </row>
    <row r="294" spans="11:15" x14ac:dyDescent="0.25">
      <c r="K294" t="s">
        <v>656</v>
      </c>
      <c r="L294" t="s">
        <v>2911</v>
      </c>
      <c r="M294" t="str">
        <f>IF(LEFT(Table5[[#This Row],[pt2]],1)=" ",RIGHT(Table5[[#This Row],[pt2]],LEN(Table5[[#This Row],[pt2]])-1),Table5[[#This Row],[pt2]])</f>
        <v>Azusa Pacific</v>
      </c>
      <c r="N294" t="str">
        <f>IF(RIGHT(Table5[[#This Row],[pt3]],1)=" ",LEFT(Table5[[#This Row],[pt3]],LEN(Table5[[#This Row],[pt3]])-1),Table5[[#This Row],[pt3]])</f>
        <v>Azusa Pacific</v>
      </c>
      <c r="O294" t="s">
        <v>2911</v>
      </c>
    </row>
    <row r="295" spans="11:15" x14ac:dyDescent="0.25">
      <c r="K295" t="s">
        <v>1758</v>
      </c>
      <c r="L295" t="s">
        <v>1758</v>
      </c>
      <c r="M295" t="str">
        <f>IF(LEFT(Table5[[#This Row],[pt2]],1)=" ",RIGHT(Table5[[#This Row],[pt2]],LEN(Table5[[#This Row],[pt2]])-1),Table5[[#This Row],[pt2]])</f>
        <v>American River College</v>
      </c>
      <c r="N295" t="str">
        <f>IF(RIGHT(Table5[[#This Row],[pt3]],1)=" ",LEFT(Table5[[#This Row],[pt3]],LEN(Table5[[#This Row],[pt3]])-1),Table5[[#This Row],[pt3]])</f>
        <v>American River College</v>
      </c>
      <c r="O295" t="s">
        <v>1758</v>
      </c>
    </row>
    <row r="296" spans="11:15" x14ac:dyDescent="0.25">
      <c r="K296" t="s">
        <v>1494</v>
      </c>
      <c r="L296" t="s">
        <v>2912</v>
      </c>
      <c r="M296" t="str">
        <f>IF(LEFT(Table5[[#This Row],[pt2]],1)=" ",RIGHT(Table5[[#This Row],[pt2]],LEN(Table5[[#This Row],[pt2]])-1),Table5[[#This Row],[pt2]])</f>
        <v>Saint Xavier</v>
      </c>
      <c r="N296" t="str">
        <f>IF(RIGHT(Table5[[#This Row],[pt3]],1)=" ",LEFT(Table5[[#This Row],[pt3]],LEN(Table5[[#This Row],[pt3]])-1),Table5[[#This Row],[pt3]])</f>
        <v>Saint Xavier</v>
      </c>
      <c r="O296" t="s">
        <v>2912</v>
      </c>
    </row>
    <row r="297" spans="11:15" x14ac:dyDescent="0.25">
      <c r="K297" t="s">
        <v>1113</v>
      </c>
      <c r="L297" t="s">
        <v>1113</v>
      </c>
      <c r="M297" t="str">
        <f>IF(LEFT(Table5[[#This Row],[pt2]],1)=" ",RIGHT(Table5[[#This Row],[pt2]],LEN(Table5[[#This Row],[pt2]])-1),Table5[[#This Row],[pt2]])</f>
        <v>Sacramento City College</v>
      </c>
      <c r="N297" t="str">
        <f>IF(RIGHT(Table5[[#This Row],[pt3]],1)=" ",LEFT(Table5[[#This Row],[pt3]],LEN(Table5[[#This Row],[pt3]])-1),Table5[[#This Row],[pt3]])</f>
        <v>Sacramento City College</v>
      </c>
      <c r="O297" t="s">
        <v>1113</v>
      </c>
    </row>
    <row r="298" spans="11:15" x14ac:dyDescent="0.25">
      <c r="K298" t="s">
        <v>1842</v>
      </c>
      <c r="L298" t="s">
        <v>1842</v>
      </c>
      <c r="M298" t="str">
        <f>IF(LEFT(Table5[[#This Row],[pt2]],1)=" ",RIGHT(Table5[[#This Row],[pt2]],LEN(Table5[[#This Row],[pt2]])-1),Table5[[#This Row],[pt2]])</f>
        <v>Consumnes River College</v>
      </c>
      <c r="N298" t="str">
        <f>IF(RIGHT(Table5[[#This Row],[pt3]],1)=" ",LEFT(Table5[[#This Row],[pt3]],LEN(Table5[[#This Row],[pt3]])-1),Table5[[#This Row],[pt3]])</f>
        <v>Consumnes River College</v>
      </c>
      <c r="O298" t="s">
        <v>1842</v>
      </c>
    </row>
    <row r="299" spans="11:15" x14ac:dyDescent="0.25">
      <c r="K299" t="s">
        <v>1552</v>
      </c>
      <c r="L299" t="s">
        <v>2913</v>
      </c>
      <c r="M299" t="str">
        <f>IF(LEFT(Table5[[#This Row],[pt2]],1)=" ",RIGHT(Table5[[#This Row],[pt2]],LEN(Table5[[#This Row],[pt2]])-1),Table5[[#This Row],[pt2]])</f>
        <v>Upper Iowa</v>
      </c>
      <c r="N299" t="str">
        <f>IF(RIGHT(Table5[[#This Row],[pt3]],1)=" ",LEFT(Table5[[#This Row],[pt3]],LEN(Table5[[#This Row],[pt3]])-1),Table5[[#This Row],[pt3]])</f>
        <v>Upper Iowa</v>
      </c>
      <c r="O299" t="s">
        <v>2913</v>
      </c>
    </row>
    <row r="300" spans="11:15" x14ac:dyDescent="0.25">
      <c r="K300" t="s">
        <v>58</v>
      </c>
      <c r="L300" t="s">
        <v>58</v>
      </c>
      <c r="M300" t="str">
        <f>IF(LEFT(Table5[[#This Row],[pt2]],1)=" ",RIGHT(Table5[[#This Row],[pt2]],LEN(Table5[[#This Row],[pt2]])-1),Table5[[#This Row],[pt2]])</f>
        <v>Columbia College</v>
      </c>
      <c r="N300" t="str">
        <f>IF(RIGHT(Table5[[#This Row],[pt3]],1)=" ",LEFT(Table5[[#This Row],[pt3]],LEN(Table5[[#This Row],[pt3]])-1),Table5[[#This Row],[pt3]])</f>
        <v>Columbia College</v>
      </c>
      <c r="O300" t="s">
        <v>58</v>
      </c>
    </row>
    <row r="301" spans="11:15" x14ac:dyDescent="0.25">
      <c r="K301" t="s">
        <v>62</v>
      </c>
      <c r="L301" t="s">
        <v>2972</v>
      </c>
      <c r="M301" t="str">
        <f>IF(LEFT(Table5[[#This Row],[pt2]],1)=" ",RIGHT(Table5[[#This Row],[pt2]],LEN(Table5[[#This Row],[pt2]])-1),Table5[[#This Row],[pt2]])</f>
        <v>Indian Hills CC</v>
      </c>
      <c r="N301" t="str">
        <f>IF(RIGHT(Table5[[#This Row],[pt3]],1)=" ",LEFT(Table5[[#This Row],[pt3]],LEN(Table5[[#This Row],[pt3]])-1),Table5[[#This Row],[pt3]])</f>
        <v>Indian Hills CC</v>
      </c>
      <c r="O301" t="s">
        <v>2972</v>
      </c>
    </row>
    <row r="302" spans="11:15" x14ac:dyDescent="0.25">
      <c r="K302" t="s">
        <v>360</v>
      </c>
      <c r="L302" t="s">
        <v>2914</v>
      </c>
      <c r="M302" t="str">
        <f>IF(LEFT(Table5[[#This Row],[pt2]],1)=" ",RIGHT(Table5[[#This Row],[pt2]],LEN(Table5[[#This Row],[pt2]])-1),Table5[[#This Row],[pt2]])</f>
        <v>Charleston Southern</v>
      </c>
      <c r="N302" t="str">
        <f>IF(RIGHT(Table5[[#This Row],[pt3]],1)=" ",LEFT(Table5[[#This Row],[pt3]],LEN(Table5[[#This Row],[pt3]])-1),Table5[[#This Row],[pt3]])</f>
        <v>Charleston Southern</v>
      </c>
      <c r="O302" t="s">
        <v>2914</v>
      </c>
    </row>
    <row r="303" spans="11:15" x14ac:dyDescent="0.25">
      <c r="K303" t="s">
        <v>1321</v>
      </c>
      <c r="L303" t="s">
        <v>2915</v>
      </c>
      <c r="M303" t="str">
        <f>IF(LEFT(Table5[[#This Row],[pt2]],1)=" ",RIGHT(Table5[[#This Row],[pt2]],LEN(Table5[[#This Row],[pt2]])-1),Table5[[#This Row],[pt2]])</f>
        <v>Northern Illinois</v>
      </c>
      <c r="N303" t="str">
        <f>IF(RIGHT(Table5[[#This Row],[pt3]],1)=" ",LEFT(Table5[[#This Row],[pt3]],LEN(Table5[[#This Row],[pt3]])-1),Table5[[#This Row],[pt3]])</f>
        <v>Northern Illinois</v>
      </c>
      <c r="O303" t="s">
        <v>2915</v>
      </c>
    </row>
    <row r="304" spans="11:15" x14ac:dyDescent="0.25">
      <c r="K304" t="s">
        <v>1572</v>
      </c>
      <c r="L304" t="s">
        <v>1572</v>
      </c>
      <c r="M304" t="str">
        <f>IF(LEFT(Table5[[#This Row],[pt2]],1)=" ",RIGHT(Table5[[#This Row],[pt2]],LEN(Table5[[#This Row],[pt2]])-1),Table5[[#This Row],[pt2]])</f>
        <v>Kansas State</v>
      </c>
      <c r="N304" t="str">
        <f>IF(RIGHT(Table5[[#This Row],[pt3]],1)=" ",LEFT(Table5[[#This Row],[pt3]],LEN(Table5[[#This Row],[pt3]])-1),Table5[[#This Row],[pt3]])</f>
        <v>Kansas State</v>
      </c>
      <c r="O304" t="s">
        <v>1572</v>
      </c>
    </row>
    <row r="305" spans="11:15" x14ac:dyDescent="0.25">
      <c r="K305" t="s">
        <v>416</v>
      </c>
      <c r="L305" t="s">
        <v>2916</v>
      </c>
      <c r="M305" t="str">
        <f>IF(LEFT(Table5[[#This Row],[pt2]],1)=" ",RIGHT(Table5[[#This Row],[pt2]],LEN(Table5[[#This Row],[pt2]])-1),Table5[[#This Row],[pt2]])</f>
        <v>Texas Christian</v>
      </c>
      <c r="N305" t="str">
        <f>IF(RIGHT(Table5[[#This Row],[pt3]],1)=" ",LEFT(Table5[[#This Row],[pt3]],LEN(Table5[[#This Row],[pt3]])-1),Table5[[#This Row],[pt3]])</f>
        <v>Texas Christian</v>
      </c>
      <c r="O305" t="s">
        <v>2916</v>
      </c>
    </row>
    <row r="306" spans="11:15" x14ac:dyDescent="0.25">
      <c r="K306" t="s">
        <v>110</v>
      </c>
      <c r="L306" t="s">
        <v>110</v>
      </c>
      <c r="M306" t="str">
        <f>IF(LEFT(Table5[[#This Row],[pt2]],1)=" ",RIGHT(Table5[[#This Row],[pt2]],LEN(Table5[[#This Row],[pt2]])-1),Table5[[#This Row],[pt2]])</f>
        <v>Kaskaskia College</v>
      </c>
      <c r="N306" t="str">
        <f>IF(RIGHT(Table5[[#This Row],[pt3]],1)=" ",LEFT(Table5[[#This Row],[pt3]],LEN(Table5[[#This Row],[pt3]])-1),Table5[[#This Row],[pt3]])</f>
        <v>Kaskaskia College</v>
      </c>
      <c r="O306" t="s">
        <v>110</v>
      </c>
    </row>
    <row r="307" spans="11:15" x14ac:dyDescent="0.25">
      <c r="K307" t="s">
        <v>1817</v>
      </c>
      <c r="L307" t="s">
        <v>2973</v>
      </c>
      <c r="M307" t="str">
        <f>IF(LEFT(Table5[[#This Row],[pt2]],1)=" ",RIGHT(Table5[[#This Row],[pt2]],LEN(Table5[[#This Row],[pt2]])-1),Table5[[#This Row],[pt2]])</f>
        <v>Kansas City Kansas CC</v>
      </c>
      <c r="N307" t="str">
        <f>IF(RIGHT(Table5[[#This Row],[pt3]],1)=" ",LEFT(Table5[[#This Row],[pt3]],LEN(Table5[[#This Row],[pt3]])-1),Table5[[#This Row],[pt3]])</f>
        <v>Kansas City Kansas CC</v>
      </c>
      <c r="O307" t="s">
        <v>2973</v>
      </c>
    </row>
    <row r="308" spans="11:15" x14ac:dyDescent="0.25">
      <c r="K308" t="s">
        <v>1032</v>
      </c>
      <c r="L308" t="s">
        <v>1032</v>
      </c>
      <c r="M308" t="str">
        <f>IF(LEFT(Table5[[#This Row],[pt2]],1)=" ",RIGHT(Table5[[#This Row],[pt2]],LEN(Table5[[#This Row],[pt2]])-1),Table5[[#This Row],[pt2]])</f>
        <v>Ivy Tech Coomunity College Northeast</v>
      </c>
      <c r="N308" t="str">
        <f>IF(RIGHT(Table5[[#This Row],[pt3]],1)=" ",LEFT(Table5[[#This Row],[pt3]],LEN(Table5[[#This Row],[pt3]])-1),Table5[[#This Row],[pt3]])</f>
        <v>Ivy Tech Coomunity College Northeast</v>
      </c>
      <c r="O308" t="s">
        <v>3046</v>
      </c>
    </row>
    <row r="309" spans="11:15" x14ac:dyDescent="0.25">
      <c r="K309" t="s">
        <v>1820</v>
      </c>
      <c r="L309" t="s">
        <v>2974</v>
      </c>
      <c r="M309" t="str">
        <f>IF(LEFT(Table5[[#This Row],[pt2]],1)=" ",RIGHT(Table5[[#This Row],[pt2]],LEN(Table5[[#This Row],[pt2]])-1),Table5[[#This Row],[pt2]])</f>
        <v>Cowley CC</v>
      </c>
      <c r="N309" t="str">
        <f>IF(RIGHT(Table5[[#This Row],[pt3]],1)=" ",LEFT(Table5[[#This Row],[pt3]],LEN(Table5[[#This Row],[pt3]])-1),Table5[[#This Row],[pt3]])</f>
        <v>Cowley CC</v>
      </c>
      <c r="O309" t="s">
        <v>2974</v>
      </c>
    </row>
    <row r="310" spans="11:15" x14ac:dyDescent="0.25">
      <c r="K310" t="s">
        <v>620</v>
      </c>
      <c r="L310" t="s">
        <v>2917</v>
      </c>
      <c r="M310" t="str">
        <f>IF(LEFT(Table5[[#This Row],[pt2]],1)=" ",RIGHT(Table5[[#This Row],[pt2]],LEN(Table5[[#This Row],[pt2]])-1),Table5[[#This Row],[pt2]])</f>
        <v>Arizona State</v>
      </c>
      <c r="N310" t="str">
        <f>IF(RIGHT(Table5[[#This Row],[pt3]],1)=" ",LEFT(Table5[[#This Row],[pt3]],LEN(Table5[[#This Row],[pt3]])-1),Table5[[#This Row],[pt3]])</f>
        <v>Arizona State</v>
      </c>
      <c r="O310" t="s">
        <v>2917</v>
      </c>
    </row>
    <row r="311" spans="11:15" x14ac:dyDescent="0.25">
      <c r="K311" t="s">
        <v>623</v>
      </c>
      <c r="L311" t="s">
        <v>623</v>
      </c>
      <c r="M311" t="str">
        <f>IF(LEFT(Table5[[#This Row],[pt2]],1)=" ",RIGHT(Table5[[#This Row],[pt2]],LEN(Table5[[#This Row],[pt2]])-1),Table5[[#This Row],[pt2]])</f>
        <v>Kishwaukee College</v>
      </c>
      <c r="N311" t="str">
        <f>IF(RIGHT(Table5[[#This Row],[pt3]],1)=" ",LEFT(Table5[[#This Row],[pt3]],LEN(Table5[[#This Row],[pt3]])-1),Table5[[#This Row],[pt3]])</f>
        <v>Kishwaukee College</v>
      </c>
      <c r="O311" t="s">
        <v>623</v>
      </c>
    </row>
    <row r="312" spans="11:15" x14ac:dyDescent="0.25">
      <c r="K312" t="s">
        <v>1555</v>
      </c>
      <c r="L312" t="s">
        <v>2918</v>
      </c>
      <c r="M312" t="str">
        <f>IF(LEFT(Table5[[#This Row],[pt2]],1)=" ",RIGHT(Table5[[#This Row],[pt2]],LEN(Table5[[#This Row],[pt2]])-1),Table5[[#This Row],[pt2]])</f>
        <v>Houston Baptist</v>
      </c>
      <c r="N312" t="str">
        <f>IF(RIGHT(Table5[[#This Row],[pt3]],1)=" ",LEFT(Table5[[#This Row],[pt3]],LEN(Table5[[#This Row],[pt3]])-1),Table5[[#This Row],[pt3]])</f>
        <v>Houston Baptist</v>
      </c>
      <c r="O312" t="s">
        <v>2918</v>
      </c>
    </row>
    <row r="313" spans="11:15" x14ac:dyDescent="0.25">
      <c r="K313" t="s">
        <v>182</v>
      </c>
      <c r="L313" t="s">
        <v>2954</v>
      </c>
      <c r="M313" t="str">
        <f>IF(LEFT(Table5[[#This Row],[pt2]],1)=" ",RIGHT(Table5[[#This Row],[pt2]],LEN(Table5[[#This Row],[pt2]])-1),Table5[[#This Row],[pt2]])</f>
        <v>Texas-Austin</v>
      </c>
      <c r="N313" t="str">
        <f>IF(RIGHT(Table5[[#This Row],[pt3]],1)=" ",LEFT(Table5[[#This Row],[pt3]],LEN(Table5[[#This Row],[pt3]])-1),Table5[[#This Row],[pt3]])</f>
        <v>Texas-Austin</v>
      </c>
      <c r="O313" t="s">
        <v>2153</v>
      </c>
    </row>
    <row r="314" spans="11:15" x14ac:dyDescent="0.25">
      <c r="K314" t="s">
        <v>71</v>
      </c>
      <c r="L314" t="s">
        <v>2919</v>
      </c>
      <c r="M314" t="str">
        <f>IF(LEFT(Table5[[#This Row],[pt2]],1)=" ",RIGHT(Table5[[#This Row],[pt2]],LEN(Table5[[#This Row],[pt2]])-1),Table5[[#This Row],[pt2]])</f>
        <v>Radford</v>
      </c>
      <c r="N314" t="str">
        <f>IF(RIGHT(Table5[[#This Row],[pt3]],1)=" ",LEFT(Table5[[#This Row],[pt3]],LEN(Table5[[#This Row],[pt3]])-1),Table5[[#This Row],[pt3]])</f>
        <v>Radford</v>
      </c>
      <c r="O314" t="s">
        <v>2919</v>
      </c>
    </row>
    <row r="315" spans="11:15" x14ac:dyDescent="0.25">
      <c r="K315" t="s">
        <v>115</v>
      </c>
      <c r="L315" t="s">
        <v>2989</v>
      </c>
      <c r="M315" t="str">
        <f>IF(LEFT(Table5[[#This Row],[pt2]],1)=" ",RIGHT(Table5[[#This Row],[pt2]],LEN(Table5[[#This Row],[pt2]])-1),Table5[[#This Row],[pt2]])</f>
        <v>Colorado State-Pueblo</v>
      </c>
      <c r="N315" t="str">
        <f>IF(RIGHT(Table5[[#This Row],[pt3]],1)=" ",LEFT(Table5[[#This Row],[pt3]],LEN(Table5[[#This Row],[pt3]])-1),Table5[[#This Row],[pt3]])</f>
        <v>Colorado State-Pueblo</v>
      </c>
      <c r="O315" t="s">
        <v>2989</v>
      </c>
    </row>
    <row r="316" spans="11:15" x14ac:dyDescent="0.25">
      <c r="K316" t="s">
        <v>1558</v>
      </c>
      <c r="L316" t="s">
        <v>1558</v>
      </c>
      <c r="M316" t="str">
        <f>IF(LEFT(Table5[[#This Row],[pt2]],1)=" ",RIGHT(Table5[[#This Row],[pt2]],LEN(Table5[[#This Row],[pt2]])-1),Table5[[#This Row],[pt2]])</f>
        <v>Stevens Institute of Technology</v>
      </c>
      <c r="N316" t="str">
        <f>IF(RIGHT(Table5[[#This Row],[pt3]],1)=" ",LEFT(Table5[[#This Row],[pt3]],LEN(Table5[[#This Row],[pt3]])-1),Table5[[#This Row],[pt3]])</f>
        <v>Stevens Institute of Technology</v>
      </c>
      <c r="O316" t="s">
        <v>1558</v>
      </c>
    </row>
    <row r="317" spans="11:15" x14ac:dyDescent="0.25">
      <c r="K317" t="s">
        <v>508</v>
      </c>
      <c r="L317" t="s">
        <v>2920</v>
      </c>
      <c r="M317" t="str">
        <f>IF(LEFT(Table5[[#This Row],[pt2]],1)=" ",RIGHT(Table5[[#This Row],[pt2]],LEN(Table5[[#This Row],[pt2]])-1),Table5[[#This Row],[pt2]])</f>
        <v>Western Michigan</v>
      </c>
      <c r="N317" t="str">
        <f>IF(RIGHT(Table5[[#This Row],[pt3]],1)=" ",LEFT(Table5[[#This Row],[pt3]],LEN(Table5[[#This Row],[pt3]])-1),Table5[[#This Row],[pt3]])</f>
        <v>Western Michigan</v>
      </c>
      <c r="O317" t="s">
        <v>2920</v>
      </c>
    </row>
    <row r="318" spans="11:15" x14ac:dyDescent="0.25">
      <c r="K318" t="s">
        <v>1561</v>
      </c>
      <c r="L318" t="s">
        <v>2921</v>
      </c>
      <c r="M318" t="str">
        <f>IF(LEFT(Table5[[#This Row],[pt2]],1)=" ",RIGHT(Table5[[#This Row],[pt2]],LEN(Table5[[#This Row],[pt2]])-1),Table5[[#This Row],[pt2]])</f>
        <v>Florida International</v>
      </c>
      <c r="N318" t="str">
        <f>IF(RIGHT(Table5[[#This Row],[pt3]],1)=" ",LEFT(Table5[[#This Row],[pt3]],LEN(Table5[[#This Row],[pt3]])-1),Table5[[#This Row],[pt3]])</f>
        <v>Florida International</v>
      </c>
      <c r="O318" t="s">
        <v>2921</v>
      </c>
    </row>
    <row r="319" spans="11:15" x14ac:dyDescent="0.25">
      <c r="K319" t="s">
        <v>1487</v>
      </c>
      <c r="L319" t="s">
        <v>3055</v>
      </c>
      <c r="M319" t="str">
        <f>IF(LEFT(Table5[[#This Row],[pt2]],1)=" ",RIGHT(Table5[[#This Row],[pt2]],LEN(Table5[[#This Row],[pt2]])-1),Table5[[#This Row],[pt2]])</f>
        <v>Cal State-Stanislaus</v>
      </c>
      <c r="N319" t="str">
        <f>IF(RIGHT(Table5[[#This Row],[pt3]],1)=" ",LEFT(Table5[[#This Row],[pt3]],LEN(Table5[[#This Row],[pt3]])-1),Table5[[#This Row],[pt3]])</f>
        <v>Cal State-Stanislaus</v>
      </c>
      <c r="O319" t="s">
        <v>3057</v>
      </c>
    </row>
    <row r="320" spans="11:15" x14ac:dyDescent="0.25">
      <c r="K320" t="s">
        <v>1649</v>
      </c>
      <c r="L320" t="s">
        <v>2922</v>
      </c>
      <c r="M320" t="str">
        <f>IF(LEFT(Table5[[#This Row],[pt2]],1)=" ",RIGHT(Table5[[#This Row],[pt2]],LEN(Table5[[#This Row],[pt2]])-1),Table5[[#This Row],[pt2]])</f>
        <v>Barry</v>
      </c>
      <c r="N320" t="str">
        <f>IF(RIGHT(Table5[[#This Row],[pt3]],1)=" ",LEFT(Table5[[#This Row],[pt3]],LEN(Table5[[#This Row],[pt3]])-1),Table5[[#This Row],[pt3]])</f>
        <v>Barry</v>
      </c>
      <c r="O320" t="s">
        <v>2922</v>
      </c>
    </row>
    <row r="321" spans="11:15" x14ac:dyDescent="0.25">
      <c r="K321" t="s">
        <v>185</v>
      </c>
      <c r="L321" t="s">
        <v>2975</v>
      </c>
      <c r="M321" t="str">
        <f>IF(LEFT(Table5[[#This Row],[pt2]],1)=" ",RIGHT(Table5[[#This Row],[pt2]],LEN(Table5[[#This Row],[pt2]])-1),Table5[[#This Row],[pt2]])</f>
        <v>Big bend CC</v>
      </c>
      <c r="N321" t="str">
        <f>IF(RIGHT(Table5[[#This Row],[pt3]],1)=" ",LEFT(Table5[[#This Row],[pt3]],LEN(Table5[[#This Row],[pt3]])-1),Table5[[#This Row],[pt3]])</f>
        <v>Big bend CC</v>
      </c>
      <c r="O321" t="s">
        <v>3047</v>
      </c>
    </row>
    <row r="322" spans="11:15" x14ac:dyDescent="0.25">
      <c r="K322" t="s">
        <v>1120</v>
      </c>
      <c r="L322" t="s">
        <v>1120</v>
      </c>
      <c r="M322" t="str">
        <f>IF(LEFT(Table5[[#This Row],[pt2]],1)=" ",RIGHT(Table5[[#This Row],[pt2]],LEN(Table5[[#This Row],[pt2]])-1),Table5[[#This Row],[pt2]])</f>
        <v>Cal State Bakersfield</v>
      </c>
      <c r="N322" t="str">
        <f>IF(RIGHT(Table5[[#This Row],[pt3]],1)=" ",LEFT(Table5[[#This Row],[pt3]],LEN(Table5[[#This Row],[pt3]])-1),Table5[[#This Row],[pt3]])</f>
        <v>Cal State Bakersfield</v>
      </c>
      <c r="O322" t="s">
        <v>1120</v>
      </c>
    </row>
    <row r="323" spans="11:15" x14ac:dyDescent="0.25">
      <c r="K323" t="s">
        <v>893</v>
      </c>
      <c r="L323" t="s">
        <v>893</v>
      </c>
      <c r="M323" t="str">
        <f>IF(LEFT(Table5[[#This Row],[pt2]],1)=" ",RIGHT(Table5[[#This Row],[pt2]],LEN(Table5[[#This Row],[pt2]])-1),Table5[[#This Row],[pt2]])</f>
        <v>Chipola College</v>
      </c>
      <c r="N323" t="str">
        <f>IF(RIGHT(Table5[[#This Row],[pt3]],1)=" ",LEFT(Table5[[#This Row],[pt3]],LEN(Table5[[#This Row],[pt3]])-1),Table5[[#This Row],[pt3]])</f>
        <v>Chipola College</v>
      </c>
      <c r="O323" t="s">
        <v>893</v>
      </c>
    </row>
    <row r="324" spans="11:15" x14ac:dyDescent="0.25">
      <c r="K324" t="s">
        <v>1923</v>
      </c>
      <c r="L324" t="s">
        <v>2923</v>
      </c>
      <c r="M324" t="str">
        <f>IF(LEFT(Table5[[#This Row],[pt2]],1)=" ",RIGHT(Table5[[#This Row],[pt2]],LEN(Table5[[#This Row],[pt2]])-1),Table5[[#This Row],[pt2]])</f>
        <v>Northern Kentucky</v>
      </c>
      <c r="N324" t="str">
        <f>IF(RIGHT(Table5[[#This Row],[pt3]],1)=" ",LEFT(Table5[[#This Row],[pt3]],LEN(Table5[[#This Row],[pt3]])-1),Table5[[#This Row],[pt3]])</f>
        <v>Northern Kentucky</v>
      </c>
      <c r="O324" t="s">
        <v>2923</v>
      </c>
    </row>
    <row r="325" spans="11:15" x14ac:dyDescent="0.25">
      <c r="K325" t="s">
        <v>376</v>
      </c>
      <c r="L325" t="s">
        <v>3023</v>
      </c>
      <c r="M325" t="str">
        <f>IF(LEFT(Table5[[#This Row],[pt2]],1)=" ",RIGHT(Table5[[#This Row],[pt2]],LEN(Table5[[#This Row],[pt2]])-1),Table5[[#This Row],[pt2]])</f>
        <v>California-Riverside</v>
      </c>
      <c r="N325" t="str">
        <f>IF(RIGHT(Table5[[#This Row],[pt3]],1)=" ",LEFT(Table5[[#This Row],[pt3]],LEN(Table5[[#This Row],[pt3]])-1),Table5[[#This Row],[pt3]])</f>
        <v>California-Riverside</v>
      </c>
      <c r="O325" t="s">
        <v>3058</v>
      </c>
    </row>
    <row r="326" spans="11:15" x14ac:dyDescent="0.25">
      <c r="K326" t="s">
        <v>1050</v>
      </c>
      <c r="L326" t="s">
        <v>1050</v>
      </c>
      <c r="M326" t="str">
        <f>IF(LEFT(Table5[[#This Row],[pt2]],1)=" ",RIGHT(Table5[[#This Row],[pt2]],LEN(Table5[[#This Row],[pt2]])-1),Table5[[#This Row],[pt2]])</f>
        <v>Erskine College</v>
      </c>
      <c r="N326" t="str">
        <f>IF(RIGHT(Table5[[#This Row],[pt3]],1)=" ",LEFT(Table5[[#This Row],[pt3]],LEN(Table5[[#This Row],[pt3]])-1),Table5[[#This Row],[pt3]])</f>
        <v>Erskine College</v>
      </c>
      <c r="O326" t="s">
        <v>1050</v>
      </c>
    </row>
    <row r="327" spans="11:15" x14ac:dyDescent="0.25">
      <c r="K327" t="s">
        <v>738</v>
      </c>
      <c r="L327" t="s">
        <v>738</v>
      </c>
      <c r="M327" t="str">
        <f>IF(LEFT(Table5[[#This Row],[pt2]],1)=" ",RIGHT(Table5[[#This Row],[pt2]],LEN(Table5[[#This Row],[pt2]])-1),Table5[[#This Row],[pt2]])</f>
        <v>San Diego City College</v>
      </c>
      <c r="N327" t="str">
        <f>IF(RIGHT(Table5[[#This Row],[pt3]],1)=" ",LEFT(Table5[[#This Row],[pt3]],LEN(Table5[[#This Row],[pt3]])-1),Table5[[#This Row],[pt3]])</f>
        <v>San Diego City College</v>
      </c>
      <c r="O327" t="s">
        <v>738</v>
      </c>
    </row>
    <row r="328" spans="11:15" x14ac:dyDescent="0.25">
      <c r="K328" t="s">
        <v>1158</v>
      </c>
      <c r="L328" t="s">
        <v>2779</v>
      </c>
      <c r="M328" t="str">
        <f>IF(LEFT(Table5[[#This Row],[pt2]],1)=" ",RIGHT(Table5[[#This Row],[pt2]],LEN(Table5[[#This Row],[pt2]])-1),Table5[[#This Row],[pt2]])</f>
        <v>Utah</v>
      </c>
      <c r="N328" t="str">
        <f>IF(RIGHT(Table5[[#This Row],[pt3]],1)=" ",LEFT(Table5[[#This Row],[pt3]],LEN(Table5[[#This Row],[pt3]])-1),Table5[[#This Row],[pt3]])</f>
        <v>Utah</v>
      </c>
      <c r="O328" t="s">
        <v>2154</v>
      </c>
    </row>
    <row r="329" spans="11:15" x14ac:dyDescent="0.25">
      <c r="K329" t="s">
        <v>208</v>
      </c>
      <c r="L329" t="s">
        <v>2924</v>
      </c>
      <c r="M329" t="str">
        <f>IF(LEFT(Table5[[#This Row],[pt2]],1)=" ",RIGHT(Table5[[#This Row],[pt2]],LEN(Table5[[#This Row],[pt2]])-1),Table5[[#This Row],[pt2]])</f>
        <v>Vanderbilt</v>
      </c>
      <c r="N329" t="str">
        <f>IF(RIGHT(Table5[[#This Row],[pt3]],1)=" ",LEFT(Table5[[#This Row],[pt3]],LEN(Table5[[#This Row],[pt3]])-1),Table5[[#This Row],[pt3]])</f>
        <v>Vanderbilt</v>
      </c>
      <c r="O329" t="s">
        <v>2924</v>
      </c>
    </row>
    <row r="330" spans="11:15" x14ac:dyDescent="0.25">
      <c r="K330" t="s">
        <v>65</v>
      </c>
      <c r="L330" t="s">
        <v>2976</v>
      </c>
      <c r="M330" t="str">
        <f>IF(LEFT(Table5[[#This Row],[pt2]],1)=" ",RIGHT(Table5[[#This Row],[pt2]],LEN(Table5[[#This Row],[pt2]])-1),Table5[[#This Row],[pt2]])</f>
        <v>Waubonsee CC</v>
      </c>
      <c r="N330" t="str">
        <f>IF(RIGHT(Table5[[#This Row],[pt3]],1)=" ",LEFT(Table5[[#This Row],[pt3]],LEN(Table5[[#This Row],[pt3]])-1),Table5[[#This Row],[pt3]])</f>
        <v>Waubonsee CC</v>
      </c>
      <c r="O330" t="s">
        <v>2976</v>
      </c>
    </row>
    <row r="331" spans="11:15" x14ac:dyDescent="0.25">
      <c r="K331" t="s">
        <v>1245</v>
      </c>
      <c r="L331" t="s">
        <v>2925</v>
      </c>
      <c r="M331" t="str">
        <f>IF(LEFT(Table5[[#This Row],[pt2]],1)=" ",RIGHT(Table5[[#This Row],[pt2]],LEN(Table5[[#This Row],[pt2]])-1),Table5[[#This Row],[pt2]])</f>
        <v>Santa Clara</v>
      </c>
      <c r="N331" t="str">
        <f>IF(RIGHT(Table5[[#This Row],[pt3]],1)=" ",LEFT(Table5[[#This Row],[pt3]],LEN(Table5[[#This Row],[pt3]])-1),Table5[[#This Row],[pt3]])</f>
        <v>Santa Clara</v>
      </c>
      <c r="O331" t="s">
        <v>2925</v>
      </c>
    </row>
    <row r="332" spans="11:15" x14ac:dyDescent="0.25">
      <c r="K332" t="s">
        <v>256</v>
      </c>
      <c r="L332" t="s">
        <v>2780</v>
      </c>
      <c r="M332" t="str">
        <f>IF(LEFT(Table5[[#This Row],[pt2]],1)=" ",RIGHT(Table5[[#This Row],[pt2]],LEN(Table5[[#This Row],[pt2]])-1),Table5[[#This Row],[pt2]])</f>
        <v>Texas Rio Grande Valley</v>
      </c>
      <c r="N332" t="str">
        <f>IF(RIGHT(Table5[[#This Row],[pt3]],1)=" ",LEFT(Table5[[#This Row],[pt3]],LEN(Table5[[#This Row],[pt3]])-1),Table5[[#This Row],[pt3]])</f>
        <v>Texas Rio Grande Valley</v>
      </c>
      <c r="O332" t="s">
        <v>3009</v>
      </c>
    </row>
    <row r="333" spans="11:15" x14ac:dyDescent="0.25">
      <c r="K333" t="s">
        <v>1867</v>
      </c>
      <c r="L333" t="s">
        <v>1867</v>
      </c>
      <c r="M333" t="str">
        <f>IF(LEFT(Table5[[#This Row],[pt2]],1)=" ",RIGHT(Table5[[#This Row],[pt2]],LEN(Table5[[#This Row],[pt2]])-1),Table5[[#This Row],[pt2]])</f>
        <v>Notre Dame College</v>
      </c>
      <c r="N333" t="str">
        <f>IF(RIGHT(Table5[[#This Row],[pt3]],1)=" ",LEFT(Table5[[#This Row],[pt3]],LEN(Table5[[#This Row],[pt3]])-1),Table5[[#This Row],[pt3]])</f>
        <v>Notre Dame College</v>
      </c>
      <c r="O333" t="s">
        <v>1867</v>
      </c>
    </row>
    <row r="334" spans="11:15" x14ac:dyDescent="0.25">
      <c r="K334" t="s">
        <v>941</v>
      </c>
      <c r="L334" t="s">
        <v>2926</v>
      </c>
      <c r="M334" t="str">
        <f>IF(LEFT(Table5[[#This Row],[pt2]],1)=" ",RIGHT(Table5[[#This Row],[pt2]],LEN(Table5[[#This Row],[pt2]])-1),Table5[[#This Row],[pt2]])</f>
        <v>Ohio Dominican</v>
      </c>
      <c r="N334" t="str">
        <f>IF(RIGHT(Table5[[#This Row],[pt3]],1)=" ",LEFT(Table5[[#This Row],[pt3]],LEN(Table5[[#This Row],[pt3]])-1),Table5[[#This Row],[pt3]])</f>
        <v>Ohio Dominican</v>
      </c>
      <c r="O334" t="s">
        <v>2926</v>
      </c>
    </row>
    <row r="335" spans="11:15" x14ac:dyDescent="0.25">
      <c r="K335" t="s">
        <v>520</v>
      </c>
      <c r="L335" t="s">
        <v>2927</v>
      </c>
      <c r="M335" t="str">
        <f>IF(LEFT(Table5[[#This Row],[pt2]],1)=" ",RIGHT(Table5[[#This Row],[pt2]],LEN(Table5[[#This Row],[pt2]])-1),Table5[[#This Row],[pt2]])</f>
        <v>Lamar</v>
      </c>
      <c r="N335" t="str">
        <f>IF(RIGHT(Table5[[#This Row],[pt3]],1)=" ",LEFT(Table5[[#This Row],[pt3]],LEN(Table5[[#This Row],[pt3]])-1),Table5[[#This Row],[pt3]])</f>
        <v>Lamar</v>
      </c>
      <c r="O335" t="s">
        <v>2927</v>
      </c>
    </row>
    <row r="336" spans="11:15" x14ac:dyDescent="0.25">
      <c r="K336" t="s">
        <v>533</v>
      </c>
      <c r="L336" t="s">
        <v>2781</v>
      </c>
      <c r="M336" t="str">
        <f>IF(LEFT(Table5[[#This Row],[pt2]],1)=" ",RIGHT(Table5[[#This Row],[pt2]],LEN(Table5[[#This Row],[pt2]])-1),Table5[[#This Row],[pt2]])</f>
        <v>Central Florida</v>
      </c>
      <c r="N336" t="str">
        <f>IF(RIGHT(Table5[[#This Row],[pt3]],1)=" ",LEFT(Table5[[#This Row],[pt3]],LEN(Table5[[#This Row],[pt3]])-1),Table5[[#This Row],[pt3]])</f>
        <v>Central Florida</v>
      </c>
      <c r="O336" t="s">
        <v>3010</v>
      </c>
    </row>
    <row r="337" spans="11:15" x14ac:dyDescent="0.25">
      <c r="K337" t="s">
        <v>434</v>
      </c>
      <c r="L337" t="s">
        <v>2928</v>
      </c>
      <c r="M337" t="str">
        <f>IF(LEFT(Table5[[#This Row],[pt2]],1)=" ",RIGHT(Table5[[#This Row],[pt2]],LEN(Table5[[#This Row],[pt2]])-1),Table5[[#This Row],[pt2]])</f>
        <v>Texas A&amp;M-Corpus Christi</v>
      </c>
      <c r="N337" t="str">
        <f>IF(RIGHT(Table5[[#This Row],[pt3]],1)=" ",LEFT(Table5[[#This Row],[pt3]],LEN(Table5[[#This Row],[pt3]])-1),Table5[[#This Row],[pt3]])</f>
        <v>Texas A&amp;M-Corpus Christi</v>
      </c>
      <c r="O337" t="s">
        <v>2928</v>
      </c>
    </row>
    <row r="338" spans="11:15" x14ac:dyDescent="0.25">
      <c r="K338" t="s">
        <v>68</v>
      </c>
      <c r="L338" t="s">
        <v>2929</v>
      </c>
      <c r="M338" t="str">
        <f>IF(LEFT(Table5[[#This Row],[pt2]],1)=" ",RIGHT(Table5[[#This Row],[pt2]],LEN(Table5[[#This Row],[pt2]])-1),Table5[[#This Row],[pt2]])</f>
        <v>South Dakota State</v>
      </c>
      <c r="N338" t="str">
        <f>IF(RIGHT(Table5[[#This Row],[pt3]],1)=" ",LEFT(Table5[[#This Row],[pt3]],LEN(Table5[[#This Row],[pt3]])-1),Table5[[#This Row],[pt3]])</f>
        <v>South Dakota State</v>
      </c>
      <c r="O338" t="s">
        <v>2929</v>
      </c>
    </row>
    <row r="339" spans="11:15" x14ac:dyDescent="0.25">
      <c r="K339" t="s">
        <v>511</v>
      </c>
      <c r="L339" t="s">
        <v>2930</v>
      </c>
      <c r="M339" t="str">
        <f>IF(LEFT(Table5[[#This Row],[pt2]],1)=" ",RIGHT(Table5[[#This Row],[pt2]],LEN(Table5[[#This Row],[pt2]])-1),Table5[[#This Row],[pt2]])</f>
        <v>Georgetown</v>
      </c>
      <c r="N339" t="str">
        <f>IF(RIGHT(Table5[[#This Row],[pt3]],1)=" ",LEFT(Table5[[#This Row],[pt3]],LEN(Table5[[#This Row],[pt3]])-1),Table5[[#This Row],[pt3]])</f>
        <v>Georgetown</v>
      </c>
      <c r="O339" t="s">
        <v>2930</v>
      </c>
    </row>
    <row r="340" spans="11:15" x14ac:dyDescent="0.25">
      <c r="K340" t="s">
        <v>1928</v>
      </c>
      <c r="L340" t="s">
        <v>2931</v>
      </c>
      <c r="M340" t="str">
        <f>IF(LEFT(Table5[[#This Row],[pt2]],1)=" ",RIGHT(Table5[[#This Row],[pt2]],LEN(Table5[[#This Row],[pt2]])-1),Table5[[#This Row],[pt2]])</f>
        <v>Bellhaven</v>
      </c>
      <c r="N340" t="str">
        <f>IF(RIGHT(Table5[[#This Row],[pt3]],1)=" ",LEFT(Table5[[#This Row],[pt3]],LEN(Table5[[#This Row],[pt3]])-1),Table5[[#This Row],[pt3]])</f>
        <v>Bellhaven</v>
      </c>
      <c r="O340" t="s">
        <v>2931</v>
      </c>
    </row>
    <row r="341" spans="11:15" x14ac:dyDescent="0.25">
      <c r="K341" t="s">
        <v>743</v>
      </c>
      <c r="L341" t="s">
        <v>2932</v>
      </c>
      <c r="M341" t="str">
        <f>IF(LEFT(Table5[[#This Row],[pt2]],1)=" ",RIGHT(Table5[[#This Row],[pt2]],LEN(Table5[[#This Row],[pt2]])-1),Table5[[#This Row],[pt2]])</f>
        <v>Rogers State</v>
      </c>
      <c r="N341" t="str">
        <f>IF(RIGHT(Table5[[#This Row],[pt3]],1)=" ",LEFT(Table5[[#This Row],[pt3]],LEN(Table5[[#This Row],[pt3]])-1),Table5[[#This Row],[pt3]])</f>
        <v>Rogers State</v>
      </c>
      <c r="O341" t="s">
        <v>2932</v>
      </c>
    </row>
    <row r="342" spans="11:15" x14ac:dyDescent="0.25">
      <c r="K342" t="s">
        <v>842</v>
      </c>
      <c r="L342" t="s">
        <v>2977</v>
      </c>
      <c r="M342" t="str">
        <f>IF(LEFT(Table5[[#This Row],[pt2]],1)=" ",RIGHT(Table5[[#This Row],[pt2]],LEN(Table5[[#This Row],[pt2]])-1),Table5[[#This Row],[pt2]])</f>
        <v>Northwest Mississippi CC</v>
      </c>
      <c r="N342" t="str">
        <f>IF(RIGHT(Table5[[#This Row],[pt3]],1)=" ",LEFT(Table5[[#This Row],[pt3]],LEN(Table5[[#This Row],[pt3]])-1),Table5[[#This Row],[pt3]])</f>
        <v>Northwest Mississippi CC</v>
      </c>
      <c r="O342" t="s">
        <v>2977</v>
      </c>
    </row>
    <row r="343" spans="11:15" x14ac:dyDescent="0.25">
      <c r="K343" t="s">
        <v>974</v>
      </c>
      <c r="L343" t="s">
        <v>2981</v>
      </c>
      <c r="M343" t="str">
        <f>IF(LEFT(Table5[[#This Row],[pt2]],1)=" ",RIGHT(Table5[[#This Row],[pt2]],LEN(Table5[[#This Row],[pt2]])-1),Table5[[#This Row],[pt2]])</f>
        <v>Paris CC</v>
      </c>
      <c r="N343" t="str">
        <f>IF(RIGHT(Table5[[#This Row],[pt3]],1)=" ",LEFT(Table5[[#This Row],[pt3]],LEN(Table5[[#This Row],[pt3]])-1),Table5[[#This Row],[pt3]])</f>
        <v>Paris CC</v>
      </c>
      <c r="O343" t="s">
        <v>2981</v>
      </c>
    </row>
    <row r="344" spans="11:15" x14ac:dyDescent="0.25">
      <c r="K344" t="s">
        <v>1931</v>
      </c>
      <c r="L344" t="s">
        <v>2933</v>
      </c>
      <c r="M344" t="str">
        <f>IF(LEFT(Table5[[#This Row],[pt2]],1)=" ",RIGHT(Table5[[#This Row],[pt2]],LEN(Table5[[#This Row],[pt2]])-1),Table5[[#This Row],[pt2]])</f>
        <v>Johns Hopkins</v>
      </c>
      <c r="N344" t="str">
        <f>IF(RIGHT(Table5[[#This Row],[pt3]],1)=" ",LEFT(Table5[[#This Row],[pt3]],LEN(Table5[[#This Row],[pt3]])-1),Table5[[#This Row],[pt3]])</f>
        <v>Johns Hopkins</v>
      </c>
      <c r="O344" t="s">
        <v>2933</v>
      </c>
    </row>
    <row r="345" spans="11:15" x14ac:dyDescent="0.25">
      <c r="K345" t="s">
        <v>174</v>
      </c>
      <c r="L345" t="s">
        <v>174</v>
      </c>
      <c r="M345" t="str">
        <f>IF(LEFT(Table5[[#This Row],[pt2]],1)=" ",RIGHT(Table5[[#This Row],[pt2]],LEN(Table5[[#This Row],[pt2]])-1),Table5[[#This Row],[pt2]])</f>
        <v>The College of St. Scholastica</v>
      </c>
      <c r="N345" t="str">
        <f>IF(RIGHT(Table5[[#This Row],[pt3]],1)=" ",LEFT(Table5[[#This Row],[pt3]],LEN(Table5[[#This Row],[pt3]])-1),Table5[[#This Row],[pt3]])</f>
        <v>The College of St. Scholastica</v>
      </c>
      <c r="O345" t="s">
        <v>3059</v>
      </c>
    </row>
    <row r="346" spans="11:15" x14ac:dyDescent="0.25">
      <c r="K346" t="s">
        <v>347</v>
      </c>
      <c r="L346" t="s">
        <v>2934</v>
      </c>
      <c r="M346" t="str">
        <f>IF(LEFT(Table5[[#This Row],[pt2]],1)=" ",RIGHT(Table5[[#This Row],[pt2]],LEN(Table5[[#This Row],[pt2]])-1),Table5[[#This Row],[pt2]])</f>
        <v>Nova Southeastern</v>
      </c>
      <c r="N346" t="str">
        <f>IF(RIGHT(Table5[[#This Row],[pt3]],1)=" ",LEFT(Table5[[#This Row],[pt3]],LEN(Table5[[#This Row],[pt3]])-1),Table5[[#This Row],[pt3]])</f>
        <v>Nova Southeastern</v>
      </c>
      <c r="O346" t="s">
        <v>2934</v>
      </c>
    </row>
    <row r="347" spans="11:15" x14ac:dyDescent="0.25">
      <c r="K347" t="s">
        <v>556</v>
      </c>
      <c r="L347" t="s">
        <v>2935</v>
      </c>
      <c r="M347" t="str">
        <f>IF(LEFT(Table5[[#This Row],[pt2]],1)=" ",RIGHT(Table5[[#This Row],[pt2]],LEN(Table5[[#This Row],[pt2]])-1),Table5[[#This Row],[pt2]])</f>
        <v>Grand Valley State</v>
      </c>
      <c r="N347" t="str">
        <f>IF(RIGHT(Table5[[#This Row],[pt3]],1)=" ",LEFT(Table5[[#This Row],[pt3]],LEN(Table5[[#This Row],[pt3]])-1),Table5[[#This Row],[pt3]])</f>
        <v>Grand Valley State</v>
      </c>
      <c r="O347" t="s">
        <v>2935</v>
      </c>
    </row>
    <row r="348" spans="11:15" x14ac:dyDescent="0.25">
      <c r="K348" t="s">
        <v>845</v>
      </c>
      <c r="L348" t="s">
        <v>845</v>
      </c>
      <c r="M348" t="str">
        <f>IF(LEFT(Table5[[#This Row],[pt2]],1)=" ",RIGHT(Table5[[#This Row],[pt2]],LEN(Table5[[#This Row],[pt2]])-1),Table5[[#This Row],[pt2]])</f>
        <v>Howard College</v>
      </c>
      <c r="N348" t="str">
        <f>IF(RIGHT(Table5[[#This Row],[pt3]],1)=" ",LEFT(Table5[[#This Row],[pt3]],LEN(Table5[[#This Row],[pt3]])-1),Table5[[#This Row],[pt3]])</f>
        <v>Howard College</v>
      </c>
      <c r="O348" t="s">
        <v>845</v>
      </c>
    </row>
    <row r="349" spans="11:15" x14ac:dyDescent="0.25">
      <c r="K349" t="s">
        <v>1082</v>
      </c>
      <c r="L349" t="s">
        <v>2936</v>
      </c>
      <c r="M349" t="str">
        <f>IF(LEFT(Table5[[#This Row],[pt2]],1)=" ",RIGHT(Table5[[#This Row],[pt2]],LEN(Table5[[#This Row],[pt2]])-1),Table5[[#This Row],[pt2]])</f>
        <v>Rider</v>
      </c>
      <c r="N349" t="str">
        <f>IF(RIGHT(Table5[[#This Row],[pt3]],1)=" ",LEFT(Table5[[#This Row],[pt3]],LEN(Table5[[#This Row],[pt3]])-1),Table5[[#This Row],[pt3]])</f>
        <v>Rider</v>
      </c>
      <c r="O349" t="s">
        <v>2936</v>
      </c>
    </row>
    <row r="350" spans="11:15" x14ac:dyDescent="0.25">
      <c r="K350" t="s">
        <v>1161</v>
      </c>
      <c r="L350" t="s">
        <v>1161</v>
      </c>
      <c r="M350" t="str">
        <f>IF(LEFT(Table5[[#This Row],[pt2]],1)=" ",RIGHT(Table5[[#This Row],[pt2]],LEN(Table5[[#This Row],[pt2]])-1),Table5[[#This Row],[pt2]])</f>
        <v>MidAmerican Nazarene</v>
      </c>
      <c r="N350" t="str">
        <f>IF(RIGHT(Table5[[#This Row],[pt3]],1)=" ",LEFT(Table5[[#This Row],[pt3]],LEN(Table5[[#This Row],[pt3]])-1),Table5[[#This Row],[pt3]])</f>
        <v>MidAmerican Nazarene</v>
      </c>
      <c r="O350" t="s">
        <v>1161</v>
      </c>
    </row>
    <row r="351" spans="11:15" x14ac:dyDescent="0.25">
      <c r="K351" t="s">
        <v>1130</v>
      </c>
      <c r="L351" t="s">
        <v>2782</v>
      </c>
      <c r="M351" t="str">
        <f>IF(LEFT(Table5[[#This Row],[pt2]],1)=" ",RIGHT(Table5[[#This Row],[pt2]],LEN(Table5[[#This Row],[pt2]])-1),Table5[[#This Row],[pt2]])</f>
        <v>Mary</v>
      </c>
      <c r="N351" t="str">
        <f>IF(RIGHT(Table5[[#This Row],[pt3]],1)=" ",LEFT(Table5[[#This Row],[pt3]],LEN(Table5[[#This Row],[pt3]])-1),Table5[[#This Row],[pt3]])</f>
        <v>Mary</v>
      </c>
      <c r="O351" t="s">
        <v>3011</v>
      </c>
    </row>
    <row r="352" spans="11:15" x14ac:dyDescent="0.25">
      <c r="K352" t="s">
        <v>883</v>
      </c>
      <c r="L352" t="s">
        <v>2978</v>
      </c>
      <c r="M352" t="str">
        <f>IF(LEFT(Table5[[#This Row],[pt2]],1)=" ",RIGHT(Table5[[#This Row],[pt2]],LEN(Table5[[#This Row],[pt2]])-1),Table5[[#This Row],[pt2]])</f>
        <v>Butler CC</v>
      </c>
      <c r="N352" t="str">
        <f>IF(RIGHT(Table5[[#This Row],[pt3]],1)=" ",LEFT(Table5[[#This Row],[pt3]],LEN(Table5[[#This Row],[pt3]])-1),Table5[[#This Row],[pt3]])</f>
        <v>Butler CC</v>
      </c>
      <c r="O352" t="s">
        <v>2978</v>
      </c>
    </row>
    <row r="353" spans="11:15" x14ac:dyDescent="0.25">
      <c r="K353" t="s">
        <v>667</v>
      </c>
      <c r="L353" t="s">
        <v>2783</v>
      </c>
      <c r="M353" t="str">
        <f>IF(LEFT(Table5[[#This Row],[pt2]],1)=" ",RIGHT(Table5[[#This Row],[pt2]],LEN(Table5[[#This Row],[pt2]])-1),Table5[[#This Row],[pt2]])</f>
        <v>Louisville</v>
      </c>
      <c r="N353" t="str">
        <f>IF(RIGHT(Table5[[#This Row],[pt3]],1)=" ",LEFT(Table5[[#This Row],[pt3]],LEN(Table5[[#This Row],[pt3]])-1),Table5[[#This Row],[pt3]])</f>
        <v>Louisville</v>
      </c>
      <c r="O353" t="s">
        <v>1078</v>
      </c>
    </row>
    <row r="354" spans="11:15" x14ac:dyDescent="0.25">
      <c r="K354" t="s">
        <v>1085</v>
      </c>
      <c r="L354" t="s">
        <v>1085</v>
      </c>
      <c r="M354" t="str">
        <f>IF(LEFT(Table5[[#This Row],[pt2]],1)=" ",RIGHT(Table5[[#This Row],[pt2]],LEN(Table5[[#This Row],[pt2]])-1),Table5[[#This Row],[pt2]])</f>
        <v>Georgia Gwinnett College</v>
      </c>
      <c r="N354" t="str">
        <f>IF(RIGHT(Table5[[#This Row],[pt3]],1)=" ",LEFT(Table5[[#This Row],[pt3]],LEN(Table5[[#This Row],[pt3]])-1),Table5[[#This Row],[pt3]])</f>
        <v>Georgia Gwinnett College</v>
      </c>
      <c r="O354" t="s">
        <v>1085</v>
      </c>
    </row>
    <row r="355" spans="11:15" x14ac:dyDescent="0.25">
      <c r="K355" t="s">
        <v>379</v>
      </c>
      <c r="L355" t="s">
        <v>3056</v>
      </c>
      <c r="M355" t="str">
        <f>IF(LEFT(Table5[[#This Row],[pt2]],1)=" ",RIGHT(Table5[[#This Row],[pt2]],LEN(Table5[[#This Row],[pt2]])-1),Table5[[#This Row],[pt2]])</f>
        <v>Cal State-Northridge</v>
      </c>
      <c r="N355" t="str">
        <f>IF(RIGHT(Table5[[#This Row],[pt3]],1)=" ",LEFT(Table5[[#This Row],[pt3]],LEN(Table5[[#This Row],[pt3]])-1),Table5[[#This Row],[pt3]])</f>
        <v>Cal State-Northridge</v>
      </c>
      <c r="O355" t="s">
        <v>3056</v>
      </c>
    </row>
    <row r="356" spans="11:15" x14ac:dyDescent="0.25">
      <c r="K356" t="s">
        <v>756</v>
      </c>
      <c r="L356" t="s">
        <v>3060</v>
      </c>
      <c r="M356" t="str">
        <f>IF(LEFT(Table5[[#This Row],[pt2]],1)=" ",RIGHT(Table5[[#This Row],[pt2]],LEN(Table5[[#This Row],[pt2]])-1),Table5[[#This Row],[pt2]])</f>
        <v>Missouri S&amp;T</v>
      </c>
      <c r="N356" t="str">
        <f>IF(RIGHT(Table5[[#This Row],[pt3]],1)=" ",LEFT(Table5[[#This Row],[pt3]],LEN(Table5[[#This Row],[pt3]])-1),Table5[[#This Row],[pt3]])</f>
        <v>Missouri S&amp;T</v>
      </c>
      <c r="O356" t="s">
        <v>3060</v>
      </c>
    </row>
    <row r="357" spans="11:15" x14ac:dyDescent="0.25">
      <c r="K357" t="s">
        <v>1741</v>
      </c>
      <c r="L357" t="s">
        <v>2937</v>
      </c>
      <c r="M357" t="str">
        <f>IF(LEFT(Table5[[#This Row],[pt2]],1)=" ",RIGHT(Table5[[#This Row],[pt2]],LEN(Table5[[#This Row],[pt2]])-1),Table5[[#This Row],[pt2]])</f>
        <v>Maryville</v>
      </c>
      <c r="N357" t="str">
        <f>IF(RIGHT(Table5[[#This Row],[pt3]],1)=" ",LEFT(Table5[[#This Row],[pt3]],LEN(Table5[[#This Row],[pt3]])-1),Table5[[#This Row],[pt3]])</f>
        <v>Maryville</v>
      </c>
      <c r="O357" t="s">
        <v>2937</v>
      </c>
    </row>
    <row r="358" spans="11:15" x14ac:dyDescent="0.25">
      <c r="K358" t="s">
        <v>452</v>
      </c>
      <c r="L358" t="s">
        <v>2938</v>
      </c>
      <c r="M358" t="str">
        <f>IF(LEFT(Table5[[#This Row],[pt2]],1)=" ",RIGHT(Table5[[#This Row],[pt2]],LEN(Table5[[#This Row],[pt2]])-1),Table5[[#This Row],[pt2]])</f>
        <v>Tiffin</v>
      </c>
      <c r="N358" t="str">
        <f>IF(RIGHT(Table5[[#This Row],[pt3]],1)=" ",LEFT(Table5[[#This Row],[pt3]],LEN(Table5[[#This Row],[pt3]])-1),Table5[[#This Row],[pt3]])</f>
        <v>Tiffin</v>
      </c>
      <c r="O358" t="s">
        <v>2938</v>
      </c>
    </row>
    <row r="359" spans="11:15" x14ac:dyDescent="0.25">
      <c r="K359" t="s">
        <v>426</v>
      </c>
      <c r="L359" t="s">
        <v>2939</v>
      </c>
      <c r="M359" t="str">
        <f>IF(LEFT(Table5[[#This Row],[pt2]],1)=" ",RIGHT(Table5[[#This Row],[pt2]],LEN(Table5[[#This Row],[pt2]])-1),Table5[[#This Row],[pt2]])</f>
        <v>Lindenwood</v>
      </c>
      <c r="N359" t="str">
        <f>IF(RIGHT(Table5[[#This Row],[pt3]],1)=" ",LEFT(Table5[[#This Row],[pt3]],LEN(Table5[[#This Row],[pt3]])-1),Table5[[#This Row],[pt3]])</f>
        <v>Lindenwood</v>
      </c>
      <c r="O359" t="s">
        <v>2939</v>
      </c>
    </row>
    <row r="360" spans="11:15" x14ac:dyDescent="0.25">
      <c r="K360" t="s">
        <v>946</v>
      </c>
      <c r="L360" t="s">
        <v>2940</v>
      </c>
      <c r="M360" t="str">
        <f>IF(LEFT(Table5[[#This Row],[pt2]],1)=" ",RIGHT(Table5[[#This Row],[pt2]],LEN(Table5[[#This Row],[pt2]])-1),Table5[[#This Row],[pt2]])</f>
        <v>Winona State</v>
      </c>
      <c r="N360" t="str">
        <f>IF(RIGHT(Table5[[#This Row],[pt3]],1)=" ",LEFT(Table5[[#This Row],[pt3]],LEN(Table5[[#This Row],[pt3]])-1),Table5[[#This Row],[pt3]])</f>
        <v>Winona State</v>
      </c>
      <c r="O360" t="s">
        <v>2940</v>
      </c>
    </row>
    <row r="361" spans="11:15" x14ac:dyDescent="0.25">
      <c r="K361" t="s">
        <v>1524</v>
      </c>
      <c r="L361" t="s">
        <v>2784</v>
      </c>
      <c r="M361" t="str">
        <f>IF(LEFT(Table5[[#This Row],[pt2]],1)=" ",RIGHT(Table5[[#This Row],[pt2]],LEN(Table5[[#This Row],[pt2]])-1),Table5[[#This Row],[pt2]])</f>
        <v>Arizona</v>
      </c>
      <c r="N361" t="str">
        <f>IF(RIGHT(Table5[[#This Row],[pt3]],1)=" ",LEFT(Table5[[#This Row],[pt3]],LEN(Table5[[#This Row],[pt3]])-1),Table5[[#This Row],[pt3]])</f>
        <v>Arizona</v>
      </c>
      <c r="O361" t="s">
        <v>220</v>
      </c>
    </row>
    <row r="362" spans="11:15" x14ac:dyDescent="0.25">
      <c r="K362" t="s">
        <v>1501</v>
      </c>
      <c r="L362" t="s">
        <v>2941</v>
      </c>
      <c r="M362" t="str">
        <f>IF(LEFT(Table5[[#This Row],[pt2]],1)=" ",RIGHT(Table5[[#This Row],[pt2]],LEN(Table5[[#This Row],[pt2]])-1),Table5[[#This Row],[pt2]])</f>
        <v>Troy</v>
      </c>
      <c r="N362" t="str">
        <f>IF(RIGHT(Table5[[#This Row],[pt3]],1)=" ",LEFT(Table5[[#This Row],[pt3]],LEN(Table5[[#This Row],[pt3]])-1),Table5[[#This Row],[pt3]])</f>
        <v>Troy</v>
      </c>
      <c r="O362" t="s">
        <v>2941</v>
      </c>
    </row>
    <row r="363" spans="11:15" x14ac:dyDescent="0.25">
      <c r="K363" t="s">
        <v>289</v>
      </c>
      <c r="L363" t="s">
        <v>2990</v>
      </c>
      <c r="M363" t="str">
        <f>IF(LEFT(Table5[[#This Row],[pt2]],1)=" ",RIGHT(Table5[[#This Row],[pt2]],LEN(Table5[[#This Row],[pt2]])-1),Table5[[#This Row],[pt2]])</f>
        <v>Wisconsin-Stout</v>
      </c>
      <c r="N363" t="str">
        <f>IF(RIGHT(Table5[[#This Row],[pt3]],1)=" ",LEFT(Table5[[#This Row],[pt3]],LEN(Table5[[#This Row],[pt3]])-1),Table5[[#This Row],[pt3]])</f>
        <v>Wisconsin-Stout</v>
      </c>
      <c r="O363" t="s">
        <v>3012</v>
      </c>
    </row>
    <row r="364" spans="11:15" x14ac:dyDescent="0.25">
      <c r="K364" t="s">
        <v>82</v>
      </c>
      <c r="L364" t="s">
        <v>82</v>
      </c>
      <c r="M364" t="str">
        <f>IF(LEFT(Table5[[#This Row],[pt2]],1)=" ",RIGHT(Table5[[#This Row],[pt2]],LEN(Table5[[#This Row],[pt2]])-1),Table5[[#This Row],[pt2]])</f>
        <v>Pierce College</v>
      </c>
      <c r="N364" t="str">
        <f>IF(RIGHT(Table5[[#This Row],[pt3]],1)=" ",LEFT(Table5[[#This Row],[pt3]],LEN(Table5[[#This Row],[pt3]])-1),Table5[[#This Row],[pt3]])</f>
        <v>Pierce College</v>
      </c>
      <c r="O364" t="s">
        <v>82</v>
      </c>
    </row>
    <row r="365" spans="11:15" x14ac:dyDescent="0.25">
      <c r="K365" t="s">
        <v>1188</v>
      </c>
      <c r="L365" t="s">
        <v>2785</v>
      </c>
      <c r="M365" t="str">
        <f>IF(LEFT(Table5[[#This Row],[pt2]],1)=" ",RIGHT(Table5[[#This Row],[pt2]],LEN(Table5[[#This Row],[pt2]])-1),Table5[[#This Row],[pt2]])</f>
        <v>Wisconsin-Superior</v>
      </c>
      <c r="N365" t="str">
        <f>IF(RIGHT(Table5[[#This Row],[pt3]],1)=" ",LEFT(Table5[[#This Row],[pt3]],LEN(Table5[[#This Row],[pt3]])-1),Table5[[#This Row],[pt3]])</f>
        <v>Wisconsin-Superior</v>
      </c>
      <c r="O365" t="s">
        <v>3013</v>
      </c>
    </row>
    <row r="366" spans="11:15" x14ac:dyDescent="0.25">
      <c r="K366" t="s">
        <v>1830</v>
      </c>
      <c r="L366" t="s">
        <v>2942</v>
      </c>
      <c r="M366" t="str">
        <f>IF(LEFT(Table5[[#This Row],[pt2]],1)=" ",RIGHT(Table5[[#This Row],[pt2]],LEN(Table5[[#This Row],[pt2]])-1),Table5[[#This Row],[pt2]])</f>
        <v>Arizona Christian</v>
      </c>
      <c r="N366" t="str">
        <f>IF(RIGHT(Table5[[#This Row],[pt3]],1)=" ",LEFT(Table5[[#This Row],[pt3]],LEN(Table5[[#This Row],[pt3]])-1),Table5[[#This Row],[pt3]])</f>
        <v>Arizona Christian</v>
      </c>
      <c r="O366" t="s">
        <v>2942</v>
      </c>
    </row>
    <row r="367" spans="11:15" x14ac:dyDescent="0.25">
      <c r="K367" t="s">
        <v>311</v>
      </c>
      <c r="L367" t="s">
        <v>2786</v>
      </c>
      <c r="M367" t="str">
        <f>IF(LEFT(Table5[[#This Row],[pt2]],1)=" ",RIGHT(Table5[[#This Row],[pt2]],LEN(Table5[[#This Row],[pt2]])-1),Table5[[#This Row],[pt2]])</f>
        <v>Saint Thomas</v>
      </c>
      <c r="N367" t="str">
        <f>IF(RIGHT(Table5[[#This Row],[pt3]],1)=" ",LEFT(Table5[[#This Row],[pt3]],LEN(Table5[[#This Row],[pt3]])-1),Table5[[#This Row],[pt3]])</f>
        <v>Saint Thomas</v>
      </c>
      <c r="O367" t="s">
        <v>1211</v>
      </c>
    </row>
    <row r="368" spans="11:15" x14ac:dyDescent="0.25">
      <c r="K368" t="s">
        <v>1765</v>
      </c>
      <c r="L368" t="s">
        <v>1765</v>
      </c>
      <c r="M368" t="str">
        <f>IF(LEFT(Table5[[#This Row],[pt2]],1)=" ",RIGHT(Table5[[#This Row],[pt2]],LEN(Table5[[#This Row],[pt2]])-1),Table5[[#This Row],[pt2]])</f>
        <v>Ripon College</v>
      </c>
      <c r="N368" t="str">
        <f>IF(RIGHT(Table5[[#This Row],[pt3]],1)=" ",LEFT(Table5[[#This Row],[pt3]],LEN(Table5[[#This Row],[pt3]])-1),Table5[[#This Row],[pt3]])</f>
        <v>Ripon College</v>
      </c>
      <c r="O368" t="s">
        <v>1765</v>
      </c>
    </row>
    <row r="369" spans="11:15" x14ac:dyDescent="0.25">
      <c r="K369" t="s">
        <v>1329</v>
      </c>
      <c r="L369" t="s">
        <v>2943</v>
      </c>
      <c r="M369" t="str">
        <f>IF(LEFT(Table5[[#This Row],[pt2]],1)=" ",RIGHT(Table5[[#This Row],[pt2]],LEN(Table5[[#This Row],[pt2]])-1),Table5[[#This Row],[pt2]])</f>
        <v>Heidelberg</v>
      </c>
      <c r="N369" t="str">
        <f>IF(RIGHT(Table5[[#This Row],[pt3]],1)=" ",LEFT(Table5[[#This Row],[pt3]],LEN(Table5[[#This Row],[pt3]])-1),Table5[[#This Row],[pt3]])</f>
        <v>Heidelberg</v>
      </c>
      <c r="O369" t="s">
        <v>2943</v>
      </c>
    </row>
    <row r="370" spans="11:15" x14ac:dyDescent="0.25">
      <c r="K370" t="s">
        <v>990</v>
      </c>
      <c r="L370" t="s">
        <v>990</v>
      </c>
      <c r="M370" t="str">
        <f>IF(LEFT(Table5[[#This Row],[pt2]],1)=" ",RIGHT(Table5[[#This Row],[pt2]],LEN(Table5[[#This Row],[pt2]])-1),Table5[[#This Row],[pt2]])</f>
        <v>Carthage College</v>
      </c>
      <c r="N370" t="str">
        <f>IF(RIGHT(Table5[[#This Row],[pt3]],1)=" ",LEFT(Table5[[#This Row],[pt3]],LEN(Table5[[#This Row],[pt3]])-1),Table5[[#This Row],[pt3]])</f>
        <v>Carthage College</v>
      </c>
      <c r="O370" t="s">
        <v>990</v>
      </c>
    </row>
    <row r="371" spans="11:15" x14ac:dyDescent="0.25">
      <c r="K371" t="s">
        <v>1516</v>
      </c>
      <c r="L371" t="s">
        <v>2944</v>
      </c>
      <c r="M371" t="str">
        <f>IF(LEFT(Table5[[#This Row],[pt2]],1)=" ",RIGHT(Table5[[#This Row],[pt2]],LEN(Table5[[#This Row],[pt2]])-1),Table5[[#This Row],[pt2]])</f>
        <v>Stetson</v>
      </c>
      <c r="N371" t="str">
        <f>IF(RIGHT(Table5[[#This Row],[pt3]],1)=" ",LEFT(Table5[[#This Row],[pt3]],LEN(Table5[[#This Row],[pt3]])-1),Table5[[#This Row],[pt3]])</f>
        <v>Stetson</v>
      </c>
      <c r="O371" t="s">
        <v>2944</v>
      </c>
    </row>
    <row r="372" spans="11:15" x14ac:dyDescent="0.25">
      <c r="K372" t="s">
        <v>1566</v>
      </c>
      <c r="L372" t="s">
        <v>1577</v>
      </c>
      <c r="M372" t="str">
        <f>IF(LEFT(Table5[[#This Row],[pt2]],1)=" ",RIGHT(Table5[[#This Row],[pt2]],LEN(Table5[[#This Row],[pt2]])-1),Table5[[#This Row],[pt2]])</f>
        <v>Glendale CC</v>
      </c>
      <c r="N372" t="str">
        <f>IF(RIGHT(Table5[[#This Row],[pt3]],1)=" ",LEFT(Table5[[#This Row],[pt3]],LEN(Table5[[#This Row],[pt3]])-1),Table5[[#This Row],[pt3]])</f>
        <v>Glendale CC</v>
      </c>
      <c r="O372" t="s">
        <v>1577</v>
      </c>
    </row>
    <row r="373" spans="11:15" x14ac:dyDescent="0.25">
      <c r="K373" t="s">
        <v>1528</v>
      </c>
      <c r="L373" t="s">
        <v>2945</v>
      </c>
      <c r="M373" t="str">
        <f>IF(LEFT(Table5[[#This Row],[pt2]],1)=" ",RIGHT(Table5[[#This Row],[pt2]],LEN(Table5[[#This Row],[pt2]])-1),Table5[[#This Row],[pt2]])</f>
        <v>North Carolina State</v>
      </c>
      <c r="N373" t="str">
        <f>IF(RIGHT(Table5[[#This Row],[pt3]],1)=" ",LEFT(Table5[[#This Row],[pt3]],LEN(Table5[[#This Row],[pt3]])-1),Table5[[#This Row],[pt3]])</f>
        <v>North Carolina State</v>
      </c>
      <c r="O373" t="s">
        <v>2945</v>
      </c>
    </row>
    <row r="374" spans="11:15" x14ac:dyDescent="0.25">
      <c r="K374" t="s">
        <v>748</v>
      </c>
      <c r="L374" t="s">
        <v>2124</v>
      </c>
      <c r="M374" t="str">
        <f>IF(LEFT(Table5[[#This Row],[pt2]],1)=" ",RIGHT(Table5[[#This Row],[pt2]],LEN(Table5[[#This Row],[pt2]])-1),Table5[[#This Row],[pt2]])</f>
        <v>Indiana</v>
      </c>
      <c r="N374" t="str">
        <f>IF(RIGHT(Table5[[#This Row],[pt3]],1)=" ",LEFT(Table5[[#This Row],[pt3]],LEN(Table5[[#This Row],[pt3]])-1),Table5[[#This Row],[pt3]])</f>
        <v>Indiana</v>
      </c>
      <c r="O374" t="s">
        <v>2124</v>
      </c>
    </row>
    <row r="375" spans="11:15" x14ac:dyDescent="0.25">
      <c r="K375" t="s">
        <v>1211</v>
      </c>
      <c r="L375" t="s">
        <v>1211</v>
      </c>
      <c r="M375" t="str">
        <f>IF(LEFT(Table5[[#This Row],[pt2]],1)=" ",RIGHT(Table5[[#This Row],[pt2]],LEN(Table5[[#This Row],[pt2]])-1),Table5[[#This Row],[pt2]])</f>
        <v>St. Thomas</v>
      </c>
      <c r="N375" t="str">
        <f>IF(RIGHT(Table5[[#This Row],[pt3]],1)=" ",LEFT(Table5[[#This Row],[pt3]],LEN(Table5[[#This Row],[pt3]])-1),Table5[[#This Row],[pt3]])</f>
        <v>St. Thomas</v>
      </c>
      <c r="O375" t="s">
        <v>1211</v>
      </c>
    </row>
    <row r="376" spans="11:15" x14ac:dyDescent="0.25">
      <c r="K376" t="s">
        <v>1037</v>
      </c>
      <c r="L376" t="s">
        <v>1037</v>
      </c>
      <c r="M376" t="str">
        <f>IF(LEFT(Table5[[#This Row],[pt2]],1)=" ",RIGHT(Table5[[#This Row],[pt2]],LEN(Table5[[#This Row],[pt2]])-1),Table5[[#This Row],[pt2]])</f>
        <v>Eastern Florida State College</v>
      </c>
      <c r="N376" t="str">
        <f>IF(RIGHT(Table5[[#This Row],[pt3]],1)=" ",LEFT(Table5[[#This Row],[pt3]],LEN(Table5[[#This Row],[pt3]])-1),Table5[[#This Row],[pt3]])</f>
        <v>Eastern Florida State College</v>
      </c>
      <c r="O376" t="s">
        <v>3063</v>
      </c>
    </row>
    <row r="377" spans="11:15" x14ac:dyDescent="0.25">
      <c r="K377" t="s">
        <v>514</v>
      </c>
      <c r="L377" t="s">
        <v>2946</v>
      </c>
      <c r="M377" t="str">
        <f>IF(LEFT(Table5[[#This Row],[pt2]],1)=" ",RIGHT(Table5[[#This Row],[pt2]],LEN(Table5[[#This Row],[pt2]])-1),Table5[[#This Row],[pt2]])</f>
        <v>Souther Illinois Edwardsville</v>
      </c>
      <c r="N377" t="str">
        <f>IF(RIGHT(Table5[[#This Row],[pt3]],1)=" ",LEFT(Table5[[#This Row],[pt3]],LEN(Table5[[#This Row],[pt3]])-1),Table5[[#This Row],[pt3]])</f>
        <v>Souther Illinois Edwardsville</v>
      </c>
      <c r="O377" t="s">
        <v>3061</v>
      </c>
    </row>
    <row r="378" spans="11:15" x14ac:dyDescent="0.25">
      <c r="K378" t="s">
        <v>1936</v>
      </c>
      <c r="L378" t="s">
        <v>2947</v>
      </c>
      <c r="M378" t="str">
        <f>IF(LEFT(Table5[[#This Row],[pt2]],1)=" ",RIGHT(Table5[[#This Row],[pt2]],LEN(Table5[[#This Row],[pt2]])-1),Table5[[#This Row],[pt2]])</f>
        <v>Washington in St. Louis</v>
      </c>
      <c r="N378" t="str">
        <f>IF(RIGHT(Table5[[#This Row],[pt3]],1)=" ",LEFT(Table5[[#This Row],[pt3]],LEN(Table5[[#This Row],[pt3]])-1),Table5[[#This Row],[pt3]])</f>
        <v>Washington in St. Louis</v>
      </c>
      <c r="O378" t="s">
        <v>3062</v>
      </c>
    </row>
    <row r="379" spans="11:15" x14ac:dyDescent="0.25">
      <c r="K379" t="s">
        <v>517</v>
      </c>
      <c r="L379" t="s">
        <v>2948</v>
      </c>
      <c r="M379" t="str">
        <f>IF(LEFT(Table5[[#This Row],[pt2]],1)=" ",RIGHT(Table5[[#This Row],[pt2]],LEN(Table5[[#This Row],[pt2]])-1),Table5[[#This Row],[pt2]])</f>
        <v>Marshall</v>
      </c>
      <c r="N379" t="str">
        <f>IF(RIGHT(Table5[[#This Row],[pt3]],1)=" ",LEFT(Table5[[#This Row],[pt3]],LEN(Table5[[#This Row],[pt3]])-1),Table5[[#This Row],[pt3]])</f>
        <v>Marshall</v>
      </c>
      <c r="O379" t="s">
        <v>2948</v>
      </c>
    </row>
    <row r="380" spans="11:15" x14ac:dyDescent="0.25">
      <c r="K380" t="s">
        <v>1939</v>
      </c>
      <c r="L380" t="s">
        <v>1939</v>
      </c>
      <c r="M380" t="str">
        <f>IF(LEFT(Table5[[#This Row],[pt2]],1)=" ",RIGHT(Table5[[#This Row],[pt2]],LEN(Table5[[#This Row],[pt2]])-1),Table5[[#This Row],[pt2]])</f>
        <v>Green River College</v>
      </c>
      <c r="N380" t="str">
        <f>IF(RIGHT(Table5[[#This Row],[pt3]],1)=" ",LEFT(Table5[[#This Row],[pt3]],LEN(Table5[[#This Row],[pt3]])-1),Table5[[#This Row],[pt3]])</f>
        <v>Green River College</v>
      </c>
      <c r="O380" t="s">
        <v>1939</v>
      </c>
    </row>
    <row r="381" spans="11:15" x14ac:dyDescent="0.25">
      <c r="K381" t="s">
        <v>1490</v>
      </c>
      <c r="L381" t="s">
        <v>172</v>
      </c>
      <c r="M381" t="str">
        <f>IF(LEFT(Table5[[#This Row],[pt2]],1)=" ",RIGHT(Table5[[#This Row],[pt2]],LEN(Table5[[#This Row],[pt2]])-1),Table5[[#This Row],[pt2]])</f>
        <v>Belmont</v>
      </c>
      <c r="N381" t="str">
        <f>IF(RIGHT(Table5[[#This Row],[pt3]],1)=" ",LEFT(Table5[[#This Row],[pt3]],LEN(Table5[[#This Row],[pt3]])-1),Table5[[#This Row],[pt3]])</f>
        <v>Belmont</v>
      </c>
      <c r="O381" t="s">
        <v>172</v>
      </c>
    </row>
    <row r="382" spans="11:15" x14ac:dyDescent="0.25">
      <c r="K382" t="s">
        <v>1399</v>
      </c>
      <c r="L382" t="s">
        <v>2787</v>
      </c>
      <c r="M382" t="str">
        <f>IF(LEFT(Table5[[#This Row],[pt2]],1)=" ",RIGHT(Table5[[#This Row],[pt2]],LEN(Table5[[#This Row],[pt2]])-1),Table5[[#This Row],[pt2]])</f>
        <v>Central Missouri</v>
      </c>
      <c r="N382" t="str">
        <f>IF(RIGHT(Table5[[#This Row],[pt3]],1)=" ",LEFT(Table5[[#This Row],[pt3]],LEN(Table5[[#This Row],[pt3]])-1),Table5[[#This Row],[pt3]])</f>
        <v>Central Missouri</v>
      </c>
      <c r="O382" t="s">
        <v>3014</v>
      </c>
    </row>
  </sheetData>
  <pageMargins left="0.7" right="0.7" top="0.75" bottom="0.75" header="0.3" footer="0.3"/>
  <tableParts count="5">
    <tablePart r:id="rId1"/>
    <tablePart r:id="rId2"/>
    <tablePart r:id="rId3"/>
    <tablePart r:id="rId4"/>
    <tablePart r:id="rId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FDF025-8FBF-4FAB-8A3B-30E343E1FC1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Names</vt:lpstr>
      <vt:lpstr>RAW</vt:lpstr>
      <vt:lpstr>PT2</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Banks</dc:creator>
  <cp:lastModifiedBy>Jack Banks</cp:lastModifiedBy>
  <dcterms:created xsi:type="dcterms:W3CDTF">2022-05-23T20:16:20Z</dcterms:created>
  <dcterms:modified xsi:type="dcterms:W3CDTF">2022-08-14T17:58:31Z</dcterms:modified>
</cp:coreProperties>
</file>